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/>
  </bookViews>
  <sheets>
    <sheet name="HK2 21-22" sheetId="1" r:id="rId1"/>
    <sheet name="HKI 21-22 " sheetId="5" r:id="rId2"/>
    <sheet name="HKII 20 - 21" sheetId="2" r:id="rId3"/>
    <sheet name="CA NAM" sheetId="3" r:id="rId4"/>
    <sheet name="XUẤT HKI" sheetId="7" state="hidden" r:id="rId5"/>
    <sheet name="XUẤT HKII" sheetId="8" state="hidden" r:id="rId6"/>
  </sheets>
  <definedNames>
    <definedName name="_xlnm._FilterDatabase" localSheetId="3" hidden="1">'CA NAM'!$A$15:$AU$58</definedName>
    <definedName name="_xlnm._FilterDatabase" localSheetId="0" hidden="1">'HK2 21-22'!$A$16:$AU$67</definedName>
    <definedName name="_xlnm._FilterDatabase" localSheetId="1" hidden="1">'HKI 21-22 '!$A$16:$AU$74</definedName>
    <definedName name="_xlnm._FilterDatabase" localSheetId="2" hidden="1">'HKII 20 - 21'!$A$16:$AU$114</definedName>
    <definedName name="_xlnm.Print_Titles" localSheetId="0">'HK2 21-22'!$14:$16</definedName>
  </definedNames>
  <calcPr calcId="144525"/>
</workbook>
</file>

<file path=xl/calcChain.xml><?xml version="1.0" encoding="utf-8"?>
<calcChain xmlns="http://schemas.openxmlformats.org/spreadsheetml/2006/main">
  <c r="E13" i="5" l="1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E16" i="3" l="1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AO16" i="3"/>
  <c r="AP16" i="3"/>
  <c r="AQ16" i="3"/>
  <c r="AR16" i="3"/>
  <c r="AS16" i="3"/>
  <c r="AT16" i="3"/>
  <c r="AO17" i="3"/>
  <c r="AP17" i="3"/>
  <c r="AQ17" i="3"/>
  <c r="AR17" i="3"/>
  <c r="AS17" i="3"/>
  <c r="AT17" i="3"/>
  <c r="AO18" i="3"/>
  <c r="AP18" i="3"/>
  <c r="AQ18" i="3"/>
  <c r="AR18" i="3"/>
  <c r="AS18" i="3"/>
  <c r="AT18" i="3"/>
  <c r="AO19" i="3"/>
  <c r="AP19" i="3"/>
  <c r="AQ19" i="3"/>
  <c r="AR19" i="3"/>
  <c r="AS19" i="3"/>
  <c r="AT19" i="3"/>
  <c r="AO20" i="3"/>
  <c r="AP20" i="3"/>
  <c r="AQ20" i="3"/>
  <c r="AR20" i="3"/>
  <c r="AS20" i="3"/>
  <c r="AT20" i="3"/>
  <c r="AO21" i="3"/>
  <c r="AP21" i="3"/>
  <c r="AQ21" i="3"/>
  <c r="AR21" i="3"/>
  <c r="AS21" i="3"/>
  <c r="AT21" i="3"/>
  <c r="AO22" i="3"/>
  <c r="AP22" i="3"/>
  <c r="AQ22" i="3"/>
  <c r="AR22" i="3"/>
  <c r="AS22" i="3"/>
  <c r="AT22" i="3"/>
  <c r="AO23" i="3"/>
  <c r="AP23" i="3"/>
  <c r="AQ23" i="3"/>
  <c r="AR23" i="3"/>
  <c r="AS23" i="3"/>
  <c r="AT23" i="3"/>
  <c r="AO24" i="3"/>
  <c r="AP24" i="3"/>
  <c r="AQ24" i="3"/>
  <c r="AR24" i="3"/>
  <c r="AS24" i="3"/>
  <c r="AT24" i="3"/>
  <c r="AO25" i="3"/>
  <c r="AP25" i="3"/>
  <c r="AQ25" i="3"/>
  <c r="AR25" i="3"/>
  <c r="AS25" i="3"/>
  <c r="AT25" i="3"/>
  <c r="AO26" i="3"/>
  <c r="AP26" i="3"/>
  <c r="AQ26" i="3"/>
  <c r="AR26" i="3"/>
  <c r="AS26" i="3"/>
  <c r="AT26" i="3"/>
  <c r="AO27" i="3"/>
  <c r="AP27" i="3"/>
  <c r="AQ27" i="3"/>
  <c r="AR27" i="3"/>
  <c r="AS27" i="3"/>
  <c r="AT27" i="3"/>
  <c r="AO28" i="3"/>
  <c r="AP28" i="3"/>
  <c r="AQ28" i="3"/>
  <c r="AR28" i="3"/>
  <c r="AS28" i="3"/>
  <c r="AT28" i="3"/>
  <c r="AO29" i="3"/>
  <c r="AP29" i="3"/>
  <c r="AQ29" i="3"/>
  <c r="AR29" i="3"/>
  <c r="AS29" i="3"/>
  <c r="AT29" i="3"/>
  <c r="AO30" i="3"/>
  <c r="AP30" i="3"/>
  <c r="AQ30" i="3"/>
  <c r="AR30" i="3"/>
  <c r="AS30" i="3"/>
  <c r="AT30" i="3"/>
  <c r="AO31" i="3"/>
  <c r="AP31" i="3"/>
  <c r="AQ31" i="3"/>
  <c r="AR31" i="3"/>
  <c r="AS31" i="3"/>
  <c r="AT31" i="3"/>
  <c r="AO32" i="3"/>
  <c r="AP32" i="3"/>
  <c r="AQ32" i="3"/>
  <c r="AR32" i="3"/>
  <c r="AS32" i="3"/>
  <c r="AT32" i="3"/>
  <c r="AO33" i="3"/>
  <c r="AP33" i="3"/>
  <c r="AQ33" i="3"/>
  <c r="AR33" i="3"/>
  <c r="AS33" i="3"/>
  <c r="AT33" i="3"/>
  <c r="AO34" i="3"/>
  <c r="AP34" i="3"/>
  <c r="AQ34" i="3"/>
  <c r="AR34" i="3"/>
  <c r="AS34" i="3"/>
  <c r="AT34" i="3"/>
  <c r="AO35" i="3"/>
  <c r="AP35" i="3"/>
  <c r="AQ35" i="3"/>
  <c r="AR35" i="3"/>
  <c r="AS35" i="3"/>
  <c r="AT35" i="3"/>
  <c r="AO36" i="3"/>
  <c r="AP36" i="3"/>
  <c r="AQ36" i="3"/>
  <c r="AR36" i="3"/>
  <c r="AS36" i="3"/>
  <c r="AT36" i="3"/>
  <c r="AO37" i="3"/>
  <c r="AP37" i="3"/>
  <c r="AQ37" i="3"/>
  <c r="AR37" i="3"/>
  <c r="AS37" i="3"/>
  <c r="AT37" i="3"/>
  <c r="AO38" i="3"/>
  <c r="AP38" i="3"/>
  <c r="AQ38" i="3"/>
  <c r="AR38" i="3"/>
  <c r="AS38" i="3"/>
  <c r="AT38" i="3"/>
  <c r="AO39" i="3"/>
  <c r="AP39" i="3"/>
  <c r="AQ39" i="3"/>
  <c r="AR39" i="3"/>
  <c r="AS39" i="3"/>
  <c r="AT39" i="3"/>
  <c r="AO40" i="3"/>
  <c r="AP40" i="3"/>
  <c r="AQ40" i="3"/>
  <c r="AR40" i="3"/>
  <c r="AS40" i="3"/>
  <c r="AT40" i="3"/>
  <c r="AO41" i="3"/>
  <c r="AP41" i="3"/>
  <c r="AQ41" i="3"/>
  <c r="AR41" i="3"/>
  <c r="AS41" i="3"/>
  <c r="AT41" i="3"/>
  <c r="AO42" i="3"/>
  <c r="AP42" i="3"/>
  <c r="AQ42" i="3"/>
  <c r="AR42" i="3"/>
  <c r="AS42" i="3"/>
  <c r="AT42" i="3"/>
  <c r="AO43" i="3"/>
  <c r="AP43" i="3"/>
  <c r="AQ43" i="3"/>
  <c r="AR43" i="3"/>
  <c r="AS43" i="3"/>
  <c r="AT43" i="3"/>
  <c r="AO44" i="3"/>
  <c r="AP44" i="3"/>
  <c r="AQ44" i="3"/>
  <c r="AR44" i="3"/>
  <c r="AS44" i="3"/>
  <c r="AT44" i="3"/>
  <c r="AO45" i="3"/>
  <c r="AP45" i="3"/>
  <c r="AQ45" i="3"/>
  <c r="AR45" i="3"/>
  <c r="AS45" i="3"/>
  <c r="AT45" i="3"/>
  <c r="AO46" i="3"/>
  <c r="AP46" i="3"/>
  <c r="AQ46" i="3"/>
  <c r="AR46" i="3"/>
  <c r="AS46" i="3"/>
  <c r="AT46" i="3"/>
  <c r="AO47" i="3"/>
  <c r="AP47" i="3"/>
  <c r="AQ47" i="3"/>
  <c r="AR47" i="3"/>
  <c r="AS47" i="3"/>
  <c r="AT47" i="3"/>
  <c r="AO48" i="3"/>
  <c r="AP48" i="3"/>
  <c r="AQ48" i="3"/>
  <c r="AR48" i="3"/>
  <c r="AS48" i="3"/>
  <c r="AT48" i="3"/>
  <c r="AO49" i="3"/>
  <c r="AP49" i="3"/>
  <c r="AQ49" i="3"/>
  <c r="AR49" i="3"/>
  <c r="AS49" i="3"/>
  <c r="AT49" i="3"/>
  <c r="AO50" i="3"/>
  <c r="AP50" i="3"/>
  <c r="AQ50" i="3"/>
  <c r="AR50" i="3"/>
  <c r="AS50" i="3"/>
  <c r="AT50" i="3"/>
  <c r="AO51" i="3"/>
  <c r="AP51" i="3"/>
  <c r="AQ51" i="3"/>
  <c r="AR51" i="3"/>
  <c r="AS51" i="3"/>
  <c r="AT51" i="3"/>
  <c r="AO52" i="3"/>
  <c r="AP52" i="3"/>
  <c r="AQ52" i="3"/>
  <c r="AR52" i="3"/>
  <c r="AS52" i="3"/>
  <c r="AT52" i="3"/>
  <c r="AO53" i="3"/>
  <c r="AP53" i="3"/>
  <c r="AQ53" i="3"/>
  <c r="AR53" i="3"/>
  <c r="AS53" i="3"/>
  <c r="AT53" i="3"/>
  <c r="AO54" i="3"/>
  <c r="AP54" i="3"/>
  <c r="AQ54" i="3"/>
  <c r="AR54" i="3"/>
  <c r="AS54" i="3"/>
  <c r="AT54" i="3"/>
  <c r="AL16" i="3"/>
  <c r="AM16" i="3"/>
  <c r="AN16" i="3"/>
  <c r="AL17" i="3"/>
  <c r="AM17" i="3"/>
  <c r="AN17" i="3"/>
  <c r="AL18" i="3"/>
  <c r="AM18" i="3"/>
  <c r="AN18" i="3"/>
  <c r="AL19" i="3"/>
  <c r="AM19" i="3"/>
  <c r="AN19" i="3"/>
  <c r="AL20" i="3"/>
  <c r="AM20" i="3"/>
  <c r="AN20" i="3"/>
  <c r="AL21" i="3"/>
  <c r="AM21" i="3"/>
  <c r="AN21" i="3"/>
  <c r="AL22" i="3"/>
  <c r="AM22" i="3"/>
  <c r="AN22" i="3"/>
  <c r="AL23" i="3"/>
  <c r="AM23" i="3"/>
  <c r="AN23" i="3"/>
  <c r="AL24" i="3"/>
  <c r="AM24" i="3"/>
  <c r="AN24" i="3"/>
  <c r="AL25" i="3"/>
  <c r="AM25" i="3"/>
  <c r="AN25" i="3"/>
  <c r="AL26" i="3"/>
  <c r="AM26" i="3"/>
  <c r="AN26" i="3"/>
  <c r="AL27" i="3"/>
  <c r="AM27" i="3"/>
  <c r="AN27" i="3"/>
  <c r="AL28" i="3"/>
  <c r="AM28" i="3"/>
  <c r="AN28" i="3"/>
  <c r="AL29" i="3"/>
  <c r="AM29" i="3"/>
  <c r="AN29" i="3"/>
  <c r="AL30" i="3"/>
  <c r="AM30" i="3"/>
  <c r="AN30" i="3"/>
  <c r="AL31" i="3"/>
  <c r="AM31" i="3"/>
  <c r="AN31" i="3"/>
  <c r="AL32" i="3"/>
  <c r="AM32" i="3"/>
  <c r="AN32" i="3"/>
  <c r="AL33" i="3"/>
  <c r="AM33" i="3"/>
  <c r="AN33" i="3"/>
  <c r="AL34" i="3"/>
  <c r="AM34" i="3"/>
  <c r="AN34" i="3"/>
  <c r="AL35" i="3"/>
  <c r="AM35" i="3"/>
  <c r="AN35" i="3"/>
  <c r="AL36" i="3"/>
  <c r="AM36" i="3"/>
  <c r="AN36" i="3"/>
  <c r="AL37" i="3"/>
  <c r="AM37" i="3"/>
  <c r="AN37" i="3"/>
  <c r="AL38" i="3"/>
  <c r="AM38" i="3"/>
  <c r="AN38" i="3"/>
  <c r="AL39" i="3"/>
  <c r="AM39" i="3"/>
  <c r="AN39" i="3"/>
  <c r="AL40" i="3"/>
  <c r="AM40" i="3"/>
  <c r="AN40" i="3"/>
  <c r="AL41" i="3"/>
  <c r="AM41" i="3"/>
  <c r="AN41" i="3"/>
  <c r="AL42" i="3"/>
  <c r="AM42" i="3"/>
  <c r="AN42" i="3"/>
  <c r="AL43" i="3"/>
  <c r="AM43" i="3"/>
  <c r="AN43" i="3"/>
  <c r="AL44" i="3"/>
  <c r="AM44" i="3"/>
  <c r="AN44" i="3"/>
  <c r="AL45" i="3"/>
  <c r="AM45" i="3"/>
  <c r="AN45" i="3"/>
  <c r="AL46" i="3"/>
  <c r="AM46" i="3"/>
  <c r="AN46" i="3"/>
  <c r="AL47" i="3"/>
  <c r="AM47" i="3"/>
  <c r="AN47" i="3"/>
  <c r="AL48" i="3"/>
  <c r="AM48" i="3"/>
  <c r="AN48" i="3"/>
  <c r="AL49" i="3"/>
  <c r="AM49" i="3"/>
  <c r="AN49" i="3"/>
  <c r="AL50" i="3"/>
  <c r="AM50" i="3"/>
  <c r="AN50" i="3"/>
  <c r="AL51" i="3"/>
  <c r="AM51" i="3"/>
  <c r="AN51" i="3"/>
  <c r="AL52" i="3"/>
  <c r="AM52" i="3"/>
  <c r="AN52" i="3"/>
  <c r="AL53" i="3"/>
  <c r="AM53" i="3"/>
  <c r="AN53" i="3"/>
  <c r="AL54" i="3"/>
  <c r="AM54" i="3"/>
  <c r="AN54" i="3"/>
  <c r="AI16" i="3"/>
  <c r="AJ16" i="3"/>
  <c r="AK16" i="3"/>
  <c r="AI17" i="3"/>
  <c r="AJ17" i="3"/>
  <c r="AK17" i="3"/>
  <c r="AI18" i="3"/>
  <c r="AJ18" i="3"/>
  <c r="AK18" i="3"/>
  <c r="AI19" i="3"/>
  <c r="AJ19" i="3"/>
  <c r="AK19" i="3"/>
  <c r="AI20" i="3"/>
  <c r="AJ20" i="3"/>
  <c r="AK20" i="3"/>
  <c r="AI21" i="3"/>
  <c r="AJ21" i="3"/>
  <c r="AK21" i="3"/>
  <c r="AI22" i="3"/>
  <c r="AJ22" i="3"/>
  <c r="AK22" i="3"/>
  <c r="AI23" i="3"/>
  <c r="AJ23" i="3"/>
  <c r="AK23" i="3"/>
  <c r="AI24" i="3"/>
  <c r="AJ24" i="3"/>
  <c r="AK24" i="3"/>
  <c r="AI25" i="3"/>
  <c r="AJ25" i="3"/>
  <c r="AK25" i="3"/>
  <c r="AI26" i="3"/>
  <c r="AJ26" i="3"/>
  <c r="AK26" i="3"/>
  <c r="AI27" i="3"/>
  <c r="AJ27" i="3"/>
  <c r="AK27" i="3"/>
  <c r="AI28" i="3"/>
  <c r="AJ28" i="3"/>
  <c r="AK28" i="3"/>
  <c r="AI29" i="3"/>
  <c r="AJ29" i="3"/>
  <c r="AK29" i="3"/>
  <c r="AI30" i="3"/>
  <c r="AJ30" i="3"/>
  <c r="AK30" i="3"/>
  <c r="AI31" i="3"/>
  <c r="AJ31" i="3"/>
  <c r="AK31" i="3"/>
  <c r="AI32" i="3"/>
  <c r="AJ32" i="3"/>
  <c r="AK32" i="3"/>
  <c r="AI33" i="3"/>
  <c r="AJ33" i="3"/>
  <c r="AK33" i="3"/>
  <c r="AI34" i="3"/>
  <c r="AJ34" i="3"/>
  <c r="AK34" i="3"/>
  <c r="AI35" i="3"/>
  <c r="AJ35" i="3"/>
  <c r="AK35" i="3"/>
  <c r="AI36" i="3"/>
  <c r="AJ36" i="3"/>
  <c r="AK36" i="3"/>
  <c r="AI37" i="3"/>
  <c r="AJ37" i="3"/>
  <c r="AK37" i="3"/>
  <c r="AI38" i="3"/>
  <c r="AJ38" i="3"/>
  <c r="AK38" i="3"/>
  <c r="AI39" i="3"/>
  <c r="AJ39" i="3"/>
  <c r="AK39" i="3"/>
  <c r="AI40" i="3"/>
  <c r="AJ40" i="3"/>
  <c r="AK40" i="3"/>
  <c r="AI41" i="3"/>
  <c r="AJ41" i="3"/>
  <c r="AK41" i="3"/>
  <c r="AI42" i="3"/>
  <c r="AJ42" i="3"/>
  <c r="AK42" i="3"/>
  <c r="AI43" i="3"/>
  <c r="AJ43" i="3"/>
  <c r="AK43" i="3"/>
  <c r="AI44" i="3"/>
  <c r="AJ44" i="3"/>
  <c r="AK44" i="3"/>
  <c r="AI45" i="3"/>
  <c r="AJ45" i="3"/>
  <c r="AK45" i="3"/>
  <c r="AI46" i="3"/>
  <c r="AJ46" i="3"/>
  <c r="AK46" i="3"/>
  <c r="AI47" i="3"/>
  <c r="AJ47" i="3"/>
  <c r="AK47" i="3"/>
  <c r="AI48" i="3"/>
  <c r="AJ48" i="3"/>
  <c r="AK48" i="3"/>
  <c r="AI49" i="3"/>
  <c r="AJ49" i="3"/>
  <c r="AK49" i="3"/>
  <c r="AI50" i="3"/>
  <c r="AJ50" i="3"/>
  <c r="AK50" i="3"/>
  <c r="AI51" i="3"/>
  <c r="AJ51" i="3"/>
  <c r="AK51" i="3"/>
  <c r="AI52" i="3"/>
  <c r="AJ52" i="3"/>
  <c r="AK52" i="3"/>
  <c r="AI53" i="3"/>
  <c r="AJ53" i="3"/>
  <c r="AK53" i="3"/>
  <c r="AI54" i="3"/>
  <c r="AJ54" i="3"/>
  <c r="AK54" i="3"/>
  <c r="AE16" i="3"/>
  <c r="AF16" i="3"/>
  <c r="AG16" i="3"/>
  <c r="AH16" i="3"/>
  <c r="AE17" i="3"/>
  <c r="AF17" i="3"/>
  <c r="AG17" i="3"/>
  <c r="AH17" i="3"/>
  <c r="AE18" i="3"/>
  <c r="AF18" i="3"/>
  <c r="AG18" i="3"/>
  <c r="AH18" i="3"/>
  <c r="AE19" i="3"/>
  <c r="AF19" i="3"/>
  <c r="AG19" i="3"/>
  <c r="AH19" i="3"/>
  <c r="AE20" i="3"/>
  <c r="AF20" i="3"/>
  <c r="AG20" i="3"/>
  <c r="AH20" i="3"/>
  <c r="AE21" i="3"/>
  <c r="AF21" i="3"/>
  <c r="AG21" i="3"/>
  <c r="AH21" i="3"/>
  <c r="AE22" i="3"/>
  <c r="AF22" i="3"/>
  <c r="AG22" i="3"/>
  <c r="AH22" i="3"/>
  <c r="AE23" i="3"/>
  <c r="AF23" i="3"/>
  <c r="AG23" i="3"/>
  <c r="AH23" i="3"/>
  <c r="AE24" i="3"/>
  <c r="AF24" i="3"/>
  <c r="AG24" i="3"/>
  <c r="AH24" i="3"/>
  <c r="AE25" i="3"/>
  <c r="AF25" i="3"/>
  <c r="AG25" i="3"/>
  <c r="AH25" i="3"/>
  <c r="AE26" i="3"/>
  <c r="AF26" i="3"/>
  <c r="AG26" i="3"/>
  <c r="AH26" i="3"/>
  <c r="AE27" i="3"/>
  <c r="AF27" i="3"/>
  <c r="AG27" i="3"/>
  <c r="AH27" i="3"/>
  <c r="AE28" i="3"/>
  <c r="AF28" i="3"/>
  <c r="AG28" i="3"/>
  <c r="AH28" i="3"/>
  <c r="AE29" i="3"/>
  <c r="AF29" i="3"/>
  <c r="AG29" i="3"/>
  <c r="AH29" i="3"/>
  <c r="AE30" i="3"/>
  <c r="AF30" i="3"/>
  <c r="AG30" i="3"/>
  <c r="AH30" i="3"/>
  <c r="AE31" i="3"/>
  <c r="AF31" i="3"/>
  <c r="AG31" i="3"/>
  <c r="AH31" i="3"/>
  <c r="AE32" i="3"/>
  <c r="AF32" i="3"/>
  <c r="AG32" i="3"/>
  <c r="AH32" i="3"/>
  <c r="AE33" i="3"/>
  <c r="AF33" i="3"/>
  <c r="AG33" i="3"/>
  <c r="AH33" i="3"/>
  <c r="AE34" i="3"/>
  <c r="AF34" i="3"/>
  <c r="AG34" i="3"/>
  <c r="AH34" i="3"/>
  <c r="AE35" i="3"/>
  <c r="AF35" i="3"/>
  <c r="AG35" i="3"/>
  <c r="AH35" i="3"/>
  <c r="AE36" i="3"/>
  <c r="AF36" i="3"/>
  <c r="AG36" i="3"/>
  <c r="AH36" i="3"/>
  <c r="AE37" i="3"/>
  <c r="AF37" i="3"/>
  <c r="AG37" i="3"/>
  <c r="AH37" i="3"/>
  <c r="AE38" i="3"/>
  <c r="AF38" i="3"/>
  <c r="AG38" i="3"/>
  <c r="AH38" i="3"/>
  <c r="AE39" i="3"/>
  <c r="AF39" i="3"/>
  <c r="AG39" i="3"/>
  <c r="AH39" i="3"/>
  <c r="AE40" i="3"/>
  <c r="AF40" i="3"/>
  <c r="AG40" i="3"/>
  <c r="AH40" i="3"/>
  <c r="AE41" i="3"/>
  <c r="AF41" i="3"/>
  <c r="AG41" i="3"/>
  <c r="AH41" i="3"/>
  <c r="AE42" i="3"/>
  <c r="AF42" i="3"/>
  <c r="AG42" i="3"/>
  <c r="AH42" i="3"/>
  <c r="AE43" i="3"/>
  <c r="AF43" i="3"/>
  <c r="AG43" i="3"/>
  <c r="AH43" i="3"/>
  <c r="AE44" i="3"/>
  <c r="AF44" i="3"/>
  <c r="AG44" i="3"/>
  <c r="AH44" i="3"/>
  <c r="AE45" i="3"/>
  <c r="AF45" i="3"/>
  <c r="AG45" i="3"/>
  <c r="AH45" i="3"/>
  <c r="AE46" i="3"/>
  <c r="AF46" i="3"/>
  <c r="AG46" i="3"/>
  <c r="AH46" i="3"/>
  <c r="AE47" i="3"/>
  <c r="AF47" i="3"/>
  <c r="AG47" i="3"/>
  <c r="AH47" i="3"/>
  <c r="AE48" i="3"/>
  <c r="AF48" i="3"/>
  <c r="AG48" i="3"/>
  <c r="AH48" i="3"/>
  <c r="AE49" i="3"/>
  <c r="AF49" i="3"/>
  <c r="AG49" i="3"/>
  <c r="AH49" i="3"/>
  <c r="AE50" i="3"/>
  <c r="AF50" i="3"/>
  <c r="AG50" i="3"/>
  <c r="AH50" i="3"/>
  <c r="AE51" i="3"/>
  <c r="AF51" i="3"/>
  <c r="AG51" i="3"/>
  <c r="AH51" i="3"/>
  <c r="AE52" i="3"/>
  <c r="AF52" i="3"/>
  <c r="AG52" i="3"/>
  <c r="AH52" i="3"/>
  <c r="AE53" i="3"/>
  <c r="AF53" i="3"/>
  <c r="AG53" i="3"/>
  <c r="AH53" i="3"/>
  <c r="AE54" i="3"/>
  <c r="AF54" i="3"/>
  <c r="AG54" i="3"/>
  <c r="AH54" i="3"/>
  <c r="AA16" i="3"/>
  <c r="AB16" i="3"/>
  <c r="AC16" i="3"/>
  <c r="AD16" i="3"/>
  <c r="AA17" i="3"/>
  <c r="AB17" i="3"/>
  <c r="AC17" i="3"/>
  <c r="AD17" i="3"/>
  <c r="AA18" i="3"/>
  <c r="AB18" i="3"/>
  <c r="AC18" i="3"/>
  <c r="AD18" i="3"/>
  <c r="AA19" i="3"/>
  <c r="AB19" i="3"/>
  <c r="AC19" i="3"/>
  <c r="AD19" i="3"/>
  <c r="AA20" i="3"/>
  <c r="AB20" i="3"/>
  <c r="AC20" i="3"/>
  <c r="AD20" i="3"/>
  <c r="AA21" i="3"/>
  <c r="AB21" i="3"/>
  <c r="AC21" i="3"/>
  <c r="AD21" i="3"/>
  <c r="AA22" i="3"/>
  <c r="AB22" i="3"/>
  <c r="AC22" i="3"/>
  <c r="AD22" i="3"/>
  <c r="AA23" i="3"/>
  <c r="AB23" i="3"/>
  <c r="AC23" i="3"/>
  <c r="AD23" i="3"/>
  <c r="AA24" i="3"/>
  <c r="AB24" i="3"/>
  <c r="AC24" i="3"/>
  <c r="AD24" i="3"/>
  <c r="AA25" i="3"/>
  <c r="AB25" i="3"/>
  <c r="AC25" i="3"/>
  <c r="AD25" i="3"/>
  <c r="AA26" i="3"/>
  <c r="AB26" i="3"/>
  <c r="AC26" i="3"/>
  <c r="AD26" i="3"/>
  <c r="AA27" i="3"/>
  <c r="AB27" i="3"/>
  <c r="AC27" i="3"/>
  <c r="AD27" i="3"/>
  <c r="AA28" i="3"/>
  <c r="AB28" i="3"/>
  <c r="AC28" i="3"/>
  <c r="AD28" i="3"/>
  <c r="AA29" i="3"/>
  <c r="AB29" i="3"/>
  <c r="AC29" i="3"/>
  <c r="AD29" i="3"/>
  <c r="AA30" i="3"/>
  <c r="AB30" i="3"/>
  <c r="AC30" i="3"/>
  <c r="AD30" i="3"/>
  <c r="AA31" i="3"/>
  <c r="AB31" i="3"/>
  <c r="AC31" i="3"/>
  <c r="AD31" i="3"/>
  <c r="AA32" i="3"/>
  <c r="AB32" i="3"/>
  <c r="AC32" i="3"/>
  <c r="AD32" i="3"/>
  <c r="AA33" i="3"/>
  <c r="AB33" i="3"/>
  <c r="AC33" i="3"/>
  <c r="AD33" i="3"/>
  <c r="AA34" i="3"/>
  <c r="AB34" i="3"/>
  <c r="AC34" i="3"/>
  <c r="AD34" i="3"/>
  <c r="AA35" i="3"/>
  <c r="AB35" i="3"/>
  <c r="AC35" i="3"/>
  <c r="AD35" i="3"/>
  <c r="AA36" i="3"/>
  <c r="AB36" i="3"/>
  <c r="AC36" i="3"/>
  <c r="AD36" i="3"/>
  <c r="AA37" i="3"/>
  <c r="AB37" i="3"/>
  <c r="AC37" i="3"/>
  <c r="AD37" i="3"/>
  <c r="AA38" i="3"/>
  <c r="AB38" i="3"/>
  <c r="AC38" i="3"/>
  <c r="AD38" i="3"/>
  <c r="AA39" i="3"/>
  <c r="AB39" i="3"/>
  <c r="AC39" i="3"/>
  <c r="AD39" i="3"/>
  <c r="AA40" i="3"/>
  <c r="AB40" i="3"/>
  <c r="AC40" i="3"/>
  <c r="AD40" i="3"/>
  <c r="AA41" i="3"/>
  <c r="AB41" i="3"/>
  <c r="AC41" i="3"/>
  <c r="AD41" i="3"/>
  <c r="AA42" i="3"/>
  <c r="AB42" i="3"/>
  <c r="AC42" i="3"/>
  <c r="AD42" i="3"/>
  <c r="AA43" i="3"/>
  <c r="AB43" i="3"/>
  <c r="AC43" i="3"/>
  <c r="AD43" i="3"/>
  <c r="AA44" i="3"/>
  <c r="AB44" i="3"/>
  <c r="AC44" i="3"/>
  <c r="AD44" i="3"/>
  <c r="AA45" i="3"/>
  <c r="AB45" i="3"/>
  <c r="AC45" i="3"/>
  <c r="AD45" i="3"/>
  <c r="AA46" i="3"/>
  <c r="AB46" i="3"/>
  <c r="AC46" i="3"/>
  <c r="AD46" i="3"/>
  <c r="AA47" i="3"/>
  <c r="AB47" i="3"/>
  <c r="AC47" i="3"/>
  <c r="AD47" i="3"/>
  <c r="AA48" i="3"/>
  <c r="AB48" i="3"/>
  <c r="AC48" i="3"/>
  <c r="AD48" i="3"/>
  <c r="AA49" i="3"/>
  <c r="AB49" i="3"/>
  <c r="AC49" i="3"/>
  <c r="AD49" i="3"/>
  <c r="AA50" i="3"/>
  <c r="AB50" i="3"/>
  <c r="AC50" i="3"/>
  <c r="AD50" i="3"/>
  <c r="AA51" i="3"/>
  <c r="AB51" i="3"/>
  <c r="AC51" i="3"/>
  <c r="AD51" i="3"/>
  <c r="AA52" i="3"/>
  <c r="AB52" i="3"/>
  <c r="AC52" i="3"/>
  <c r="AD52" i="3"/>
  <c r="AA53" i="3"/>
  <c r="AB53" i="3"/>
  <c r="AC53" i="3"/>
  <c r="AD53" i="3"/>
  <c r="AA54" i="3"/>
  <c r="AB54" i="3"/>
  <c r="AC54" i="3"/>
  <c r="AD54" i="3"/>
  <c r="W16" i="3"/>
  <c r="X16" i="3"/>
  <c r="Y16" i="3"/>
  <c r="Z16" i="3"/>
  <c r="W17" i="3"/>
  <c r="X17" i="3"/>
  <c r="Y17" i="3"/>
  <c r="Z17" i="3"/>
  <c r="W18" i="3"/>
  <c r="X18" i="3"/>
  <c r="Y18" i="3"/>
  <c r="Z18" i="3"/>
  <c r="W19" i="3"/>
  <c r="X19" i="3"/>
  <c r="Y19" i="3"/>
  <c r="Z19" i="3"/>
  <c r="W20" i="3"/>
  <c r="X20" i="3"/>
  <c r="Y20" i="3"/>
  <c r="Z20" i="3"/>
  <c r="W21" i="3"/>
  <c r="X21" i="3"/>
  <c r="Y21" i="3"/>
  <c r="Z21" i="3"/>
  <c r="W22" i="3"/>
  <c r="X22" i="3"/>
  <c r="Y22" i="3"/>
  <c r="Z22" i="3"/>
  <c r="W23" i="3"/>
  <c r="X23" i="3"/>
  <c r="Y23" i="3"/>
  <c r="Z23" i="3"/>
  <c r="W24" i="3"/>
  <c r="X24" i="3"/>
  <c r="Y24" i="3"/>
  <c r="Z24" i="3"/>
  <c r="W25" i="3"/>
  <c r="X25" i="3"/>
  <c r="Y25" i="3"/>
  <c r="Z25" i="3"/>
  <c r="W26" i="3"/>
  <c r="X26" i="3"/>
  <c r="Y26" i="3"/>
  <c r="Z26" i="3"/>
  <c r="W27" i="3"/>
  <c r="X27" i="3"/>
  <c r="Y27" i="3"/>
  <c r="Z27" i="3"/>
  <c r="W28" i="3"/>
  <c r="X28" i="3"/>
  <c r="Y28" i="3"/>
  <c r="Z28" i="3"/>
  <c r="W29" i="3"/>
  <c r="X29" i="3"/>
  <c r="Y29" i="3"/>
  <c r="Z29" i="3"/>
  <c r="W30" i="3"/>
  <c r="X30" i="3"/>
  <c r="Y30" i="3"/>
  <c r="Z30" i="3"/>
  <c r="W31" i="3"/>
  <c r="X31" i="3"/>
  <c r="Y31" i="3"/>
  <c r="Z31" i="3"/>
  <c r="W32" i="3"/>
  <c r="X32" i="3"/>
  <c r="Y32" i="3"/>
  <c r="Z32" i="3"/>
  <c r="W33" i="3"/>
  <c r="X33" i="3"/>
  <c r="Y33" i="3"/>
  <c r="Z33" i="3"/>
  <c r="W34" i="3"/>
  <c r="X34" i="3"/>
  <c r="Y34" i="3"/>
  <c r="Z34" i="3"/>
  <c r="W35" i="3"/>
  <c r="X35" i="3"/>
  <c r="Y35" i="3"/>
  <c r="Z35" i="3"/>
  <c r="W36" i="3"/>
  <c r="X36" i="3"/>
  <c r="Y36" i="3"/>
  <c r="Z36" i="3"/>
  <c r="W37" i="3"/>
  <c r="X37" i="3"/>
  <c r="Y37" i="3"/>
  <c r="Z37" i="3"/>
  <c r="W38" i="3"/>
  <c r="X38" i="3"/>
  <c r="Y38" i="3"/>
  <c r="Z38" i="3"/>
  <c r="W39" i="3"/>
  <c r="X39" i="3"/>
  <c r="Y39" i="3"/>
  <c r="Z39" i="3"/>
  <c r="W40" i="3"/>
  <c r="X40" i="3"/>
  <c r="Y40" i="3"/>
  <c r="Z40" i="3"/>
  <c r="W41" i="3"/>
  <c r="X41" i="3"/>
  <c r="Y41" i="3"/>
  <c r="Z41" i="3"/>
  <c r="W42" i="3"/>
  <c r="X42" i="3"/>
  <c r="Y42" i="3"/>
  <c r="Z42" i="3"/>
  <c r="W43" i="3"/>
  <c r="X43" i="3"/>
  <c r="Y43" i="3"/>
  <c r="Z43" i="3"/>
  <c r="W44" i="3"/>
  <c r="X44" i="3"/>
  <c r="Y44" i="3"/>
  <c r="Z44" i="3"/>
  <c r="W45" i="3"/>
  <c r="X45" i="3"/>
  <c r="Y45" i="3"/>
  <c r="Z45" i="3"/>
  <c r="W46" i="3"/>
  <c r="X46" i="3"/>
  <c r="Y46" i="3"/>
  <c r="Z46" i="3"/>
  <c r="W47" i="3"/>
  <c r="X47" i="3"/>
  <c r="Y47" i="3"/>
  <c r="Z47" i="3"/>
  <c r="W48" i="3"/>
  <c r="X48" i="3"/>
  <c r="Y48" i="3"/>
  <c r="Z48" i="3"/>
  <c r="W49" i="3"/>
  <c r="X49" i="3"/>
  <c r="Y49" i="3"/>
  <c r="Z49" i="3"/>
  <c r="W50" i="3"/>
  <c r="X50" i="3"/>
  <c r="Y50" i="3"/>
  <c r="Z50" i="3"/>
  <c r="W51" i="3"/>
  <c r="X51" i="3"/>
  <c r="Y51" i="3"/>
  <c r="Z51" i="3"/>
  <c r="W52" i="3"/>
  <c r="X52" i="3"/>
  <c r="Y52" i="3"/>
  <c r="Z52" i="3"/>
  <c r="W53" i="3"/>
  <c r="X53" i="3"/>
  <c r="Y53" i="3"/>
  <c r="Z53" i="3"/>
  <c r="W54" i="3"/>
  <c r="X54" i="3"/>
  <c r="Y54" i="3"/>
  <c r="Z54" i="3"/>
  <c r="T16" i="3"/>
  <c r="U16" i="3"/>
  <c r="V16" i="3"/>
  <c r="T17" i="3"/>
  <c r="U17" i="3"/>
  <c r="V17" i="3"/>
  <c r="T18" i="3"/>
  <c r="U18" i="3"/>
  <c r="V18" i="3"/>
  <c r="T19" i="3"/>
  <c r="U19" i="3"/>
  <c r="V19" i="3"/>
  <c r="T20" i="3"/>
  <c r="U20" i="3"/>
  <c r="V20" i="3"/>
  <c r="T21" i="3"/>
  <c r="U21" i="3"/>
  <c r="V21" i="3"/>
  <c r="T22" i="3"/>
  <c r="U22" i="3"/>
  <c r="V22" i="3"/>
  <c r="T23" i="3"/>
  <c r="U23" i="3"/>
  <c r="V23" i="3"/>
  <c r="T24" i="3"/>
  <c r="U24" i="3"/>
  <c r="V24" i="3"/>
  <c r="T25" i="3"/>
  <c r="U25" i="3"/>
  <c r="V25" i="3"/>
  <c r="T26" i="3"/>
  <c r="U26" i="3"/>
  <c r="V26" i="3"/>
  <c r="T27" i="3"/>
  <c r="U27" i="3"/>
  <c r="V27" i="3"/>
  <c r="T28" i="3"/>
  <c r="U28" i="3"/>
  <c r="V28" i="3"/>
  <c r="T29" i="3"/>
  <c r="U29" i="3"/>
  <c r="V29" i="3"/>
  <c r="T30" i="3"/>
  <c r="U30" i="3"/>
  <c r="V30" i="3"/>
  <c r="T31" i="3"/>
  <c r="U31" i="3"/>
  <c r="V31" i="3"/>
  <c r="T32" i="3"/>
  <c r="U32" i="3"/>
  <c r="V32" i="3"/>
  <c r="T33" i="3"/>
  <c r="U33" i="3"/>
  <c r="V33" i="3"/>
  <c r="T34" i="3"/>
  <c r="U34" i="3"/>
  <c r="V34" i="3"/>
  <c r="T35" i="3"/>
  <c r="U35" i="3"/>
  <c r="V35" i="3"/>
  <c r="T36" i="3"/>
  <c r="U36" i="3"/>
  <c r="V36" i="3"/>
  <c r="T37" i="3"/>
  <c r="U37" i="3"/>
  <c r="V37" i="3"/>
  <c r="T38" i="3"/>
  <c r="U38" i="3"/>
  <c r="V38" i="3"/>
  <c r="T39" i="3"/>
  <c r="U39" i="3"/>
  <c r="V39" i="3"/>
  <c r="T40" i="3"/>
  <c r="U40" i="3"/>
  <c r="V40" i="3"/>
  <c r="T41" i="3"/>
  <c r="U41" i="3"/>
  <c r="V41" i="3"/>
  <c r="T42" i="3"/>
  <c r="U42" i="3"/>
  <c r="V42" i="3"/>
  <c r="T43" i="3"/>
  <c r="U43" i="3"/>
  <c r="V43" i="3"/>
  <c r="T44" i="3"/>
  <c r="U44" i="3"/>
  <c r="V44" i="3"/>
  <c r="T45" i="3"/>
  <c r="U45" i="3"/>
  <c r="V45" i="3"/>
  <c r="T46" i="3"/>
  <c r="U46" i="3"/>
  <c r="V46" i="3"/>
  <c r="T47" i="3"/>
  <c r="U47" i="3"/>
  <c r="V47" i="3"/>
  <c r="T48" i="3"/>
  <c r="U48" i="3"/>
  <c r="V48" i="3"/>
  <c r="T49" i="3"/>
  <c r="U49" i="3"/>
  <c r="V49" i="3"/>
  <c r="T50" i="3"/>
  <c r="U50" i="3"/>
  <c r="V50" i="3"/>
  <c r="T51" i="3"/>
  <c r="U51" i="3"/>
  <c r="V51" i="3"/>
  <c r="T52" i="3"/>
  <c r="U52" i="3"/>
  <c r="V52" i="3"/>
  <c r="T53" i="3"/>
  <c r="U53" i="3"/>
  <c r="V53" i="3"/>
  <c r="T54" i="3"/>
  <c r="U54" i="3"/>
  <c r="V54" i="3"/>
  <c r="A16" i="3" l="1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5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U13" i="2" l="1"/>
  <c r="E55" i="3" l="1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Y55" i="3"/>
  <c r="Z55" i="3"/>
  <c r="AA55" i="3"/>
  <c r="AB55" i="3"/>
  <c r="AC55" i="3"/>
  <c r="AD55" i="3"/>
  <c r="AE55" i="3"/>
  <c r="AF55" i="3"/>
  <c r="AG55" i="3"/>
  <c r="AH55" i="3"/>
  <c r="AI55" i="3"/>
  <c r="AJ55" i="3"/>
  <c r="AK55" i="3"/>
  <c r="AL55" i="3"/>
  <c r="AM55" i="3"/>
  <c r="AN55" i="3"/>
  <c r="AO55" i="3"/>
  <c r="AP55" i="3"/>
  <c r="AQ55" i="3"/>
  <c r="AR55" i="3"/>
  <c r="AS55" i="3"/>
  <c r="AT55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AN57" i="3"/>
  <c r="AO57" i="3"/>
  <c r="AP57" i="3"/>
  <c r="AQ57" i="3"/>
  <c r="AR57" i="3"/>
  <c r="AS57" i="3"/>
  <c r="AT57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AI58" i="3"/>
  <c r="AJ58" i="3"/>
  <c r="AK58" i="3"/>
  <c r="AL58" i="3"/>
  <c r="AM58" i="3"/>
  <c r="AN58" i="3"/>
  <c r="AO58" i="3"/>
  <c r="AP58" i="3"/>
  <c r="AQ58" i="3"/>
  <c r="AR58" i="3"/>
  <c r="AS58" i="3"/>
  <c r="AT58" i="3"/>
  <c r="Y13" i="2" l="1"/>
  <c r="AG13" i="2"/>
  <c r="AC13" i="2" l="1"/>
  <c r="AE13" i="2" l="1"/>
  <c r="AA13" i="2"/>
  <c r="AF13" i="2"/>
  <c r="L13" i="2"/>
  <c r="H13" i="2"/>
  <c r="G13" i="2"/>
  <c r="J13" i="2"/>
  <c r="K13" i="2"/>
  <c r="W13" i="2"/>
  <c r="AI13" i="2"/>
  <c r="AM13" i="2"/>
  <c r="AP13" i="2"/>
  <c r="AR13" i="2"/>
  <c r="AB13" i="2"/>
  <c r="E13" i="2"/>
  <c r="I13" i="2"/>
  <c r="X13" i="2"/>
  <c r="AJ13" i="2"/>
  <c r="S13" i="2"/>
  <c r="AL13" i="2"/>
  <c r="T13" i="2"/>
  <c r="AO13" i="2"/>
  <c r="F13" i="2"/>
  <c r="AH13" i="2" l="1"/>
  <c r="V13" i="2"/>
  <c r="Z13" i="2"/>
  <c r="AD13" i="2"/>
  <c r="AN13" i="2"/>
  <c r="M13" i="2"/>
  <c r="AQ13" i="2"/>
  <c r="AK13" i="2"/>
  <c r="AS13" i="2" l="1"/>
  <c r="P13" i="2" l="1"/>
  <c r="Q13" i="2"/>
  <c r="O13" i="2" l="1"/>
  <c r="N13" i="2"/>
  <c r="AT13" i="2"/>
  <c r="R13" i="2" l="1"/>
  <c r="A55" i="3"/>
  <c r="A56" i="3"/>
  <c r="A57" i="3"/>
  <c r="A58" i="3"/>
  <c r="T13" i="5" l="1"/>
  <c r="A74" i="5"/>
  <c r="A73" i="5"/>
  <c r="A72" i="5"/>
  <c r="A71" i="5"/>
  <c r="A70" i="5"/>
  <c r="A69" i="5"/>
  <c r="A68" i="5"/>
  <c r="AL75" i="5" l="1"/>
  <c r="AP13" i="5"/>
  <c r="N75" i="5"/>
  <c r="X75" i="5"/>
  <c r="AB13" i="5"/>
  <c r="AR75" i="5"/>
  <c r="AJ13" i="5"/>
  <c r="AF75" i="5"/>
  <c r="P75" i="5"/>
  <c r="AC13" i="5"/>
  <c r="X13" i="5"/>
  <c r="AF13" i="5"/>
  <c r="AL13" i="5"/>
  <c r="AR13" i="5"/>
  <c r="F75" i="5"/>
  <c r="H75" i="5"/>
  <c r="J75" i="5"/>
  <c r="L75" i="5"/>
  <c r="T75" i="5"/>
  <c r="AB75" i="5"/>
  <c r="AJ75" i="5"/>
  <c r="AP75" i="5"/>
  <c r="Y13" i="5"/>
  <c r="AG13" i="5"/>
  <c r="AM13" i="5"/>
  <c r="AS13" i="5"/>
  <c r="U13" i="5"/>
  <c r="AI13" i="5"/>
  <c r="AO13" i="5"/>
  <c r="S13" i="5"/>
  <c r="W13" i="5"/>
  <c r="AA13" i="5"/>
  <c r="AE13" i="5"/>
  <c r="E75" i="5"/>
  <c r="G75" i="5"/>
  <c r="I75" i="5"/>
  <c r="K75" i="5"/>
  <c r="O75" i="5"/>
  <c r="Q75" i="5"/>
  <c r="S75" i="5"/>
  <c r="U75" i="5"/>
  <c r="W75" i="5"/>
  <c r="AA75" i="5"/>
  <c r="AE75" i="5"/>
  <c r="AI75" i="5"/>
  <c r="AM75" i="5"/>
  <c r="AO75" i="5"/>
  <c r="AS75" i="5"/>
  <c r="AT75" i="5" l="1"/>
  <c r="AK75" i="5"/>
  <c r="AK13" i="5"/>
  <c r="AN75" i="5"/>
  <c r="AN13" i="5"/>
  <c r="AD75" i="5"/>
  <c r="AD13" i="5"/>
  <c r="V75" i="5"/>
  <c r="V13" i="5"/>
  <c r="AQ75" i="5"/>
  <c r="AQ13" i="5"/>
  <c r="M75" i="5"/>
  <c r="AH75" i="5"/>
  <c r="AH13" i="5"/>
  <c r="Z75" i="5"/>
  <c r="Z13" i="5"/>
  <c r="R75" i="5"/>
  <c r="AT13" i="5" l="1"/>
  <c r="AU14" i="5" l="1"/>
  <c r="A95" i="2" l="1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T118" i="2" l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15" i="7"/>
  <c r="AG19" i="7"/>
  <c r="AG21" i="7"/>
  <c r="AG87" i="7"/>
  <c r="AG89" i="7"/>
  <c r="AG105" i="7"/>
  <c r="AG179" i="7"/>
  <c r="AG213" i="7"/>
  <c r="AG267" i="7"/>
  <c r="AG293" i="7"/>
  <c r="AG341" i="7"/>
  <c r="AG345" i="7"/>
  <c r="AG353" i="7"/>
  <c r="AG359" i="7"/>
  <c r="AG369" i="7"/>
  <c r="AG379" i="7"/>
  <c r="AG22" i="7"/>
  <c r="AG38" i="7"/>
  <c r="AG44" i="7"/>
  <c r="AG50" i="7"/>
  <c r="AG74" i="7"/>
  <c r="AG88" i="7"/>
  <c r="AG92" i="7"/>
  <c r="AG116" i="7"/>
  <c r="AG152" i="7"/>
  <c r="AG162" i="7"/>
  <c r="AG174" i="7"/>
  <c r="AG176" i="7"/>
  <c r="AG180" i="7"/>
  <c r="AG198" i="7"/>
  <c r="AG212" i="7"/>
  <c r="AG282" i="7"/>
  <c r="AG316" i="7"/>
  <c r="AG320" i="7"/>
  <c r="AG326" i="7"/>
  <c r="AG328" i="7"/>
  <c r="AG336" i="7"/>
  <c r="AG342" i="7"/>
  <c r="AG358" i="7"/>
  <c r="AG370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44" i="7"/>
  <c r="Y50" i="7"/>
  <c r="Y74" i="7"/>
  <c r="Y88" i="7"/>
  <c r="Y92" i="7"/>
  <c r="Y116" i="7"/>
  <c r="Y152" i="7"/>
  <c r="Y162" i="7"/>
  <c r="Y174" i="7"/>
  <c r="Y176" i="7"/>
  <c r="Y180" i="7"/>
  <c r="Y198" i="7"/>
  <c r="Y212" i="7"/>
  <c r="Y282" i="7"/>
  <c r="Y316" i="7"/>
  <c r="Y320" i="7"/>
  <c r="Y326" i="7"/>
  <c r="Y328" i="7"/>
  <c r="Y336" i="7"/>
  <c r="Y342" i="7"/>
  <c r="Y358" i="7"/>
  <c r="Y370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15" i="7"/>
  <c r="Y19" i="7"/>
  <c r="Y21" i="7"/>
  <c r="Y87" i="7"/>
  <c r="Y89" i="7"/>
  <c r="Y105" i="7"/>
  <c r="Y179" i="7"/>
  <c r="Y213" i="7"/>
  <c r="Y267" i="7"/>
  <c r="Y293" i="7"/>
  <c r="Y341" i="7"/>
  <c r="Y345" i="7"/>
  <c r="Y353" i="7"/>
  <c r="Y359" i="7"/>
  <c r="Y369" i="7"/>
  <c r="Y379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44" i="7"/>
  <c r="S88" i="7"/>
  <c r="S92" i="7"/>
  <c r="S162" i="7"/>
  <c r="S174" i="7"/>
  <c r="S7" i="7"/>
  <c r="S15" i="7"/>
  <c r="S87" i="7"/>
  <c r="S179" i="7"/>
  <c r="S50" i="7"/>
  <c r="S74" i="7"/>
  <c r="S116" i="7"/>
  <c r="S293" i="7"/>
  <c r="S341" i="7"/>
  <c r="S345" i="7"/>
  <c r="S353" i="7"/>
  <c r="S36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36" i="7"/>
  <c r="S328" i="7"/>
  <c r="S320" i="7"/>
  <c r="S22" i="7"/>
  <c r="S38" i="7"/>
  <c r="S152" i="7"/>
  <c r="S176" i="7"/>
  <c r="S267" i="7"/>
  <c r="S379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19" i="7"/>
  <c r="S213" i="7"/>
  <c r="S359" i="7"/>
  <c r="S399" i="7"/>
  <c r="S407" i="7"/>
  <c r="S415" i="7"/>
  <c r="S423" i="7"/>
  <c r="S431" i="7"/>
  <c r="S469" i="7"/>
  <c r="S461" i="7"/>
  <c r="S445" i="7"/>
  <c r="S437" i="7"/>
  <c r="S420" i="7"/>
  <c r="S404" i="7"/>
  <c r="S212" i="7"/>
  <c r="S89" i="7"/>
  <c r="S180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44" i="7"/>
  <c r="U50" i="7"/>
  <c r="U74" i="7"/>
  <c r="U88" i="7"/>
  <c r="U92" i="7"/>
  <c r="U116" i="7"/>
  <c r="U152" i="7"/>
  <c r="U162" i="7"/>
  <c r="U174" i="7"/>
  <c r="U176" i="7"/>
  <c r="U7" i="7"/>
  <c r="U15" i="7"/>
  <c r="U19" i="7"/>
  <c r="U21" i="7"/>
  <c r="U87" i="7"/>
  <c r="U89" i="7"/>
  <c r="U105" i="7"/>
  <c r="U180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45" i="7"/>
  <c r="U353" i="7"/>
  <c r="U359" i="7"/>
  <c r="U369" i="7"/>
  <c r="U379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15" i="7"/>
  <c r="T19" i="7"/>
  <c r="T21" i="7"/>
  <c r="T87" i="7"/>
  <c r="T89" i="7"/>
  <c r="T105" i="7"/>
  <c r="T179" i="7"/>
  <c r="T213" i="7"/>
  <c r="T22" i="7"/>
  <c r="T38" i="7"/>
  <c r="T44" i="7"/>
  <c r="T50" i="7"/>
  <c r="T74" i="7"/>
  <c r="T88" i="7"/>
  <c r="T92" i="7"/>
  <c r="T116" i="7"/>
  <c r="T152" i="7"/>
  <c r="T162" i="7"/>
  <c r="T174" i="7"/>
  <c r="T176" i="7"/>
  <c r="T180" i="7"/>
  <c r="T198" i="7"/>
  <c r="T212" i="7"/>
  <c r="T282" i="7"/>
  <c r="T316" i="7"/>
  <c r="T320" i="7"/>
  <c r="T326" i="7"/>
  <c r="T328" i="7"/>
  <c r="T336" i="7"/>
  <c r="T342" i="7"/>
  <c r="T358" i="7"/>
  <c r="T370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45" i="7"/>
  <c r="T353" i="7"/>
  <c r="T359" i="7"/>
  <c r="T369" i="7"/>
  <c r="T379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45" i="7"/>
  <c r="AC353" i="7"/>
  <c r="AC369" i="7"/>
  <c r="AC401" i="7"/>
  <c r="AC405" i="7"/>
  <c r="AC409" i="7"/>
  <c r="AC413" i="7"/>
  <c r="AC417" i="7"/>
  <c r="AC421" i="7"/>
  <c r="AC425" i="7"/>
  <c r="AC429" i="7"/>
  <c r="AC433" i="7"/>
  <c r="AC19" i="7"/>
  <c r="AC38" i="7"/>
  <c r="AC50" i="7"/>
  <c r="AC74" i="7"/>
  <c r="AC162" i="7"/>
  <c r="AC174" i="7"/>
  <c r="AC198" i="7"/>
  <c r="AC282" i="7"/>
  <c r="AC326" i="7"/>
  <c r="AC342" i="7"/>
  <c r="AC358" i="7"/>
  <c r="AC370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9" i="7"/>
  <c r="AC403" i="7"/>
  <c r="AC407" i="7"/>
  <c r="AC411" i="7"/>
  <c r="AC415" i="7"/>
  <c r="AC419" i="7"/>
  <c r="AC423" i="7"/>
  <c r="AC427" i="7"/>
  <c r="AC431" i="7"/>
  <c r="AC7" i="7"/>
  <c r="AC15" i="7"/>
  <c r="AC44" i="7"/>
  <c r="AC88" i="7"/>
  <c r="AC92" i="7"/>
  <c r="AC116" i="7"/>
  <c r="AC152" i="7"/>
  <c r="AC176" i="7"/>
  <c r="AC180" i="7"/>
  <c r="AC212" i="7"/>
  <c r="AC316" i="7"/>
  <c r="AC320" i="7"/>
  <c r="AC328" i="7"/>
  <c r="AC336" i="7"/>
  <c r="AC396" i="7"/>
  <c r="AC400" i="7"/>
  <c r="AC404" i="7"/>
  <c r="AC408" i="7"/>
  <c r="AC412" i="7"/>
  <c r="AC416" i="7"/>
  <c r="AC420" i="7"/>
  <c r="AC424" i="7"/>
  <c r="AC428" i="7"/>
  <c r="AC432" i="7"/>
  <c r="X410" i="7"/>
  <c r="W174" i="7"/>
  <c r="W316" i="7"/>
  <c r="W369" i="7"/>
  <c r="X427" i="7"/>
  <c r="X370" i="7"/>
  <c r="AI404" i="7"/>
  <c r="AI411" i="7"/>
  <c r="AI418" i="7"/>
  <c r="AI162" i="7"/>
  <c r="X418" i="7"/>
  <c r="X92" i="7"/>
  <c r="W434" i="7"/>
  <c r="W401" i="7"/>
  <c r="W180" i="7"/>
  <c r="AJ415" i="7"/>
  <c r="K400" i="7"/>
  <c r="G427" i="7"/>
  <c r="K44" i="7"/>
  <c r="K396" i="7"/>
  <c r="J369" i="7"/>
  <c r="G174" i="7"/>
  <c r="K7" i="7"/>
  <c r="K282" i="7"/>
  <c r="K434" i="7"/>
  <c r="K411" i="7"/>
  <c r="K336" i="7"/>
  <c r="K413" i="7"/>
  <c r="H433" i="7"/>
  <c r="K326" i="7"/>
  <c r="K342" i="7"/>
  <c r="K358" i="7"/>
  <c r="K406" i="7"/>
  <c r="K422" i="7"/>
  <c r="K87" i="7"/>
  <c r="K293" i="7"/>
  <c r="K341" i="7"/>
  <c r="K405" i="7"/>
  <c r="K421" i="7"/>
  <c r="K320" i="7"/>
  <c r="K416" i="7"/>
  <c r="K267" i="7"/>
  <c r="K427" i="7"/>
  <c r="K415" i="7"/>
  <c r="K428" i="7"/>
  <c r="K423" i="7"/>
  <c r="K404" i="7"/>
  <c r="G15" i="7"/>
  <c r="K379" i="7"/>
  <c r="K431" i="7"/>
  <c r="K429" i="7"/>
  <c r="K414" i="7"/>
  <c r="K174" i="7"/>
  <c r="K21" i="7"/>
  <c r="K213" i="7"/>
  <c r="K50" i="7"/>
  <c r="K74" i="7"/>
  <c r="K162" i="7"/>
  <c r="K88" i="7"/>
  <c r="K152" i="7"/>
  <c r="K89" i="7"/>
  <c r="K105" i="7"/>
  <c r="K22" i="7"/>
  <c r="K38" i="7"/>
  <c r="K198" i="7"/>
  <c r="K176" i="7"/>
  <c r="K370" i="7"/>
  <c r="K402" i="7"/>
  <c r="K410" i="7"/>
  <c r="K418" i="7"/>
  <c r="K426" i="7"/>
  <c r="K15" i="7"/>
  <c r="K345" i="7"/>
  <c r="K353" i="7"/>
  <c r="K369" i="7"/>
  <c r="K401" i="7"/>
  <c r="K409" i="7"/>
  <c r="K417" i="7"/>
  <c r="K425" i="7"/>
  <c r="K433" i="7"/>
  <c r="K92" i="7"/>
  <c r="K328" i="7"/>
  <c r="K408" i="7"/>
  <c r="K424" i="7"/>
  <c r="K19" i="7"/>
  <c r="K179" i="7"/>
  <c r="K403" i="7"/>
  <c r="K419" i="7"/>
  <c r="K432" i="7"/>
  <c r="K399" i="7"/>
  <c r="K316" i="7"/>
  <c r="K412" i="7"/>
  <c r="K407" i="7"/>
  <c r="K212" i="7"/>
  <c r="K420" i="7"/>
  <c r="K359" i="7"/>
  <c r="K180" i="7"/>
  <c r="K116" i="7"/>
  <c r="W7" i="7"/>
  <c r="W433" i="7"/>
  <c r="W402" i="7"/>
  <c r="W105" i="7"/>
  <c r="X44" i="7"/>
  <c r="X379" i="7"/>
  <c r="X411" i="7"/>
  <c r="X420" i="7"/>
  <c r="AI400" i="7"/>
  <c r="AJ411" i="7"/>
  <c r="AJ89" i="7"/>
  <c r="AJ420" i="7"/>
  <c r="G179" i="7"/>
  <c r="G316" i="7"/>
  <c r="G19" i="7"/>
  <c r="G74" i="7"/>
  <c r="G267" i="7"/>
  <c r="G359" i="7"/>
  <c r="G406" i="7"/>
  <c r="G44" i="7"/>
  <c r="G92" i="7"/>
  <c r="G370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88" i="7"/>
  <c r="G152" i="7"/>
  <c r="G180" i="7"/>
  <c r="G212" i="7"/>
  <c r="G407" i="7"/>
  <c r="G176" i="7"/>
  <c r="G399" i="7"/>
  <c r="G415" i="7"/>
  <c r="G431" i="7"/>
  <c r="G89" i="7"/>
  <c r="G21" i="7"/>
  <c r="G105" i="7"/>
  <c r="G213" i="7"/>
  <c r="G410" i="7"/>
  <c r="G409" i="7"/>
  <c r="G433" i="7"/>
  <c r="G345" i="7"/>
  <c r="G408" i="7"/>
  <c r="G426" i="7"/>
  <c r="G353" i="7"/>
  <c r="G369" i="7"/>
  <c r="G401" i="7"/>
  <c r="G417" i="7"/>
  <c r="G424" i="7"/>
  <c r="G425" i="7"/>
  <c r="G400" i="7"/>
  <c r="G432" i="7"/>
  <c r="G416" i="7"/>
  <c r="G282" i="7"/>
  <c r="G402" i="7"/>
  <c r="G418" i="7"/>
  <c r="G434" i="7"/>
  <c r="G293" i="7"/>
  <c r="G341" i="7"/>
  <c r="G405" i="7"/>
  <c r="G413" i="7"/>
  <c r="G421" i="7"/>
  <c r="G429" i="7"/>
  <c r="G396" i="7"/>
  <c r="G404" i="7"/>
  <c r="G412" i="7"/>
  <c r="G420" i="7"/>
  <c r="G428" i="7"/>
  <c r="H326" i="7"/>
  <c r="H429" i="7"/>
  <c r="H434" i="7"/>
  <c r="H422" i="7"/>
  <c r="H358" i="7"/>
  <c r="H198" i="7"/>
  <c r="H406" i="7"/>
  <c r="H342" i="7"/>
  <c r="H38" i="7"/>
  <c r="H409" i="7"/>
  <c r="H345" i="7"/>
  <c r="H89" i="7"/>
  <c r="H413" i="7"/>
  <c r="H213" i="7"/>
  <c r="H370" i="7"/>
  <c r="H22" i="7"/>
  <c r="H174" i="7"/>
  <c r="H425" i="7"/>
  <c r="H105" i="7"/>
  <c r="H421" i="7"/>
  <c r="H405" i="7"/>
  <c r="H341" i="7"/>
  <c r="H293" i="7"/>
  <c r="H402" i="7"/>
  <c r="H419" i="7"/>
  <c r="H424" i="7"/>
  <c r="H418" i="7"/>
  <c r="H162" i="7"/>
  <c r="H403" i="7"/>
  <c r="H328" i="7"/>
  <c r="H369" i="7"/>
  <c r="J341" i="7"/>
  <c r="H176" i="7"/>
  <c r="H320" i="7"/>
  <c r="H336" i="7"/>
  <c r="H400" i="7"/>
  <c r="H416" i="7"/>
  <c r="H432" i="7"/>
  <c r="H19" i="7"/>
  <c r="H179" i="7"/>
  <c r="H359" i="7"/>
  <c r="H399" i="7"/>
  <c r="H407" i="7"/>
  <c r="H415" i="7"/>
  <c r="H423" i="7"/>
  <c r="H431" i="7"/>
  <c r="H50" i="7"/>
  <c r="H21" i="7"/>
  <c r="H426" i="7"/>
  <c r="H410" i="7"/>
  <c r="H282" i="7"/>
  <c r="H74" i="7"/>
  <c r="H427" i="7"/>
  <c r="H411" i="7"/>
  <c r="H379" i="7"/>
  <c r="H267" i="7"/>
  <c r="H408" i="7"/>
  <c r="H152" i="7"/>
  <c r="H88" i="7"/>
  <c r="G87" i="7"/>
  <c r="G342" i="7"/>
  <c r="G198" i="7"/>
  <c r="J416" i="7"/>
  <c r="J417" i="7"/>
  <c r="J408" i="7"/>
  <c r="J320" i="7"/>
  <c r="J432" i="7"/>
  <c r="J415" i="7"/>
  <c r="J105" i="7"/>
  <c r="J213" i="7"/>
  <c r="G38" i="7"/>
  <c r="J405" i="7"/>
  <c r="J427" i="7"/>
  <c r="J267" i="7"/>
  <c r="J423" i="7"/>
  <c r="J411" i="7"/>
  <c r="J429" i="7"/>
  <c r="J19" i="7"/>
  <c r="J179" i="7"/>
  <c r="J15" i="7"/>
  <c r="J396" i="7"/>
  <c r="J353" i="7"/>
  <c r="J419" i="7"/>
  <c r="J74" i="7"/>
  <c r="J425" i="7"/>
  <c r="J404" i="7"/>
  <c r="J406" i="7"/>
  <c r="J342" i="7"/>
  <c r="J422" i="7"/>
  <c r="J358" i="7"/>
  <c r="J326" i="7"/>
  <c r="J198" i="7"/>
  <c r="J293" i="7"/>
  <c r="J152" i="7"/>
  <c r="J22" i="7"/>
  <c r="J414" i="7"/>
  <c r="J174" i="7"/>
  <c r="J50" i="7"/>
  <c r="J7" i="7"/>
  <c r="L413" i="7"/>
  <c r="J88" i="7"/>
  <c r="L427" i="7"/>
  <c r="L369" i="7"/>
  <c r="L174" i="7"/>
  <c r="L7" i="7"/>
  <c r="L416" i="7"/>
  <c r="L433" i="7"/>
  <c r="L396" i="7"/>
  <c r="L267" i="7"/>
  <c r="L320" i="7"/>
  <c r="L336" i="7"/>
  <c r="L424" i="7"/>
  <c r="L401" i="7"/>
  <c r="L428" i="7"/>
  <c r="L411" i="7"/>
  <c r="L379" i="7"/>
  <c r="L414" i="7"/>
  <c r="L50" i="7"/>
  <c r="L74" i="7"/>
  <c r="L358" i="7"/>
  <c r="L406" i="7"/>
  <c r="L422" i="7"/>
  <c r="L88" i="7"/>
  <c r="L152" i="7"/>
  <c r="L403" i="7"/>
  <c r="L419" i="7"/>
  <c r="L316" i="7"/>
  <c r="L412" i="7"/>
  <c r="L353" i="7"/>
  <c r="L417" i="7"/>
  <c r="L293" i="7"/>
  <c r="L421" i="7"/>
  <c r="L116" i="7"/>
  <c r="L328" i="7"/>
  <c r="L400" i="7"/>
  <c r="L429" i="7"/>
  <c r="W403" i="7"/>
  <c r="W413" i="7"/>
  <c r="W379" i="7"/>
  <c r="W427" i="7"/>
  <c r="W406" i="7"/>
  <c r="W359" i="7"/>
  <c r="W22" i="7"/>
  <c r="W38" i="7"/>
  <c r="W50" i="7"/>
  <c r="W87" i="7"/>
  <c r="W414" i="7"/>
  <c r="W424" i="7"/>
  <c r="W411" i="7"/>
  <c r="W152" i="7"/>
  <c r="W419" i="7"/>
  <c r="W44" i="7"/>
  <c r="W21" i="7"/>
  <c r="W116" i="7"/>
  <c r="W179" i="7"/>
  <c r="W267" i="7"/>
  <c r="W282" i="7"/>
  <c r="W326" i="7"/>
  <c r="W342" i="7"/>
  <c r="W358" i="7"/>
  <c r="W370" i="7"/>
  <c r="W15" i="7"/>
  <c r="W198" i="7"/>
  <c r="W19" i="7"/>
  <c r="W396" i="7"/>
  <c r="W404" i="7"/>
  <c r="W412" i="7"/>
  <c r="W420" i="7"/>
  <c r="W428" i="7"/>
  <c r="W293" i="7"/>
  <c r="W341" i="7"/>
  <c r="W399" i="7"/>
  <c r="W407" i="7"/>
  <c r="W415" i="7"/>
  <c r="W423" i="7"/>
  <c r="W431" i="7"/>
  <c r="W429" i="7"/>
  <c r="W408" i="7"/>
  <c r="W416" i="7"/>
  <c r="W405" i="7"/>
  <c r="W422" i="7"/>
  <c r="W92" i="7"/>
  <c r="W213" i="7"/>
  <c r="W320" i="7"/>
  <c r="W328" i="7"/>
  <c r="W336" i="7"/>
  <c r="W409" i="7"/>
  <c r="W425" i="7"/>
  <c r="W74" i="7"/>
  <c r="W176" i="7"/>
  <c r="W345" i="7"/>
  <c r="W410" i="7"/>
  <c r="W426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15" i="7"/>
  <c r="X89" i="7"/>
  <c r="X105" i="7"/>
  <c r="X152" i="7"/>
  <c r="X176" i="7"/>
  <c r="X293" i="7"/>
  <c r="X341" i="7"/>
  <c r="X345" i="7"/>
  <c r="X353" i="7"/>
  <c r="X369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406" i="7"/>
  <c r="X422" i="7"/>
  <c r="X21" i="7"/>
  <c r="X213" i="7"/>
  <c r="X396" i="7"/>
  <c r="X412" i="7"/>
  <c r="X428" i="7"/>
  <c r="X326" i="7"/>
  <c r="X342" i="7"/>
  <c r="X358" i="7"/>
  <c r="X426" i="7"/>
  <c r="X88" i="7"/>
  <c r="X174" i="7"/>
  <c r="X267" i="7"/>
  <c r="X359" i="7"/>
  <c r="X399" i="7"/>
  <c r="X407" i="7"/>
  <c r="X415" i="7"/>
  <c r="X423" i="7"/>
  <c r="X431" i="7"/>
  <c r="X180" i="7"/>
  <c r="X212" i="7"/>
  <c r="X414" i="7"/>
  <c r="X404" i="7"/>
  <c r="X282" i="7"/>
  <c r="AI22" i="7"/>
  <c r="AI429" i="7"/>
  <c r="AI413" i="7"/>
  <c r="AI89" i="7"/>
  <c r="AK89" i="7" s="1"/>
  <c r="AI428" i="7"/>
  <c r="AI412" i="7"/>
  <c r="AI396" i="7"/>
  <c r="AI316" i="7"/>
  <c r="AI213" i="7"/>
  <c r="AI21" i="7"/>
  <c r="AI88" i="7"/>
  <c r="AI152" i="7"/>
  <c r="AI176" i="7"/>
  <c r="AI425" i="7"/>
  <c r="AI409" i="7"/>
  <c r="AI345" i="7"/>
  <c r="AI38" i="7"/>
  <c r="AI424" i="7"/>
  <c r="AI408" i="7"/>
  <c r="AI328" i="7"/>
  <c r="AI431" i="7"/>
  <c r="AI423" i="7"/>
  <c r="AI415" i="7"/>
  <c r="AI407" i="7"/>
  <c r="AI399" i="7"/>
  <c r="AI359" i="7"/>
  <c r="AI87" i="7"/>
  <c r="AI50" i="7"/>
  <c r="AI7" i="7"/>
  <c r="AI15" i="7"/>
  <c r="AI422" i="7"/>
  <c r="AI414" i="7"/>
  <c r="AI406" i="7"/>
  <c r="AI358" i="7"/>
  <c r="AI342" i="7"/>
  <c r="AI326" i="7"/>
  <c r="AI198" i="7"/>
  <c r="AI174" i="7"/>
  <c r="AI405" i="7"/>
  <c r="AI341" i="7"/>
  <c r="AI420" i="7"/>
  <c r="AI116" i="7"/>
  <c r="AI180" i="7"/>
  <c r="AI212" i="7"/>
  <c r="AI433" i="7"/>
  <c r="AI401" i="7"/>
  <c r="AI369" i="7"/>
  <c r="AI416" i="7"/>
  <c r="AI320" i="7"/>
  <c r="AI419" i="7"/>
  <c r="AI403" i="7"/>
  <c r="AI179" i="7"/>
  <c r="AI426" i="7"/>
  <c r="AI410" i="7"/>
  <c r="AI282" i="7"/>
  <c r="AI74" i="7"/>
  <c r="AI421" i="7"/>
  <c r="AI293" i="7"/>
  <c r="AI105" i="7"/>
  <c r="AI417" i="7"/>
  <c r="AI353" i="7"/>
  <c r="AI432" i="7"/>
  <c r="AI427" i="7"/>
  <c r="AI267" i="7"/>
  <c r="AI19" i="7"/>
  <c r="AI434" i="7"/>
  <c r="AI402" i="7"/>
  <c r="AI370" i="7"/>
  <c r="AJ379" i="7"/>
  <c r="AJ92" i="7"/>
  <c r="AJ370" i="7"/>
  <c r="AJ402" i="7"/>
  <c r="AJ418" i="7"/>
  <c r="AJ434" i="7"/>
  <c r="AJ427" i="7"/>
  <c r="AJ7" i="7"/>
  <c r="AJ423" i="7"/>
  <c r="AJ407" i="7"/>
  <c r="AJ359" i="7"/>
  <c r="AJ282" i="7"/>
  <c r="AJ21" i="7"/>
  <c r="AJ213" i="7"/>
  <c r="AJ293" i="7"/>
  <c r="AJ50" i="7"/>
  <c r="AJ74" i="7"/>
  <c r="AJ162" i="7"/>
  <c r="AJ88" i="7"/>
  <c r="AJ152" i="7"/>
  <c r="AJ326" i="7"/>
  <c r="AJ336" i="7"/>
  <c r="AJ400" i="7"/>
  <c r="AJ408" i="7"/>
  <c r="AJ416" i="7"/>
  <c r="AJ424" i="7"/>
  <c r="AJ432" i="7"/>
  <c r="AJ19" i="7"/>
  <c r="AJ179" i="7"/>
  <c r="AJ341" i="7"/>
  <c r="AJ405" i="7"/>
  <c r="AJ413" i="7"/>
  <c r="AJ421" i="7"/>
  <c r="AJ429" i="7"/>
  <c r="AJ414" i="7"/>
  <c r="AJ212" i="7"/>
  <c r="AJ180" i="7"/>
  <c r="AJ116" i="7"/>
  <c r="AJ15" i="7"/>
  <c r="AJ44" i="7"/>
  <c r="AJ328" i="7"/>
  <c r="AJ426" i="7"/>
  <c r="AJ403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58" i="7"/>
  <c r="AJ87" i="7"/>
  <c r="AJ105" i="7"/>
  <c r="AJ404" i="7"/>
  <c r="AJ345" i="7"/>
  <c r="AJ409" i="7"/>
  <c r="AJ406" i="7"/>
  <c r="AJ342" i="7"/>
  <c r="L15" i="7"/>
  <c r="L22" i="7"/>
  <c r="L44" i="7"/>
  <c r="L92" i="7"/>
  <c r="L198" i="7"/>
  <c r="L326" i="7"/>
  <c r="L342" i="7"/>
  <c r="L370" i="7"/>
  <c r="L402" i="7"/>
  <c r="L410" i="7"/>
  <c r="L418" i="7"/>
  <c r="L426" i="7"/>
  <c r="L434" i="7"/>
  <c r="L179" i="7"/>
  <c r="L359" i="7"/>
  <c r="L399" i="7"/>
  <c r="L407" i="7"/>
  <c r="L415" i="7"/>
  <c r="L423" i="7"/>
  <c r="L431" i="7"/>
  <c r="L89" i="7"/>
  <c r="L212" i="7"/>
  <c r="L404" i="7"/>
  <c r="L420" i="7"/>
  <c r="L345" i="7"/>
  <c r="L409" i="7"/>
  <c r="L425" i="7"/>
  <c r="L176" i="7"/>
  <c r="L213" i="7"/>
  <c r="L341" i="7"/>
  <c r="L405" i="7"/>
  <c r="L180" i="7"/>
  <c r="L408" i="7"/>
  <c r="L432" i="7"/>
  <c r="L105" i="7"/>
  <c r="H401" i="7"/>
  <c r="H417" i="7"/>
  <c r="H353" i="7"/>
  <c r="H44" i="7"/>
  <c r="H92" i="7"/>
  <c r="H116" i="7"/>
  <c r="H180" i="7"/>
  <c r="H212" i="7"/>
  <c r="H316" i="7"/>
  <c r="H396" i="7"/>
  <c r="H404" i="7"/>
  <c r="H412" i="7"/>
  <c r="H420" i="7"/>
  <c r="H428" i="7"/>
  <c r="H7" i="7"/>
  <c r="H15" i="7"/>
  <c r="H87" i="7"/>
  <c r="G22" i="7"/>
  <c r="G320" i="7"/>
  <c r="J44" i="7"/>
  <c r="J92" i="7"/>
  <c r="J116" i="7"/>
  <c r="J87" i="7"/>
  <c r="J89" i="7"/>
  <c r="J162" i="7"/>
  <c r="J282" i="7"/>
  <c r="J370" i="7"/>
  <c r="J402" i="7"/>
  <c r="J410" i="7"/>
  <c r="J418" i="7"/>
  <c r="J426" i="7"/>
  <c r="J434" i="7"/>
  <c r="J176" i="7"/>
  <c r="J345" i="7"/>
  <c r="J399" i="7"/>
  <c r="J409" i="7"/>
  <c r="J420" i="7"/>
  <c r="J431" i="7"/>
  <c r="J21" i="7"/>
  <c r="J328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180" i="7"/>
  <c r="J433" i="7"/>
  <c r="J212" i="7"/>
  <c r="W432" i="7"/>
  <c r="X316" i="7"/>
  <c r="X87" i="7"/>
  <c r="X419" i="7"/>
  <c r="X403" i="7"/>
  <c r="X179" i="7"/>
  <c r="X198" i="7"/>
  <c r="X19" i="7"/>
  <c r="X116" i="7"/>
  <c r="W162" i="7"/>
  <c r="W418" i="7"/>
  <c r="Z418" i="7" s="1"/>
  <c r="W353" i="7"/>
  <c r="W88" i="7"/>
  <c r="W417" i="7"/>
  <c r="W89" i="7"/>
  <c r="W212" i="7"/>
  <c r="X400" i="7"/>
  <c r="X402" i="7"/>
  <c r="AJ425" i="7"/>
  <c r="AJ320" i="7"/>
  <c r="AJ174" i="7"/>
  <c r="AI44" i="7"/>
  <c r="AI379" i="7"/>
  <c r="AK379" i="7" s="1"/>
  <c r="AI336" i="7"/>
  <c r="AK336" i="7" s="1"/>
  <c r="AI92" i="7"/>
  <c r="AJ410" i="7"/>
  <c r="J412" i="7"/>
  <c r="L19" i="7"/>
  <c r="L87" i="7"/>
  <c r="L38" i="7"/>
  <c r="L162" i="7"/>
  <c r="L21" i="7"/>
  <c r="L282" i="7"/>
  <c r="H414" i="7"/>
  <c r="G414" i="7"/>
  <c r="G411" i="7"/>
  <c r="G7" i="7"/>
  <c r="I342" i="7"/>
  <c r="I418" i="7"/>
  <c r="I162" i="7"/>
  <c r="I407" i="7"/>
  <c r="I417" i="7"/>
  <c r="I353" i="7"/>
  <c r="I22" i="7"/>
  <c r="I50" i="7"/>
  <c r="I403" i="7"/>
  <c r="I174" i="7"/>
  <c r="I88" i="7"/>
  <c r="I152" i="7"/>
  <c r="I408" i="7"/>
  <c r="I87" i="7"/>
  <c r="I15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424" i="7"/>
  <c r="I359" i="7"/>
  <c r="I423" i="7"/>
  <c r="F409" i="7"/>
  <c r="F105" i="7"/>
  <c r="F174" i="7"/>
  <c r="F176" i="7"/>
  <c r="F293" i="7"/>
  <c r="F336" i="7"/>
  <c r="F410" i="7"/>
  <c r="F426" i="7"/>
  <c r="F7" i="7"/>
  <c r="F345" i="7"/>
  <c r="F401" i="7"/>
  <c r="F417" i="7"/>
  <c r="F433" i="7"/>
  <c r="F316" i="7"/>
  <c r="F359" i="7"/>
  <c r="F427" i="7"/>
  <c r="F19" i="7"/>
  <c r="F407" i="7"/>
  <c r="F116" i="7"/>
  <c r="F180" i="7"/>
  <c r="F89" i="7"/>
  <c r="F402" i="7"/>
  <c r="F434" i="7"/>
  <c r="F425" i="7"/>
  <c r="F379" i="7"/>
  <c r="F412" i="7"/>
  <c r="F408" i="7"/>
  <c r="F420" i="7"/>
  <c r="F399" i="7"/>
  <c r="F431" i="7"/>
  <c r="I21" i="7"/>
  <c r="I19" i="7"/>
  <c r="I213" i="7"/>
  <c r="I293" i="7"/>
  <c r="I341" i="7"/>
  <c r="I405" i="7"/>
  <c r="I413" i="7"/>
  <c r="I421" i="7"/>
  <c r="I429" i="7"/>
  <c r="I7" i="7"/>
  <c r="I44" i="7"/>
  <c r="I92" i="7"/>
  <c r="I116" i="7"/>
  <c r="I180" i="7"/>
  <c r="I212" i="7"/>
  <c r="I316" i="7"/>
  <c r="I396" i="7"/>
  <c r="I404" i="7"/>
  <c r="I412" i="7"/>
  <c r="I420" i="7"/>
  <c r="I428" i="7"/>
  <c r="I267" i="7"/>
  <c r="I411" i="7"/>
  <c r="I198" i="7"/>
  <c r="I414" i="7"/>
  <c r="I422" i="7"/>
  <c r="I358" i="7"/>
  <c r="I419" i="7"/>
  <c r="I426" i="7"/>
  <c r="I410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45" i="7"/>
  <c r="I105" i="7"/>
  <c r="I89" i="7"/>
  <c r="F424" i="7"/>
  <c r="F411" i="7"/>
  <c r="F87" i="7"/>
  <c r="F418" i="7"/>
  <c r="F21" i="7"/>
  <c r="F50" i="7"/>
  <c r="F74" i="7"/>
  <c r="F162" i="7"/>
  <c r="F282" i="7"/>
  <c r="F370" i="7"/>
  <c r="F88" i="7"/>
  <c r="F152" i="7"/>
  <c r="F22" i="7"/>
  <c r="F38" i="7"/>
  <c r="F198" i="7"/>
  <c r="F326" i="7"/>
  <c r="F342" i="7"/>
  <c r="F358" i="7"/>
  <c r="F213" i="7"/>
  <c r="F267" i="7"/>
  <c r="F320" i="7"/>
  <c r="F341" i="7"/>
  <c r="F406" i="7"/>
  <c r="F414" i="7"/>
  <c r="F422" i="7"/>
  <c r="F15" i="7"/>
  <c r="F212" i="7"/>
  <c r="F405" i="7"/>
  <c r="F413" i="7"/>
  <c r="F421" i="7"/>
  <c r="F429" i="7"/>
  <c r="F369" i="7"/>
  <c r="F403" i="7"/>
  <c r="F419" i="7"/>
  <c r="F92" i="7"/>
  <c r="F328" i="7"/>
  <c r="F396" i="7"/>
  <c r="F428" i="7"/>
  <c r="F353" i="7"/>
  <c r="F423" i="7"/>
  <c r="F400" i="7"/>
  <c r="F416" i="7"/>
  <c r="F432" i="7"/>
  <c r="F44" i="7"/>
  <c r="F404" i="7"/>
  <c r="F179" i="7"/>
  <c r="E316" i="7"/>
  <c r="AE174" i="7"/>
  <c r="E370" i="7"/>
  <c r="AA179" i="7"/>
  <c r="E176" i="7"/>
  <c r="E411" i="7"/>
  <c r="AF213" i="7"/>
  <c r="E425" i="7"/>
  <c r="E379" i="7"/>
  <c r="E293" i="7"/>
  <c r="AA422" i="7"/>
  <c r="AF369" i="7"/>
  <c r="AF400" i="7"/>
  <c r="AF341" i="7"/>
  <c r="AE22" i="7"/>
  <c r="AE180" i="7"/>
  <c r="AE412" i="7"/>
  <c r="AE413" i="7"/>
  <c r="AE426" i="7"/>
  <c r="AE400" i="7"/>
  <c r="AH400" i="7" s="1"/>
  <c r="AF198" i="7"/>
  <c r="E434" i="7"/>
  <c r="E422" i="7"/>
  <c r="E358" i="7"/>
  <c r="E405" i="7"/>
  <c r="E427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431" i="7"/>
  <c r="AE198" i="7"/>
  <c r="AE402" i="7"/>
  <c r="AE345" i="7"/>
  <c r="AF402" i="7"/>
  <c r="AF433" i="7"/>
  <c r="AF21" i="7"/>
  <c r="E402" i="7"/>
  <c r="E88" i="7"/>
  <c r="E406" i="7"/>
  <c r="E426" i="7"/>
  <c r="E152" i="7"/>
  <c r="E417" i="7"/>
  <c r="E353" i="7"/>
  <c r="E421" i="7"/>
  <c r="E15" i="7"/>
  <c r="E419" i="7"/>
  <c r="E403" i="7"/>
  <c r="E336" i="7"/>
  <c r="E179" i="7"/>
  <c r="E408" i="7"/>
  <c r="E174" i="7"/>
  <c r="E21" i="7"/>
  <c r="AE342" i="7"/>
  <c r="AE326" i="7"/>
  <c r="AE421" i="7"/>
  <c r="AE407" i="7"/>
  <c r="AE267" i="7"/>
  <c r="AE416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15" i="7"/>
  <c r="AE74" i="7"/>
  <c r="AA429" i="7"/>
  <c r="AA431" i="7"/>
  <c r="AA326" i="7"/>
  <c r="AA105" i="7"/>
  <c r="AA420" i="7"/>
  <c r="AA336" i="7"/>
  <c r="AF414" i="7"/>
  <c r="AF19" i="7"/>
  <c r="AF401" i="7"/>
  <c r="AF432" i="7"/>
  <c r="AB316" i="7"/>
  <c r="AB427" i="7"/>
  <c r="AB87" i="7"/>
  <c r="AB379" i="7"/>
  <c r="AB411" i="7"/>
  <c r="AB74" i="7"/>
  <c r="AB267" i="7"/>
  <c r="AB408" i="7"/>
  <c r="AB414" i="7"/>
  <c r="AB412" i="7"/>
  <c r="AB341" i="7"/>
  <c r="AB405" i="7"/>
  <c r="AA87" i="7"/>
  <c r="AA320" i="7"/>
  <c r="AA402" i="7"/>
  <c r="AA427" i="7"/>
  <c r="AA198" i="7"/>
  <c r="AA212" i="7"/>
  <c r="AA407" i="7"/>
  <c r="AA406" i="7"/>
  <c r="AA432" i="7"/>
  <c r="AA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434" i="7"/>
  <c r="AA116" i="7"/>
  <c r="AA180" i="7"/>
  <c r="AA316" i="7"/>
  <c r="AA399" i="7"/>
  <c r="AA267" i="7"/>
  <c r="AA358" i="7"/>
  <c r="AA413" i="7"/>
  <c r="AA415" i="7"/>
  <c r="AA419" i="7"/>
  <c r="AA174" i="7"/>
  <c r="AA213" i="7"/>
  <c r="AF38" i="7"/>
  <c r="AF174" i="7"/>
  <c r="AF7" i="7"/>
  <c r="AF408" i="7"/>
  <c r="AF424" i="7"/>
  <c r="AF409" i="7"/>
  <c r="AF425" i="7"/>
  <c r="AF418" i="7"/>
  <c r="AF92" i="7"/>
  <c r="AF419" i="7"/>
  <c r="AF267" i="7"/>
  <c r="AF415" i="7"/>
  <c r="AF406" i="7"/>
  <c r="AF342" i="7"/>
  <c r="AF407" i="7"/>
  <c r="AF180" i="7"/>
  <c r="AF22" i="7"/>
  <c r="AF293" i="7"/>
  <c r="AF87" i="7"/>
  <c r="AF416" i="7"/>
  <c r="AF88" i="7"/>
  <c r="AF152" i="7"/>
  <c r="AF353" i="7"/>
  <c r="AF417" i="7"/>
  <c r="AF370" i="7"/>
  <c r="AF434" i="7"/>
  <c r="AF336" i="7"/>
  <c r="AF403" i="7"/>
  <c r="AF431" i="7"/>
  <c r="AE21" i="7"/>
  <c r="AE88" i="7"/>
  <c r="AE7" i="7"/>
  <c r="AE87" i="7"/>
  <c r="AE38" i="7"/>
  <c r="AE105" i="7"/>
  <c r="AE50" i="7"/>
  <c r="AE341" i="7"/>
  <c r="AE162" i="7"/>
  <c r="AE176" i="7"/>
  <c r="AE320" i="7"/>
  <c r="AE359" i="7"/>
  <c r="AE19" i="7"/>
  <c r="AE44" i="7"/>
  <c r="AE92" i="7"/>
  <c r="AH92" i="7" s="1"/>
  <c r="AE179" i="7"/>
  <c r="AE293" i="7"/>
  <c r="AE403" i="7"/>
  <c r="AE419" i="7"/>
  <c r="AE328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59" i="7"/>
  <c r="E342" i="7"/>
  <c r="E267" i="7"/>
  <c r="E432" i="7"/>
  <c r="E416" i="7"/>
  <c r="E400" i="7"/>
  <c r="E44" i="7"/>
  <c r="E341" i="7"/>
  <c r="E213" i="7"/>
  <c r="E22" i="7"/>
  <c r="E38" i="7"/>
  <c r="E198" i="7"/>
  <c r="E326" i="7"/>
  <c r="E92" i="7"/>
  <c r="E116" i="7"/>
  <c r="E180" i="7"/>
  <c r="E212" i="7"/>
  <c r="E396" i="7"/>
  <c r="E404" i="7"/>
  <c r="E412" i="7"/>
  <c r="E420" i="7"/>
  <c r="E428" i="7"/>
  <c r="E7" i="7"/>
  <c r="E19" i="7"/>
  <c r="AA22" i="7"/>
  <c r="AA38" i="7"/>
  <c r="AA7" i="7"/>
  <c r="AA50" i="7"/>
  <c r="AA89" i="7"/>
  <c r="AA152" i="7"/>
  <c r="AA15" i="7"/>
  <c r="AA74" i="7"/>
  <c r="AA345" i="7"/>
  <c r="AA370" i="7"/>
  <c r="AA379" i="7"/>
  <c r="AA404" i="7"/>
  <c r="AA409" i="7"/>
  <c r="AA411" i="7"/>
  <c r="AA418" i="7"/>
  <c r="AA425" i="7"/>
  <c r="AA19" i="7"/>
  <c r="AA44" i="7"/>
  <c r="AA88" i="7"/>
  <c r="AA282" i="7"/>
  <c r="AA341" i="7"/>
  <c r="AA359" i="7"/>
  <c r="AA400" i="7"/>
  <c r="AA405" i="7"/>
  <c r="AA162" i="7"/>
  <c r="AA293" i="7"/>
  <c r="AA369" i="7"/>
  <c r="AA401" i="7"/>
  <c r="AA417" i="7"/>
  <c r="AA428" i="7"/>
  <c r="AB22" i="7"/>
  <c r="AB38" i="7"/>
  <c r="AB174" i="7"/>
  <c r="AB198" i="7"/>
  <c r="AB179" i="7"/>
  <c r="AB359" i="7"/>
  <c r="AB399" i="7"/>
  <c r="AB407" i="7"/>
  <c r="AB415" i="7"/>
  <c r="AB423" i="7"/>
  <c r="AB431" i="7"/>
  <c r="AB44" i="7"/>
  <c r="AB176" i="7"/>
  <c r="AB320" i="7"/>
  <c r="AB336" i="7"/>
  <c r="AB400" i="7"/>
  <c r="AB416" i="7"/>
  <c r="AB432" i="7"/>
  <c r="AB116" i="7"/>
  <c r="AB180" i="7"/>
  <c r="AB212" i="7"/>
  <c r="AB282" i="7"/>
  <c r="AB370" i="7"/>
  <c r="AB402" i="7"/>
  <c r="AB410" i="7"/>
  <c r="AB418" i="7"/>
  <c r="AB426" i="7"/>
  <c r="AB434" i="7"/>
  <c r="AB88" i="7"/>
  <c r="AB152" i="7"/>
  <c r="AB404" i="7"/>
  <c r="AB420" i="7"/>
  <c r="AB105" i="7"/>
  <c r="AB369" i="7"/>
  <c r="AB401" i="7"/>
  <c r="AB433" i="7"/>
  <c r="AB425" i="7"/>
  <c r="AB429" i="7"/>
  <c r="AB421" i="7"/>
  <c r="AB345" i="7"/>
  <c r="AB409" i="7"/>
  <c r="AB413" i="7"/>
  <c r="AB417" i="7"/>
  <c r="AB353" i="7"/>
  <c r="AB293" i="7"/>
  <c r="AB89" i="7"/>
  <c r="AB428" i="7"/>
  <c r="AB396" i="7"/>
  <c r="AB422" i="7"/>
  <c r="AB406" i="7"/>
  <c r="AB358" i="7"/>
  <c r="AB342" i="7"/>
  <c r="AB326" i="7"/>
  <c r="AB92" i="7"/>
  <c r="AB7" i="7"/>
  <c r="AB424" i="7"/>
  <c r="AB328" i="7"/>
  <c r="AB15" i="7"/>
  <c r="AB419" i="7"/>
  <c r="AB403" i="7"/>
  <c r="AB213" i="7"/>
  <c r="AB162" i="7"/>
  <c r="AB19" i="7"/>
  <c r="AB50" i="7"/>
  <c r="AB21" i="7"/>
  <c r="AF422" i="7"/>
  <c r="AF358" i="7"/>
  <c r="AF399" i="7"/>
  <c r="AF116" i="7"/>
  <c r="AF423" i="7"/>
  <c r="AF359" i="7"/>
  <c r="AF320" i="7"/>
  <c r="AF212" i="7"/>
  <c r="AF179" i="7"/>
  <c r="AF427" i="7"/>
  <c r="AF411" i="7"/>
  <c r="AF379" i="7"/>
  <c r="AF326" i="7"/>
  <c r="AF44" i="7"/>
  <c r="AF426" i="7"/>
  <c r="AF410" i="7"/>
  <c r="AF282" i="7"/>
  <c r="AF429" i="7"/>
  <c r="AF421" i="7"/>
  <c r="AF413" i="7"/>
  <c r="AF405" i="7"/>
  <c r="AF328" i="7"/>
  <c r="AF176" i="7"/>
  <c r="AF428" i="7"/>
  <c r="AF420" i="7"/>
  <c r="AF412" i="7"/>
  <c r="AF404" i="7"/>
  <c r="AF396" i="7"/>
  <c r="AF316" i="7"/>
  <c r="AF15" i="7"/>
  <c r="AF345" i="7"/>
  <c r="AF105" i="7"/>
  <c r="AF89" i="7"/>
  <c r="AF162" i="7"/>
  <c r="AF74" i="7"/>
  <c r="AF50" i="7"/>
  <c r="E89" i="7"/>
  <c r="E105" i="7"/>
  <c r="E345" i="7"/>
  <c r="E50" i="7"/>
  <c r="E74" i="7"/>
  <c r="E162" i="7"/>
  <c r="E282" i="7"/>
  <c r="AK92" i="7" l="1"/>
  <c r="AH293" i="7"/>
  <c r="AK19" i="7"/>
  <c r="AH88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" i="7"/>
  <c r="AH198" i="7"/>
  <c r="AK44" i="7"/>
  <c r="AK7" i="7"/>
  <c r="Z44" i="7"/>
  <c r="AH403" i="7"/>
  <c r="AI472" i="7"/>
  <c r="W466" i="7"/>
  <c r="W472" i="7"/>
  <c r="AJ472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472" i="7"/>
  <c r="V472" i="7" s="1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420" i="7"/>
  <c r="Z411" i="7"/>
  <c r="M282" i="7"/>
  <c r="M7" i="7"/>
  <c r="M420" i="7"/>
  <c r="M92" i="7"/>
  <c r="M399" i="7"/>
  <c r="M431" i="7"/>
  <c r="M413" i="7"/>
  <c r="M401" i="7"/>
  <c r="M15" i="7"/>
  <c r="M404" i="7"/>
  <c r="M400" i="7"/>
  <c r="M432" i="7"/>
  <c r="M267" i="7"/>
  <c r="M415" i="7"/>
  <c r="M410" i="7"/>
  <c r="M328" i="7"/>
  <c r="M174" i="7"/>
  <c r="M336" i="7"/>
  <c r="M426" i="7"/>
  <c r="Z88" i="7"/>
  <c r="M162" i="7"/>
  <c r="M345" i="7"/>
  <c r="M105" i="7"/>
  <c r="M89" i="7"/>
  <c r="AD341" i="7"/>
  <c r="AD411" i="7"/>
  <c r="M19" i="7"/>
  <c r="M428" i="7"/>
  <c r="M412" i="7"/>
  <c r="M396" i="7"/>
  <c r="M212" i="7"/>
  <c r="M180" i="7"/>
  <c r="M116" i="7"/>
  <c r="M38" i="7"/>
  <c r="M44" i="7"/>
  <c r="M416" i="7"/>
  <c r="M342" i="7"/>
  <c r="M359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417" i="7"/>
  <c r="M406" i="7"/>
  <c r="M88" i="7"/>
  <c r="M402" i="7"/>
  <c r="M424" i="7"/>
  <c r="M405" i="7"/>
  <c r="M422" i="7"/>
  <c r="Z417" i="7"/>
  <c r="AK22" i="7"/>
  <c r="Z410" i="7"/>
  <c r="Z92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79" i="7"/>
  <c r="M403" i="7"/>
  <c r="M421" i="7"/>
  <c r="M353" i="7"/>
  <c r="M152" i="7"/>
  <c r="M434" i="7"/>
  <c r="M316" i="7"/>
  <c r="AK15" i="7"/>
  <c r="AH408" i="7"/>
  <c r="AH409" i="7"/>
  <c r="AK432" i="7"/>
  <c r="AK21" i="7"/>
  <c r="AK370" i="7"/>
  <c r="AK434" i="7"/>
  <c r="M358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412" i="7"/>
  <c r="AD427" i="7"/>
  <c r="AH87" i="7"/>
  <c r="AD174" i="7"/>
  <c r="AD180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41" i="7"/>
  <c r="AK405" i="7"/>
  <c r="AK174" i="7"/>
  <c r="AK414" i="7"/>
  <c r="AK50" i="7"/>
  <c r="AK87" i="7"/>
  <c r="AK359" i="7"/>
  <c r="AK407" i="7"/>
  <c r="Z345" i="7"/>
  <c r="Z176" i="7"/>
  <c r="Z74" i="7"/>
  <c r="Z409" i="7"/>
  <c r="Z416" i="7"/>
  <c r="Z408" i="7"/>
  <c r="AH180" i="7"/>
  <c r="AH22" i="7"/>
  <c r="AH174" i="7"/>
  <c r="AK402" i="7"/>
  <c r="AK267" i="7"/>
  <c r="AK353" i="7"/>
  <c r="AK74" i="7"/>
  <c r="AK426" i="7"/>
  <c r="AK423" i="7"/>
  <c r="AK328" i="7"/>
  <c r="AK424" i="7"/>
  <c r="AK345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282" i="7"/>
  <c r="Z21" i="7"/>
  <c r="Z152" i="7"/>
  <c r="Z424" i="7"/>
  <c r="Z414" i="7"/>
  <c r="Z87" i="7"/>
  <c r="Z38" i="7"/>
  <c r="Z22" i="7"/>
  <c r="Z105" i="7"/>
  <c r="Z433" i="7"/>
  <c r="Z7" i="7"/>
  <c r="Z434" i="7"/>
  <c r="AK418" i="7"/>
  <c r="AK411" i="7"/>
  <c r="Z316" i="7"/>
  <c r="Z174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80" i="7"/>
  <c r="AK116" i="7"/>
  <c r="AK198" i="7"/>
  <c r="AK326" i="7"/>
  <c r="AK342" i="7"/>
  <c r="AK358" i="7"/>
  <c r="AK406" i="7"/>
  <c r="AK422" i="7"/>
  <c r="AK399" i="7"/>
  <c r="AK431" i="7"/>
  <c r="AK408" i="7"/>
  <c r="AK38" i="7"/>
  <c r="AK425" i="7"/>
  <c r="AK152" i="7"/>
  <c r="AK88" i="7"/>
  <c r="AK213" i="7"/>
  <c r="AK396" i="7"/>
  <c r="AK428" i="7"/>
  <c r="AK413" i="7"/>
  <c r="Z400" i="7"/>
  <c r="Z426" i="7"/>
  <c r="Z425" i="7"/>
  <c r="Z328" i="7"/>
  <c r="Z213" i="7"/>
  <c r="Z422" i="7"/>
  <c r="Z405" i="7"/>
  <c r="Z429" i="7"/>
  <c r="Z423" i="7"/>
  <c r="Z407" i="7"/>
  <c r="Z341" i="7"/>
  <c r="Z293" i="7"/>
  <c r="Z404" i="7"/>
  <c r="Z19" i="7"/>
  <c r="Z15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180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180" i="7"/>
  <c r="V404" i="7"/>
  <c r="V437" i="7"/>
  <c r="V469" i="7"/>
  <c r="V423" i="7"/>
  <c r="V407" i="7"/>
  <c r="V359" i="7"/>
  <c r="V19" i="7"/>
  <c r="V396" i="7"/>
  <c r="V428" i="7"/>
  <c r="V465" i="7"/>
  <c r="V427" i="7"/>
  <c r="V411" i="7"/>
  <c r="V379" i="7"/>
  <c r="V267" i="7"/>
  <c r="V328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345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41" i="7"/>
  <c r="V293" i="7"/>
  <c r="V116" i="7"/>
  <c r="V50" i="7"/>
  <c r="V87" i="7"/>
  <c r="V7" i="7"/>
  <c r="V162" i="7"/>
  <c r="V88" i="7"/>
  <c r="V466" i="7"/>
  <c r="V458" i="7"/>
  <c r="V450" i="7"/>
  <c r="V442" i="7"/>
  <c r="V435" i="7"/>
  <c r="V422" i="7"/>
  <c r="V406" i="7"/>
  <c r="V358" i="7"/>
  <c r="V342" i="7"/>
  <c r="V105" i="7"/>
  <c r="V21" i="7"/>
  <c r="V468" i="7"/>
  <c r="V460" i="7"/>
  <c r="V444" i="7"/>
  <c r="V436" i="7"/>
  <c r="V426" i="7"/>
  <c r="V410" i="7"/>
  <c r="V326" i="7"/>
  <c r="V198" i="7"/>
  <c r="V179" i="7"/>
  <c r="V15" i="7"/>
  <c r="V174" i="7"/>
  <c r="V92" i="7"/>
  <c r="V44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59" i="7"/>
  <c r="AD44" i="7"/>
  <c r="AD409" i="7"/>
  <c r="AD345" i="7"/>
  <c r="AD89" i="7"/>
  <c r="AD38" i="7"/>
  <c r="AD22" i="7"/>
  <c r="AD428" i="7"/>
  <c r="AD401" i="7"/>
  <c r="AD369" i="7"/>
  <c r="AD293" i="7"/>
  <c r="AD282" i="7"/>
  <c r="AD88" i="7"/>
  <c r="AD19" i="7"/>
  <c r="AD425" i="7"/>
  <c r="AD404" i="7"/>
  <c r="AD370" i="7"/>
  <c r="AD15" i="7"/>
  <c r="AD152" i="7"/>
  <c r="AD50" i="7"/>
  <c r="AD7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179" i="7"/>
  <c r="AH44" i="7"/>
  <c r="AH320" i="7"/>
  <c r="AH162" i="7"/>
  <c r="AH50" i="7"/>
  <c r="AD419" i="7"/>
  <c r="AD413" i="7"/>
  <c r="AD434" i="7"/>
  <c r="AD342" i="7"/>
  <c r="AD410" i="7"/>
  <c r="AD92" i="7"/>
  <c r="AD432" i="7"/>
  <c r="AD198" i="7"/>
  <c r="AD420" i="7"/>
  <c r="AD429" i="7"/>
  <c r="AH74" i="7"/>
  <c r="AH116" i="7"/>
  <c r="AH326" i="7"/>
  <c r="AH422" i="7"/>
  <c r="AH212" i="7"/>
  <c r="AD406" i="7"/>
  <c r="AD407" i="7"/>
  <c r="AD212" i="7"/>
  <c r="AD402" i="7"/>
  <c r="AD336" i="7"/>
  <c r="AD105" i="7"/>
  <c r="AD326" i="7"/>
  <c r="AH15" i="7"/>
  <c r="AH411" i="7"/>
  <c r="AH396" i="7"/>
  <c r="AH316" i="7"/>
  <c r="AH399" i="7"/>
  <c r="AH421" i="7"/>
  <c r="AH345" i="7"/>
  <c r="AH427" i="7"/>
  <c r="AD396" i="7"/>
  <c r="AH426" i="7"/>
  <c r="AH413" i="7"/>
  <c r="AH412" i="7"/>
  <c r="AD422" i="7"/>
  <c r="AD179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58" i="7"/>
  <c r="AS417" i="7"/>
  <c r="AS412" i="7"/>
  <c r="AS418" i="7"/>
  <c r="AS402" i="7"/>
  <c r="AS345" i="7"/>
  <c r="AS316" i="7"/>
  <c r="AS431" i="7"/>
  <c r="AS434" i="7"/>
  <c r="AR425" i="7"/>
  <c r="AR418" i="7"/>
  <c r="AR414" i="7"/>
  <c r="AR410" i="7"/>
  <c r="AR406" i="7"/>
  <c r="AR402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69" i="7"/>
  <c r="AR162" i="7"/>
  <c r="AR342" i="7"/>
  <c r="AR328" i="7"/>
  <c r="AR326" i="7"/>
  <c r="AR320" i="7"/>
  <c r="AR180" i="7"/>
  <c r="AR267" i="7"/>
  <c r="AR213" i="7"/>
  <c r="AR212" i="7"/>
  <c r="AR174" i="7"/>
  <c r="AR116" i="7"/>
  <c r="AR87" i="7"/>
  <c r="AR74" i="7"/>
  <c r="AR179" i="7"/>
  <c r="AR105" i="7"/>
  <c r="AR89" i="7"/>
  <c r="AR92" i="7"/>
  <c r="AR19" i="7"/>
  <c r="AR15" i="7"/>
  <c r="AR21" i="7"/>
  <c r="AR432" i="7"/>
  <c r="AR431" i="7"/>
  <c r="AS410" i="7"/>
  <c r="AS396" i="7"/>
  <c r="AS415" i="7"/>
  <c r="AS433" i="7"/>
  <c r="AS342" i="7"/>
  <c r="AS423" i="7"/>
  <c r="AS408" i="7"/>
  <c r="AS416" i="7"/>
  <c r="AS379" i="7"/>
  <c r="AS414" i="7"/>
  <c r="AS341" i="7"/>
  <c r="AS353" i="7"/>
  <c r="AS419" i="7"/>
  <c r="AS15" i="7"/>
  <c r="AS38" i="7"/>
  <c r="AS21" i="7"/>
  <c r="AS105" i="7"/>
  <c r="AS180" i="7"/>
  <c r="AS87" i="7"/>
  <c r="AS116" i="7"/>
  <c r="AS213" i="7"/>
  <c r="AS44" i="7"/>
  <c r="AS162" i="7"/>
  <c r="AS176" i="7"/>
  <c r="AS74" i="7"/>
  <c r="AS88" i="7"/>
  <c r="AS174" i="7"/>
  <c r="AR7" i="7"/>
  <c r="AR50" i="7"/>
  <c r="AR316" i="7"/>
  <c r="AR359" i="7"/>
  <c r="AR401" i="7"/>
  <c r="AR409" i="7"/>
  <c r="AR417" i="7"/>
  <c r="AR152" i="7"/>
  <c r="AR345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44" i="7"/>
  <c r="AR198" i="7"/>
  <c r="AR88" i="7"/>
  <c r="AR293" i="7"/>
  <c r="AR282" i="7"/>
  <c r="AR413" i="7"/>
  <c r="AR426" i="7"/>
  <c r="AR404" i="7"/>
  <c r="AR420" i="7"/>
  <c r="AS399" i="7"/>
  <c r="AS328" i="7"/>
  <c r="AS406" i="7"/>
  <c r="AS425" i="7"/>
  <c r="AS404" i="7"/>
  <c r="AS403" i="7"/>
  <c r="AS198" i="7"/>
  <c r="AS19" i="7"/>
  <c r="AS22" i="7"/>
  <c r="AS405" i="7"/>
  <c r="AS424" i="7"/>
  <c r="AS282" i="7"/>
  <c r="AS409" i="7"/>
  <c r="AS212" i="7"/>
  <c r="AS50" i="7"/>
  <c r="AS179" i="7"/>
  <c r="AR22" i="7"/>
  <c r="AR38" i="7"/>
  <c r="AR422" i="7"/>
  <c r="AR429" i="7"/>
  <c r="AR412" i="7"/>
  <c r="AS326" i="7"/>
  <c r="AS429" i="7"/>
  <c r="AS426" i="7"/>
  <c r="AS92" i="7"/>
  <c r="AS411" i="7"/>
  <c r="AS420" i="7"/>
  <c r="AR421" i="7"/>
  <c r="AR336" i="7"/>
  <c r="AR405" i="7"/>
  <c r="AR396" i="7"/>
  <c r="AL89" i="7"/>
  <c r="AL162" i="7"/>
  <c r="AL320" i="7"/>
  <c r="AM152" i="7"/>
  <c r="AL413" i="7"/>
  <c r="AL174" i="7"/>
  <c r="AL416" i="7"/>
  <c r="AL379" i="7"/>
  <c r="AL418" i="7"/>
  <c r="AL44" i="7"/>
  <c r="AL417" i="7"/>
  <c r="AL404" i="7"/>
  <c r="AL429" i="7"/>
  <c r="AL336" i="7"/>
  <c r="AL400" i="7"/>
  <c r="AL432" i="7"/>
  <c r="AL427" i="7"/>
  <c r="AL267" i="7"/>
  <c r="AL434" i="7"/>
  <c r="AL402" i="7"/>
  <c r="AL370" i="7"/>
  <c r="AL353" i="7"/>
  <c r="AL316" i="7"/>
  <c r="AL396" i="7"/>
  <c r="AL412" i="7"/>
  <c r="AL428" i="7"/>
  <c r="AL293" i="7"/>
  <c r="AL341" i="7"/>
  <c r="AL405" i="7"/>
  <c r="AL421" i="7"/>
  <c r="AL328" i="7"/>
  <c r="AL408" i="7"/>
  <c r="AL424" i="7"/>
  <c r="AL152" i="7"/>
  <c r="AL88" i="7"/>
  <c r="AL419" i="7"/>
  <c r="AL403" i="7"/>
  <c r="AL176" i="7"/>
  <c r="AL426" i="7"/>
  <c r="AL410" i="7"/>
  <c r="AL282" i="7"/>
  <c r="AL431" i="7"/>
  <c r="AL423" i="7"/>
  <c r="AL415" i="7"/>
  <c r="AL407" i="7"/>
  <c r="AL399" i="7"/>
  <c r="AL359" i="7"/>
  <c r="AL213" i="7"/>
  <c r="AL74" i="7"/>
  <c r="AL21" i="7"/>
  <c r="AL422" i="7"/>
  <c r="AL414" i="7"/>
  <c r="AL406" i="7"/>
  <c r="AL358" i="7"/>
  <c r="AL342" i="7"/>
  <c r="AL326" i="7"/>
  <c r="AL212" i="7"/>
  <c r="AL180" i="7"/>
  <c r="AL116" i="7"/>
  <c r="AL105" i="7"/>
  <c r="AL179" i="7"/>
  <c r="AL19" i="7"/>
  <c r="AL50" i="7"/>
  <c r="AL198" i="7"/>
  <c r="AL369" i="7"/>
  <c r="AL401" i="7"/>
  <c r="AL433" i="7"/>
  <c r="AL87" i="7"/>
  <c r="AL15" i="7"/>
  <c r="AL7" i="7"/>
  <c r="AL38" i="7"/>
  <c r="AL22" i="7"/>
  <c r="AL92" i="7"/>
  <c r="AL345" i="7"/>
  <c r="AL409" i="7"/>
  <c r="AL425" i="7"/>
  <c r="AM417" i="7"/>
  <c r="AM415" i="7"/>
  <c r="AM267" i="7"/>
  <c r="AM162" i="7"/>
  <c r="AN162" i="7" s="1"/>
  <c r="AM422" i="7"/>
  <c r="AM358" i="7"/>
  <c r="AM410" i="7"/>
  <c r="AM428" i="7"/>
  <c r="AM396" i="7"/>
  <c r="AM431" i="7"/>
  <c r="AN431" i="7" s="1"/>
  <c r="AM399" i="7"/>
  <c r="AM50" i="7"/>
  <c r="AM328" i="7"/>
  <c r="AM421" i="7"/>
  <c r="AM406" i="7"/>
  <c r="AM341" i="7"/>
  <c r="AM213" i="7"/>
  <c r="AM87" i="7"/>
  <c r="AM426" i="7"/>
  <c r="AN426" i="7" s="1"/>
  <c r="AM282" i="7"/>
  <c r="AM433" i="7"/>
  <c r="AM401" i="7"/>
  <c r="AM369" i="7"/>
  <c r="AM420" i="7"/>
  <c r="AM404" i="7"/>
  <c r="AN404" i="7" s="1"/>
  <c r="AM179" i="7"/>
  <c r="AM19" i="7"/>
  <c r="AM423" i="7"/>
  <c r="AM407" i="7"/>
  <c r="AN407" i="7" s="1"/>
  <c r="AM359" i="7"/>
  <c r="AM342" i="7"/>
  <c r="AM89" i="7"/>
  <c r="AM74" i="7"/>
  <c r="AM336" i="7"/>
  <c r="AN336" i="7" s="1"/>
  <c r="AM320" i="7"/>
  <c r="AN320" i="7" s="1"/>
  <c r="AM176" i="7"/>
  <c r="AN176" i="7" s="1"/>
  <c r="AM414" i="7"/>
  <c r="AM7" i="7"/>
  <c r="AM434" i="7"/>
  <c r="AN434" i="7" s="1"/>
  <c r="AM418" i="7"/>
  <c r="AM402" i="7"/>
  <c r="AM370" i="7"/>
  <c r="AN370" i="7" s="1"/>
  <c r="AM293" i="7"/>
  <c r="AM15" i="7"/>
  <c r="AM425" i="7"/>
  <c r="AM409" i="7"/>
  <c r="AM345" i="7"/>
  <c r="AM432" i="7"/>
  <c r="AM424" i="7"/>
  <c r="AM416" i="7"/>
  <c r="AM408" i="7"/>
  <c r="AM400" i="7"/>
  <c r="AM427" i="7"/>
  <c r="AM419" i="7"/>
  <c r="AM411" i="7"/>
  <c r="AM403" i="7"/>
  <c r="AN403" i="7" s="1"/>
  <c r="AM379" i="7"/>
  <c r="AM326" i="7"/>
  <c r="AM198" i="7"/>
  <c r="AM174" i="7"/>
  <c r="AM38" i="7"/>
  <c r="AM22" i="7"/>
  <c r="AM316" i="7"/>
  <c r="AM212" i="7"/>
  <c r="AM180" i="7"/>
  <c r="AN180" i="7" s="1"/>
  <c r="AM116" i="7"/>
  <c r="AM92" i="7"/>
  <c r="AM44" i="7"/>
  <c r="AN44" i="7" s="1"/>
  <c r="AM429" i="7"/>
  <c r="AM21" i="7"/>
  <c r="AM405" i="7"/>
  <c r="AN405" i="7" s="1"/>
  <c r="AM353" i="7"/>
  <c r="AN353" i="7" s="1"/>
  <c r="AL420" i="7"/>
  <c r="AL411" i="7"/>
  <c r="AM412" i="7"/>
  <c r="AN412" i="7" s="1"/>
  <c r="AP434" i="7"/>
  <c r="AP431" i="7"/>
  <c r="AM88" i="7"/>
  <c r="AM413" i="7"/>
  <c r="AM105" i="7"/>
  <c r="AP21" i="7"/>
  <c r="AP7" i="7"/>
  <c r="AP38" i="7"/>
  <c r="AP176" i="7"/>
  <c r="AP320" i="7"/>
  <c r="AP326" i="7"/>
  <c r="AP174" i="7"/>
  <c r="AP341" i="7"/>
  <c r="AP345" i="7"/>
  <c r="AP400" i="7"/>
  <c r="AP408" i="7"/>
  <c r="AP416" i="7"/>
  <c r="AP429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92" i="7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59" i="7"/>
  <c r="AP74" i="7"/>
  <c r="AP427" i="7"/>
  <c r="AP424" i="7"/>
  <c r="AP423" i="7"/>
  <c r="AP418" i="7"/>
  <c r="AP414" i="7"/>
  <c r="AP410" i="7"/>
  <c r="AP406" i="7"/>
  <c r="AP402" i="7"/>
  <c r="AP379" i="7"/>
  <c r="AP370" i="7"/>
  <c r="AP358" i="7"/>
  <c r="AP353" i="7"/>
  <c r="AP342" i="7"/>
  <c r="AP267" i="7"/>
  <c r="AP213" i="7"/>
  <c r="AP336" i="7"/>
  <c r="AP316" i="7"/>
  <c r="AP293" i="7"/>
  <c r="AP180" i="7"/>
  <c r="AP152" i="7"/>
  <c r="AP15" i="7"/>
  <c r="AP162" i="7"/>
  <c r="AP421" i="7"/>
  <c r="AP105" i="7"/>
  <c r="AP89" i="7"/>
  <c r="AP198" i="7"/>
  <c r="AP88" i="7"/>
  <c r="AP179" i="7"/>
  <c r="AP116" i="7"/>
  <c r="AP87" i="7"/>
  <c r="AP44" i="7"/>
  <c r="AP50" i="7"/>
  <c r="AP19" i="7"/>
  <c r="AP22" i="7"/>
  <c r="AP432" i="7"/>
  <c r="AP404" i="7"/>
  <c r="AP419" i="7"/>
  <c r="AO105" i="7"/>
  <c r="AO198" i="7"/>
  <c r="AO174" i="7"/>
  <c r="AQ174" i="7" s="1"/>
  <c r="AO212" i="7"/>
  <c r="AO213" i="7"/>
  <c r="AQ213" i="7" s="1"/>
  <c r="AO267" i="7"/>
  <c r="AQ267" i="7" s="1"/>
  <c r="AO293" i="7"/>
  <c r="AQ293" i="7" s="1"/>
  <c r="AO116" i="7"/>
  <c r="AO370" i="7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180" i="7"/>
  <c r="AQ180" i="7" s="1"/>
  <c r="AO50" i="7"/>
  <c r="AQ50" i="7" s="1"/>
  <c r="AO15" i="7"/>
  <c r="AP426" i="7"/>
  <c r="AP415" i="7"/>
  <c r="AP399" i="7"/>
  <c r="AP369" i="7"/>
  <c r="AP425" i="7"/>
  <c r="AP412" i="7"/>
  <c r="AP396" i="7"/>
  <c r="AP212" i="7"/>
  <c r="AP92" i="7"/>
  <c r="AP433" i="7"/>
  <c r="AO434" i="7"/>
  <c r="AQ434" i="7" s="1"/>
  <c r="AO22" i="7"/>
  <c r="AO44" i="7"/>
  <c r="AO88" i="7"/>
  <c r="AQ88" i="7" s="1"/>
  <c r="AO328" i="7"/>
  <c r="AO353" i="7"/>
  <c r="AO358" i="7"/>
  <c r="AQ358" i="7" s="1"/>
  <c r="AO403" i="7"/>
  <c r="AQ403" i="7" s="1"/>
  <c r="AO411" i="7"/>
  <c r="AQ411" i="7" s="1"/>
  <c r="AO419" i="7"/>
  <c r="AQ419" i="7" s="1"/>
  <c r="AO427" i="7"/>
  <c r="AO341" i="7"/>
  <c r="AP328" i="7"/>
  <c r="AO345" i="7"/>
  <c r="AO407" i="7"/>
  <c r="AS468" i="7"/>
  <c r="AP407" i="7"/>
  <c r="AO316" i="7"/>
  <c r="AO415" i="7"/>
  <c r="AQ415" i="7" s="1"/>
  <c r="AO399" i="7"/>
  <c r="AP420" i="7"/>
  <c r="AO19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342" i="7" l="1"/>
  <c r="AN408" i="7"/>
  <c r="AN326" i="7"/>
  <c r="AN396" i="7"/>
  <c r="AN116" i="7"/>
  <c r="AN328" i="7"/>
  <c r="AN422" i="7"/>
  <c r="AN410" i="7"/>
  <c r="AN415" i="7"/>
  <c r="AQ198" i="7"/>
  <c r="AN87" i="7"/>
  <c r="AN413" i="7"/>
  <c r="AD472" i="7"/>
  <c r="AQ436" i="7"/>
  <c r="M472" i="7"/>
  <c r="Z472" i="7"/>
  <c r="AD466" i="7"/>
  <c r="AH466" i="7"/>
  <c r="AQ435" i="7"/>
  <c r="AQ439" i="7"/>
  <c r="AQ345" i="7"/>
  <c r="AQ336" i="7"/>
  <c r="AQ370" i="7"/>
  <c r="AQ432" i="7"/>
  <c r="AQ431" i="7"/>
  <c r="AQ282" i="7"/>
  <c r="AN88" i="7"/>
  <c r="AN429" i="7"/>
  <c r="AN92" i="7"/>
  <c r="AN316" i="7"/>
  <c r="AN38" i="7"/>
  <c r="AN198" i="7"/>
  <c r="M466" i="7"/>
  <c r="AH472" i="7"/>
  <c r="Z466" i="7"/>
  <c r="AN419" i="7"/>
  <c r="AN400" i="7"/>
  <c r="AN416" i="7"/>
  <c r="AN425" i="7"/>
  <c r="AN418" i="7"/>
  <c r="AN74" i="7"/>
  <c r="AN359" i="7"/>
  <c r="AN423" i="7"/>
  <c r="AN179" i="7"/>
  <c r="AN369" i="7"/>
  <c r="AN433" i="7"/>
  <c r="AN341" i="7"/>
  <c r="AN267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174" i="7"/>
  <c r="AN379" i="7"/>
  <c r="AN427" i="7"/>
  <c r="AN424" i="7"/>
  <c r="AN293" i="7"/>
  <c r="AN402" i="7"/>
  <c r="AN414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44" i="7"/>
  <c r="AQ116" i="7"/>
  <c r="AQ105" i="7"/>
  <c r="AQ428" i="7"/>
  <c r="AQ416" i="7"/>
  <c r="AQ400" i="7"/>
  <c r="AN345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19" i="7"/>
  <c r="AQ15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79" i="7"/>
  <c r="AQ369" i="7"/>
  <c r="AQ359" i="7"/>
  <c r="AQ179" i="7"/>
  <c r="AQ74" i="7"/>
  <c r="AQ342" i="7"/>
  <c r="AQ152" i="7"/>
  <c r="AQ162" i="7"/>
  <c r="AQ421" i="7"/>
  <c r="AQ92" i="7"/>
  <c r="AQ87" i="7"/>
  <c r="AQ89" i="7"/>
  <c r="AQ7" i="7"/>
  <c r="AQ21" i="7"/>
  <c r="AN411" i="7"/>
  <c r="AN420" i="7"/>
  <c r="AN22" i="7"/>
  <c r="AN7" i="7"/>
  <c r="AN15" i="7"/>
  <c r="AN19" i="7"/>
  <c r="AN21" i="7"/>
  <c r="AN432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152" i="7"/>
  <c r="N399" i="7"/>
  <c r="N282" i="7"/>
  <c r="N267" i="7"/>
  <c r="N427" i="7"/>
  <c r="N432" i="7"/>
  <c r="N416" i="7"/>
  <c r="N88" i="7"/>
  <c r="N434" i="7"/>
  <c r="N420" i="7"/>
  <c r="N358" i="7"/>
  <c r="N425" i="7"/>
  <c r="N179" i="7"/>
  <c r="N409" i="7"/>
  <c r="N424" i="7"/>
  <c r="N359" i="7"/>
  <c r="N50" i="7"/>
  <c r="N408" i="7"/>
  <c r="N316" i="7"/>
  <c r="N405" i="7"/>
  <c r="N74" i="7"/>
  <c r="N89" i="7"/>
  <c r="N38" i="7"/>
  <c r="N401" i="7"/>
  <c r="N410" i="7"/>
  <c r="N429" i="7"/>
  <c r="N407" i="7"/>
  <c r="N415" i="7"/>
  <c r="N19" i="7"/>
  <c r="N105" i="7"/>
  <c r="N396" i="7"/>
  <c r="N174" i="7"/>
  <c r="N213" i="7"/>
  <c r="N342" i="7"/>
  <c r="N341" i="7"/>
  <c r="N15" i="7"/>
  <c r="N412" i="7"/>
  <c r="N176" i="7"/>
  <c r="N414" i="7"/>
  <c r="N433" i="7"/>
  <c r="N92" i="7"/>
  <c r="N336" i="7"/>
  <c r="N87" i="7"/>
  <c r="N403" i="7"/>
  <c r="N402" i="7"/>
  <c r="N116" i="7"/>
  <c r="N162" i="7"/>
  <c r="N212" i="7"/>
  <c r="N326" i="7"/>
  <c r="N345" i="7"/>
  <c r="N7" i="7"/>
  <c r="N419" i="7"/>
  <c r="N431" i="7"/>
  <c r="N423" i="7"/>
  <c r="N379" i="7"/>
  <c r="N369" i="7"/>
  <c r="N198" i="7"/>
  <c r="N417" i="7"/>
  <c r="N180" i="7"/>
  <c r="N400" i="7"/>
  <c r="N404" i="7"/>
  <c r="N428" i="7"/>
  <c r="N293" i="7"/>
  <c r="N411" i="7"/>
  <c r="N418" i="7"/>
  <c r="N426" i="7"/>
  <c r="N421" i="7"/>
  <c r="N44" i="7"/>
  <c r="N320" i="7"/>
  <c r="N422" i="7"/>
  <c r="N370" i="7"/>
  <c r="N328" i="7"/>
  <c r="N353" i="7"/>
  <c r="N22" i="7"/>
  <c r="N413" i="7"/>
  <c r="N406" i="7"/>
  <c r="Q21" i="7"/>
  <c r="Q293" i="7"/>
  <c r="Q369" i="7"/>
  <c r="Q412" i="7"/>
  <c r="Q434" i="7"/>
  <c r="Q74" i="7"/>
  <c r="Q427" i="7"/>
  <c r="Q19" i="7"/>
  <c r="Q403" i="7"/>
  <c r="Q405" i="7"/>
  <c r="Q345" i="7"/>
  <c r="Q44" i="7"/>
  <c r="Q433" i="7"/>
  <c r="Q429" i="7"/>
  <c r="Q426" i="7"/>
  <c r="Q176" i="7"/>
  <c r="Q417" i="7"/>
  <c r="Q409" i="7"/>
  <c r="Q401" i="7"/>
  <c r="Q425" i="7"/>
  <c r="Q358" i="7"/>
  <c r="Q162" i="7"/>
  <c r="Q379" i="7"/>
  <c r="Q179" i="7"/>
  <c r="Q353" i="7"/>
  <c r="Q421" i="7"/>
  <c r="Q402" i="7"/>
  <c r="Q422" i="7"/>
  <c r="Q407" i="7"/>
  <c r="Q198" i="7"/>
  <c r="Q415" i="7"/>
  <c r="Q326" i="7"/>
  <c r="Q267" i="7"/>
  <c r="Q89" i="7"/>
  <c r="Q105" i="7"/>
  <c r="Q404" i="7"/>
  <c r="Q418" i="7"/>
  <c r="Q396" i="7"/>
  <c r="Q282" i="7"/>
  <c r="Q316" i="7"/>
  <c r="Q7" i="7"/>
  <c r="Q15" i="7"/>
  <c r="Q419" i="7"/>
  <c r="Q152" i="7"/>
  <c r="Q414" i="7"/>
  <c r="Q38" i="7"/>
  <c r="Q8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87" i="7"/>
  <c r="Q423" i="7"/>
  <c r="Q180" i="7"/>
  <c r="Q320" i="7"/>
  <c r="Q116" i="7"/>
  <c r="Q328" i="7"/>
  <c r="Q411" i="7"/>
  <c r="Q342" i="7"/>
  <c r="Q92" i="7"/>
  <c r="Q428" i="7"/>
  <c r="Q174" i="7"/>
  <c r="Q410" i="7"/>
  <c r="Q420" i="7"/>
  <c r="Q341" i="7"/>
  <c r="Q213" i="7"/>
  <c r="Q399" i="7"/>
  <c r="Q359" i="7"/>
  <c r="Q22" i="7"/>
  <c r="O426" i="7"/>
  <c r="O15" i="7"/>
  <c r="O213" i="7"/>
  <c r="O427" i="7"/>
  <c r="O89" i="7"/>
  <c r="O370" i="7"/>
  <c r="O38" i="7"/>
  <c r="O421" i="7"/>
  <c r="O328" i="7"/>
  <c r="O162" i="7"/>
  <c r="O316" i="7"/>
  <c r="O336" i="7"/>
  <c r="O174" i="7"/>
  <c r="O416" i="7"/>
  <c r="O433" i="7"/>
  <c r="O425" i="7"/>
  <c r="O19" i="7"/>
  <c r="O410" i="7"/>
  <c r="O293" i="7"/>
  <c r="O267" i="7"/>
  <c r="O434" i="7"/>
  <c r="O341" i="7"/>
  <c r="O92" i="7"/>
  <c r="O326" i="7"/>
  <c r="O116" i="7"/>
  <c r="O282" i="7"/>
  <c r="O414" i="7"/>
  <c r="O400" i="7"/>
  <c r="O359" i="7"/>
  <c r="O429" i="7"/>
  <c r="P198" i="7"/>
  <c r="P293" i="7"/>
  <c r="P415" i="7"/>
  <c r="P44" i="7"/>
  <c r="P21" i="7"/>
  <c r="P212" i="7"/>
  <c r="P404" i="7"/>
  <c r="P180" i="7"/>
  <c r="P399" i="7"/>
  <c r="P176" i="7"/>
  <c r="P425" i="7"/>
  <c r="P282" i="7"/>
  <c r="P431" i="7"/>
  <c r="P326" i="7"/>
  <c r="P396" i="7"/>
  <c r="P433" i="7"/>
  <c r="P410" i="7"/>
  <c r="P407" i="7"/>
  <c r="P421" i="7"/>
  <c r="P92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403" i="7"/>
  <c r="P336" i="7"/>
  <c r="P267" i="7"/>
  <c r="P417" i="7"/>
  <c r="P427" i="7"/>
  <c r="P420" i="7"/>
  <c r="P408" i="7"/>
  <c r="P424" i="7"/>
  <c r="P359" i="7"/>
  <c r="P428" i="7"/>
  <c r="P426" i="7"/>
  <c r="P411" i="7"/>
  <c r="P174" i="7"/>
  <c r="P413" i="7"/>
  <c r="P402" i="7"/>
  <c r="P19" i="7"/>
  <c r="P405" i="7"/>
  <c r="P342" i="7"/>
  <c r="P15" i="7"/>
  <c r="P406" i="7"/>
  <c r="P409" i="7"/>
  <c r="P320" i="7"/>
  <c r="P423" i="7"/>
  <c r="P105" i="7"/>
  <c r="P328" i="7"/>
  <c r="P316" i="7"/>
  <c r="P432" i="7"/>
  <c r="P50" i="7"/>
  <c r="P116" i="7"/>
  <c r="P429" i="7"/>
  <c r="P345" i="7"/>
  <c r="P414" i="7"/>
  <c r="P416" i="7"/>
  <c r="P370" i="7"/>
  <c r="P358" i="7"/>
  <c r="P353" i="7"/>
  <c r="P400" i="7"/>
  <c r="P418" i="7"/>
  <c r="P152" i="7"/>
  <c r="P369" i="7"/>
  <c r="P88" i="7"/>
  <c r="P162" i="7"/>
  <c r="P434" i="7"/>
  <c r="O407" i="7"/>
  <c r="O417" i="7"/>
  <c r="O105" i="7"/>
  <c r="O424" i="7"/>
  <c r="O212" i="7"/>
  <c r="O88" i="7"/>
  <c r="O180" i="7"/>
  <c r="O50" i="7"/>
  <c r="O179" i="7"/>
  <c r="O396" i="7"/>
  <c r="O412" i="7"/>
  <c r="O342" i="7"/>
  <c r="O74" i="7"/>
  <c r="O176" i="7"/>
  <c r="O420" i="7"/>
  <c r="O87" i="7"/>
  <c r="O428" i="7"/>
  <c r="O409" i="7"/>
  <c r="O369" i="7"/>
  <c r="O411" i="7"/>
  <c r="O345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4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88" i="7"/>
  <c r="AT8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O466" i="7"/>
  <c r="P466" i="7"/>
  <c r="Q466" i="7"/>
  <c r="P472" i="7"/>
  <c r="R404" i="7"/>
  <c r="AT404" i="7" s="1"/>
  <c r="R44" i="7"/>
  <c r="AT44" i="7" s="1"/>
  <c r="R415" i="7"/>
  <c r="AT415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345" i="7"/>
  <c r="AT345" i="7" s="1"/>
  <c r="R87" i="7"/>
  <c r="AT87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92" i="7"/>
  <c r="AT92" i="7" s="1"/>
  <c r="R341" i="7"/>
  <c r="AT341" i="7" s="1"/>
  <c r="R434" i="7"/>
  <c r="AT434" i="7" s="1"/>
  <c r="R416" i="7"/>
  <c r="AT416" i="7" s="1"/>
  <c r="R174" i="7"/>
  <c r="AT174" i="7" s="1"/>
  <c r="R336" i="7"/>
  <c r="AT336" i="7" s="1"/>
  <c r="R162" i="7"/>
  <c r="AT162" i="7" s="1"/>
  <c r="R89" i="7"/>
  <c r="AT89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180" i="7"/>
  <c r="AT180" i="7" s="1"/>
  <c r="R417" i="7"/>
  <c r="AT417" i="7" s="1"/>
  <c r="R369" i="7"/>
  <c r="AT369" i="7" s="1"/>
  <c r="R379" i="7"/>
  <c r="AT379" i="7" s="1"/>
  <c r="R419" i="7"/>
  <c r="AT419" i="7" s="1"/>
  <c r="R7" i="7"/>
  <c r="AT7" i="7" s="1"/>
  <c r="R15" i="7"/>
  <c r="AT15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16" i="7"/>
  <c r="AT316" i="7" s="1"/>
  <c r="R328" i="7"/>
  <c r="AT328" i="7" s="1"/>
  <c r="R38" i="7"/>
  <c r="AT38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19" i="7"/>
  <c r="AT19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466" i="7"/>
  <c r="AT466" i="7" s="1"/>
  <c r="E5" i="8" l="1"/>
  <c r="F5" i="8"/>
  <c r="G5" i="8"/>
  <c r="H5" i="8"/>
  <c r="I5" i="8"/>
  <c r="J5" i="8"/>
  <c r="K5" i="8"/>
  <c r="L5" i="8"/>
  <c r="N5" i="8"/>
  <c r="O5" i="8"/>
  <c r="P5" i="8"/>
  <c r="Q5" i="8"/>
  <c r="S5" i="8"/>
  <c r="T5" i="8"/>
  <c r="U5" i="8"/>
  <c r="W5" i="8"/>
  <c r="X5" i="8"/>
  <c r="AA5" i="8"/>
  <c r="AB5" i="8"/>
  <c r="AE5" i="8"/>
  <c r="AF5" i="8"/>
  <c r="AI5" i="8"/>
  <c r="AJ5" i="8"/>
  <c r="AL5" i="8"/>
  <c r="AM5" i="8"/>
  <c r="AO5" i="8"/>
  <c r="AP5" i="8"/>
  <c r="E6" i="8"/>
  <c r="F6" i="8"/>
  <c r="G6" i="8"/>
  <c r="H6" i="8"/>
  <c r="I6" i="8"/>
  <c r="J6" i="8"/>
  <c r="K6" i="8"/>
  <c r="L6" i="8"/>
  <c r="N6" i="8"/>
  <c r="O6" i="8"/>
  <c r="P6" i="8"/>
  <c r="Q6" i="8"/>
  <c r="W6" i="8"/>
  <c r="X6" i="8"/>
  <c r="AA6" i="8"/>
  <c r="AB6" i="8"/>
  <c r="AE6" i="8"/>
  <c r="AF6" i="8"/>
  <c r="AI6" i="8"/>
  <c r="AJ6" i="8"/>
  <c r="AL6" i="8"/>
  <c r="AM6" i="8"/>
  <c r="AO6" i="8"/>
  <c r="AP6" i="8"/>
  <c r="E7" i="8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8" i="8"/>
  <c r="F8" i="8"/>
  <c r="G8" i="8"/>
  <c r="H8" i="8"/>
  <c r="I8" i="8"/>
  <c r="J8" i="8"/>
  <c r="K8" i="8"/>
  <c r="L8" i="8"/>
  <c r="N8" i="8"/>
  <c r="O8" i="8"/>
  <c r="P8" i="8"/>
  <c r="Q8" i="8"/>
  <c r="W8" i="8"/>
  <c r="X8" i="8"/>
  <c r="AA8" i="8"/>
  <c r="AB8" i="8"/>
  <c r="AE8" i="8"/>
  <c r="AF8" i="8"/>
  <c r="AI8" i="8"/>
  <c r="AJ8" i="8"/>
  <c r="AL8" i="8"/>
  <c r="AM8" i="8"/>
  <c r="AO8" i="8"/>
  <c r="AP8" i="8"/>
  <c r="E9" i="8"/>
  <c r="F9" i="8"/>
  <c r="G9" i="8"/>
  <c r="H9" i="8"/>
  <c r="I9" i="8"/>
  <c r="J9" i="8"/>
  <c r="K9" i="8"/>
  <c r="L9" i="8"/>
  <c r="P9" i="8"/>
  <c r="Q9" i="8"/>
  <c r="W9" i="8"/>
  <c r="X9" i="8"/>
  <c r="AA9" i="8"/>
  <c r="AB9" i="8"/>
  <c r="AE9" i="8"/>
  <c r="AF9" i="8"/>
  <c r="AI9" i="8"/>
  <c r="AJ9" i="8"/>
  <c r="AL9" i="8"/>
  <c r="AM9" i="8"/>
  <c r="AO9" i="8"/>
  <c r="AP9" i="8"/>
  <c r="E10" i="8"/>
  <c r="F10" i="8"/>
  <c r="G10" i="8"/>
  <c r="H10" i="8"/>
  <c r="I10" i="8"/>
  <c r="J10" i="8"/>
  <c r="K10" i="8"/>
  <c r="L10" i="8"/>
  <c r="P10" i="8"/>
  <c r="Q10" i="8"/>
  <c r="W10" i="8"/>
  <c r="X10" i="8"/>
  <c r="AA10" i="8"/>
  <c r="AB10" i="8"/>
  <c r="AE10" i="8"/>
  <c r="AF10" i="8"/>
  <c r="AI10" i="8"/>
  <c r="AJ10" i="8"/>
  <c r="AL10" i="8"/>
  <c r="AM10" i="8"/>
  <c r="AO10" i="8"/>
  <c r="AP10" i="8"/>
  <c r="E11" i="8"/>
  <c r="F11" i="8"/>
  <c r="G11" i="8"/>
  <c r="H11" i="8"/>
  <c r="I11" i="8"/>
  <c r="J11" i="8"/>
  <c r="K11" i="8"/>
  <c r="L11" i="8"/>
  <c r="P11" i="8"/>
  <c r="Q11" i="8"/>
  <c r="W11" i="8"/>
  <c r="X11" i="8"/>
  <c r="AA11" i="8"/>
  <c r="AB11" i="8"/>
  <c r="AE11" i="8"/>
  <c r="AF11" i="8"/>
  <c r="AI11" i="8"/>
  <c r="AJ11" i="8"/>
  <c r="AL11" i="8"/>
  <c r="AM11" i="8"/>
  <c r="AO11" i="8"/>
  <c r="AP11" i="8"/>
  <c r="E12" i="8"/>
  <c r="F12" i="8"/>
  <c r="G12" i="8"/>
  <c r="H12" i="8"/>
  <c r="I12" i="8"/>
  <c r="J12" i="8"/>
  <c r="K12" i="8"/>
  <c r="L12" i="8"/>
  <c r="P12" i="8"/>
  <c r="Q12" i="8"/>
  <c r="W12" i="8"/>
  <c r="X12" i="8"/>
  <c r="AA12" i="8"/>
  <c r="AB12" i="8"/>
  <c r="AE12" i="8"/>
  <c r="AF12" i="8"/>
  <c r="AI12" i="8"/>
  <c r="AJ12" i="8"/>
  <c r="AL12" i="8"/>
  <c r="AM12" i="8"/>
  <c r="AO12" i="8"/>
  <c r="AP12" i="8"/>
  <c r="E13" i="8"/>
  <c r="F13" i="8"/>
  <c r="G13" i="8"/>
  <c r="H13" i="8"/>
  <c r="I13" i="8"/>
  <c r="J13" i="8"/>
  <c r="K13" i="8"/>
  <c r="L13" i="8"/>
  <c r="N13" i="8"/>
  <c r="O13" i="8"/>
  <c r="P13" i="8"/>
  <c r="Q13" i="8"/>
  <c r="W13" i="8"/>
  <c r="X13" i="8"/>
  <c r="AA13" i="8"/>
  <c r="AB13" i="8"/>
  <c r="AE13" i="8"/>
  <c r="AF13" i="8"/>
  <c r="AI13" i="8"/>
  <c r="AJ13" i="8"/>
  <c r="AL13" i="8"/>
  <c r="AM13" i="8"/>
  <c r="AO13" i="8"/>
  <c r="AP13" i="8"/>
  <c r="E14" i="8"/>
  <c r="F14" i="8"/>
  <c r="G14" i="8"/>
  <c r="H14" i="8"/>
  <c r="I14" i="8"/>
  <c r="J14" i="8"/>
  <c r="K14" i="8"/>
  <c r="L14" i="8"/>
  <c r="P14" i="8"/>
  <c r="Q14" i="8"/>
  <c r="W14" i="8"/>
  <c r="X14" i="8"/>
  <c r="AA14" i="8"/>
  <c r="AB14" i="8"/>
  <c r="AE14" i="8"/>
  <c r="AF14" i="8"/>
  <c r="AI14" i="8"/>
  <c r="AJ14" i="8"/>
  <c r="AL14" i="8"/>
  <c r="AM14" i="8"/>
  <c r="AO14" i="8"/>
  <c r="AP14" i="8"/>
  <c r="E15" i="8"/>
  <c r="F15" i="8"/>
  <c r="G15" i="8"/>
  <c r="H15" i="8"/>
  <c r="I15" i="8"/>
  <c r="J15" i="8"/>
  <c r="K15" i="8"/>
  <c r="L15" i="8"/>
  <c r="N15" i="8"/>
  <c r="P15" i="8"/>
  <c r="Q15" i="8"/>
  <c r="W15" i="8"/>
  <c r="X15" i="8"/>
  <c r="Y15" i="8"/>
  <c r="AA15" i="8"/>
  <c r="AB15" i="8"/>
  <c r="AE15" i="8"/>
  <c r="AF15" i="8"/>
  <c r="AI15" i="8"/>
  <c r="AJ15" i="8"/>
  <c r="AL15" i="8"/>
  <c r="AM15" i="8"/>
  <c r="AO15" i="8"/>
  <c r="AP15" i="8"/>
  <c r="E16" i="8"/>
  <c r="F16" i="8"/>
  <c r="G16" i="8"/>
  <c r="H16" i="8"/>
  <c r="I16" i="8"/>
  <c r="J16" i="8"/>
  <c r="K16" i="8"/>
  <c r="L16" i="8"/>
  <c r="N16" i="8"/>
  <c r="O16" i="8"/>
  <c r="P16" i="8"/>
  <c r="Q16" i="8"/>
  <c r="W16" i="8"/>
  <c r="X16" i="8"/>
  <c r="AA16" i="8"/>
  <c r="AB16" i="8"/>
  <c r="AE16" i="8"/>
  <c r="AF16" i="8"/>
  <c r="AG16" i="8"/>
  <c r="AI16" i="8"/>
  <c r="AJ16" i="8"/>
  <c r="AL16" i="8"/>
  <c r="AM16" i="8"/>
  <c r="AO16" i="8"/>
  <c r="AP16" i="8"/>
  <c r="E17" i="8"/>
  <c r="F17" i="8"/>
  <c r="G17" i="8"/>
  <c r="H17" i="8"/>
  <c r="I17" i="8"/>
  <c r="J17" i="8"/>
  <c r="K17" i="8"/>
  <c r="L17" i="8"/>
  <c r="O17" i="8"/>
  <c r="P17" i="8"/>
  <c r="Q17" i="8"/>
  <c r="W17" i="8"/>
  <c r="X17" i="8"/>
  <c r="AA17" i="8"/>
  <c r="AB17" i="8"/>
  <c r="AE17" i="8"/>
  <c r="AF17" i="8"/>
  <c r="AI17" i="8"/>
  <c r="AJ17" i="8"/>
  <c r="AL17" i="8"/>
  <c r="AM17" i="8"/>
  <c r="AO17" i="8"/>
  <c r="AP17" i="8"/>
  <c r="E18" i="8"/>
  <c r="F18" i="8"/>
  <c r="G18" i="8"/>
  <c r="H18" i="8"/>
  <c r="I18" i="8"/>
  <c r="J18" i="8"/>
  <c r="K18" i="8"/>
  <c r="L18" i="8"/>
  <c r="P18" i="8"/>
  <c r="Q18" i="8"/>
  <c r="W18" i="8"/>
  <c r="X18" i="8"/>
  <c r="AA18" i="8"/>
  <c r="AB18" i="8"/>
  <c r="AE18" i="8"/>
  <c r="AF18" i="8"/>
  <c r="AI18" i="8"/>
  <c r="AJ18" i="8"/>
  <c r="AL18" i="8"/>
  <c r="AM18" i="8"/>
  <c r="AO18" i="8"/>
  <c r="AP18" i="8"/>
  <c r="E19" i="8"/>
  <c r="F19" i="8"/>
  <c r="G19" i="8"/>
  <c r="H19" i="8"/>
  <c r="I19" i="8"/>
  <c r="J19" i="8"/>
  <c r="K19" i="8"/>
  <c r="L19" i="8"/>
  <c r="N19" i="8"/>
  <c r="O19" i="8"/>
  <c r="P19" i="8"/>
  <c r="Q19" i="8"/>
  <c r="W19" i="8"/>
  <c r="X19" i="8"/>
  <c r="AA19" i="8"/>
  <c r="AB19" i="8"/>
  <c r="AE19" i="8"/>
  <c r="AF19" i="8"/>
  <c r="AI19" i="8"/>
  <c r="AJ19" i="8"/>
  <c r="AL19" i="8"/>
  <c r="AM19" i="8"/>
  <c r="AO19" i="8"/>
  <c r="AP19" i="8"/>
  <c r="E20" i="8"/>
  <c r="F20" i="8"/>
  <c r="G20" i="8"/>
  <c r="H20" i="8"/>
  <c r="I20" i="8"/>
  <c r="J20" i="8"/>
  <c r="K20" i="8"/>
  <c r="L20" i="8"/>
  <c r="P20" i="8"/>
  <c r="Q20" i="8"/>
  <c r="W20" i="8"/>
  <c r="X20" i="8"/>
  <c r="AA20" i="8"/>
  <c r="AB20" i="8"/>
  <c r="AE20" i="8"/>
  <c r="AF20" i="8"/>
  <c r="AI20" i="8"/>
  <c r="AJ20" i="8"/>
  <c r="AL20" i="8"/>
  <c r="AM20" i="8"/>
  <c r="AO20" i="8"/>
  <c r="AP20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23" i="8"/>
  <c r="F23" i="8"/>
  <c r="G23" i="8"/>
  <c r="H23" i="8"/>
  <c r="I23" i="8"/>
  <c r="J23" i="8"/>
  <c r="K23" i="8"/>
  <c r="L23" i="8"/>
  <c r="P23" i="8"/>
  <c r="Q23" i="8"/>
  <c r="W23" i="8"/>
  <c r="X23" i="8"/>
  <c r="AA23" i="8"/>
  <c r="AB23" i="8"/>
  <c r="AE23" i="8"/>
  <c r="AF23" i="8"/>
  <c r="AI23" i="8"/>
  <c r="AJ23" i="8"/>
  <c r="AL23" i="8"/>
  <c r="AM23" i="8"/>
  <c r="AO23" i="8"/>
  <c r="AP23" i="8"/>
  <c r="E24" i="8"/>
  <c r="F24" i="8"/>
  <c r="G24" i="8"/>
  <c r="H24" i="8"/>
  <c r="I24" i="8"/>
  <c r="J24" i="8"/>
  <c r="K24" i="8"/>
  <c r="L24" i="8"/>
  <c r="P24" i="8"/>
  <c r="Q24" i="8"/>
  <c r="W24" i="8"/>
  <c r="X24" i="8"/>
  <c r="AA24" i="8"/>
  <c r="AB24" i="8"/>
  <c r="AE24" i="8"/>
  <c r="AF24" i="8"/>
  <c r="AI24" i="8"/>
  <c r="AJ24" i="8"/>
  <c r="AL24" i="8"/>
  <c r="AM24" i="8"/>
  <c r="AO24" i="8"/>
  <c r="AP24" i="8"/>
  <c r="E25" i="8"/>
  <c r="F25" i="8"/>
  <c r="G25" i="8"/>
  <c r="H25" i="8"/>
  <c r="I25" i="8"/>
  <c r="J25" i="8"/>
  <c r="K25" i="8"/>
  <c r="L25" i="8"/>
  <c r="P25" i="8"/>
  <c r="Q25" i="8"/>
  <c r="W25" i="8"/>
  <c r="X25" i="8"/>
  <c r="AA25" i="8"/>
  <c r="AB25" i="8"/>
  <c r="AE25" i="8"/>
  <c r="AF25" i="8"/>
  <c r="AI25" i="8"/>
  <c r="AJ25" i="8"/>
  <c r="AL25" i="8"/>
  <c r="AM25" i="8"/>
  <c r="AO25" i="8"/>
  <c r="AP25" i="8"/>
  <c r="E26" i="8"/>
  <c r="F26" i="8"/>
  <c r="G26" i="8"/>
  <c r="H26" i="8"/>
  <c r="I26" i="8"/>
  <c r="J26" i="8"/>
  <c r="K26" i="8"/>
  <c r="L26" i="8"/>
  <c r="P26" i="8"/>
  <c r="Q26" i="8"/>
  <c r="W26" i="8"/>
  <c r="X26" i="8"/>
  <c r="AA26" i="8"/>
  <c r="AB26" i="8"/>
  <c r="AE26" i="8"/>
  <c r="AF26" i="8"/>
  <c r="AI26" i="8"/>
  <c r="AJ26" i="8"/>
  <c r="AL26" i="8"/>
  <c r="AM26" i="8"/>
  <c r="AO26" i="8"/>
  <c r="AP26" i="8"/>
  <c r="E27" i="8"/>
  <c r="F27" i="8"/>
  <c r="G27" i="8"/>
  <c r="H27" i="8"/>
  <c r="I27" i="8"/>
  <c r="J27" i="8"/>
  <c r="K27" i="8"/>
  <c r="L27" i="8"/>
  <c r="P27" i="8"/>
  <c r="Q27" i="8"/>
  <c r="W27" i="8"/>
  <c r="X27" i="8"/>
  <c r="AA27" i="8"/>
  <c r="AB27" i="8"/>
  <c r="AE27" i="8"/>
  <c r="AF27" i="8"/>
  <c r="AI27" i="8"/>
  <c r="AJ27" i="8"/>
  <c r="AL27" i="8"/>
  <c r="AM27" i="8"/>
  <c r="AO27" i="8"/>
  <c r="AP27" i="8"/>
  <c r="E28" i="8"/>
  <c r="F28" i="8"/>
  <c r="G28" i="8"/>
  <c r="H28" i="8"/>
  <c r="I28" i="8"/>
  <c r="J28" i="8"/>
  <c r="K28" i="8"/>
  <c r="L28" i="8"/>
  <c r="N28" i="8"/>
  <c r="O28" i="8"/>
  <c r="P28" i="8"/>
  <c r="Q28" i="8"/>
  <c r="W28" i="8"/>
  <c r="X28" i="8"/>
  <c r="AA28" i="8"/>
  <c r="AB28" i="8"/>
  <c r="AE28" i="8"/>
  <c r="AF28" i="8"/>
  <c r="AI28" i="8"/>
  <c r="AJ28" i="8"/>
  <c r="AL28" i="8"/>
  <c r="AM28" i="8"/>
  <c r="AO28" i="8"/>
  <c r="AP28" i="8"/>
  <c r="E29" i="8"/>
  <c r="F29" i="8"/>
  <c r="G29" i="8"/>
  <c r="H29" i="8"/>
  <c r="I29" i="8"/>
  <c r="J29" i="8"/>
  <c r="K29" i="8"/>
  <c r="L29" i="8"/>
  <c r="N29" i="8"/>
  <c r="O29" i="8"/>
  <c r="P29" i="8"/>
  <c r="Q29" i="8"/>
  <c r="W29" i="8"/>
  <c r="X29" i="8"/>
  <c r="AA29" i="8"/>
  <c r="AB29" i="8"/>
  <c r="AE29" i="8"/>
  <c r="AF29" i="8"/>
  <c r="AI29" i="8"/>
  <c r="AJ29" i="8"/>
  <c r="AL29" i="8"/>
  <c r="AM29" i="8"/>
  <c r="AO29" i="8"/>
  <c r="AP29" i="8"/>
  <c r="E30" i="8"/>
  <c r="F30" i="8"/>
  <c r="G30" i="8"/>
  <c r="H30" i="8"/>
  <c r="I30" i="8"/>
  <c r="J30" i="8"/>
  <c r="K30" i="8"/>
  <c r="L30" i="8"/>
  <c r="P30" i="8"/>
  <c r="Q30" i="8"/>
  <c r="W30" i="8"/>
  <c r="X30" i="8"/>
  <c r="AA30" i="8"/>
  <c r="AB30" i="8"/>
  <c r="AE30" i="8"/>
  <c r="AF30" i="8"/>
  <c r="AI30" i="8"/>
  <c r="AJ30" i="8"/>
  <c r="AL30" i="8"/>
  <c r="AM30" i="8"/>
  <c r="AO30" i="8"/>
  <c r="AP30" i="8"/>
  <c r="E31" i="8"/>
  <c r="F31" i="8"/>
  <c r="G31" i="8"/>
  <c r="H31" i="8"/>
  <c r="I31" i="8"/>
  <c r="J31" i="8"/>
  <c r="K31" i="8"/>
  <c r="L31" i="8"/>
  <c r="P31" i="8"/>
  <c r="Q31" i="8"/>
  <c r="W31" i="8"/>
  <c r="X31" i="8"/>
  <c r="AA31" i="8"/>
  <c r="AB31" i="8"/>
  <c r="AE31" i="8"/>
  <c r="AF31" i="8"/>
  <c r="AI31" i="8"/>
  <c r="AJ31" i="8"/>
  <c r="AL31" i="8"/>
  <c r="AM31" i="8"/>
  <c r="AO31" i="8"/>
  <c r="AP31" i="8"/>
  <c r="E32" i="8"/>
  <c r="F32" i="8"/>
  <c r="G32" i="8"/>
  <c r="H32" i="8"/>
  <c r="I32" i="8"/>
  <c r="J32" i="8"/>
  <c r="K32" i="8"/>
  <c r="L32" i="8"/>
  <c r="N32" i="8"/>
  <c r="O32" i="8"/>
  <c r="P32" i="8"/>
  <c r="Q32" i="8"/>
  <c r="W32" i="8"/>
  <c r="X32" i="8"/>
  <c r="AA32" i="8"/>
  <c r="AB32" i="8"/>
  <c r="AE32" i="8"/>
  <c r="AF32" i="8"/>
  <c r="AI32" i="8"/>
  <c r="AJ32" i="8"/>
  <c r="AL32" i="8"/>
  <c r="AM32" i="8"/>
  <c r="AO32" i="8"/>
  <c r="AP32" i="8"/>
  <c r="E33" i="8"/>
  <c r="F33" i="8"/>
  <c r="G33" i="8"/>
  <c r="H33" i="8"/>
  <c r="I33" i="8"/>
  <c r="J33" i="8"/>
  <c r="K33" i="8"/>
  <c r="L33" i="8"/>
  <c r="N33" i="8"/>
  <c r="P33" i="8"/>
  <c r="Q33" i="8"/>
  <c r="W33" i="8"/>
  <c r="X33" i="8"/>
  <c r="Y33" i="8"/>
  <c r="AA33" i="8"/>
  <c r="AB33" i="8"/>
  <c r="AE33" i="8"/>
  <c r="AF33" i="8"/>
  <c r="AI33" i="8"/>
  <c r="AJ33" i="8"/>
  <c r="AL33" i="8"/>
  <c r="AM33" i="8"/>
  <c r="AO33" i="8"/>
  <c r="AP33" i="8"/>
  <c r="E34" i="8"/>
  <c r="F34" i="8"/>
  <c r="G34" i="8"/>
  <c r="H34" i="8"/>
  <c r="I34" i="8"/>
  <c r="J34" i="8"/>
  <c r="K34" i="8"/>
  <c r="L34" i="8"/>
  <c r="P34" i="8"/>
  <c r="Q34" i="8"/>
  <c r="W34" i="8"/>
  <c r="X34" i="8"/>
  <c r="AA34" i="8"/>
  <c r="AB34" i="8"/>
  <c r="AE34" i="8"/>
  <c r="AF34" i="8"/>
  <c r="AG34" i="8"/>
  <c r="AI34" i="8"/>
  <c r="AJ34" i="8"/>
  <c r="AL34" i="8"/>
  <c r="AM34" i="8"/>
  <c r="AO34" i="8"/>
  <c r="AP34" i="8"/>
  <c r="E35" i="8"/>
  <c r="F35" i="8"/>
  <c r="G35" i="8"/>
  <c r="H35" i="8"/>
  <c r="I35" i="8"/>
  <c r="J35" i="8"/>
  <c r="K35" i="8"/>
  <c r="L35" i="8"/>
  <c r="P35" i="8"/>
  <c r="Q35" i="8"/>
  <c r="W35" i="8"/>
  <c r="X35" i="8"/>
  <c r="Y35" i="8"/>
  <c r="AA35" i="8"/>
  <c r="AB35" i="8"/>
  <c r="AE35" i="8"/>
  <c r="AF35" i="8"/>
  <c r="AI35" i="8"/>
  <c r="AJ35" i="8"/>
  <c r="AL35" i="8"/>
  <c r="AM35" i="8"/>
  <c r="AO35" i="8"/>
  <c r="AP35" i="8"/>
  <c r="E36" i="8"/>
  <c r="F36" i="8"/>
  <c r="G36" i="8"/>
  <c r="H36" i="8"/>
  <c r="I36" i="8"/>
  <c r="J36" i="8"/>
  <c r="K36" i="8"/>
  <c r="L36" i="8"/>
  <c r="P36" i="8"/>
  <c r="Q36" i="8"/>
  <c r="W36" i="8"/>
  <c r="X36" i="8"/>
  <c r="AA36" i="8"/>
  <c r="AB36" i="8"/>
  <c r="AE36" i="8"/>
  <c r="AF36" i="8"/>
  <c r="AG36" i="8"/>
  <c r="AI36" i="8"/>
  <c r="AJ36" i="8"/>
  <c r="AL36" i="8"/>
  <c r="AM36" i="8"/>
  <c r="AO36" i="8"/>
  <c r="AP36" i="8"/>
  <c r="E37" i="8"/>
  <c r="F37" i="8"/>
  <c r="G37" i="8"/>
  <c r="H37" i="8"/>
  <c r="I37" i="8"/>
  <c r="J37" i="8"/>
  <c r="K37" i="8"/>
  <c r="L37" i="8"/>
  <c r="P37" i="8"/>
  <c r="Q37" i="8"/>
  <c r="W37" i="8"/>
  <c r="X37" i="8"/>
  <c r="Y37" i="8"/>
  <c r="AA37" i="8"/>
  <c r="AB37" i="8"/>
  <c r="AE37" i="8"/>
  <c r="AF37" i="8"/>
  <c r="AI37" i="8"/>
  <c r="AJ37" i="8"/>
  <c r="AL37" i="8"/>
  <c r="AM37" i="8"/>
  <c r="AO37" i="8"/>
  <c r="AP37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39" i="8"/>
  <c r="F39" i="8"/>
  <c r="G39" i="8"/>
  <c r="H39" i="8"/>
  <c r="I39" i="8"/>
  <c r="J39" i="8"/>
  <c r="K39" i="8"/>
  <c r="L39" i="8"/>
  <c r="N39" i="8"/>
  <c r="O39" i="8"/>
  <c r="P39" i="8"/>
  <c r="Q39" i="8"/>
  <c r="W39" i="8"/>
  <c r="X39" i="8"/>
  <c r="Y39" i="8"/>
  <c r="AA39" i="8"/>
  <c r="AB39" i="8"/>
  <c r="AE39" i="8"/>
  <c r="AF39" i="8"/>
  <c r="AI39" i="8"/>
  <c r="AJ39" i="8"/>
  <c r="AL39" i="8"/>
  <c r="AM39" i="8"/>
  <c r="AO39" i="8"/>
  <c r="AP39" i="8"/>
  <c r="E40" i="8"/>
  <c r="F40" i="8"/>
  <c r="G40" i="8"/>
  <c r="H40" i="8"/>
  <c r="I40" i="8"/>
  <c r="J40" i="8"/>
  <c r="K40" i="8"/>
  <c r="L40" i="8"/>
  <c r="N40" i="8"/>
  <c r="P40" i="8"/>
  <c r="Q40" i="8"/>
  <c r="W40" i="8"/>
  <c r="X40" i="8"/>
  <c r="AA40" i="8"/>
  <c r="AB40" i="8"/>
  <c r="AE40" i="8"/>
  <c r="AF40" i="8"/>
  <c r="AI40" i="8"/>
  <c r="AJ40" i="8"/>
  <c r="AL40" i="8"/>
  <c r="AM40" i="8"/>
  <c r="AO40" i="8"/>
  <c r="AP40" i="8"/>
  <c r="E41" i="8"/>
  <c r="F41" i="8"/>
  <c r="G41" i="8"/>
  <c r="H41" i="8"/>
  <c r="I41" i="8"/>
  <c r="J41" i="8"/>
  <c r="K41" i="8"/>
  <c r="L41" i="8"/>
  <c r="P41" i="8"/>
  <c r="Q41" i="8"/>
  <c r="W41" i="8"/>
  <c r="X41" i="8"/>
  <c r="AA41" i="8"/>
  <c r="AB41" i="8"/>
  <c r="AE41" i="8"/>
  <c r="AF41" i="8"/>
  <c r="AI41" i="8"/>
  <c r="AJ41" i="8"/>
  <c r="AL41" i="8"/>
  <c r="AM41" i="8"/>
  <c r="AO41" i="8"/>
  <c r="AP41" i="8"/>
  <c r="E42" i="8"/>
  <c r="F42" i="8"/>
  <c r="G42" i="8"/>
  <c r="H42" i="8"/>
  <c r="I42" i="8"/>
  <c r="J42" i="8"/>
  <c r="K42" i="8"/>
  <c r="L42" i="8"/>
  <c r="N42" i="8"/>
  <c r="O42" i="8"/>
  <c r="P42" i="8"/>
  <c r="Q42" i="8"/>
  <c r="W42" i="8"/>
  <c r="X42" i="8"/>
  <c r="AA42" i="8"/>
  <c r="AB42" i="8"/>
  <c r="AE42" i="8"/>
  <c r="AF42" i="8"/>
  <c r="AI42" i="8"/>
  <c r="AJ42" i="8"/>
  <c r="AL42" i="8"/>
  <c r="AM42" i="8"/>
  <c r="AO42" i="8"/>
  <c r="AP42" i="8"/>
  <c r="E43" i="8"/>
  <c r="F43" i="8"/>
  <c r="G43" i="8"/>
  <c r="H43" i="8"/>
  <c r="I43" i="8"/>
  <c r="J43" i="8"/>
  <c r="K43" i="8"/>
  <c r="L43" i="8"/>
  <c r="N43" i="8"/>
  <c r="O43" i="8"/>
  <c r="P43" i="8"/>
  <c r="Q43" i="8"/>
  <c r="W43" i="8"/>
  <c r="X43" i="8"/>
  <c r="AA43" i="8"/>
  <c r="AB43" i="8"/>
  <c r="AE43" i="8"/>
  <c r="AF43" i="8"/>
  <c r="AI43" i="8"/>
  <c r="AJ43" i="8"/>
  <c r="AL43" i="8"/>
  <c r="AM43" i="8"/>
  <c r="AO43" i="8"/>
  <c r="AP43" i="8"/>
  <c r="E44" i="8"/>
  <c r="F44" i="8"/>
  <c r="G44" i="8"/>
  <c r="H44" i="8"/>
  <c r="I44" i="8"/>
  <c r="J44" i="8"/>
  <c r="K44" i="8"/>
  <c r="L44" i="8"/>
  <c r="N44" i="8"/>
  <c r="O44" i="8"/>
  <c r="P44" i="8"/>
  <c r="Q44" i="8"/>
  <c r="W44" i="8"/>
  <c r="X44" i="8"/>
  <c r="AA44" i="8"/>
  <c r="AB44" i="8"/>
  <c r="AE44" i="8"/>
  <c r="AF44" i="8"/>
  <c r="AI44" i="8"/>
  <c r="AJ44" i="8"/>
  <c r="AL44" i="8"/>
  <c r="AM44" i="8"/>
  <c r="AO44" i="8"/>
  <c r="AP44" i="8"/>
  <c r="E45" i="8"/>
  <c r="F45" i="8"/>
  <c r="G45" i="8"/>
  <c r="H45" i="8"/>
  <c r="I45" i="8"/>
  <c r="J45" i="8"/>
  <c r="K45" i="8"/>
  <c r="L45" i="8"/>
  <c r="N45" i="8"/>
  <c r="O45" i="8"/>
  <c r="P45" i="8"/>
  <c r="Q45" i="8"/>
  <c r="W45" i="8"/>
  <c r="X45" i="8"/>
  <c r="AA45" i="8"/>
  <c r="AB45" i="8"/>
  <c r="AE45" i="8"/>
  <c r="AF45" i="8"/>
  <c r="AI45" i="8"/>
  <c r="AJ45" i="8"/>
  <c r="AL45" i="8"/>
  <c r="AM45" i="8"/>
  <c r="AO45" i="8"/>
  <c r="AP45" i="8"/>
  <c r="E46" i="8"/>
  <c r="F46" i="8"/>
  <c r="G46" i="8"/>
  <c r="H46" i="8"/>
  <c r="I46" i="8"/>
  <c r="J46" i="8"/>
  <c r="K46" i="8"/>
  <c r="L46" i="8"/>
  <c r="P46" i="8"/>
  <c r="Q46" i="8"/>
  <c r="W46" i="8"/>
  <c r="X46" i="8"/>
  <c r="AA46" i="8"/>
  <c r="AB46" i="8"/>
  <c r="AE46" i="8"/>
  <c r="AF46" i="8"/>
  <c r="AI46" i="8"/>
  <c r="AJ46" i="8"/>
  <c r="AL46" i="8"/>
  <c r="AM46" i="8"/>
  <c r="AO46" i="8"/>
  <c r="AP46" i="8"/>
  <c r="E47" i="8"/>
  <c r="F47" i="8"/>
  <c r="G47" i="8"/>
  <c r="H47" i="8"/>
  <c r="I47" i="8"/>
  <c r="J47" i="8"/>
  <c r="K47" i="8"/>
  <c r="L47" i="8"/>
  <c r="P47" i="8"/>
  <c r="Q47" i="8"/>
  <c r="W47" i="8"/>
  <c r="X47" i="8"/>
  <c r="AA47" i="8"/>
  <c r="AB47" i="8"/>
  <c r="AE47" i="8"/>
  <c r="AF47" i="8"/>
  <c r="AI47" i="8"/>
  <c r="AJ47" i="8"/>
  <c r="AL47" i="8"/>
  <c r="AM47" i="8"/>
  <c r="AO47" i="8"/>
  <c r="AP47" i="8"/>
  <c r="E48" i="8"/>
  <c r="F48" i="8"/>
  <c r="G48" i="8"/>
  <c r="H48" i="8"/>
  <c r="I48" i="8"/>
  <c r="J48" i="8"/>
  <c r="K48" i="8"/>
  <c r="L48" i="8"/>
  <c r="N48" i="8"/>
  <c r="O48" i="8"/>
  <c r="P48" i="8"/>
  <c r="Q48" i="8"/>
  <c r="W48" i="8"/>
  <c r="X48" i="8"/>
  <c r="AA48" i="8"/>
  <c r="AB48" i="8"/>
  <c r="AE48" i="8"/>
  <c r="AF48" i="8"/>
  <c r="AI48" i="8"/>
  <c r="AJ48" i="8"/>
  <c r="AL48" i="8"/>
  <c r="AM48" i="8"/>
  <c r="AO48" i="8"/>
  <c r="AP48" i="8"/>
  <c r="E49" i="8"/>
  <c r="F49" i="8"/>
  <c r="G49" i="8"/>
  <c r="H49" i="8"/>
  <c r="I49" i="8"/>
  <c r="J49" i="8"/>
  <c r="K49" i="8"/>
  <c r="L49" i="8"/>
  <c r="N49" i="8"/>
  <c r="O49" i="8"/>
  <c r="P49" i="8"/>
  <c r="Q49" i="8"/>
  <c r="W49" i="8"/>
  <c r="X49" i="8"/>
  <c r="AA49" i="8"/>
  <c r="AB49" i="8"/>
  <c r="AE49" i="8"/>
  <c r="AF49" i="8"/>
  <c r="AI49" i="8"/>
  <c r="AJ49" i="8"/>
  <c r="AL49" i="8"/>
  <c r="AM49" i="8"/>
  <c r="AO49" i="8"/>
  <c r="AP49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51" i="8"/>
  <c r="F51" i="8"/>
  <c r="G51" i="8"/>
  <c r="H51" i="8"/>
  <c r="I51" i="8"/>
  <c r="J51" i="8"/>
  <c r="K51" i="8"/>
  <c r="L51" i="8"/>
  <c r="N51" i="8"/>
  <c r="O51" i="8"/>
  <c r="P51" i="8"/>
  <c r="Q51" i="8"/>
  <c r="W51" i="8"/>
  <c r="X51" i="8"/>
  <c r="AA51" i="8"/>
  <c r="AB51" i="8"/>
  <c r="AE51" i="8"/>
  <c r="AF51" i="8"/>
  <c r="AI51" i="8"/>
  <c r="AJ51" i="8"/>
  <c r="AL51" i="8"/>
  <c r="AM51" i="8"/>
  <c r="AO51" i="8"/>
  <c r="AP51" i="8"/>
  <c r="E52" i="8"/>
  <c r="F52" i="8"/>
  <c r="G52" i="8"/>
  <c r="H52" i="8"/>
  <c r="I52" i="8"/>
  <c r="J52" i="8"/>
  <c r="K52" i="8"/>
  <c r="L52" i="8"/>
  <c r="P52" i="8"/>
  <c r="Q52" i="8"/>
  <c r="W52" i="8"/>
  <c r="X52" i="8"/>
  <c r="AA52" i="8"/>
  <c r="AB52" i="8"/>
  <c r="AE52" i="8"/>
  <c r="AF52" i="8"/>
  <c r="AI52" i="8"/>
  <c r="AJ52" i="8"/>
  <c r="AL52" i="8"/>
  <c r="AM52" i="8"/>
  <c r="AO52" i="8"/>
  <c r="AP52" i="8"/>
  <c r="E53" i="8"/>
  <c r="F53" i="8"/>
  <c r="G53" i="8"/>
  <c r="H53" i="8"/>
  <c r="I53" i="8"/>
  <c r="J53" i="8"/>
  <c r="K53" i="8"/>
  <c r="L53" i="8"/>
  <c r="P53" i="8"/>
  <c r="Q53" i="8"/>
  <c r="W53" i="8"/>
  <c r="X53" i="8"/>
  <c r="AA53" i="8"/>
  <c r="AB53" i="8"/>
  <c r="AE53" i="8"/>
  <c r="AF53" i="8"/>
  <c r="AI53" i="8"/>
  <c r="AJ53" i="8"/>
  <c r="AL53" i="8"/>
  <c r="AM53" i="8"/>
  <c r="AO53" i="8"/>
  <c r="AP53" i="8"/>
  <c r="E54" i="8"/>
  <c r="F54" i="8"/>
  <c r="G54" i="8"/>
  <c r="H54" i="8"/>
  <c r="I54" i="8"/>
  <c r="J54" i="8"/>
  <c r="K54" i="8"/>
  <c r="L54" i="8"/>
  <c r="P54" i="8"/>
  <c r="Q54" i="8"/>
  <c r="W54" i="8"/>
  <c r="X54" i="8"/>
  <c r="AA54" i="8"/>
  <c r="AB54" i="8"/>
  <c r="AE54" i="8"/>
  <c r="AF54" i="8"/>
  <c r="AI54" i="8"/>
  <c r="AJ54" i="8"/>
  <c r="AL54" i="8"/>
  <c r="AM54" i="8"/>
  <c r="AO54" i="8"/>
  <c r="AP54" i="8"/>
  <c r="E55" i="8"/>
  <c r="F55" i="8"/>
  <c r="G55" i="8"/>
  <c r="H55" i="8"/>
  <c r="I55" i="8"/>
  <c r="J55" i="8"/>
  <c r="K55" i="8"/>
  <c r="L55" i="8"/>
  <c r="N55" i="8"/>
  <c r="O55" i="8"/>
  <c r="P55" i="8"/>
  <c r="Q55" i="8"/>
  <c r="W55" i="8"/>
  <c r="X55" i="8"/>
  <c r="AA55" i="8"/>
  <c r="AB55" i="8"/>
  <c r="AE55" i="8"/>
  <c r="AF55" i="8"/>
  <c r="AI55" i="8"/>
  <c r="AJ55" i="8"/>
  <c r="AL55" i="8"/>
  <c r="AM55" i="8"/>
  <c r="AO55" i="8"/>
  <c r="AP55" i="8"/>
  <c r="E56" i="8"/>
  <c r="F56" i="8"/>
  <c r="G56" i="8"/>
  <c r="H56" i="8"/>
  <c r="I56" i="8"/>
  <c r="J56" i="8"/>
  <c r="K56" i="8"/>
  <c r="L56" i="8"/>
  <c r="P56" i="8"/>
  <c r="Q56" i="8"/>
  <c r="W56" i="8"/>
  <c r="X56" i="8"/>
  <c r="AA56" i="8"/>
  <c r="AB56" i="8"/>
  <c r="AE56" i="8"/>
  <c r="AF56" i="8"/>
  <c r="AI56" i="8"/>
  <c r="AJ56" i="8"/>
  <c r="AL56" i="8"/>
  <c r="AM56" i="8"/>
  <c r="AO56" i="8"/>
  <c r="AP56" i="8"/>
  <c r="E57" i="8"/>
  <c r="F57" i="8"/>
  <c r="G57" i="8"/>
  <c r="H57" i="8"/>
  <c r="I57" i="8"/>
  <c r="J57" i="8"/>
  <c r="K57" i="8"/>
  <c r="L57" i="8"/>
  <c r="P57" i="8"/>
  <c r="Q57" i="8"/>
  <c r="W57" i="8"/>
  <c r="X57" i="8"/>
  <c r="AA57" i="8"/>
  <c r="AB57" i="8"/>
  <c r="AE57" i="8"/>
  <c r="AF57" i="8"/>
  <c r="AI57" i="8"/>
  <c r="AJ57" i="8"/>
  <c r="AL57" i="8"/>
  <c r="AM57" i="8"/>
  <c r="AO57" i="8"/>
  <c r="AP57" i="8"/>
  <c r="E58" i="8"/>
  <c r="F58" i="8"/>
  <c r="G58" i="8"/>
  <c r="H58" i="8"/>
  <c r="I58" i="8"/>
  <c r="J58" i="8"/>
  <c r="K58" i="8"/>
  <c r="L58" i="8"/>
  <c r="P58" i="8"/>
  <c r="Q58" i="8"/>
  <c r="W58" i="8"/>
  <c r="X58" i="8"/>
  <c r="AA58" i="8"/>
  <c r="AB58" i="8"/>
  <c r="AE58" i="8"/>
  <c r="AF58" i="8"/>
  <c r="AI58" i="8"/>
  <c r="AJ58" i="8"/>
  <c r="AL58" i="8"/>
  <c r="AM58" i="8"/>
  <c r="AO58" i="8"/>
  <c r="AP58" i="8"/>
  <c r="E59" i="8"/>
  <c r="F59" i="8"/>
  <c r="G59" i="8"/>
  <c r="H59" i="8"/>
  <c r="I59" i="8"/>
  <c r="J59" i="8"/>
  <c r="K59" i="8"/>
  <c r="L59" i="8"/>
  <c r="P59" i="8"/>
  <c r="Q59" i="8"/>
  <c r="W59" i="8"/>
  <c r="X59" i="8"/>
  <c r="AA59" i="8"/>
  <c r="AB59" i="8"/>
  <c r="AE59" i="8"/>
  <c r="AF59" i="8"/>
  <c r="AI59" i="8"/>
  <c r="AJ59" i="8"/>
  <c r="AL59" i="8"/>
  <c r="AM59" i="8"/>
  <c r="AO59" i="8"/>
  <c r="AP59" i="8"/>
  <c r="E60" i="8"/>
  <c r="F60" i="8"/>
  <c r="G60" i="8"/>
  <c r="H60" i="8"/>
  <c r="I60" i="8"/>
  <c r="J60" i="8"/>
  <c r="K60" i="8"/>
  <c r="L60" i="8"/>
  <c r="P60" i="8"/>
  <c r="Q60" i="8"/>
  <c r="W60" i="8"/>
  <c r="X60" i="8"/>
  <c r="AA60" i="8"/>
  <c r="AB60" i="8"/>
  <c r="AE60" i="8"/>
  <c r="AF60" i="8"/>
  <c r="AI60" i="8"/>
  <c r="AJ60" i="8"/>
  <c r="AL60" i="8"/>
  <c r="AM60" i="8"/>
  <c r="AO60" i="8"/>
  <c r="AP60" i="8"/>
  <c r="E61" i="8"/>
  <c r="F61" i="8"/>
  <c r="G61" i="8"/>
  <c r="H61" i="8"/>
  <c r="I61" i="8"/>
  <c r="J61" i="8"/>
  <c r="K61" i="8"/>
  <c r="L61" i="8"/>
  <c r="P61" i="8"/>
  <c r="Q61" i="8"/>
  <c r="W61" i="8"/>
  <c r="X61" i="8"/>
  <c r="AA61" i="8"/>
  <c r="AB61" i="8"/>
  <c r="AE61" i="8"/>
  <c r="AF61" i="8"/>
  <c r="AI61" i="8"/>
  <c r="AJ61" i="8"/>
  <c r="AL61" i="8"/>
  <c r="AM61" i="8"/>
  <c r="AO61" i="8"/>
  <c r="AP61" i="8"/>
  <c r="E62" i="8"/>
  <c r="F62" i="8"/>
  <c r="G62" i="8"/>
  <c r="H62" i="8"/>
  <c r="I62" i="8"/>
  <c r="J62" i="8"/>
  <c r="K62" i="8"/>
  <c r="L62" i="8"/>
  <c r="P62" i="8"/>
  <c r="Q62" i="8"/>
  <c r="W62" i="8"/>
  <c r="X62" i="8"/>
  <c r="AA62" i="8"/>
  <c r="AB62" i="8"/>
  <c r="AE62" i="8"/>
  <c r="AF62" i="8"/>
  <c r="AI62" i="8"/>
  <c r="AJ62" i="8"/>
  <c r="AL62" i="8"/>
  <c r="AM62" i="8"/>
  <c r="AO62" i="8"/>
  <c r="AP62" i="8"/>
  <c r="E63" i="8"/>
  <c r="F63" i="8"/>
  <c r="G63" i="8"/>
  <c r="H63" i="8"/>
  <c r="I63" i="8"/>
  <c r="J63" i="8"/>
  <c r="K63" i="8"/>
  <c r="L63" i="8"/>
  <c r="P63" i="8"/>
  <c r="Q63" i="8"/>
  <c r="W63" i="8"/>
  <c r="X63" i="8"/>
  <c r="AA63" i="8"/>
  <c r="AB63" i="8"/>
  <c r="AE63" i="8"/>
  <c r="AF63" i="8"/>
  <c r="AI63" i="8"/>
  <c r="AJ63" i="8"/>
  <c r="AL63" i="8"/>
  <c r="AM63" i="8"/>
  <c r="AO63" i="8"/>
  <c r="AP63" i="8"/>
  <c r="E64" i="8"/>
  <c r="F64" i="8"/>
  <c r="G64" i="8"/>
  <c r="H64" i="8"/>
  <c r="I64" i="8"/>
  <c r="J64" i="8"/>
  <c r="K64" i="8"/>
  <c r="L64" i="8"/>
  <c r="P64" i="8"/>
  <c r="Q64" i="8"/>
  <c r="W64" i="8"/>
  <c r="X64" i="8"/>
  <c r="AA64" i="8"/>
  <c r="AB64" i="8"/>
  <c r="AE64" i="8"/>
  <c r="AF64" i="8"/>
  <c r="AI64" i="8"/>
  <c r="AJ64" i="8"/>
  <c r="AL64" i="8"/>
  <c r="AM64" i="8"/>
  <c r="AO64" i="8"/>
  <c r="AP64" i="8"/>
  <c r="E65" i="8"/>
  <c r="F65" i="8"/>
  <c r="G65" i="8"/>
  <c r="H65" i="8"/>
  <c r="I65" i="8"/>
  <c r="J65" i="8"/>
  <c r="K65" i="8"/>
  <c r="L65" i="8"/>
  <c r="P65" i="8"/>
  <c r="Q65" i="8"/>
  <c r="W65" i="8"/>
  <c r="X65" i="8"/>
  <c r="AA65" i="8"/>
  <c r="AB65" i="8"/>
  <c r="AE65" i="8"/>
  <c r="AF65" i="8"/>
  <c r="AI65" i="8"/>
  <c r="AJ65" i="8"/>
  <c r="AL65" i="8"/>
  <c r="AM65" i="8"/>
  <c r="AO65" i="8"/>
  <c r="AP65" i="8"/>
  <c r="E66" i="8"/>
  <c r="F66" i="8"/>
  <c r="G66" i="8"/>
  <c r="H66" i="8"/>
  <c r="I66" i="8"/>
  <c r="J66" i="8"/>
  <c r="K66" i="8"/>
  <c r="L66" i="8"/>
  <c r="N66" i="8"/>
  <c r="O66" i="8"/>
  <c r="P66" i="8"/>
  <c r="Q66" i="8"/>
  <c r="W66" i="8"/>
  <c r="X66" i="8"/>
  <c r="AA66" i="8"/>
  <c r="AB66" i="8"/>
  <c r="AE66" i="8"/>
  <c r="AF66" i="8"/>
  <c r="AI66" i="8"/>
  <c r="AJ66" i="8"/>
  <c r="AL66" i="8"/>
  <c r="AM66" i="8"/>
  <c r="AO66" i="8"/>
  <c r="AP66" i="8"/>
  <c r="E67" i="8"/>
  <c r="F67" i="8"/>
  <c r="G67" i="8"/>
  <c r="H67" i="8"/>
  <c r="I67" i="8"/>
  <c r="J67" i="8"/>
  <c r="K67" i="8"/>
  <c r="L67" i="8"/>
  <c r="P67" i="8"/>
  <c r="Q67" i="8"/>
  <c r="W67" i="8"/>
  <c r="X67" i="8"/>
  <c r="AA67" i="8"/>
  <c r="AB67" i="8"/>
  <c r="AE67" i="8"/>
  <c r="AF67" i="8"/>
  <c r="AI67" i="8"/>
  <c r="AJ67" i="8"/>
  <c r="AL67" i="8"/>
  <c r="AM67" i="8"/>
  <c r="AO67" i="8"/>
  <c r="AP67" i="8"/>
  <c r="E68" i="8"/>
  <c r="F68" i="8"/>
  <c r="G68" i="8"/>
  <c r="H68" i="8"/>
  <c r="I68" i="8"/>
  <c r="J68" i="8"/>
  <c r="K68" i="8"/>
  <c r="L68" i="8"/>
  <c r="P68" i="8"/>
  <c r="Q68" i="8"/>
  <c r="W68" i="8"/>
  <c r="X68" i="8"/>
  <c r="AA68" i="8"/>
  <c r="AB68" i="8"/>
  <c r="AE68" i="8"/>
  <c r="AF68" i="8"/>
  <c r="AI68" i="8"/>
  <c r="AJ68" i="8"/>
  <c r="AL68" i="8"/>
  <c r="AM68" i="8"/>
  <c r="AO68" i="8"/>
  <c r="AP68" i="8"/>
  <c r="E69" i="8"/>
  <c r="F69" i="8"/>
  <c r="G69" i="8"/>
  <c r="H69" i="8"/>
  <c r="I69" i="8"/>
  <c r="J69" i="8"/>
  <c r="K69" i="8"/>
  <c r="L69" i="8"/>
  <c r="P69" i="8"/>
  <c r="Q69" i="8"/>
  <c r="W69" i="8"/>
  <c r="X69" i="8"/>
  <c r="AA69" i="8"/>
  <c r="AB69" i="8"/>
  <c r="AE69" i="8"/>
  <c r="AF69" i="8"/>
  <c r="AI69" i="8"/>
  <c r="AJ69" i="8"/>
  <c r="AL69" i="8"/>
  <c r="AM69" i="8"/>
  <c r="AO69" i="8"/>
  <c r="AP69" i="8"/>
  <c r="E70" i="8"/>
  <c r="F70" i="8"/>
  <c r="G70" i="8"/>
  <c r="H70" i="8"/>
  <c r="I70" i="8"/>
  <c r="J70" i="8"/>
  <c r="K70" i="8"/>
  <c r="L70" i="8"/>
  <c r="N70" i="8"/>
  <c r="O70" i="8"/>
  <c r="P70" i="8"/>
  <c r="Q70" i="8"/>
  <c r="W70" i="8"/>
  <c r="X70" i="8"/>
  <c r="AA70" i="8"/>
  <c r="AB70" i="8"/>
  <c r="AE70" i="8"/>
  <c r="AF70" i="8"/>
  <c r="AI70" i="8"/>
  <c r="AJ70" i="8"/>
  <c r="AL70" i="8"/>
  <c r="AM70" i="8"/>
  <c r="AO70" i="8"/>
  <c r="AP70" i="8"/>
  <c r="E71" i="8"/>
  <c r="F71" i="8"/>
  <c r="G71" i="8"/>
  <c r="H71" i="8"/>
  <c r="I71" i="8"/>
  <c r="J71" i="8"/>
  <c r="K71" i="8"/>
  <c r="L71" i="8"/>
  <c r="P71" i="8"/>
  <c r="Q71" i="8"/>
  <c r="W71" i="8"/>
  <c r="X71" i="8"/>
  <c r="AA71" i="8"/>
  <c r="AB71" i="8"/>
  <c r="AE71" i="8"/>
  <c r="AF71" i="8"/>
  <c r="AI71" i="8"/>
  <c r="AJ71" i="8"/>
  <c r="AL71" i="8"/>
  <c r="AM71" i="8"/>
  <c r="AO71" i="8"/>
  <c r="AP71" i="8"/>
  <c r="E72" i="8"/>
  <c r="F72" i="8"/>
  <c r="G72" i="8"/>
  <c r="H72" i="8"/>
  <c r="I72" i="8"/>
  <c r="J72" i="8"/>
  <c r="K72" i="8"/>
  <c r="L72" i="8"/>
  <c r="N72" i="8"/>
  <c r="O72" i="8"/>
  <c r="P72" i="8"/>
  <c r="Q72" i="8"/>
  <c r="W72" i="8"/>
  <c r="X72" i="8"/>
  <c r="AA72" i="8"/>
  <c r="AB72" i="8"/>
  <c r="AE72" i="8"/>
  <c r="AF72" i="8"/>
  <c r="AI72" i="8"/>
  <c r="AJ72" i="8"/>
  <c r="AL72" i="8"/>
  <c r="AM72" i="8"/>
  <c r="AO72" i="8"/>
  <c r="AP72" i="8"/>
  <c r="E73" i="8"/>
  <c r="F73" i="8"/>
  <c r="G73" i="8"/>
  <c r="H73" i="8"/>
  <c r="I73" i="8"/>
  <c r="J73" i="8"/>
  <c r="K73" i="8"/>
  <c r="L73" i="8"/>
  <c r="N73" i="8"/>
  <c r="P73" i="8"/>
  <c r="Q73" i="8"/>
  <c r="W73" i="8"/>
  <c r="X73" i="8"/>
  <c r="AA73" i="8"/>
  <c r="AB73" i="8"/>
  <c r="AE73" i="8"/>
  <c r="AF73" i="8"/>
  <c r="AI73" i="8"/>
  <c r="AJ73" i="8"/>
  <c r="AL73" i="8"/>
  <c r="AM73" i="8"/>
  <c r="AO73" i="8"/>
  <c r="AP73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75" i="8"/>
  <c r="F75" i="8"/>
  <c r="G75" i="8"/>
  <c r="H75" i="8"/>
  <c r="I75" i="8"/>
  <c r="J75" i="8"/>
  <c r="K75" i="8"/>
  <c r="L75" i="8"/>
  <c r="P75" i="8"/>
  <c r="Q75" i="8"/>
  <c r="W75" i="8"/>
  <c r="X75" i="8"/>
  <c r="AA75" i="8"/>
  <c r="AB75" i="8"/>
  <c r="AE75" i="8"/>
  <c r="AF75" i="8"/>
  <c r="AI75" i="8"/>
  <c r="AJ75" i="8"/>
  <c r="AL75" i="8"/>
  <c r="AM75" i="8"/>
  <c r="AO75" i="8"/>
  <c r="AP75" i="8"/>
  <c r="E76" i="8"/>
  <c r="F76" i="8"/>
  <c r="G76" i="8"/>
  <c r="H76" i="8"/>
  <c r="I76" i="8"/>
  <c r="J76" i="8"/>
  <c r="K76" i="8"/>
  <c r="L76" i="8"/>
  <c r="P76" i="8"/>
  <c r="Q76" i="8"/>
  <c r="W76" i="8"/>
  <c r="X76" i="8"/>
  <c r="AA76" i="8"/>
  <c r="AB76" i="8"/>
  <c r="AE76" i="8"/>
  <c r="AF76" i="8"/>
  <c r="AI76" i="8"/>
  <c r="AJ76" i="8"/>
  <c r="AL76" i="8"/>
  <c r="AM76" i="8"/>
  <c r="AO76" i="8"/>
  <c r="AP76" i="8"/>
  <c r="E77" i="8"/>
  <c r="F77" i="8"/>
  <c r="G77" i="8"/>
  <c r="H77" i="8"/>
  <c r="I77" i="8"/>
  <c r="J77" i="8"/>
  <c r="K77" i="8"/>
  <c r="L77" i="8"/>
  <c r="P77" i="8"/>
  <c r="Q77" i="8"/>
  <c r="W77" i="8"/>
  <c r="X77" i="8"/>
  <c r="AA77" i="8"/>
  <c r="AB77" i="8"/>
  <c r="AE77" i="8"/>
  <c r="AF77" i="8"/>
  <c r="AI77" i="8"/>
  <c r="AJ77" i="8"/>
  <c r="AL77" i="8"/>
  <c r="AM77" i="8"/>
  <c r="AO77" i="8"/>
  <c r="AP77" i="8"/>
  <c r="E78" i="8"/>
  <c r="F78" i="8"/>
  <c r="G78" i="8"/>
  <c r="H78" i="8"/>
  <c r="I78" i="8"/>
  <c r="J78" i="8"/>
  <c r="K78" i="8"/>
  <c r="L78" i="8"/>
  <c r="P78" i="8"/>
  <c r="Q78" i="8"/>
  <c r="W78" i="8"/>
  <c r="X78" i="8"/>
  <c r="AA78" i="8"/>
  <c r="AB78" i="8"/>
  <c r="AE78" i="8"/>
  <c r="AF78" i="8"/>
  <c r="AI78" i="8"/>
  <c r="AJ78" i="8"/>
  <c r="AL78" i="8"/>
  <c r="AM78" i="8"/>
  <c r="AO78" i="8"/>
  <c r="AP78" i="8"/>
  <c r="E79" i="8"/>
  <c r="F79" i="8"/>
  <c r="G79" i="8"/>
  <c r="H79" i="8"/>
  <c r="I79" i="8"/>
  <c r="J79" i="8"/>
  <c r="K79" i="8"/>
  <c r="L79" i="8"/>
  <c r="P79" i="8"/>
  <c r="Q79" i="8"/>
  <c r="W79" i="8"/>
  <c r="X79" i="8"/>
  <c r="AA79" i="8"/>
  <c r="AB79" i="8"/>
  <c r="AE79" i="8"/>
  <c r="AF79" i="8"/>
  <c r="AI79" i="8"/>
  <c r="AJ79" i="8"/>
  <c r="AL79" i="8"/>
  <c r="AM79" i="8"/>
  <c r="AO79" i="8"/>
  <c r="AP79" i="8"/>
  <c r="E80" i="8"/>
  <c r="F80" i="8"/>
  <c r="G80" i="8"/>
  <c r="H80" i="8"/>
  <c r="I80" i="8"/>
  <c r="J80" i="8"/>
  <c r="K80" i="8"/>
  <c r="L80" i="8"/>
  <c r="P80" i="8"/>
  <c r="Q80" i="8"/>
  <c r="W80" i="8"/>
  <c r="X80" i="8"/>
  <c r="AA80" i="8"/>
  <c r="AB80" i="8"/>
  <c r="AE80" i="8"/>
  <c r="AF80" i="8"/>
  <c r="AI80" i="8"/>
  <c r="AJ80" i="8"/>
  <c r="AL80" i="8"/>
  <c r="AM80" i="8"/>
  <c r="AO80" i="8"/>
  <c r="AP80" i="8"/>
  <c r="E81" i="8"/>
  <c r="F81" i="8"/>
  <c r="G81" i="8"/>
  <c r="H81" i="8"/>
  <c r="I81" i="8"/>
  <c r="J81" i="8"/>
  <c r="K81" i="8"/>
  <c r="L81" i="8"/>
  <c r="P81" i="8"/>
  <c r="Q81" i="8"/>
  <c r="W81" i="8"/>
  <c r="X81" i="8"/>
  <c r="AA81" i="8"/>
  <c r="AB81" i="8"/>
  <c r="AE81" i="8"/>
  <c r="AF81" i="8"/>
  <c r="AI81" i="8"/>
  <c r="AJ81" i="8"/>
  <c r="AL81" i="8"/>
  <c r="AM81" i="8"/>
  <c r="AO81" i="8"/>
  <c r="AP81" i="8"/>
  <c r="E82" i="8"/>
  <c r="F82" i="8"/>
  <c r="G82" i="8"/>
  <c r="H82" i="8"/>
  <c r="I82" i="8"/>
  <c r="J82" i="8"/>
  <c r="K82" i="8"/>
  <c r="L82" i="8"/>
  <c r="P82" i="8"/>
  <c r="Q82" i="8"/>
  <c r="W82" i="8"/>
  <c r="X82" i="8"/>
  <c r="AA82" i="8"/>
  <c r="AB82" i="8"/>
  <c r="AE82" i="8"/>
  <c r="AF82" i="8"/>
  <c r="AI82" i="8"/>
  <c r="AJ82" i="8"/>
  <c r="AL82" i="8"/>
  <c r="AM82" i="8"/>
  <c r="AO82" i="8"/>
  <c r="AP82" i="8"/>
  <c r="E83" i="8"/>
  <c r="F83" i="8"/>
  <c r="G83" i="8"/>
  <c r="H83" i="8"/>
  <c r="I83" i="8"/>
  <c r="J83" i="8"/>
  <c r="K83" i="8"/>
  <c r="L83" i="8"/>
  <c r="P83" i="8"/>
  <c r="Q83" i="8"/>
  <c r="W83" i="8"/>
  <c r="X83" i="8"/>
  <c r="AA83" i="8"/>
  <c r="AB83" i="8"/>
  <c r="AE83" i="8"/>
  <c r="AF83" i="8"/>
  <c r="AI83" i="8"/>
  <c r="AJ83" i="8"/>
  <c r="AL83" i="8"/>
  <c r="AM83" i="8"/>
  <c r="AO83" i="8"/>
  <c r="AP83" i="8"/>
  <c r="E84" i="8"/>
  <c r="F84" i="8"/>
  <c r="G84" i="8"/>
  <c r="H84" i="8"/>
  <c r="I84" i="8"/>
  <c r="J84" i="8"/>
  <c r="K84" i="8"/>
  <c r="L84" i="8"/>
  <c r="N84" i="8"/>
  <c r="O84" i="8"/>
  <c r="P84" i="8"/>
  <c r="Q84" i="8"/>
  <c r="W84" i="8"/>
  <c r="X84" i="8"/>
  <c r="AA84" i="8"/>
  <c r="AB84" i="8"/>
  <c r="AE84" i="8"/>
  <c r="AF84" i="8"/>
  <c r="AI84" i="8"/>
  <c r="AJ84" i="8"/>
  <c r="AL84" i="8"/>
  <c r="AM84" i="8"/>
  <c r="AO84" i="8"/>
  <c r="AP84" i="8"/>
  <c r="E85" i="8"/>
  <c r="F85" i="8"/>
  <c r="G85" i="8"/>
  <c r="H85" i="8"/>
  <c r="I85" i="8"/>
  <c r="J85" i="8"/>
  <c r="K85" i="8"/>
  <c r="L85" i="8"/>
  <c r="P85" i="8"/>
  <c r="Q85" i="8"/>
  <c r="W85" i="8"/>
  <c r="X85" i="8"/>
  <c r="AA85" i="8"/>
  <c r="AB85" i="8"/>
  <c r="AE85" i="8"/>
  <c r="AF85" i="8"/>
  <c r="AI85" i="8"/>
  <c r="AJ85" i="8"/>
  <c r="AL85" i="8"/>
  <c r="AM85" i="8"/>
  <c r="AO85" i="8"/>
  <c r="AP85" i="8"/>
  <c r="E86" i="8"/>
  <c r="F86" i="8"/>
  <c r="G86" i="8"/>
  <c r="H86" i="8"/>
  <c r="I86" i="8"/>
  <c r="J86" i="8"/>
  <c r="K86" i="8"/>
  <c r="L86" i="8"/>
  <c r="N86" i="8"/>
  <c r="O86" i="8"/>
  <c r="P86" i="8"/>
  <c r="Q86" i="8"/>
  <c r="W86" i="8"/>
  <c r="X86" i="8"/>
  <c r="AA86" i="8"/>
  <c r="AB86" i="8"/>
  <c r="AE86" i="8"/>
  <c r="AF86" i="8"/>
  <c r="AI86" i="8"/>
  <c r="AJ86" i="8"/>
  <c r="AL86" i="8"/>
  <c r="AM86" i="8"/>
  <c r="AO86" i="8"/>
  <c r="AP86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8" i="8"/>
  <c r="F88" i="8"/>
  <c r="G88" i="8"/>
  <c r="H88" i="8"/>
  <c r="I88" i="8"/>
  <c r="J88" i="8"/>
  <c r="K88" i="8"/>
  <c r="L88" i="8"/>
  <c r="N88" i="8"/>
  <c r="O88" i="8"/>
  <c r="P88" i="8"/>
  <c r="Q88" i="8"/>
  <c r="W88" i="8"/>
  <c r="X88" i="8"/>
  <c r="AA88" i="8"/>
  <c r="AB88" i="8"/>
  <c r="AE88" i="8"/>
  <c r="AF88" i="8"/>
  <c r="AI88" i="8"/>
  <c r="AJ88" i="8"/>
  <c r="AL88" i="8"/>
  <c r="AM88" i="8"/>
  <c r="AO88" i="8"/>
  <c r="AP88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90" i="8"/>
  <c r="F90" i="8"/>
  <c r="G90" i="8"/>
  <c r="H90" i="8"/>
  <c r="I90" i="8"/>
  <c r="J90" i="8"/>
  <c r="K90" i="8"/>
  <c r="L90" i="8"/>
  <c r="N90" i="8"/>
  <c r="O90" i="8"/>
  <c r="P90" i="8"/>
  <c r="Q90" i="8"/>
  <c r="W90" i="8"/>
  <c r="X90" i="8"/>
  <c r="AA90" i="8"/>
  <c r="AB90" i="8"/>
  <c r="AE90" i="8"/>
  <c r="AF90" i="8"/>
  <c r="AI90" i="8"/>
  <c r="AJ90" i="8"/>
  <c r="AL90" i="8"/>
  <c r="AM90" i="8"/>
  <c r="AO90" i="8"/>
  <c r="AP90" i="8"/>
  <c r="E91" i="8"/>
  <c r="F91" i="8"/>
  <c r="G91" i="8"/>
  <c r="H91" i="8"/>
  <c r="I91" i="8"/>
  <c r="J91" i="8"/>
  <c r="K91" i="8"/>
  <c r="L91" i="8"/>
  <c r="P91" i="8"/>
  <c r="Q91" i="8"/>
  <c r="W91" i="8"/>
  <c r="X91" i="8"/>
  <c r="AA91" i="8"/>
  <c r="AB91" i="8"/>
  <c r="AE91" i="8"/>
  <c r="AF91" i="8"/>
  <c r="AG91" i="8"/>
  <c r="AI91" i="8"/>
  <c r="AJ91" i="8"/>
  <c r="AL91" i="8"/>
  <c r="AM91" i="8"/>
  <c r="AO91" i="8"/>
  <c r="AP91" i="8"/>
  <c r="E92" i="8"/>
  <c r="F92" i="8"/>
  <c r="G92" i="8"/>
  <c r="H92" i="8"/>
  <c r="I92" i="8"/>
  <c r="J92" i="8"/>
  <c r="K92" i="8"/>
  <c r="L92" i="8"/>
  <c r="P92" i="8"/>
  <c r="Q92" i="8"/>
  <c r="W92" i="8"/>
  <c r="X92" i="8"/>
  <c r="AA92" i="8"/>
  <c r="AB92" i="8"/>
  <c r="AE92" i="8"/>
  <c r="AF92" i="8"/>
  <c r="AG92" i="8"/>
  <c r="AI92" i="8"/>
  <c r="AJ92" i="8"/>
  <c r="AL92" i="8"/>
  <c r="AM92" i="8"/>
  <c r="AO92" i="8"/>
  <c r="AP92" i="8"/>
  <c r="E93" i="8"/>
  <c r="F93" i="8"/>
  <c r="G93" i="8"/>
  <c r="H93" i="8"/>
  <c r="I93" i="8"/>
  <c r="J93" i="8"/>
  <c r="K93" i="8"/>
  <c r="L93" i="8"/>
  <c r="P93" i="8"/>
  <c r="Q93" i="8"/>
  <c r="W93" i="8"/>
  <c r="X93" i="8"/>
  <c r="Y93" i="8"/>
  <c r="AA93" i="8"/>
  <c r="AB93" i="8"/>
  <c r="AE93" i="8"/>
  <c r="AF93" i="8"/>
  <c r="AI93" i="8"/>
  <c r="AJ93" i="8"/>
  <c r="AL93" i="8"/>
  <c r="AM93" i="8"/>
  <c r="AO93" i="8"/>
  <c r="AP93" i="8"/>
  <c r="E94" i="8"/>
  <c r="F94" i="8"/>
  <c r="G94" i="8"/>
  <c r="H94" i="8"/>
  <c r="I94" i="8"/>
  <c r="J94" i="8"/>
  <c r="K94" i="8"/>
  <c r="L94" i="8"/>
  <c r="P94" i="8"/>
  <c r="Q94" i="8"/>
  <c r="W94" i="8"/>
  <c r="X94" i="8"/>
  <c r="AA94" i="8"/>
  <c r="AB94" i="8"/>
  <c r="AE94" i="8"/>
  <c r="AF94" i="8"/>
  <c r="AG94" i="8"/>
  <c r="AI94" i="8"/>
  <c r="AJ94" i="8"/>
  <c r="AL94" i="8"/>
  <c r="AM94" i="8"/>
  <c r="AO94" i="8"/>
  <c r="AP94" i="8"/>
  <c r="E95" i="8"/>
  <c r="F95" i="8"/>
  <c r="G95" i="8"/>
  <c r="H95" i="8"/>
  <c r="I95" i="8"/>
  <c r="J95" i="8"/>
  <c r="K95" i="8"/>
  <c r="L95" i="8"/>
  <c r="P95" i="8"/>
  <c r="Q95" i="8"/>
  <c r="W95" i="8"/>
  <c r="X95" i="8"/>
  <c r="Y95" i="8"/>
  <c r="AA95" i="8"/>
  <c r="AB95" i="8"/>
  <c r="AE95" i="8"/>
  <c r="AF95" i="8"/>
  <c r="AI95" i="8"/>
  <c r="AJ95" i="8"/>
  <c r="AL95" i="8"/>
  <c r="AM95" i="8"/>
  <c r="AO95" i="8"/>
  <c r="AP95" i="8"/>
  <c r="E96" i="8"/>
  <c r="F96" i="8"/>
  <c r="G96" i="8"/>
  <c r="H96" i="8"/>
  <c r="I96" i="8"/>
  <c r="J96" i="8"/>
  <c r="K96" i="8"/>
  <c r="L96" i="8"/>
  <c r="P96" i="8"/>
  <c r="Q96" i="8"/>
  <c r="W96" i="8"/>
  <c r="X96" i="8"/>
  <c r="AA96" i="8"/>
  <c r="AB96" i="8"/>
  <c r="AE96" i="8"/>
  <c r="AF96" i="8"/>
  <c r="AG96" i="8"/>
  <c r="AI96" i="8"/>
  <c r="AJ96" i="8"/>
  <c r="AL96" i="8"/>
  <c r="AM96" i="8"/>
  <c r="AO96" i="8"/>
  <c r="AP96" i="8"/>
  <c r="E97" i="8"/>
  <c r="F97" i="8"/>
  <c r="G97" i="8"/>
  <c r="H97" i="8"/>
  <c r="I97" i="8"/>
  <c r="J97" i="8"/>
  <c r="K97" i="8"/>
  <c r="L97" i="8"/>
  <c r="P97" i="8"/>
  <c r="Q97" i="8"/>
  <c r="W97" i="8"/>
  <c r="X97" i="8"/>
  <c r="Y97" i="8"/>
  <c r="AA97" i="8"/>
  <c r="AB97" i="8"/>
  <c r="AE97" i="8"/>
  <c r="AF97" i="8"/>
  <c r="AI97" i="8"/>
  <c r="AJ97" i="8"/>
  <c r="AL97" i="8"/>
  <c r="AM97" i="8"/>
  <c r="AO97" i="8"/>
  <c r="AP97" i="8"/>
  <c r="E98" i="8"/>
  <c r="F98" i="8"/>
  <c r="G98" i="8"/>
  <c r="H98" i="8"/>
  <c r="I98" i="8"/>
  <c r="J98" i="8"/>
  <c r="K98" i="8"/>
  <c r="L98" i="8"/>
  <c r="P98" i="8"/>
  <c r="Q98" i="8"/>
  <c r="W98" i="8"/>
  <c r="X98" i="8"/>
  <c r="AA98" i="8"/>
  <c r="AB98" i="8"/>
  <c r="AE98" i="8"/>
  <c r="AF98" i="8"/>
  <c r="AG98" i="8"/>
  <c r="AI98" i="8"/>
  <c r="AJ98" i="8"/>
  <c r="AL98" i="8"/>
  <c r="AM98" i="8"/>
  <c r="AO98" i="8"/>
  <c r="AP98" i="8"/>
  <c r="E99" i="8"/>
  <c r="F99" i="8"/>
  <c r="G99" i="8"/>
  <c r="H99" i="8"/>
  <c r="I99" i="8"/>
  <c r="J99" i="8"/>
  <c r="K99" i="8"/>
  <c r="L99" i="8"/>
  <c r="P99" i="8"/>
  <c r="Q99" i="8"/>
  <c r="W99" i="8"/>
  <c r="X99" i="8"/>
  <c r="Y99" i="8"/>
  <c r="AA99" i="8"/>
  <c r="AB99" i="8"/>
  <c r="AE99" i="8"/>
  <c r="AF99" i="8"/>
  <c r="AI99" i="8"/>
  <c r="AJ99" i="8"/>
  <c r="AL99" i="8"/>
  <c r="AM99" i="8"/>
  <c r="AO99" i="8"/>
  <c r="AP99" i="8"/>
  <c r="E100" i="8"/>
  <c r="F100" i="8"/>
  <c r="G100" i="8"/>
  <c r="H100" i="8"/>
  <c r="I100" i="8"/>
  <c r="J100" i="8"/>
  <c r="K100" i="8"/>
  <c r="L100" i="8"/>
  <c r="P100" i="8"/>
  <c r="Q100" i="8"/>
  <c r="W100" i="8"/>
  <c r="X100" i="8"/>
  <c r="AA100" i="8"/>
  <c r="AB100" i="8"/>
  <c r="AE100" i="8"/>
  <c r="AF100" i="8"/>
  <c r="AI100" i="8"/>
  <c r="AJ100" i="8"/>
  <c r="AL100" i="8"/>
  <c r="AM100" i="8"/>
  <c r="AO100" i="8"/>
  <c r="AP100" i="8"/>
  <c r="E101" i="8"/>
  <c r="F101" i="8"/>
  <c r="G101" i="8"/>
  <c r="H101" i="8"/>
  <c r="I101" i="8"/>
  <c r="J101" i="8"/>
  <c r="K101" i="8"/>
  <c r="L101" i="8"/>
  <c r="N101" i="8"/>
  <c r="O101" i="8"/>
  <c r="P101" i="8"/>
  <c r="Q101" i="8"/>
  <c r="W101" i="8"/>
  <c r="X101" i="8"/>
  <c r="AA101" i="8"/>
  <c r="AB101" i="8"/>
  <c r="AE101" i="8"/>
  <c r="AF101" i="8"/>
  <c r="AI101" i="8"/>
  <c r="AJ101" i="8"/>
  <c r="AL101" i="8"/>
  <c r="AM101" i="8"/>
  <c r="AO101" i="8"/>
  <c r="AP101" i="8"/>
  <c r="E102" i="8"/>
  <c r="F102" i="8"/>
  <c r="G102" i="8"/>
  <c r="H102" i="8"/>
  <c r="I102" i="8"/>
  <c r="J102" i="8"/>
  <c r="K102" i="8"/>
  <c r="L102" i="8"/>
  <c r="N102" i="8"/>
  <c r="O102" i="8"/>
  <c r="P102" i="8"/>
  <c r="Q102" i="8"/>
  <c r="W102" i="8"/>
  <c r="X102" i="8"/>
  <c r="AA102" i="8"/>
  <c r="AB102" i="8"/>
  <c r="AE102" i="8"/>
  <c r="AF102" i="8"/>
  <c r="AI102" i="8"/>
  <c r="AJ102" i="8"/>
  <c r="AL102" i="8"/>
  <c r="AM102" i="8"/>
  <c r="AO102" i="8"/>
  <c r="AP102" i="8"/>
  <c r="E103" i="8"/>
  <c r="F103" i="8"/>
  <c r="G103" i="8"/>
  <c r="H103" i="8"/>
  <c r="I103" i="8"/>
  <c r="J103" i="8"/>
  <c r="K103" i="8"/>
  <c r="L103" i="8"/>
  <c r="P103" i="8"/>
  <c r="Q103" i="8"/>
  <c r="W103" i="8"/>
  <c r="X103" i="8"/>
  <c r="AA103" i="8"/>
  <c r="AB103" i="8"/>
  <c r="AE103" i="8"/>
  <c r="AF103" i="8"/>
  <c r="AI103" i="8"/>
  <c r="AJ103" i="8"/>
  <c r="AL103" i="8"/>
  <c r="AM103" i="8"/>
  <c r="AO103" i="8"/>
  <c r="AP103" i="8"/>
  <c r="E104" i="8"/>
  <c r="F104" i="8"/>
  <c r="G104" i="8"/>
  <c r="H104" i="8"/>
  <c r="I104" i="8"/>
  <c r="J104" i="8"/>
  <c r="K104" i="8"/>
  <c r="L104" i="8"/>
  <c r="P104" i="8"/>
  <c r="Q104" i="8"/>
  <c r="W104" i="8"/>
  <c r="X104" i="8"/>
  <c r="AA104" i="8"/>
  <c r="AB104" i="8"/>
  <c r="AE104" i="8"/>
  <c r="AF104" i="8"/>
  <c r="AI104" i="8"/>
  <c r="AJ104" i="8"/>
  <c r="AL104" i="8"/>
  <c r="AM104" i="8"/>
  <c r="AO104" i="8"/>
  <c r="AP104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06" i="8"/>
  <c r="F106" i="8"/>
  <c r="G106" i="8"/>
  <c r="H106" i="8"/>
  <c r="I106" i="8"/>
  <c r="J106" i="8"/>
  <c r="K106" i="8"/>
  <c r="L106" i="8"/>
  <c r="P106" i="8"/>
  <c r="Q106" i="8"/>
  <c r="W106" i="8"/>
  <c r="X106" i="8"/>
  <c r="AA106" i="8"/>
  <c r="AB106" i="8"/>
  <c r="AE106" i="8"/>
  <c r="AF106" i="8"/>
  <c r="AI106" i="8"/>
  <c r="AJ106" i="8"/>
  <c r="AL106" i="8"/>
  <c r="AM106" i="8"/>
  <c r="AO106" i="8"/>
  <c r="AP106" i="8"/>
  <c r="E107" i="8"/>
  <c r="F107" i="8"/>
  <c r="G107" i="8"/>
  <c r="H107" i="8"/>
  <c r="I107" i="8"/>
  <c r="J107" i="8"/>
  <c r="K107" i="8"/>
  <c r="L107" i="8"/>
  <c r="P107" i="8"/>
  <c r="Q107" i="8"/>
  <c r="W107" i="8"/>
  <c r="X107" i="8"/>
  <c r="AA107" i="8"/>
  <c r="AB107" i="8"/>
  <c r="AE107" i="8"/>
  <c r="AF107" i="8"/>
  <c r="AI107" i="8"/>
  <c r="AJ107" i="8"/>
  <c r="AL107" i="8"/>
  <c r="AM107" i="8"/>
  <c r="AO107" i="8"/>
  <c r="AP107" i="8"/>
  <c r="E108" i="8"/>
  <c r="F108" i="8"/>
  <c r="G108" i="8"/>
  <c r="H108" i="8"/>
  <c r="I108" i="8"/>
  <c r="J108" i="8"/>
  <c r="K108" i="8"/>
  <c r="L108" i="8"/>
  <c r="P108" i="8"/>
  <c r="Q108" i="8"/>
  <c r="W108" i="8"/>
  <c r="X108" i="8"/>
  <c r="AA108" i="8"/>
  <c r="AB108" i="8"/>
  <c r="AE108" i="8"/>
  <c r="AF108" i="8"/>
  <c r="AI108" i="8"/>
  <c r="AJ108" i="8"/>
  <c r="AL108" i="8"/>
  <c r="AM108" i="8"/>
  <c r="AO108" i="8"/>
  <c r="AP108" i="8"/>
  <c r="E109" i="8"/>
  <c r="F109" i="8"/>
  <c r="G109" i="8"/>
  <c r="H109" i="8"/>
  <c r="I109" i="8"/>
  <c r="J109" i="8"/>
  <c r="K109" i="8"/>
  <c r="L109" i="8"/>
  <c r="N109" i="8"/>
  <c r="O109" i="8"/>
  <c r="P109" i="8"/>
  <c r="Q109" i="8"/>
  <c r="W109" i="8"/>
  <c r="X109" i="8"/>
  <c r="AA109" i="8"/>
  <c r="AB109" i="8"/>
  <c r="AE109" i="8"/>
  <c r="AF109" i="8"/>
  <c r="AI109" i="8"/>
  <c r="AJ109" i="8"/>
  <c r="AL109" i="8"/>
  <c r="AM109" i="8"/>
  <c r="AO109" i="8"/>
  <c r="AP109" i="8"/>
  <c r="E110" i="8"/>
  <c r="F110" i="8"/>
  <c r="G110" i="8"/>
  <c r="H110" i="8"/>
  <c r="I110" i="8"/>
  <c r="J110" i="8"/>
  <c r="K110" i="8"/>
  <c r="L110" i="8"/>
  <c r="N110" i="8"/>
  <c r="O110" i="8"/>
  <c r="P110" i="8"/>
  <c r="Q110" i="8"/>
  <c r="W110" i="8"/>
  <c r="X110" i="8"/>
  <c r="AA110" i="8"/>
  <c r="AB110" i="8"/>
  <c r="AE110" i="8"/>
  <c r="AF110" i="8"/>
  <c r="AI110" i="8"/>
  <c r="AJ110" i="8"/>
  <c r="AL110" i="8"/>
  <c r="AM110" i="8"/>
  <c r="AO110" i="8"/>
  <c r="AP110" i="8"/>
  <c r="E111" i="8"/>
  <c r="F111" i="8"/>
  <c r="G111" i="8"/>
  <c r="H111" i="8"/>
  <c r="I111" i="8"/>
  <c r="J111" i="8"/>
  <c r="K111" i="8"/>
  <c r="L111" i="8"/>
  <c r="N111" i="8"/>
  <c r="O111" i="8"/>
  <c r="P111" i="8"/>
  <c r="Q111" i="8"/>
  <c r="W111" i="8"/>
  <c r="X111" i="8"/>
  <c r="AA111" i="8"/>
  <c r="AB111" i="8"/>
  <c r="AE111" i="8"/>
  <c r="AF111" i="8"/>
  <c r="AI111" i="8"/>
  <c r="AJ111" i="8"/>
  <c r="AL111" i="8"/>
  <c r="AM111" i="8"/>
  <c r="AO111" i="8"/>
  <c r="AP111" i="8"/>
  <c r="E112" i="8"/>
  <c r="F112" i="8"/>
  <c r="G112" i="8"/>
  <c r="H112" i="8"/>
  <c r="I112" i="8"/>
  <c r="J112" i="8"/>
  <c r="K112" i="8"/>
  <c r="L112" i="8"/>
  <c r="P112" i="8"/>
  <c r="Q112" i="8"/>
  <c r="W112" i="8"/>
  <c r="X112" i="8"/>
  <c r="AA112" i="8"/>
  <c r="AB112" i="8"/>
  <c r="AE112" i="8"/>
  <c r="AF112" i="8"/>
  <c r="AI112" i="8"/>
  <c r="AJ112" i="8"/>
  <c r="AL112" i="8"/>
  <c r="AM112" i="8"/>
  <c r="AO112" i="8"/>
  <c r="AP112" i="8"/>
  <c r="E113" i="8"/>
  <c r="F113" i="8"/>
  <c r="G113" i="8"/>
  <c r="H113" i="8"/>
  <c r="I113" i="8"/>
  <c r="J113" i="8"/>
  <c r="K113" i="8"/>
  <c r="L113" i="8"/>
  <c r="P113" i="8"/>
  <c r="Q113" i="8"/>
  <c r="W113" i="8"/>
  <c r="X113" i="8"/>
  <c r="AA113" i="8"/>
  <c r="AB113" i="8"/>
  <c r="AE113" i="8"/>
  <c r="AF113" i="8"/>
  <c r="AI113" i="8"/>
  <c r="AJ113" i="8"/>
  <c r="AL113" i="8"/>
  <c r="AM113" i="8"/>
  <c r="AO113" i="8"/>
  <c r="AP113" i="8"/>
  <c r="E114" i="8"/>
  <c r="F114" i="8"/>
  <c r="G114" i="8"/>
  <c r="H114" i="8"/>
  <c r="I114" i="8"/>
  <c r="J114" i="8"/>
  <c r="K114" i="8"/>
  <c r="L114" i="8"/>
  <c r="N114" i="8"/>
  <c r="O114" i="8"/>
  <c r="P114" i="8"/>
  <c r="Q114" i="8"/>
  <c r="W114" i="8"/>
  <c r="X114" i="8"/>
  <c r="Y114" i="8"/>
  <c r="AA114" i="8"/>
  <c r="AB114" i="8"/>
  <c r="AE114" i="8"/>
  <c r="AF114" i="8"/>
  <c r="AI114" i="8"/>
  <c r="AJ114" i="8"/>
  <c r="AL114" i="8"/>
  <c r="AM114" i="8"/>
  <c r="AO114" i="8"/>
  <c r="AP114" i="8"/>
  <c r="E115" i="8"/>
  <c r="F115" i="8"/>
  <c r="G115" i="8"/>
  <c r="H115" i="8"/>
  <c r="I115" i="8"/>
  <c r="J115" i="8"/>
  <c r="K115" i="8"/>
  <c r="L115" i="8"/>
  <c r="P115" i="8"/>
  <c r="Q115" i="8"/>
  <c r="W115" i="8"/>
  <c r="X115" i="8"/>
  <c r="AA115" i="8"/>
  <c r="AB115" i="8"/>
  <c r="AE115" i="8"/>
  <c r="AF115" i="8"/>
  <c r="AI115" i="8"/>
  <c r="AJ115" i="8"/>
  <c r="AL115" i="8"/>
  <c r="AM115" i="8"/>
  <c r="AO115" i="8"/>
  <c r="AP11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17" i="8"/>
  <c r="F117" i="8"/>
  <c r="G117" i="8"/>
  <c r="H117" i="8"/>
  <c r="I117" i="8"/>
  <c r="J117" i="8"/>
  <c r="K117" i="8"/>
  <c r="L117" i="8"/>
  <c r="P117" i="8"/>
  <c r="Q117" i="8"/>
  <c r="W117" i="8"/>
  <c r="X117" i="8"/>
  <c r="AA117" i="8"/>
  <c r="AB117" i="8"/>
  <c r="AE117" i="8"/>
  <c r="AF117" i="8"/>
  <c r="AI117" i="8"/>
  <c r="AJ117" i="8"/>
  <c r="AL117" i="8"/>
  <c r="AM117" i="8"/>
  <c r="AO117" i="8"/>
  <c r="AP117" i="8"/>
  <c r="E118" i="8"/>
  <c r="F118" i="8"/>
  <c r="G118" i="8"/>
  <c r="H118" i="8"/>
  <c r="I118" i="8"/>
  <c r="J118" i="8"/>
  <c r="K118" i="8"/>
  <c r="L118" i="8"/>
  <c r="P118" i="8"/>
  <c r="Q118" i="8"/>
  <c r="W118" i="8"/>
  <c r="X118" i="8"/>
  <c r="AA118" i="8"/>
  <c r="AB118" i="8"/>
  <c r="AE118" i="8"/>
  <c r="AF118" i="8"/>
  <c r="AI118" i="8"/>
  <c r="AJ118" i="8"/>
  <c r="AL118" i="8"/>
  <c r="AM118" i="8"/>
  <c r="AO118" i="8"/>
  <c r="AP118" i="8"/>
  <c r="E119" i="8"/>
  <c r="F119" i="8"/>
  <c r="G119" i="8"/>
  <c r="H119" i="8"/>
  <c r="I119" i="8"/>
  <c r="J119" i="8"/>
  <c r="K119" i="8"/>
  <c r="L119" i="8"/>
  <c r="P119" i="8"/>
  <c r="Q119" i="8"/>
  <c r="W119" i="8"/>
  <c r="X119" i="8"/>
  <c r="AA119" i="8"/>
  <c r="AB119" i="8"/>
  <c r="AE119" i="8"/>
  <c r="AF119" i="8"/>
  <c r="AI119" i="8"/>
  <c r="AJ119" i="8"/>
  <c r="AL119" i="8"/>
  <c r="AM119" i="8"/>
  <c r="AO119" i="8"/>
  <c r="AP119" i="8"/>
  <c r="E120" i="8"/>
  <c r="F120" i="8"/>
  <c r="G120" i="8"/>
  <c r="H120" i="8"/>
  <c r="I120" i="8"/>
  <c r="J120" i="8"/>
  <c r="K120" i="8"/>
  <c r="L120" i="8"/>
  <c r="P120" i="8"/>
  <c r="Q120" i="8"/>
  <c r="W120" i="8"/>
  <c r="X120" i="8"/>
  <c r="AA120" i="8"/>
  <c r="AB120" i="8"/>
  <c r="AE120" i="8"/>
  <c r="AF120" i="8"/>
  <c r="AI120" i="8"/>
  <c r="AJ120" i="8"/>
  <c r="AL120" i="8"/>
  <c r="AM120" i="8"/>
  <c r="AO120" i="8"/>
  <c r="AP120" i="8"/>
  <c r="E121" i="8"/>
  <c r="F121" i="8"/>
  <c r="G121" i="8"/>
  <c r="H121" i="8"/>
  <c r="I121" i="8"/>
  <c r="J121" i="8"/>
  <c r="K121" i="8"/>
  <c r="L121" i="8"/>
  <c r="O121" i="8"/>
  <c r="P121" i="8"/>
  <c r="Q121" i="8"/>
  <c r="W121" i="8"/>
  <c r="X121" i="8"/>
  <c r="AA121" i="8"/>
  <c r="AB121" i="8"/>
  <c r="AE121" i="8"/>
  <c r="AF121" i="8"/>
  <c r="AI121" i="8"/>
  <c r="AJ121" i="8"/>
  <c r="AL121" i="8"/>
  <c r="AM121" i="8"/>
  <c r="AO121" i="8"/>
  <c r="AP121" i="8"/>
  <c r="E122" i="8"/>
  <c r="F122" i="8"/>
  <c r="G122" i="8"/>
  <c r="H122" i="8"/>
  <c r="I122" i="8"/>
  <c r="J122" i="8"/>
  <c r="K122" i="8"/>
  <c r="L122" i="8"/>
  <c r="N122" i="8"/>
  <c r="O122" i="8"/>
  <c r="P122" i="8"/>
  <c r="Q122" i="8"/>
  <c r="W122" i="8"/>
  <c r="X122" i="8"/>
  <c r="AA122" i="8"/>
  <c r="AB122" i="8"/>
  <c r="AE122" i="8"/>
  <c r="AF122" i="8"/>
  <c r="AI122" i="8"/>
  <c r="AJ122" i="8"/>
  <c r="AL122" i="8"/>
  <c r="AM122" i="8"/>
  <c r="AO122" i="8"/>
  <c r="AP122" i="8"/>
  <c r="E123" i="8"/>
  <c r="F123" i="8"/>
  <c r="G123" i="8"/>
  <c r="H123" i="8"/>
  <c r="I123" i="8"/>
  <c r="J123" i="8"/>
  <c r="K123" i="8"/>
  <c r="L123" i="8"/>
  <c r="N123" i="8"/>
  <c r="O123" i="8"/>
  <c r="P123" i="8"/>
  <c r="Q123" i="8"/>
  <c r="W123" i="8"/>
  <c r="X123" i="8"/>
  <c r="AA123" i="8"/>
  <c r="AB123" i="8"/>
  <c r="AE123" i="8"/>
  <c r="AF123" i="8"/>
  <c r="AI123" i="8"/>
  <c r="AJ123" i="8"/>
  <c r="AL123" i="8"/>
  <c r="AM123" i="8"/>
  <c r="AO123" i="8"/>
  <c r="AP123" i="8"/>
  <c r="E124" i="8"/>
  <c r="F124" i="8"/>
  <c r="G124" i="8"/>
  <c r="H124" i="8"/>
  <c r="I124" i="8"/>
  <c r="J124" i="8"/>
  <c r="K124" i="8"/>
  <c r="L124" i="8"/>
  <c r="N124" i="8"/>
  <c r="O124" i="8"/>
  <c r="P124" i="8"/>
  <c r="Q124" i="8"/>
  <c r="W124" i="8"/>
  <c r="X124" i="8"/>
  <c r="AA124" i="8"/>
  <c r="AB124" i="8"/>
  <c r="AE124" i="8"/>
  <c r="AF124" i="8"/>
  <c r="AI124" i="8"/>
  <c r="AJ124" i="8"/>
  <c r="AL124" i="8"/>
  <c r="AM124" i="8"/>
  <c r="AO124" i="8"/>
  <c r="AP124" i="8"/>
  <c r="E125" i="8"/>
  <c r="F125" i="8"/>
  <c r="G125" i="8"/>
  <c r="H125" i="8"/>
  <c r="I125" i="8"/>
  <c r="J125" i="8"/>
  <c r="K125" i="8"/>
  <c r="L125" i="8"/>
  <c r="N125" i="8"/>
  <c r="O125" i="8"/>
  <c r="P125" i="8"/>
  <c r="Q125" i="8"/>
  <c r="W125" i="8"/>
  <c r="X125" i="8"/>
  <c r="AA125" i="8"/>
  <c r="AB125" i="8"/>
  <c r="AE125" i="8"/>
  <c r="AF125" i="8"/>
  <c r="AI125" i="8"/>
  <c r="AJ125" i="8"/>
  <c r="AL125" i="8"/>
  <c r="AM125" i="8"/>
  <c r="AO125" i="8"/>
  <c r="AP125" i="8"/>
  <c r="E126" i="8"/>
  <c r="F126" i="8"/>
  <c r="G126" i="8"/>
  <c r="H126" i="8"/>
  <c r="I126" i="8"/>
  <c r="J126" i="8"/>
  <c r="K126" i="8"/>
  <c r="L126" i="8"/>
  <c r="N126" i="8"/>
  <c r="O126" i="8"/>
  <c r="P126" i="8"/>
  <c r="Q126" i="8"/>
  <c r="W126" i="8"/>
  <c r="X126" i="8"/>
  <c r="AA126" i="8"/>
  <c r="AB126" i="8"/>
  <c r="AE126" i="8"/>
  <c r="AF126" i="8"/>
  <c r="AI126" i="8"/>
  <c r="AJ126" i="8"/>
  <c r="AL126" i="8"/>
  <c r="AM126" i="8"/>
  <c r="AO126" i="8"/>
  <c r="AP126" i="8"/>
  <c r="E127" i="8"/>
  <c r="F127" i="8"/>
  <c r="G127" i="8"/>
  <c r="H127" i="8"/>
  <c r="I127" i="8"/>
  <c r="J127" i="8"/>
  <c r="K127" i="8"/>
  <c r="L127" i="8"/>
  <c r="N127" i="8"/>
  <c r="O127" i="8"/>
  <c r="P127" i="8"/>
  <c r="Q127" i="8"/>
  <c r="W127" i="8"/>
  <c r="X127" i="8"/>
  <c r="AA127" i="8"/>
  <c r="AB127" i="8"/>
  <c r="AE127" i="8"/>
  <c r="AF127" i="8"/>
  <c r="AI127" i="8"/>
  <c r="AJ127" i="8"/>
  <c r="AL127" i="8"/>
  <c r="AM127" i="8"/>
  <c r="AO127" i="8"/>
  <c r="AP127" i="8"/>
  <c r="E128" i="8"/>
  <c r="F128" i="8"/>
  <c r="G128" i="8"/>
  <c r="H128" i="8"/>
  <c r="I128" i="8"/>
  <c r="J128" i="8"/>
  <c r="K128" i="8"/>
  <c r="L128" i="8"/>
  <c r="N128" i="8"/>
  <c r="O128" i="8"/>
  <c r="P128" i="8"/>
  <c r="Q128" i="8"/>
  <c r="W128" i="8"/>
  <c r="X128" i="8"/>
  <c r="AA128" i="8"/>
  <c r="AB128" i="8"/>
  <c r="AE128" i="8"/>
  <c r="AF128" i="8"/>
  <c r="AI128" i="8"/>
  <c r="AJ128" i="8"/>
  <c r="AL128" i="8"/>
  <c r="AM128" i="8"/>
  <c r="AO128" i="8"/>
  <c r="AP128" i="8"/>
  <c r="E129" i="8"/>
  <c r="F129" i="8"/>
  <c r="G129" i="8"/>
  <c r="H129" i="8"/>
  <c r="I129" i="8"/>
  <c r="J129" i="8"/>
  <c r="K129" i="8"/>
  <c r="L129" i="8"/>
  <c r="N129" i="8"/>
  <c r="O129" i="8"/>
  <c r="P129" i="8"/>
  <c r="Q129" i="8"/>
  <c r="W129" i="8"/>
  <c r="X129" i="8"/>
  <c r="AA129" i="8"/>
  <c r="AB129" i="8"/>
  <c r="AE129" i="8"/>
  <c r="AF129" i="8"/>
  <c r="AI129" i="8"/>
  <c r="AJ129" i="8"/>
  <c r="AL129" i="8"/>
  <c r="AM129" i="8"/>
  <c r="AO129" i="8"/>
  <c r="AP129" i="8"/>
  <c r="E130" i="8"/>
  <c r="F130" i="8"/>
  <c r="G130" i="8"/>
  <c r="H130" i="8"/>
  <c r="I130" i="8"/>
  <c r="J130" i="8"/>
  <c r="K130" i="8"/>
  <c r="L130" i="8"/>
  <c r="N130" i="8"/>
  <c r="O130" i="8"/>
  <c r="P130" i="8"/>
  <c r="Q130" i="8"/>
  <c r="W130" i="8"/>
  <c r="X130" i="8"/>
  <c r="AA130" i="8"/>
  <c r="AB130" i="8"/>
  <c r="AE130" i="8"/>
  <c r="AF130" i="8"/>
  <c r="AI130" i="8"/>
  <c r="AJ130" i="8"/>
  <c r="AL130" i="8"/>
  <c r="AM130" i="8"/>
  <c r="AO130" i="8"/>
  <c r="AP130" i="8"/>
  <c r="E131" i="8"/>
  <c r="F131" i="8"/>
  <c r="G131" i="8"/>
  <c r="H131" i="8"/>
  <c r="I131" i="8"/>
  <c r="J131" i="8"/>
  <c r="K131" i="8"/>
  <c r="L131" i="8"/>
  <c r="N131" i="8"/>
  <c r="O131" i="8"/>
  <c r="P131" i="8"/>
  <c r="Q131" i="8"/>
  <c r="W131" i="8"/>
  <c r="X131" i="8"/>
  <c r="AA131" i="8"/>
  <c r="AB131" i="8"/>
  <c r="AE131" i="8"/>
  <c r="AF131" i="8"/>
  <c r="AI131" i="8"/>
  <c r="AJ131" i="8"/>
  <c r="AL131" i="8"/>
  <c r="AM131" i="8"/>
  <c r="AO131" i="8"/>
  <c r="AP131" i="8"/>
  <c r="E132" i="8"/>
  <c r="F132" i="8"/>
  <c r="G132" i="8"/>
  <c r="H132" i="8"/>
  <c r="I132" i="8"/>
  <c r="J132" i="8"/>
  <c r="K132" i="8"/>
  <c r="L132" i="8"/>
  <c r="N132" i="8"/>
  <c r="O132" i="8"/>
  <c r="P132" i="8"/>
  <c r="Q132" i="8"/>
  <c r="W132" i="8"/>
  <c r="X132" i="8"/>
  <c r="AA132" i="8"/>
  <c r="AB132" i="8"/>
  <c r="AE132" i="8"/>
  <c r="AF132" i="8"/>
  <c r="AI132" i="8"/>
  <c r="AJ132" i="8"/>
  <c r="AL132" i="8"/>
  <c r="AM132" i="8"/>
  <c r="AO132" i="8"/>
  <c r="AP132" i="8"/>
  <c r="E133" i="8"/>
  <c r="F133" i="8"/>
  <c r="G133" i="8"/>
  <c r="H133" i="8"/>
  <c r="I133" i="8"/>
  <c r="J133" i="8"/>
  <c r="K133" i="8"/>
  <c r="L133" i="8"/>
  <c r="N133" i="8"/>
  <c r="O133" i="8"/>
  <c r="P133" i="8"/>
  <c r="Q133" i="8"/>
  <c r="W133" i="8"/>
  <c r="X133" i="8"/>
  <c r="AA133" i="8"/>
  <c r="AB133" i="8"/>
  <c r="AE133" i="8"/>
  <c r="AF133" i="8"/>
  <c r="AI133" i="8"/>
  <c r="AJ133" i="8"/>
  <c r="AL133" i="8"/>
  <c r="AM133" i="8"/>
  <c r="AO133" i="8"/>
  <c r="AP133" i="8"/>
  <c r="E134" i="8"/>
  <c r="F134" i="8"/>
  <c r="G134" i="8"/>
  <c r="H134" i="8"/>
  <c r="I134" i="8"/>
  <c r="J134" i="8"/>
  <c r="K134" i="8"/>
  <c r="L134" i="8"/>
  <c r="N134" i="8"/>
  <c r="O134" i="8"/>
  <c r="P134" i="8"/>
  <c r="Q134" i="8"/>
  <c r="W134" i="8"/>
  <c r="X134" i="8"/>
  <c r="AA134" i="8"/>
  <c r="AB134" i="8"/>
  <c r="AE134" i="8"/>
  <c r="AF134" i="8"/>
  <c r="AI134" i="8"/>
  <c r="AJ134" i="8"/>
  <c r="AL134" i="8"/>
  <c r="AM134" i="8"/>
  <c r="AO134" i="8"/>
  <c r="AP134" i="8"/>
  <c r="E135" i="8"/>
  <c r="F135" i="8"/>
  <c r="G135" i="8"/>
  <c r="H135" i="8"/>
  <c r="I135" i="8"/>
  <c r="J135" i="8"/>
  <c r="K135" i="8"/>
  <c r="L135" i="8"/>
  <c r="N135" i="8"/>
  <c r="O135" i="8"/>
  <c r="P135" i="8"/>
  <c r="Q135" i="8"/>
  <c r="W135" i="8"/>
  <c r="X135" i="8"/>
  <c r="AA135" i="8"/>
  <c r="AB135" i="8"/>
  <c r="AE135" i="8"/>
  <c r="AF135" i="8"/>
  <c r="AI135" i="8"/>
  <c r="AJ135" i="8"/>
  <c r="AL135" i="8"/>
  <c r="AM135" i="8"/>
  <c r="AO135" i="8"/>
  <c r="AP135" i="8"/>
  <c r="E136" i="8"/>
  <c r="F136" i="8"/>
  <c r="G136" i="8"/>
  <c r="H136" i="8"/>
  <c r="I136" i="8"/>
  <c r="J136" i="8"/>
  <c r="K136" i="8"/>
  <c r="L136" i="8"/>
  <c r="N136" i="8"/>
  <c r="O136" i="8"/>
  <c r="P136" i="8"/>
  <c r="Q136" i="8"/>
  <c r="W136" i="8"/>
  <c r="X136" i="8"/>
  <c r="AA136" i="8"/>
  <c r="AB136" i="8"/>
  <c r="AE136" i="8"/>
  <c r="AF136" i="8"/>
  <c r="AI136" i="8"/>
  <c r="AJ136" i="8"/>
  <c r="AL136" i="8"/>
  <c r="AM136" i="8"/>
  <c r="AO136" i="8"/>
  <c r="AP136" i="8"/>
  <c r="E137" i="8"/>
  <c r="F137" i="8"/>
  <c r="G137" i="8"/>
  <c r="H137" i="8"/>
  <c r="I137" i="8"/>
  <c r="J137" i="8"/>
  <c r="K137" i="8"/>
  <c r="L137" i="8"/>
  <c r="N137" i="8"/>
  <c r="O137" i="8"/>
  <c r="P137" i="8"/>
  <c r="Q137" i="8"/>
  <c r="W137" i="8"/>
  <c r="X137" i="8"/>
  <c r="AA137" i="8"/>
  <c r="AB137" i="8"/>
  <c r="AE137" i="8"/>
  <c r="AF137" i="8"/>
  <c r="AI137" i="8"/>
  <c r="AJ137" i="8"/>
  <c r="AL137" i="8"/>
  <c r="AM137" i="8"/>
  <c r="AO137" i="8"/>
  <c r="AP137" i="8"/>
  <c r="E138" i="8"/>
  <c r="F138" i="8"/>
  <c r="G138" i="8"/>
  <c r="H138" i="8"/>
  <c r="I138" i="8"/>
  <c r="J138" i="8"/>
  <c r="K138" i="8"/>
  <c r="L138" i="8"/>
  <c r="N138" i="8"/>
  <c r="O138" i="8"/>
  <c r="P138" i="8"/>
  <c r="Q138" i="8"/>
  <c r="W138" i="8"/>
  <c r="X138" i="8"/>
  <c r="AA138" i="8"/>
  <c r="AB138" i="8"/>
  <c r="AE138" i="8"/>
  <c r="AF138" i="8"/>
  <c r="AI138" i="8"/>
  <c r="AJ138" i="8"/>
  <c r="AL138" i="8"/>
  <c r="AM138" i="8"/>
  <c r="AO138" i="8"/>
  <c r="AP138" i="8"/>
  <c r="E139" i="8"/>
  <c r="F139" i="8"/>
  <c r="G139" i="8"/>
  <c r="H139" i="8"/>
  <c r="I139" i="8"/>
  <c r="J139" i="8"/>
  <c r="K139" i="8"/>
  <c r="L139" i="8"/>
  <c r="N139" i="8"/>
  <c r="O139" i="8"/>
  <c r="P139" i="8"/>
  <c r="Q139" i="8"/>
  <c r="W139" i="8"/>
  <c r="X139" i="8"/>
  <c r="AA139" i="8"/>
  <c r="AB139" i="8"/>
  <c r="AE139" i="8"/>
  <c r="AF139" i="8"/>
  <c r="AI139" i="8"/>
  <c r="AJ139" i="8"/>
  <c r="AL139" i="8"/>
  <c r="AM139" i="8"/>
  <c r="AO139" i="8"/>
  <c r="AP139" i="8"/>
  <c r="E140" i="8"/>
  <c r="F140" i="8"/>
  <c r="G140" i="8"/>
  <c r="H140" i="8"/>
  <c r="I140" i="8"/>
  <c r="J140" i="8"/>
  <c r="K140" i="8"/>
  <c r="L140" i="8"/>
  <c r="N140" i="8"/>
  <c r="O140" i="8"/>
  <c r="P140" i="8"/>
  <c r="Q140" i="8"/>
  <c r="W140" i="8"/>
  <c r="X140" i="8"/>
  <c r="AA140" i="8"/>
  <c r="AB140" i="8"/>
  <c r="AE140" i="8"/>
  <c r="AF140" i="8"/>
  <c r="AI140" i="8"/>
  <c r="AJ140" i="8"/>
  <c r="AL140" i="8"/>
  <c r="AM140" i="8"/>
  <c r="AO140" i="8"/>
  <c r="AP140" i="8"/>
  <c r="E141" i="8"/>
  <c r="F141" i="8"/>
  <c r="G141" i="8"/>
  <c r="H141" i="8"/>
  <c r="I141" i="8"/>
  <c r="J141" i="8"/>
  <c r="K141" i="8"/>
  <c r="L141" i="8"/>
  <c r="N141" i="8"/>
  <c r="O141" i="8"/>
  <c r="P141" i="8"/>
  <c r="Q141" i="8"/>
  <c r="W141" i="8"/>
  <c r="X141" i="8"/>
  <c r="AA141" i="8"/>
  <c r="AB141" i="8"/>
  <c r="AE141" i="8"/>
  <c r="AF141" i="8"/>
  <c r="AI141" i="8"/>
  <c r="AJ141" i="8"/>
  <c r="AL141" i="8"/>
  <c r="AM141" i="8"/>
  <c r="AO141" i="8"/>
  <c r="AP141" i="8"/>
  <c r="E142" i="8"/>
  <c r="F142" i="8"/>
  <c r="G142" i="8"/>
  <c r="H142" i="8"/>
  <c r="I142" i="8"/>
  <c r="J142" i="8"/>
  <c r="K142" i="8"/>
  <c r="L142" i="8"/>
  <c r="N142" i="8"/>
  <c r="O142" i="8"/>
  <c r="P142" i="8"/>
  <c r="Q142" i="8"/>
  <c r="W142" i="8"/>
  <c r="X142" i="8"/>
  <c r="AA142" i="8"/>
  <c r="AB142" i="8"/>
  <c r="AE142" i="8"/>
  <c r="AF142" i="8"/>
  <c r="AI142" i="8"/>
  <c r="AJ142" i="8"/>
  <c r="AL142" i="8"/>
  <c r="AM142" i="8"/>
  <c r="AO142" i="8"/>
  <c r="AP142" i="8"/>
  <c r="E143" i="8"/>
  <c r="F143" i="8"/>
  <c r="G143" i="8"/>
  <c r="H143" i="8"/>
  <c r="I143" i="8"/>
  <c r="J143" i="8"/>
  <c r="K143" i="8"/>
  <c r="L143" i="8"/>
  <c r="P143" i="8"/>
  <c r="Q143" i="8"/>
  <c r="W143" i="8"/>
  <c r="X143" i="8"/>
  <c r="AA143" i="8"/>
  <c r="AB143" i="8"/>
  <c r="AE143" i="8"/>
  <c r="AF143" i="8"/>
  <c r="AI143" i="8"/>
  <c r="AJ143" i="8"/>
  <c r="AL143" i="8"/>
  <c r="AM143" i="8"/>
  <c r="AO143" i="8"/>
  <c r="AP143" i="8"/>
  <c r="E144" i="8"/>
  <c r="F144" i="8"/>
  <c r="G144" i="8"/>
  <c r="H144" i="8"/>
  <c r="I144" i="8"/>
  <c r="J144" i="8"/>
  <c r="K144" i="8"/>
  <c r="L144" i="8"/>
  <c r="N144" i="8"/>
  <c r="P144" i="8"/>
  <c r="Q144" i="8"/>
  <c r="W144" i="8"/>
  <c r="X144" i="8"/>
  <c r="AA144" i="8"/>
  <c r="AB144" i="8"/>
  <c r="AE144" i="8"/>
  <c r="AF144" i="8"/>
  <c r="AI144" i="8"/>
  <c r="AJ144" i="8"/>
  <c r="AL144" i="8"/>
  <c r="AM144" i="8"/>
  <c r="AO144" i="8"/>
  <c r="AP144" i="8"/>
  <c r="E145" i="8"/>
  <c r="F145" i="8"/>
  <c r="G145" i="8"/>
  <c r="H145" i="8"/>
  <c r="I145" i="8"/>
  <c r="J145" i="8"/>
  <c r="K145" i="8"/>
  <c r="L145" i="8"/>
  <c r="P145" i="8"/>
  <c r="Q145" i="8"/>
  <c r="W145" i="8"/>
  <c r="X145" i="8"/>
  <c r="AA145" i="8"/>
  <c r="AB145" i="8"/>
  <c r="AE145" i="8"/>
  <c r="AF145" i="8"/>
  <c r="AI145" i="8"/>
  <c r="AJ145" i="8"/>
  <c r="AL145" i="8"/>
  <c r="AM145" i="8"/>
  <c r="AO145" i="8"/>
  <c r="AP145" i="8"/>
  <c r="E146" i="8"/>
  <c r="F146" i="8"/>
  <c r="G146" i="8"/>
  <c r="H146" i="8"/>
  <c r="I146" i="8"/>
  <c r="J146" i="8"/>
  <c r="K146" i="8"/>
  <c r="L146" i="8"/>
  <c r="P146" i="8"/>
  <c r="Q146" i="8"/>
  <c r="W146" i="8"/>
  <c r="X146" i="8"/>
  <c r="AA146" i="8"/>
  <c r="AB146" i="8"/>
  <c r="AE146" i="8"/>
  <c r="AF146" i="8"/>
  <c r="AI146" i="8"/>
  <c r="AJ146" i="8"/>
  <c r="AL146" i="8"/>
  <c r="AM146" i="8"/>
  <c r="AO146" i="8"/>
  <c r="AP146" i="8"/>
  <c r="E147" i="8"/>
  <c r="F147" i="8"/>
  <c r="G147" i="8"/>
  <c r="H147" i="8"/>
  <c r="I147" i="8"/>
  <c r="J147" i="8"/>
  <c r="K147" i="8"/>
  <c r="L147" i="8"/>
  <c r="P147" i="8"/>
  <c r="Q147" i="8"/>
  <c r="W147" i="8"/>
  <c r="X147" i="8"/>
  <c r="AA147" i="8"/>
  <c r="AB147" i="8"/>
  <c r="AE147" i="8"/>
  <c r="AF147" i="8"/>
  <c r="AI147" i="8"/>
  <c r="AJ147" i="8"/>
  <c r="AL147" i="8"/>
  <c r="AM147" i="8"/>
  <c r="AO147" i="8"/>
  <c r="AP147" i="8"/>
  <c r="E148" i="8"/>
  <c r="F148" i="8"/>
  <c r="G148" i="8"/>
  <c r="H148" i="8"/>
  <c r="I148" i="8"/>
  <c r="J148" i="8"/>
  <c r="K148" i="8"/>
  <c r="L148" i="8"/>
  <c r="P148" i="8"/>
  <c r="Q148" i="8"/>
  <c r="W148" i="8"/>
  <c r="X148" i="8"/>
  <c r="AA148" i="8"/>
  <c r="AB148" i="8"/>
  <c r="AE148" i="8"/>
  <c r="AF148" i="8"/>
  <c r="AI148" i="8"/>
  <c r="AJ148" i="8"/>
  <c r="AL148" i="8"/>
  <c r="AM148" i="8"/>
  <c r="AO148" i="8"/>
  <c r="AP148" i="8"/>
  <c r="E149" i="8"/>
  <c r="F149" i="8"/>
  <c r="G149" i="8"/>
  <c r="H149" i="8"/>
  <c r="I149" i="8"/>
  <c r="J149" i="8"/>
  <c r="K149" i="8"/>
  <c r="L149" i="8"/>
  <c r="P149" i="8"/>
  <c r="Q149" i="8"/>
  <c r="W149" i="8"/>
  <c r="X149" i="8"/>
  <c r="AA149" i="8"/>
  <c r="AB149" i="8"/>
  <c r="AE149" i="8"/>
  <c r="AF149" i="8"/>
  <c r="AI149" i="8"/>
  <c r="AJ149" i="8"/>
  <c r="AL149" i="8"/>
  <c r="AM149" i="8"/>
  <c r="AO149" i="8"/>
  <c r="AP149" i="8"/>
  <c r="E150" i="8"/>
  <c r="F150" i="8"/>
  <c r="G150" i="8"/>
  <c r="H150" i="8"/>
  <c r="I150" i="8"/>
  <c r="J150" i="8"/>
  <c r="K150" i="8"/>
  <c r="L150" i="8"/>
  <c r="P150" i="8"/>
  <c r="Q150" i="8"/>
  <c r="W150" i="8"/>
  <c r="X150" i="8"/>
  <c r="AA150" i="8"/>
  <c r="AB150" i="8"/>
  <c r="AE150" i="8"/>
  <c r="AF150" i="8"/>
  <c r="AI150" i="8"/>
  <c r="AJ150" i="8"/>
  <c r="AL150" i="8"/>
  <c r="AM150" i="8"/>
  <c r="AO150" i="8"/>
  <c r="AP150" i="8"/>
  <c r="E151" i="8"/>
  <c r="F151" i="8"/>
  <c r="G151" i="8"/>
  <c r="H151" i="8"/>
  <c r="I151" i="8"/>
  <c r="J151" i="8"/>
  <c r="K151" i="8"/>
  <c r="L151" i="8"/>
  <c r="P151" i="8"/>
  <c r="Q151" i="8"/>
  <c r="W151" i="8"/>
  <c r="X151" i="8"/>
  <c r="AA151" i="8"/>
  <c r="AB151" i="8"/>
  <c r="AE151" i="8"/>
  <c r="AF151" i="8"/>
  <c r="AI151" i="8"/>
  <c r="AJ151" i="8"/>
  <c r="AL151" i="8"/>
  <c r="AM151" i="8"/>
  <c r="AO151" i="8"/>
  <c r="AP151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53" i="8"/>
  <c r="F153" i="8"/>
  <c r="G153" i="8"/>
  <c r="H153" i="8"/>
  <c r="I153" i="8"/>
  <c r="J153" i="8"/>
  <c r="K153" i="8"/>
  <c r="L153" i="8"/>
  <c r="N153" i="8"/>
  <c r="O153" i="8"/>
  <c r="P153" i="8"/>
  <c r="Q153" i="8"/>
  <c r="W153" i="8"/>
  <c r="X153" i="8"/>
  <c r="AA153" i="8"/>
  <c r="AB153" i="8"/>
  <c r="AE153" i="8"/>
  <c r="AF153" i="8"/>
  <c r="AI153" i="8"/>
  <c r="AJ153" i="8"/>
  <c r="AL153" i="8"/>
  <c r="AM153" i="8"/>
  <c r="AO153" i="8"/>
  <c r="AP153" i="8"/>
  <c r="E154" i="8"/>
  <c r="F154" i="8"/>
  <c r="G154" i="8"/>
  <c r="H154" i="8"/>
  <c r="I154" i="8"/>
  <c r="J154" i="8"/>
  <c r="K154" i="8"/>
  <c r="L154" i="8"/>
  <c r="P154" i="8"/>
  <c r="Q154" i="8"/>
  <c r="W154" i="8"/>
  <c r="X154" i="8"/>
  <c r="AA154" i="8"/>
  <c r="AB154" i="8"/>
  <c r="AE154" i="8"/>
  <c r="AF154" i="8"/>
  <c r="AI154" i="8"/>
  <c r="AJ154" i="8"/>
  <c r="AL154" i="8"/>
  <c r="AM154" i="8"/>
  <c r="AO154" i="8"/>
  <c r="AP154" i="8"/>
  <c r="E155" i="8"/>
  <c r="F155" i="8"/>
  <c r="G155" i="8"/>
  <c r="H155" i="8"/>
  <c r="I155" i="8"/>
  <c r="J155" i="8"/>
  <c r="K155" i="8"/>
  <c r="L155" i="8"/>
  <c r="N155" i="8"/>
  <c r="O155" i="8"/>
  <c r="P155" i="8"/>
  <c r="Q155" i="8"/>
  <c r="W155" i="8"/>
  <c r="X155" i="8"/>
  <c r="AA155" i="8"/>
  <c r="AB155" i="8"/>
  <c r="AE155" i="8"/>
  <c r="AF155" i="8"/>
  <c r="AI155" i="8"/>
  <c r="AJ155" i="8"/>
  <c r="AL155" i="8"/>
  <c r="AM155" i="8"/>
  <c r="AO155" i="8"/>
  <c r="AP155" i="8"/>
  <c r="E156" i="8"/>
  <c r="F156" i="8"/>
  <c r="G156" i="8"/>
  <c r="H156" i="8"/>
  <c r="I156" i="8"/>
  <c r="J156" i="8"/>
  <c r="K156" i="8"/>
  <c r="L156" i="8"/>
  <c r="P156" i="8"/>
  <c r="Q156" i="8"/>
  <c r="W156" i="8"/>
  <c r="X156" i="8"/>
  <c r="AA156" i="8"/>
  <c r="AB156" i="8"/>
  <c r="AE156" i="8"/>
  <c r="AF156" i="8"/>
  <c r="AI156" i="8"/>
  <c r="AJ156" i="8"/>
  <c r="AL156" i="8"/>
  <c r="AM156" i="8"/>
  <c r="AO156" i="8"/>
  <c r="AP156" i="8"/>
  <c r="E157" i="8"/>
  <c r="F157" i="8"/>
  <c r="G157" i="8"/>
  <c r="H157" i="8"/>
  <c r="I157" i="8"/>
  <c r="J157" i="8"/>
  <c r="K157" i="8"/>
  <c r="L157" i="8"/>
  <c r="P157" i="8"/>
  <c r="Q157" i="8"/>
  <c r="W157" i="8"/>
  <c r="X157" i="8"/>
  <c r="AA157" i="8"/>
  <c r="AB157" i="8"/>
  <c r="AE157" i="8"/>
  <c r="AF157" i="8"/>
  <c r="AI157" i="8"/>
  <c r="AJ157" i="8"/>
  <c r="AL157" i="8"/>
  <c r="AM157" i="8"/>
  <c r="AO157" i="8"/>
  <c r="AP157" i="8"/>
  <c r="E158" i="8"/>
  <c r="F158" i="8"/>
  <c r="G158" i="8"/>
  <c r="H158" i="8"/>
  <c r="I158" i="8"/>
  <c r="J158" i="8"/>
  <c r="K158" i="8"/>
  <c r="L158" i="8"/>
  <c r="P158" i="8"/>
  <c r="Q158" i="8"/>
  <c r="W158" i="8"/>
  <c r="X158" i="8"/>
  <c r="AA158" i="8"/>
  <c r="AB158" i="8"/>
  <c r="AE158" i="8"/>
  <c r="AF158" i="8"/>
  <c r="AI158" i="8"/>
  <c r="AJ158" i="8"/>
  <c r="AL158" i="8"/>
  <c r="AM158" i="8"/>
  <c r="AO158" i="8"/>
  <c r="AP158" i="8"/>
  <c r="E159" i="8"/>
  <c r="F159" i="8"/>
  <c r="G159" i="8"/>
  <c r="H159" i="8"/>
  <c r="I159" i="8"/>
  <c r="J159" i="8"/>
  <c r="K159" i="8"/>
  <c r="L159" i="8"/>
  <c r="P159" i="8"/>
  <c r="Q159" i="8"/>
  <c r="W159" i="8"/>
  <c r="X159" i="8"/>
  <c r="AA159" i="8"/>
  <c r="AB159" i="8"/>
  <c r="AE159" i="8"/>
  <c r="AF159" i="8"/>
  <c r="AI159" i="8"/>
  <c r="AJ159" i="8"/>
  <c r="AL159" i="8"/>
  <c r="AM159" i="8"/>
  <c r="AO159" i="8"/>
  <c r="AP159" i="8"/>
  <c r="E160" i="8"/>
  <c r="F160" i="8"/>
  <c r="G160" i="8"/>
  <c r="H160" i="8"/>
  <c r="I160" i="8"/>
  <c r="J160" i="8"/>
  <c r="K160" i="8"/>
  <c r="L160" i="8"/>
  <c r="P160" i="8"/>
  <c r="Q160" i="8"/>
  <c r="W160" i="8"/>
  <c r="X160" i="8"/>
  <c r="AA160" i="8"/>
  <c r="AB160" i="8"/>
  <c r="AE160" i="8"/>
  <c r="AF160" i="8"/>
  <c r="AI160" i="8"/>
  <c r="AJ160" i="8"/>
  <c r="AL160" i="8"/>
  <c r="AM160" i="8"/>
  <c r="AO160" i="8"/>
  <c r="AP160" i="8"/>
  <c r="E161" i="8"/>
  <c r="F161" i="8"/>
  <c r="G161" i="8"/>
  <c r="H161" i="8"/>
  <c r="I161" i="8"/>
  <c r="J161" i="8"/>
  <c r="K161" i="8"/>
  <c r="L161" i="8"/>
  <c r="P161" i="8"/>
  <c r="Q161" i="8"/>
  <c r="W161" i="8"/>
  <c r="X161" i="8"/>
  <c r="AA161" i="8"/>
  <c r="AB161" i="8"/>
  <c r="AE161" i="8"/>
  <c r="AF161" i="8"/>
  <c r="AI161" i="8"/>
  <c r="AJ161" i="8"/>
  <c r="AL161" i="8"/>
  <c r="AM161" i="8"/>
  <c r="AO161" i="8"/>
  <c r="AP161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63" i="8"/>
  <c r="F163" i="8"/>
  <c r="G163" i="8"/>
  <c r="H163" i="8"/>
  <c r="I163" i="8"/>
  <c r="J163" i="8"/>
  <c r="K163" i="8"/>
  <c r="L163" i="8"/>
  <c r="P163" i="8"/>
  <c r="Q163" i="8"/>
  <c r="W163" i="8"/>
  <c r="X163" i="8"/>
  <c r="AA163" i="8"/>
  <c r="AB163" i="8"/>
  <c r="AE163" i="8"/>
  <c r="AF163" i="8"/>
  <c r="AI163" i="8"/>
  <c r="AJ163" i="8"/>
  <c r="AL163" i="8"/>
  <c r="AM163" i="8"/>
  <c r="AO163" i="8"/>
  <c r="AP163" i="8"/>
  <c r="E164" i="8"/>
  <c r="F164" i="8"/>
  <c r="G164" i="8"/>
  <c r="H164" i="8"/>
  <c r="I164" i="8"/>
  <c r="J164" i="8"/>
  <c r="K164" i="8"/>
  <c r="L164" i="8"/>
  <c r="P164" i="8"/>
  <c r="Q164" i="8"/>
  <c r="W164" i="8"/>
  <c r="X164" i="8"/>
  <c r="AA164" i="8"/>
  <c r="AB164" i="8"/>
  <c r="AE164" i="8"/>
  <c r="AF164" i="8"/>
  <c r="AI164" i="8"/>
  <c r="AJ164" i="8"/>
  <c r="AL164" i="8"/>
  <c r="AM164" i="8"/>
  <c r="AO164" i="8"/>
  <c r="AP164" i="8"/>
  <c r="E165" i="8"/>
  <c r="F165" i="8"/>
  <c r="G165" i="8"/>
  <c r="H165" i="8"/>
  <c r="I165" i="8"/>
  <c r="J165" i="8"/>
  <c r="K165" i="8"/>
  <c r="L165" i="8"/>
  <c r="N165" i="8"/>
  <c r="O165" i="8"/>
  <c r="P165" i="8"/>
  <c r="Q165" i="8"/>
  <c r="W165" i="8"/>
  <c r="X165" i="8"/>
  <c r="AA165" i="8"/>
  <c r="AB165" i="8"/>
  <c r="AE165" i="8"/>
  <c r="AF165" i="8"/>
  <c r="AI165" i="8"/>
  <c r="AJ165" i="8"/>
  <c r="AL165" i="8"/>
  <c r="AM165" i="8"/>
  <c r="AO165" i="8"/>
  <c r="AP165" i="8"/>
  <c r="E166" i="8"/>
  <c r="F166" i="8"/>
  <c r="G166" i="8"/>
  <c r="H166" i="8"/>
  <c r="I166" i="8"/>
  <c r="J166" i="8"/>
  <c r="K166" i="8"/>
  <c r="L166" i="8"/>
  <c r="N166" i="8"/>
  <c r="O166" i="8"/>
  <c r="P166" i="8"/>
  <c r="Q166" i="8"/>
  <c r="W166" i="8"/>
  <c r="X166" i="8"/>
  <c r="AA166" i="8"/>
  <c r="AB166" i="8"/>
  <c r="AE166" i="8"/>
  <c r="AF166" i="8"/>
  <c r="AI166" i="8"/>
  <c r="AJ166" i="8"/>
  <c r="AL166" i="8"/>
  <c r="AM166" i="8"/>
  <c r="AO166" i="8"/>
  <c r="AP166" i="8"/>
  <c r="E167" i="8"/>
  <c r="F167" i="8"/>
  <c r="G167" i="8"/>
  <c r="H167" i="8"/>
  <c r="I167" i="8"/>
  <c r="J167" i="8"/>
  <c r="K167" i="8"/>
  <c r="L167" i="8"/>
  <c r="N167" i="8"/>
  <c r="O167" i="8"/>
  <c r="P167" i="8"/>
  <c r="Q167" i="8"/>
  <c r="W167" i="8"/>
  <c r="X167" i="8"/>
  <c r="AA167" i="8"/>
  <c r="AB167" i="8"/>
  <c r="AE167" i="8"/>
  <c r="AF167" i="8"/>
  <c r="AI167" i="8"/>
  <c r="AJ167" i="8"/>
  <c r="AL167" i="8"/>
  <c r="AM167" i="8"/>
  <c r="AO167" i="8"/>
  <c r="AP167" i="8"/>
  <c r="E168" i="8"/>
  <c r="F168" i="8"/>
  <c r="G168" i="8"/>
  <c r="H168" i="8"/>
  <c r="I168" i="8"/>
  <c r="J168" i="8"/>
  <c r="K168" i="8"/>
  <c r="L168" i="8"/>
  <c r="P168" i="8"/>
  <c r="Q168" i="8"/>
  <c r="W168" i="8"/>
  <c r="X168" i="8"/>
  <c r="AA168" i="8"/>
  <c r="AB168" i="8"/>
  <c r="AE168" i="8"/>
  <c r="AF168" i="8"/>
  <c r="AI168" i="8"/>
  <c r="AJ168" i="8"/>
  <c r="AL168" i="8"/>
  <c r="AM168" i="8"/>
  <c r="AO168" i="8"/>
  <c r="AP168" i="8"/>
  <c r="E169" i="8"/>
  <c r="F169" i="8"/>
  <c r="G169" i="8"/>
  <c r="H169" i="8"/>
  <c r="I169" i="8"/>
  <c r="J169" i="8"/>
  <c r="K169" i="8"/>
  <c r="L169" i="8"/>
  <c r="P169" i="8"/>
  <c r="Q169" i="8"/>
  <c r="W169" i="8"/>
  <c r="X169" i="8"/>
  <c r="AA169" i="8"/>
  <c r="AB169" i="8"/>
  <c r="AE169" i="8"/>
  <c r="AF169" i="8"/>
  <c r="AI169" i="8"/>
  <c r="AJ169" i="8"/>
  <c r="AL169" i="8"/>
  <c r="AM169" i="8"/>
  <c r="AO169" i="8"/>
  <c r="AP169" i="8"/>
  <c r="E170" i="8"/>
  <c r="F170" i="8"/>
  <c r="G170" i="8"/>
  <c r="H170" i="8"/>
  <c r="I170" i="8"/>
  <c r="J170" i="8"/>
  <c r="K170" i="8"/>
  <c r="L170" i="8"/>
  <c r="P170" i="8"/>
  <c r="Q170" i="8"/>
  <c r="W170" i="8"/>
  <c r="X170" i="8"/>
  <c r="AA170" i="8"/>
  <c r="AB170" i="8"/>
  <c r="AE170" i="8"/>
  <c r="AF170" i="8"/>
  <c r="AI170" i="8"/>
  <c r="AJ170" i="8"/>
  <c r="AL170" i="8"/>
  <c r="AM170" i="8"/>
  <c r="AO170" i="8"/>
  <c r="AP170" i="8"/>
  <c r="E171" i="8"/>
  <c r="F171" i="8"/>
  <c r="G171" i="8"/>
  <c r="H171" i="8"/>
  <c r="I171" i="8"/>
  <c r="J171" i="8"/>
  <c r="K171" i="8"/>
  <c r="L171" i="8"/>
  <c r="P171" i="8"/>
  <c r="Q171" i="8"/>
  <c r="W171" i="8"/>
  <c r="X171" i="8"/>
  <c r="AA171" i="8"/>
  <c r="AB171" i="8"/>
  <c r="AE171" i="8"/>
  <c r="AF171" i="8"/>
  <c r="AI171" i="8"/>
  <c r="AJ171" i="8"/>
  <c r="AL171" i="8"/>
  <c r="AM171" i="8"/>
  <c r="AO171" i="8"/>
  <c r="AP171" i="8"/>
  <c r="E172" i="8"/>
  <c r="F172" i="8"/>
  <c r="G172" i="8"/>
  <c r="H172" i="8"/>
  <c r="I172" i="8"/>
  <c r="J172" i="8"/>
  <c r="K172" i="8"/>
  <c r="L172" i="8"/>
  <c r="P172" i="8"/>
  <c r="Q172" i="8"/>
  <c r="W172" i="8"/>
  <c r="X172" i="8"/>
  <c r="AA172" i="8"/>
  <c r="AB172" i="8"/>
  <c r="AE172" i="8"/>
  <c r="AF172" i="8"/>
  <c r="AI172" i="8"/>
  <c r="AJ172" i="8"/>
  <c r="AL172" i="8"/>
  <c r="AM172" i="8"/>
  <c r="AO172" i="8"/>
  <c r="AP172" i="8"/>
  <c r="E173" i="8"/>
  <c r="F173" i="8"/>
  <c r="G173" i="8"/>
  <c r="H173" i="8"/>
  <c r="I173" i="8"/>
  <c r="J173" i="8"/>
  <c r="K173" i="8"/>
  <c r="L173" i="8"/>
  <c r="P173" i="8"/>
  <c r="Q173" i="8"/>
  <c r="W173" i="8"/>
  <c r="X173" i="8"/>
  <c r="AA173" i="8"/>
  <c r="AB173" i="8"/>
  <c r="AE173" i="8"/>
  <c r="AF173" i="8"/>
  <c r="AI173" i="8"/>
  <c r="AJ173" i="8"/>
  <c r="AL173" i="8"/>
  <c r="AM173" i="8"/>
  <c r="AO173" i="8"/>
  <c r="AP173" i="8"/>
  <c r="E174" i="8"/>
  <c r="F174" i="8"/>
  <c r="G174" i="8"/>
  <c r="H174" i="8"/>
  <c r="I174" i="8"/>
  <c r="J174" i="8"/>
  <c r="K174" i="8"/>
  <c r="L174" i="8"/>
  <c r="P174" i="8"/>
  <c r="Q174" i="8"/>
  <c r="W174" i="8"/>
  <c r="X174" i="8"/>
  <c r="AA174" i="8"/>
  <c r="AB174" i="8"/>
  <c r="AE174" i="8"/>
  <c r="AF174" i="8"/>
  <c r="AI174" i="8"/>
  <c r="AJ174" i="8"/>
  <c r="AL174" i="8"/>
  <c r="AM174" i="8"/>
  <c r="AO174" i="8"/>
  <c r="AP174" i="8"/>
  <c r="E175" i="8"/>
  <c r="F175" i="8"/>
  <c r="G175" i="8"/>
  <c r="H175" i="8"/>
  <c r="I175" i="8"/>
  <c r="J175" i="8"/>
  <c r="K175" i="8"/>
  <c r="L175" i="8"/>
  <c r="P175" i="8"/>
  <c r="Q175" i="8"/>
  <c r="W175" i="8"/>
  <c r="X175" i="8"/>
  <c r="AA175" i="8"/>
  <c r="AB175" i="8"/>
  <c r="AE175" i="8"/>
  <c r="AF175" i="8"/>
  <c r="AI175" i="8"/>
  <c r="AJ175" i="8"/>
  <c r="AL175" i="8"/>
  <c r="AM175" i="8"/>
  <c r="AO175" i="8"/>
  <c r="AP175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7" i="8"/>
  <c r="F177" i="8"/>
  <c r="G177" i="8"/>
  <c r="H177" i="8"/>
  <c r="I177" i="8"/>
  <c r="J177" i="8"/>
  <c r="K177" i="8"/>
  <c r="L177" i="8"/>
  <c r="P177" i="8"/>
  <c r="Q177" i="8"/>
  <c r="W177" i="8"/>
  <c r="X177" i="8"/>
  <c r="AA177" i="8"/>
  <c r="AB177" i="8"/>
  <c r="AE177" i="8"/>
  <c r="AF177" i="8"/>
  <c r="AI177" i="8"/>
  <c r="AJ177" i="8"/>
  <c r="AL177" i="8"/>
  <c r="AM177" i="8"/>
  <c r="AO177" i="8"/>
  <c r="AP177" i="8"/>
  <c r="E178" i="8"/>
  <c r="F178" i="8"/>
  <c r="G178" i="8"/>
  <c r="H178" i="8"/>
  <c r="I178" i="8"/>
  <c r="J178" i="8"/>
  <c r="K178" i="8"/>
  <c r="L178" i="8"/>
  <c r="P178" i="8"/>
  <c r="Q178" i="8"/>
  <c r="W178" i="8"/>
  <c r="X178" i="8"/>
  <c r="AA178" i="8"/>
  <c r="AB178" i="8"/>
  <c r="AE178" i="8"/>
  <c r="AF178" i="8"/>
  <c r="AI178" i="8"/>
  <c r="AJ178" i="8"/>
  <c r="AL178" i="8"/>
  <c r="AM178" i="8"/>
  <c r="AO178" i="8"/>
  <c r="AP178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80" i="8"/>
  <c r="F180" i="8"/>
  <c r="G180" i="8"/>
  <c r="H180" i="8"/>
  <c r="I180" i="8"/>
  <c r="J180" i="8"/>
  <c r="K180" i="8"/>
  <c r="L180" i="8"/>
  <c r="P180" i="8"/>
  <c r="Q180" i="8"/>
  <c r="W180" i="8"/>
  <c r="X180" i="8"/>
  <c r="AA180" i="8"/>
  <c r="AB180" i="8"/>
  <c r="AE180" i="8"/>
  <c r="AF180" i="8"/>
  <c r="AI180" i="8"/>
  <c r="AJ180" i="8"/>
  <c r="AL180" i="8"/>
  <c r="AM180" i="8"/>
  <c r="AO180" i="8"/>
  <c r="AP180" i="8"/>
  <c r="E181" i="8"/>
  <c r="F181" i="8"/>
  <c r="G181" i="8"/>
  <c r="H181" i="8"/>
  <c r="I181" i="8"/>
  <c r="J181" i="8"/>
  <c r="K181" i="8"/>
  <c r="L181" i="8"/>
  <c r="P181" i="8"/>
  <c r="Q181" i="8"/>
  <c r="W181" i="8"/>
  <c r="X181" i="8"/>
  <c r="AA181" i="8"/>
  <c r="AB181" i="8"/>
  <c r="AE181" i="8"/>
  <c r="AF181" i="8"/>
  <c r="AI181" i="8"/>
  <c r="AJ181" i="8"/>
  <c r="AL181" i="8"/>
  <c r="AM181" i="8"/>
  <c r="AO181" i="8"/>
  <c r="AP181" i="8"/>
  <c r="E182" i="8"/>
  <c r="F182" i="8"/>
  <c r="G182" i="8"/>
  <c r="H182" i="8"/>
  <c r="I182" i="8"/>
  <c r="J182" i="8"/>
  <c r="K182" i="8"/>
  <c r="L182" i="8"/>
  <c r="P182" i="8"/>
  <c r="Q182" i="8"/>
  <c r="W182" i="8"/>
  <c r="X182" i="8"/>
  <c r="AA182" i="8"/>
  <c r="AB182" i="8"/>
  <c r="AE182" i="8"/>
  <c r="AF182" i="8"/>
  <c r="AI182" i="8"/>
  <c r="AJ182" i="8"/>
  <c r="AL182" i="8"/>
  <c r="AM182" i="8"/>
  <c r="AO182" i="8"/>
  <c r="AP182" i="8"/>
  <c r="E183" i="8"/>
  <c r="F183" i="8"/>
  <c r="G183" i="8"/>
  <c r="H183" i="8"/>
  <c r="I183" i="8"/>
  <c r="J183" i="8"/>
  <c r="K183" i="8"/>
  <c r="L183" i="8"/>
  <c r="P183" i="8"/>
  <c r="Q183" i="8"/>
  <c r="W183" i="8"/>
  <c r="X183" i="8"/>
  <c r="AA183" i="8"/>
  <c r="AB183" i="8"/>
  <c r="AE183" i="8"/>
  <c r="AF183" i="8"/>
  <c r="AI183" i="8"/>
  <c r="AJ183" i="8"/>
  <c r="AL183" i="8"/>
  <c r="AM183" i="8"/>
  <c r="AO183" i="8"/>
  <c r="AP183" i="8"/>
  <c r="E184" i="8"/>
  <c r="F184" i="8"/>
  <c r="G184" i="8"/>
  <c r="H184" i="8"/>
  <c r="I184" i="8"/>
  <c r="J184" i="8"/>
  <c r="K184" i="8"/>
  <c r="L184" i="8"/>
  <c r="P184" i="8"/>
  <c r="Q184" i="8"/>
  <c r="W184" i="8"/>
  <c r="X184" i="8"/>
  <c r="AA184" i="8"/>
  <c r="AB184" i="8"/>
  <c r="AE184" i="8"/>
  <c r="AF184" i="8"/>
  <c r="AI184" i="8"/>
  <c r="AJ184" i="8"/>
  <c r="AL184" i="8"/>
  <c r="AM184" i="8"/>
  <c r="AO184" i="8"/>
  <c r="AP184" i="8"/>
  <c r="E185" i="8"/>
  <c r="F185" i="8"/>
  <c r="G185" i="8"/>
  <c r="H185" i="8"/>
  <c r="I185" i="8"/>
  <c r="J185" i="8"/>
  <c r="K185" i="8"/>
  <c r="L185" i="8"/>
  <c r="P185" i="8"/>
  <c r="Q185" i="8"/>
  <c r="W185" i="8"/>
  <c r="X185" i="8"/>
  <c r="AA185" i="8"/>
  <c r="AB185" i="8"/>
  <c r="AE185" i="8"/>
  <c r="AF185" i="8"/>
  <c r="AI185" i="8"/>
  <c r="AJ185" i="8"/>
  <c r="AL185" i="8"/>
  <c r="AM185" i="8"/>
  <c r="AO185" i="8"/>
  <c r="AP185" i="8"/>
  <c r="E186" i="8"/>
  <c r="F186" i="8"/>
  <c r="G186" i="8"/>
  <c r="H186" i="8"/>
  <c r="I186" i="8"/>
  <c r="J186" i="8"/>
  <c r="K186" i="8"/>
  <c r="L186" i="8"/>
  <c r="P186" i="8"/>
  <c r="Q186" i="8"/>
  <c r="W186" i="8"/>
  <c r="X186" i="8"/>
  <c r="AA186" i="8"/>
  <c r="AB186" i="8"/>
  <c r="AE186" i="8"/>
  <c r="AF186" i="8"/>
  <c r="AI186" i="8"/>
  <c r="AJ186" i="8"/>
  <c r="AL186" i="8"/>
  <c r="AM186" i="8"/>
  <c r="AO186" i="8"/>
  <c r="AP186" i="8"/>
  <c r="E187" i="8"/>
  <c r="F187" i="8"/>
  <c r="G187" i="8"/>
  <c r="H187" i="8"/>
  <c r="I187" i="8"/>
  <c r="J187" i="8"/>
  <c r="K187" i="8"/>
  <c r="L187" i="8"/>
  <c r="P187" i="8"/>
  <c r="Q187" i="8"/>
  <c r="W187" i="8"/>
  <c r="X187" i="8"/>
  <c r="AA187" i="8"/>
  <c r="AB187" i="8"/>
  <c r="AE187" i="8"/>
  <c r="AF187" i="8"/>
  <c r="AI187" i="8"/>
  <c r="AJ187" i="8"/>
  <c r="AL187" i="8"/>
  <c r="AM187" i="8"/>
  <c r="AO187" i="8"/>
  <c r="AP187" i="8"/>
  <c r="E188" i="8"/>
  <c r="F188" i="8"/>
  <c r="G188" i="8"/>
  <c r="H188" i="8"/>
  <c r="I188" i="8"/>
  <c r="J188" i="8"/>
  <c r="K188" i="8"/>
  <c r="L188" i="8"/>
  <c r="P188" i="8"/>
  <c r="Q188" i="8"/>
  <c r="W188" i="8"/>
  <c r="X188" i="8"/>
  <c r="AA188" i="8"/>
  <c r="AB188" i="8"/>
  <c r="AE188" i="8"/>
  <c r="AF188" i="8"/>
  <c r="AI188" i="8"/>
  <c r="AJ188" i="8"/>
  <c r="AL188" i="8"/>
  <c r="AM188" i="8"/>
  <c r="AO188" i="8"/>
  <c r="AP188" i="8"/>
  <c r="E189" i="8"/>
  <c r="F189" i="8"/>
  <c r="G189" i="8"/>
  <c r="H189" i="8"/>
  <c r="I189" i="8"/>
  <c r="J189" i="8"/>
  <c r="K189" i="8"/>
  <c r="L189" i="8"/>
  <c r="P189" i="8"/>
  <c r="Q189" i="8"/>
  <c r="W189" i="8"/>
  <c r="X189" i="8"/>
  <c r="AA189" i="8"/>
  <c r="AB189" i="8"/>
  <c r="AE189" i="8"/>
  <c r="AF189" i="8"/>
  <c r="AI189" i="8"/>
  <c r="AJ189" i="8"/>
  <c r="AL189" i="8"/>
  <c r="AM189" i="8"/>
  <c r="AO189" i="8"/>
  <c r="AP189" i="8"/>
  <c r="E190" i="8"/>
  <c r="F190" i="8"/>
  <c r="G190" i="8"/>
  <c r="H190" i="8"/>
  <c r="I190" i="8"/>
  <c r="J190" i="8"/>
  <c r="K190" i="8"/>
  <c r="L190" i="8"/>
  <c r="P190" i="8"/>
  <c r="Q190" i="8"/>
  <c r="W190" i="8"/>
  <c r="X190" i="8"/>
  <c r="AA190" i="8"/>
  <c r="AB190" i="8"/>
  <c r="AE190" i="8"/>
  <c r="AF190" i="8"/>
  <c r="AI190" i="8"/>
  <c r="AJ190" i="8"/>
  <c r="AL190" i="8"/>
  <c r="AM190" i="8"/>
  <c r="AO190" i="8"/>
  <c r="AP190" i="8"/>
  <c r="E191" i="8"/>
  <c r="F191" i="8"/>
  <c r="G191" i="8"/>
  <c r="H191" i="8"/>
  <c r="I191" i="8"/>
  <c r="J191" i="8"/>
  <c r="K191" i="8"/>
  <c r="L191" i="8"/>
  <c r="P191" i="8"/>
  <c r="Q191" i="8"/>
  <c r="W191" i="8"/>
  <c r="X191" i="8"/>
  <c r="AA191" i="8"/>
  <c r="AB191" i="8"/>
  <c r="AE191" i="8"/>
  <c r="AF191" i="8"/>
  <c r="AI191" i="8"/>
  <c r="AJ191" i="8"/>
  <c r="AL191" i="8"/>
  <c r="AM191" i="8"/>
  <c r="AO191" i="8"/>
  <c r="AP191" i="8"/>
  <c r="E192" i="8"/>
  <c r="F192" i="8"/>
  <c r="G192" i="8"/>
  <c r="H192" i="8"/>
  <c r="I192" i="8"/>
  <c r="J192" i="8"/>
  <c r="K192" i="8"/>
  <c r="L192" i="8"/>
  <c r="P192" i="8"/>
  <c r="Q192" i="8"/>
  <c r="W192" i="8"/>
  <c r="X192" i="8"/>
  <c r="AA192" i="8"/>
  <c r="AB192" i="8"/>
  <c r="AE192" i="8"/>
  <c r="AF192" i="8"/>
  <c r="AI192" i="8"/>
  <c r="AJ192" i="8"/>
  <c r="AL192" i="8"/>
  <c r="AM192" i="8"/>
  <c r="AO192" i="8"/>
  <c r="AP192" i="8"/>
  <c r="E193" i="8"/>
  <c r="F193" i="8"/>
  <c r="G193" i="8"/>
  <c r="H193" i="8"/>
  <c r="I193" i="8"/>
  <c r="J193" i="8"/>
  <c r="K193" i="8"/>
  <c r="L193" i="8"/>
  <c r="P193" i="8"/>
  <c r="Q193" i="8"/>
  <c r="W193" i="8"/>
  <c r="X193" i="8"/>
  <c r="AA193" i="8"/>
  <c r="AB193" i="8"/>
  <c r="AE193" i="8"/>
  <c r="AF193" i="8"/>
  <c r="AI193" i="8"/>
  <c r="AJ193" i="8"/>
  <c r="AL193" i="8"/>
  <c r="AM193" i="8"/>
  <c r="AO193" i="8"/>
  <c r="AP193" i="8"/>
  <c r="E194" i="8"/>
  <c r="F194" i="8"/>
  <c r="G194" i="8"/>
  <c r="H194" i="8"/>
  <c r="I194" i="8"/>
  <c r="J194" i="8"/>
  <c r="K194" i="8"/>
  <c r="L194" i="8"/>
  <c r="P194" i="8"/>
  <c r="Q194" i="8"/>
  <c r="W194" i="8"/>
  <c r="X194" i="8"/>
  <c r="AA194" i="8"/>
  <c r="AB194" i="8"/>
  <c r="AE194" i="8"/>
  <c r="AF194" i="8"/>
  <c r="AI194" i="8"/>
  <c r="AJ194" i="8"/>
  <c r="AL194" i="8"/>
  <c r="AM194" i="8"/>
  <c r="AO194" i="8"/>
  <c r="AP194" i="8"/>
  <c r="E195" i="8"/>
  <c r="F195" i="8"/>
  <c r="G195" i="8"/>
  <c r="H195" i="8"/>
  <c r="I195" i="8"/>
  <c r="J195" i="8"/>
  <c r="K195" i="8"/>
  <c r="L195" i="8"/>
  <c r="N195" i="8"/>
  <c r="O195" i="8"/>
  <c r="P195" i="8"/>
  <c r="Q195" i="8"/>
  <c r="W195" i="8"/>
  <c r="X195" i="8"/>
  <c r="AA195" i="8"/>
  <c r="AB195" i="8"/>
  <c r="AE195" i="8"/>
  <c r="AF195" i="8"/>
  <c r="AI195" i="8"/>
  <c r="AJ195" i="8"/>
  <c r="AL195" i="8"/>
  <c r="AM195" i="8"/>
  <c r="AO195" i="8"/>
  <c r="AP195" i="8"/>
  <c r="E196" i="8"/>
  <c r="F196" i="8"/>
  <c r="G196" i="8"/>
  <c r="H196" i="8"/>
  <c r="I196" i="8"/>
  <c r="J196" i="8"/>
  <c r="K196" i="8"/>
  <c r="L196" i="8"/>
  <c r="N196" i="8"/>
  <c r="O196" i="8"/>
  <c r="P196" i="8"/>
  <c r="Q196" i="8"/>
  <c r="W196" i="8"/>
  <c r="X196" i="8"/>
  <c r="AA196" i="8"/>
  <c r="AB196" i="8"/>
  <c r="AE196" i="8"/>
  <c r="AF196" i="8"/>
  <c r="AI196" i="8"/>
  <c r="AJ196" i="8"/>
  <c r="AL196" i="8"/>
  <c r="AM196" i="8"/>
  <c r="AO196" i="8"/>
  <c r="AP196" i="8"/>
  <c r="E197" i="8"/>
  <c r="F197" i="8"/>
  <c r="G197" i="8"/>
  <c r="H197" i="8"/>
  <c r="I197" i="8"/>
  <c r="J197" i="8"/>
  <c r="K197" i="8"/>
  <c r="L197" i="8"/>
  <c r="N197" i="8"/>
  <c r="O197" i="8"/>
  <c r="P197" i="8"/>
  <c r="Q197" i="8"/>
  <c r="W197" i="8"/>
  <c r="X197" i="8"/>
  <c r="AA197" i="8"/>
  <c r="AB197" i="8"/>
  <c r="AE197" i="8"/>
  <c r="AF197" i="8"/>
  <c r="AI197" i="8"/>
  <c r="AJ197" i="8"/>
  <c r="AL197" i="8"/>
  <c r="AM197" i="8"/>
  <c r="AO197" i="8"/>
  <c r="AP197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199" i="8"/>
  <c r="F199" i="8"/>
  <c r="G199" i="8"/>
  <c r="H199" i="8"/>
  <c r="I199" i="8"/>
  <c r="J199" i="8"/>
  <c r="K199" i="8"/>
  <c r="L199" i="8"/>
  <c r="N199" i="8"/>
  <c r="O199" i="8"/>
  <c r="P199" i="8"/>
  <c r="Q199" i="8"/>
  <c r="W199" i="8"/>
  <c r="X199" i="8"/>
  <c r="AA199" i="8"/>
  <c r="AB199" i="8"/>
  <c r="AE199" i="8"/>
  <c r="AF199" i="8"/>
  <c r="AI199" i="8"/>
  <c r="AJ199" i="8"/>
  <c r="AL199" i="8"/>
  <c r="AM199" i="8"/>
  <c r="AO199" i="8"/>
  <c r="AP199" i="8"/>
  <c r="E200" i="8"/>
  <c r="F200" i="8"/>
  <c r="G200" i="8"/>
  <c r="H200" i="8"/>
  <c r="I200" i="8"/>
  <c r="J200" i="8"/>
  <c r="K200" i="8"/>
  <c r="L200" i="8"/>
  <c r="P200" i="8"/>
  <c r="Q200" i="8"/>
  <c r="W200" i="8"/>
  <c r="X200" i="8"/>
  <c r="AA200" i="8"/>
  <c r="AB200" i="8"/>
  <c r="AE200" i="8"/>
  <c r="AF200" i="8"/>
  <c r="AI200" i="8"/>
  <c r="AJ200" i="8"/>
  <c r="AL200" i="8"/>
  <c r="AM200" i="8"/>
  <c r="AO200" i="8"/>
  <c r="AP200" i="8"/>
  <c r="E201" i="8"/>
  <c r="F201" i="8"/>
  <c r="G201" i="8"/>
  <c r="H201" i="8"/>
  <c r="I201" i="8"/>
  <c r="J201" i="8"/>
  <c r="K201" i="8"/>
  <c r="L201" i="8"/>
  <c r="P201" i="8"/>
  <c r="Q201" i="8"/>
  <c r="W201" i="8"/>
  <c r="X201" i="8"/>
  <c r="AA201" i="8"/>
  <c r="AB201" i="8"/>
  <c r="AE201" i="8"/>
  <c r="AF201" i="8"/>
  <c r="AI201" i="8"/>
  <c r="AJ201" i="8"/>
  <c r="AL201" i="8"/>
  <c r="AM201" i="8"/>
  <c r="AO201" i="8"/>
  <c r="AP201" i="8"/>
  <c r="E202" i="8"/>
  <c r="F202" i="8"/>
  <c r="G202" i="8"/>
  <c r="H202" i="8"/>
  <c r="I202" i="8"/>
  <c r="J202" i="8"/>
  <c r="K202" i="8"/>
  <c r="L202" i="8"/>
  <c r="P202" i="8"/>
  <c r="Q202" i="8"/>
  <c r="W202" i="8"/>
  <c r="X202" i="8"/>
  <c r="AA202" i="8"/>
  <c r="AB202" i="8"/>
  <c r="AE202" i="8"/>
  <c r="AF202" i="8"/>
  <c r="AI202" i="8"/>
  <c r="AJ202" i="8"/>
  <c r="AL202" i="8"/>
  <c r="AM202" i="8"/>
  <c r="AO202" i="8"/>
  <c r="AP202" i="8"/>
  <c r="E203" i="8"/>
  <c r="F203" i="8"/>
  <c r="G203" i="8"/>
  <c r="H203" i="8"/>
  <c r="I203" i="8"/>
  <c r="J203" i="8"/>
  <c r="K203" i="8"/>
  <c r="L203" i="8"/>
  <c r="P203" i="8"/>
  <c r="Q203" i="8"/>
  <c r="W203" i="8"/>
  <c r="X203" i="8"/>
  <c r="AA203" i="8"/>
  <c r="AB203" i="8"/>
  <c r="AE203" i="8"/>
  <c r="AF203" i="8"/>
  <c r="AI203" i="8"/>
  <c r="AJ203" i="8"/>
  <c r="AL203" i="8"/>
  <c r="AM203" i="8"/>
  <c r="AO203" i="8"/>
  <c r="AP203" i="8"/>
  <c r="E204" i="8"/>
  <c r="F204" i="8"/>
  <c r="G204" i="8"/>
  <c r="H204" i="8"/>
  <c r="I204" i="8"/>
  <c r="J204" i="8"/>
  <c r="K204" i="8"/>
  <c r="L204" i="8"/>
  <c r="N204" i="8"/>
  <c r="O204" i="8"/>
  <c r="P204" i="8"/>
  <c r="Q204" i="8"/>
  <c r="W204" i="8"/>
  <c r="X204" i="8"/>
  <c r="AA204" i="8"/>
  <c r="AB204" i="8"/>
  <c r="AE204" i="8"/>
  <c r="AF204" i="8"/>
  <c r="AI204" i="8"/>
  <c r="AJ204" i="8"/>
  <c r="AL204" i="8"/>
  <c r="AM204" i="8"/>
  <c r="AO204" i="8"/>
  <c r="AP204" i="8"/>
  <c r="X205" i="8"/>
  <c r="AM205" i="8"/>
  <c r="E206" i="8"/>
  <c r="F206" i="8"/>
  <c r="G206" i="8"/>
  <c r="H206" i="8"/>
  <c r="I206" i="8"/>
  <c r="J206" i="8"/>
  <c r="K206" i="8"/>
  <c r="L206" i="8"/>
  <c r="N206" i="8"/>
  <c r="O206" i="8"/>
  <c r="P206" i="8"/>
  <c r="Q206" i="8"/>
  <c r="W206" i="8"/>
  <c r="X206" i="8"/>
  <c r="AA206" i="8"/>
  <c r="AB206" i="8"/>
  <c r="AE206" i="8"/>
  <c r="AF206" i="8"/>
  <c r="AI206" i="8"/>
  <c r="AJ206" i="8"/>
  <c r="AL206" i="8"/>
  <c r="AM206" i="8"/>
  <c r="AO206" i="8"/>
  <c r="AP206" i="8"/>
  <c r="E207" i="8"/>
  <c r="F207" i="8"/>
  <c r="G207" i="8"/>
  <c r="H207" i="8"/>
  <c r="I207" i="8"/>
  <c r="J207" i="8"/>
  <c r="K207" i="8"/>
  <c r="L207" i="8"/>
  <c r="N207" i="8"/>
  <c r="O207" i="8"/>
  <c r="P207" i="8"/>
  <c r="Q207" i="8"/>
  <c r="W207" i="8"/>
  <c r="X207" i="8"/>
  <c r="AA207" i="8"/>
  <c r="AB207" i="8"/>
  <c r="AE207" i="8"/>
  <c r="AF207" i="8"/>
  <c r="AI207" i="8"/>
  <c r="AJ207" i="8"/>
  <c r="AL207" i="8"/>
  <c r="AM207" i="8"/>
  <c r="AO207" i="8"/>
  <c r="AP207" i="8"/>
  <c r="E208" i="8"/>
  <c r="F208" i="8"/>
  <c r="G208" i="8"/>
  <c r="H208" i="8"/>
  <c r="I208" i="8"/>
  <c r="J208" i="8"/>
  <c r="K208" i="8"/>
  <c r="L208" i="8"/>
  <c r="P208" i="8"/>
  <c r="Q208" i="8"/>
  <c r="W208" i="8"/>
  <c r="X208" i="8"/>
  <c r="AA208" i="8"/>
  <c r="AB208" i="8"/>
  <c r="AE208" i="8"/>
  <c r="AF208" i="8"/>
  <c r="AI208" i="8"/>
  <c r="AJ208" i="8"/>
  <c r="AL208" i="8"/>
  <c r="AM208" i="8"/>
  <c r="AO208" i="8"/>
  <c r="AP208" i="8"/>
  <c r="E209" i="8"/>
  <c r="F209" i="8"/>
  <c r="G209" i="8"/>
  <c r="H209" i="8"/>
  <c r="I209" i="8"/>
  <c r="J209" i="8"/>
  <c r="K209" i="8"/>
  <c r="L209" i="8"/>
  <c r="N209" i="8"/>
  <c r="O209" i="8"/>
  <c r="P209" i="8"/>
  <c r="Q209" i="8"/>
  <c r="W209" i="8"/>
  <c r="X209" i="8"/>
  <c r="AA209" i="8"/>
  <c r="AB209" i="8"/>
  <c r="AE209" i="8"/>
  <c r="AF209" i="8"/>
  <c r="AI209" i="8"/>
  <c r="AJ209" i="8"/>
  <c r="AL209" i="8"/>
  <c r="AM209" i="8"/>
  <c r="AO209" i="8"/>
  <c r="AP209" i="8"/>
  <c r="E210" i="8"/>
  <c r="F210" i="8"/>
  <c r="G210" i="8"/>
  <c r="H210" i="8"/>
  <c r="I210" i="8"/>
  <c r="J210" i="8"/>
  <c r="K210" i="8"/>
  <c r="L210" i="8"/>
  <c r="P210" i="8"/>
  <c r="Q210" i="8"/>
  <c r="W210" i="8"/>
  <c r="X210" i="8"/>
  <c r="AA210" i="8"/>
  <c r="AB210" i="8"/>
  <c r="AE210" i="8"/>
  <c r="AF210" i="8"/>
  <c r="AI210" i="8"/>
  <c r="AJ210" i="8"/>
  <c r="AL210" i="8"/>
  <c r="AM210" i="8"/>
  <c r="AO210" i="8"/>
  <c r="AP210" i="8"/>
  <c r="E211" i="8"/>
  <c r="F211" i="8"/>
  <c r="G211" i="8"/>
  <c r="H211" i="8"/>
  <c r="I211" i="8"/>
  <c r="J211" i="8"/>
  <c r="K211" i="8"/>
  <c r="L211" i="8"/>
  <c r="N211" i="8"/>
  <c r="O211" i="8"/>
  <c r="P211" i="8"/>
  <c r="Q211" i="8"/>
  <c r="W211" i="8"/>
  <c r="X211" i="8"/>
  <c r="AA211" i="8"/>
  <c r="AB211" i="8"/>
  <c r="AE211" i="8"/>
  <c r="AF211" i="8"/>
  <c r="AI211" i="8"/>
  <c r="AJ211" i="8"/>
  <c r="AL211" i="8"/>
  <c r="AM211" i="8"/>
  <c r="AO211" i="8"/>
  <c r="AP211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14" i="8"/>
  <c r="F214" i="8"/>
  <c r="G214" i="8"/>
  <c r="H214" i="8"/>
  <c r="I214" i="8"/>
  <c r="J214" i="8"/>
  <c r="K214" i="8"/>
  <c r="L214" i="8"/>
  <c r="N214" i="8"/>
  <c r="O214" i="8"/>
  <c r="P214" i="8"/>
  <c r="Q214" i="8"/>
  <c r="W214" i="8"/>
  <c r="X214" i="8"/>
  <c r="AA214" i="8"/>
  <c r="AB214" i="8"/>
  <c r="AE214" i="8"/>
  <c r="AF214" i="8"/>
  <c r="AI214" i="8"/>
  <c r="AJ214" i="8"/>
  <c r="AL214" i="8"/>
  <c r="AM214" i="8"/>
  <c r="AO214" i="8"/>
  <c r="AP214" i="8"/>
  <c r="E215" i="8"/>
  <c r="F215" i="8"/>
  <c r="G215" i="8"/>
  <c r="H215" i="8"/>
  <c r="I215" i="8"/>
  <c r="J215" i="8"/>
  <c r="K215" i="8"/>
  <c r="L215" i="8"/>
  <c r="N215" i="8"/>
  <c r="O215" i="8"/>
  <c r="P215" i="8"/>
  <c r="Q215" i="8"/>
  <c r="W215" i="8"/>
  <c r="X215" i="8"/>
  <c r="AA215" i="8"/>
  <c r="AB215" i="8"/>
  <c r="AE215" i="8"/>
  <c r="AF215" i="8"/>
  <c r="AI215" i="8"/>
  <c r="AJ215" i="8"/>
  <c r="AL215" i="8"/>
  <c r="AM215" i="8"/>
  <c r="AO215" i="8"/>
  <c r="AP215" i="8"/>
  <c r="E216" i="8"/>
  <c r="F216" i="8"/>
  <c r="G216" i="8"/>
  <c r="H216" i="8"/>
  <c r="I216" i="8"/>
  <c r="J216" i="8"/>
  <c r="K216" i="8"/>
  <c r="L216" i="8"/>
  <c r="P216" i="8"/>
  <c r="Q216" i="8"/>
  <c r="W216" i="8"/>
  <c r="X216" i="8"/>
  <c r="AA216" i="8"/>
  <c r="AB216" i="8"/>
  <c r="AE216" i="8"/>
  <c r="AF216" i="8"/>
  <c r="AI216" i="8"/>
  <c r="AJ216" i="8"/>
  <c r="AL216" i="8"/>
  <c r="AM216" i="8"/>
  <c r="AO216" i="8"/>
  <c r="AP216" i="8"/>
  <c r="E217" i="8"/>
  <c r="F217" i="8"/>
  <c r="G217" i="8"/>
  <c r="H217" i="8"/>
  <c r="I217" i="8"/>
  <c r="J217" i="8"/>
  <c r="K217" i="8"/>
  <c r="L217" i="8"/>
  <c r="N217" i="8"/>
  <c r="O217" i="8"/>
  <c r="P217" i="8"/>
  <c r="Q217" i="8"/>
  <c r="W217" i="8"/>
  <c r="X217" i="8"/>
  <c r="AA217" i="8"/>
  <c r="AB217" i="8"/>
  <c r="AE217" i="8"/>
  <c r="AF217" i="8"/>
  <c r="AI217" i="8"/>
  <c r="AJ217" i="8"/>
  <c r="AL217" i="8"/>
  <c r="AM217" i="8"/>
  <c r="AO217" i="8"/>
  <c r="AP217" i="8"/>
  <c r="E218" i="8"/>
  <c r="F218" i="8"/>
  <c r="G218" i="8"/>
  <c r="H218" i="8"/>
  <c r="I218" i="8"/>
  <c r="J218" i="8"/>
  <c r="K218" i="8"/>
  <c r="L218" i="8"/>
  <c r="P218" i="8"/>
  <c r="Q218" i="8"/>
  <c r="W218" i="8"/>
  <c r="X218" i="8"/>
  <c r="AA218" i="8"/>
  <c r="AB218" i="8"/>
  <c r="AE218" i="8"/>
  <c r="AF218" i="8"/>
  <c r="AI218" i="8"/>
  <c r="AJ218" i="8"/>
  <c r="AL218" i="8"/>
  <c r="AM218" i="8"/>
  <c r="AO218" i="8"/>
  <c r="AP218" i="8"/>
  <c r="E219" i="8"/>
  <c r="F219" i="8"/>
  <c r="G219" i="8"/>
  <c r="H219" i="8"/>
  <c r="I219" i="8"/>
  <c r="J219" i="8"/>
  <c r="K219" i="8"/>
  <c r="L219" i="8"/>
  <c r="N219" i="8"/>
  <c r="O219" i="8"/>
  <c r="P219" i="8"/>
  <c r="Q219" i="8"/>
  <c r="W219" i="8"/>
  <c r="X219" i="8"/>
  <c r="AA219" i="8"/>
  <c r="AB219" i="8"/>
  <c r="AE219" i="8"/>
  <c r="AF219" i="8"/>
  <c r="AI219" i="8"/>
  <c r="AJ219" i="8"/>
  <c r="AL219" i="8"/>
  <c r="AM219" i="8"/>
  <c r="AO219" i="8"/>
  <c r="AP219" i="8"/>
  <c r="E220" i="8"/>
  <c r="F220" i="8"/>
  <c r="G220" i="8"/>
  <c r="H220" i="8"/>
  <c r="I220" i="8"/>
  <c r="J220" i="8"/>
  <c r="K220" i="8"/>
  <c r="L220" i="8"/>
  <c r="N220" i="8"/>
  <c r="O220" i="8"/>
  <c r="P220" i="8"/>
  <c r="Q220" i="8"/>
  <c r="W220" i="8"/>
  <c r="X220" i="8"/>
  <c r="AA220" i="8"/>
  <c r="AB220" i="8"/>
  <c r="AE220" i="8"/>
  <c r="AF220" i="8"/>
  <c r="AI220" i="8"/>
  <c r="AJ220" i="8"/>
  <c r="AL220" i="8"/>
  <c r="AM220" i="8"/>
  <c r="AO220" i="8"/>
  <c r="AP220" i="8"/>
  <c r="E221" i="8"/>
  <c r="F221" i="8"/>
  <c r="G221" i="8"/>
  <c r="H221" i="8"/>
  <c r="I221" i="8"/>
  <c r="J221" i="8"/>
  <c r="K221" i="8"/>
  <c r="L221" i="8"/>
  <c r="N221" i="8"/>
  <c r="O221" i="8"/>
  <c r="P221" i="8"/>
  <c r="Q221" i="8"/>
  <c r="W221" i="8"/>
  <c r="X221" i="8"/>
  <c r="AA221" i="8"/>
  <c r="AB221" i="8"/>
  <c r="AE221" i="8"/>
  <c r="AF221" i="8"/>
  <c r="AI221" i="8"/>
  <c r="AJ221" i="8"/>
  <c r="AL221" i="8"/>
  <c r="AM221" i="8"/>
  <c r="AO221" i="8"/>
  <c r="AP221" i="8"/>
  <c r="E222" i="8"/>
  <c r="F222" i="8"/>
  <c r="G222" i="8"/>
  <c r="H222" i="8"/>
  <c r="I222" i="8"/>
  <c r="J222" i="8"/>
  <c r="K222" i="8"/>
  <c r="L222" i="8"/>
  <c r="P222" i="8"/>
  <c r="Q222" i="8"/>
  <c r="W222" i="8"/>
  <c r="X222" i="8"/>
  <c r="AA222" i="8"/>
  <c r="AB222" i="8"/>
  <c r="AE222" i="8"/>
  <c r="AF222" i="8"/>
  <c r="AI222" i="8"/>
  <c r="AJ222" i="8"/>
  <c r="AL222" i="8"/>
  <c r="AM222" i="8"/>
  <c r="AO222" i="8"/>
  <c r="AP222" i="8"/>
  <c r="E223" i="8"/>
  <c r="F223" i="8"/>
  <c r="G223" i="8"/>
  <c r="H223" i="8"/>
  <c r="I223" i="8"/>
  <c r="J223" i="8"/>
  <c r="K223" i="8"/>
  <c r="L223" i="8"/>
  <c r="N223" i="8"/>
  <c r="O223" i="8"/>
  <c r="P223" i="8"/>
  <c r="Q223" i="8"/>
  <c r="W223" i="8"/>
  <c r="X223" i="8"/>
  <c r="AA223" i="8"/>
  <c r="AB223" i="8"/>
  <c r="AE223" i="8"/>
  <c r="AF223" i="8"/>
  <c r="AI223" i="8"/>
  <c r="AJ223" i="8"/>
  <c r="AL223" i="8"/>
  <c r="AM223" i="8"/>
  <c r="AO223" i="8"/>
  <c r="AP223" i="8"/>
  <c r="E224" i="8"/>
  <c r="F224" i="8"/>
  <c r="G224" i="8"/>
  <c r="H224" i="8"/>
  <c r="I224" i="8"/>
  <c r="J224" i="8"/>
  <c r="K224" i="8"/>
  <c r="L224" i="8"/>
  <c r="P224" i="8"/>
  <c r="Q224" i="8"/>
  <c r="W224" i="8"/>
  <c r="X224" i="8"/>
  <c r="AA224" i="8"/>
  <c r="AB224" i="8"/>
  <c r="AE224" i="8"/>
  <c r="AF224" i="8"/>
  <c r="AI224" i="8"/>
  <c r="AJ224" i="8"/>
  <c r="AL224" i="8"/>
  <c r="AM224" i="8"/>
  <c r="AO224" i="8"/>
  <c r="AP224" i="8"/>
  <c r="E225" i="8"/>
  <c r="F225" i="8"/>
  <c r="G225" i="8"/>
  <c r="H225" i="8"/>
  <c r="I225" i="8"/>
  <c r="J225" i="8"/>
  <c r="K225" i="8"/>
  <c r="L225" i="8"/>
  <c r="N225" i="8"/>
  <c r="O225" i="8"/>
  <c r="P225" i="8"/>
  <c r="Q225" i="8"/>
  <c r="W225" i="8"/>
  <c r="X225" i="8"/>
  <c r="AA225" i="8"/>
  <c r="AB225" i="8"/>
  <c r="AE225" i="8"/>
  <c r="AF225" i="8"/>
  <c r="AI225" i="8"/>
  <c r="AJ225" i="8"/>
  <c r="AL225" i="8"/>
  <c r="AM225" i="8"/>
  <c r="AO225" i="8"/>
  <c r="AP225" i="8"/>
  <c r="E226" i="8"/>
  <c r="F226" i="8"/>
  <c r="G226" i="8"/>
  <c r="H226" i="8"/>
  <c r="I226" i="8"/>
  <c r="J226" i="8"/>
  <c r="K226" i="8"/>
  <c r="L226" i="8"/>
  <c r="N226" i="8"/>
  <c r="O226" i="8"/>
  <c r="P226" i="8"/>
  <c r="Q226" i="8"/>
  <c r="W226" i="8"/>
  <c r="X226" i="8"/>
  <c r="AA226" i="8"/>
  <c r="AB226" i="8"/>
  <c r="AE226" i="8"/>
  <c r="AF226" i="8"/>
  <c r="AI226" i="8"/>
  <c r="AJ226" i="8"/>
  <c r="AL226" i="8"/>
  <c r="AM226" i="8"/>
  <c r="AO226" i="8"/>
  <c r="AP226" i="8"/>
  <c r="E227" i="8"/>
  <c r="F227" i="8"/>
  <c r="G227" i="8"/>
  <c r="H227" i="8"/>
  <c r="I227" i="8"/>
  <c r="J227" i="8"/>
  <c r="K227" i="8"/>
  <c r="L227" i="8"/>
  <c r="N227" i="8"/>
  <c r="O227" i="8"/>
  <c r="P227" i="8"/>
  <c r="Q227" i="8"/>
  <c r="W227" i="8"/>
  <c r="X227" i="8"/>
  <c r="AA227" i="8"/>
  <c r="AB227" i="8"/>
  <c r="AE227" i="8"/>
  <c r="AF227" i="8"/>
  <c r="AI227" i="8"/>
  <c r="AJ227" i="8"/>
  <c r="AL227" i="8"/>
  <c r="AM227" i="8"/>
  <c r="AO227" i="8"/>
  <c r="AP227" i="8"/>
  <c r="E228" i="8"/>
  <c r="F228" i="8"/>
  <c r="G228" i="8"/>
  <c r="H228" i="8"/>
  <c r="I228" i="8"/>
  <c r="J228" i="8"/>
  <c r="K228" i="8"/>
  <c r="L228" i="8"/>
  <c r="N228" i="8"/>
  <c r="O228" i="8"/>
  <c r="P228" i="8"/>
  <c r="Q228" i="8"/>
  <c r="W228" i="8"/>
  <c r="X228" i="8"/>
  <c r="AA228" i="8"/>
  <c r="AB228" i="8"/>
  <c r="AE228" i="8"/>
  <c r="AF228" i="8"/>
  <c r="AI228" i="8"/>
  <c r="AJ228" i="8"/>
  <c r="AL228" i="8"/>
  <c r="AM228" i="8"/>
  <c r="AO228" i="8"/>
  <c r="AP228" i="8"/>
  <c r="E229" i="8"/>
  <c r="F229" i="8"/>
  <c r="G229" i="8"/>
  <c r="H229" i="8"/>
  <c r="I229" i="8"/>
  <c r="J229" i="8"/>
  <c r="K229" i="8"/>
  <c r="L229" i="8"/>
  <c r="P229" i="8"/>
  <c r="Q229" i="8"/>
  <c r="W229" i="8"/>
  <c r="X229" i="8"/>
  <c r="AA229" i="8"/>
  <c r="AB229" i="8"/>
  <c r="AE229" i="8"/>
  <c r="AF229" i="8"/>
  <c r="AI229" i="8"/>
  <c r="AJ229" i="8"/>
  <c r="AL229" i="8"/>
  <c r="AM229" i="8"/>
  <c r="AO229" i="8"/>
  <c r="AP229" i="8"/>
  <c r="E230" i="8"/>
  <c r="F230" i="8"/>
  <c r="G230" i="8"/>
  <c r="H230" i="8"/>
  <c r="I230" i="8"/>
  <c r="J230" i="8"/>
  <c r="K230" i="8"/>
  <c r="L230" i="8"/>
  <c r="N230" i="8"/>
  <c r="O230" i="8"/>
  <c r="P230" i="8"/>
  <c r="Q230" i="8"/>
  <c r="W230" i="8"/>
  <c r="X230" i="8"/>
  <c r="AA230" i="8"/>
  <c r="AB230" i="8"/>
  <c r="AE230" i="8"/>
  <c r="AF230" i="8"/>
  <c r="AI230" i="8"/>
  <c r="AJ230" i="8"/>
  <c r="AL230" i="8"/>
  <c r="AM230" i="8"/>
  <c r="AO230" i="8"/>
  <c r="AP230" i="8"/>
  <c r="E231" i="8"/>
  <c r="F231" i="8"/>
  <c r="G231" i="8"/>
  <c r="H231" i="8"/>
  <c r="I231" i="8"/>
  <c r="J231" i="8"/>
  <c r="K231" i="8"/>
  <c r="L231" i="8"/>
  <c r="P231" i="8"/>
  <c r="Q231" i="8"/>
  <c r="W231" i="8"/>
  <c r="X231" i="8"/>
  <c r="AA231" i="8"/>
  <c r="AB231" i="8"/>
  <c r="AE231" i="8"/>
  <c r="AF231" i="8"/>
  <c r="AI231" i="8"/>
  <c r="AJ231" i="8"/>
  <c r="AL231" i="8"/>
  <c r="AM231" i="8"/>
  <c r="AO231" i="8"/>
  <c r="AP231" i="8"/>
  <c r="E232" i="8"/>
  <c r="F232" i="8"/>
  <c r="G232" i="8"/>
  <c r="H232" i="8"/>
  <c r="I232" i="8"/>
  <c r="J232" i="8"/>
  <c r="K232" i="8"/>
  <c r="L232" i="8"/>
  <c r="N232" i="8"/>
  <c r="O232" i="8"/>
  <c r="P232" i="8"/>
  <c r="Q232" i="8"/>
  <c r="W232" i="8"/>
  <c r="X232" i="8"/>
  <c r="AA232" i="8"/>
  <c r="AB232" i="8"/>
  <c r="AE232" i="8"/>
  <c r="AF232" i="8"/>
  <c r="AI232" i="8"/>
  <c r="AJ232" i="8"/>
  <c r="AL232" i="8"/>
  <c r="AM232" i="8"/>
  <c r="AO232" i="8"/>
  <c r="AP232" i="8"/>
  <c r="E233" i="8"/>
  <c r="F233" i="8"/>
  <c r="G233" i="8"/>
  <c r="H233" i="8"/>
  <c r="I233" i="8"/>
  <c r="J233" i="8"/>
  <c r="K233" i="8"/>
  <c r="L233" i="8"/>
  <c r="N233" i="8"/>
  <c r="O233" i="8"/>
  <c r="P233" i="8"/>
  <c r="Q233" i="8"/>
  <c r="W233" i="8"/>
  <c r="X233" i="8"/>
  <c r="AA233" i="8"/>
  <c r="AB233" i="8"/>
  <c r="AE233" i="8"/>
  <c r="AF233" i="8"/>
  <c r="AI233" i="8"/>
  <c r="AJ233" i="8"/>
  <c r="AL233" i="8"/>
  <c r="AM233" i="8"/>
  <c r="AO233" i="8"/>
  <c r="AP233" i="8"/>
  <c r="E234" i="8"/>
  <c r="F234" i="8"/>
  <c r="G234" i="8"/>
  <c r="H234" i="8"/>
  <c r="I234" i="8"/>
  <c r="J234" i="8"/>
  <c r="K234" i="8"/>
  <c r="L234" i="8"/>
  <c r="N234" i="8"/>
  <c r="O234" i="8"/>
  <c r="P234" i="8"/>
  <c r="Q234" i="8"/>
  <c r="W234" i="8"/>
  <c r="X234" i="8"/>
  <c r="AA234" i="8"/>
  <c r="AB234" i="8"/>
  <c r="AE234" i="8"/>
  <c r="AF234" i="8"/>
  <c r="AI234" i="8"/>
  <c r="AJ234" i="8"/>
  <c r="AL234" i="8"/>
  <c r="AM234" i="8"/>
  <c r="AO234" i="8"/>
  <c r="AP234" i="8"/>
  <c r="E235" i="8"/>
  <c r="F235" i="8"/>
  <c r="G235" i="8"/>
  <c r="H235" i="8"/>
  <c r="I235" i="8"/>
  <c r="J235" i="8"/>
  <c r="K235" i="8"/>
  <c r="L235" i="8"/>
  <c r="N235" i="8"/>
  <c r="O235" i="8"/>
  <c r="P235" i="8"/>
  <c r="Q235" i="8"/>
  <c r="W235" i="8"/>
  <c r="X235" i="8"/>
  <c r="AA235" i="8"/>
  <c r="AB235" i="8"/>
  <c r="AE235" i="8"/>
  <c r="AF235" i="8"/>
  <c r="AI235" i="8"/>
  <c r="AJ235" i="8"/>
  <c r="AL235" i="8"/>
  <c r="AM235" i="8"/>
  <c r="AO235" i="8"/>
  <c r="AP235" i="8"/>
  <c r="E236" i="8"/>
  <c r="F236" i="8"/>
  <c r="G236" i="8"/>
  <c r="H236" i="8"/>
  <c r="I236" i="8"/>
  <c r="J236" i="8"/>
  <c r="K236" i="8"/>
  <c r="L236" i="8"/>
  <c r="N236" i="8"/>
  <c r="O236" i="8"/>
  <c r="P236" i="8"/>
  <c r="Q236" i="8"/>
  <c r="W236" i="8"/>
  <c r="X236" i="8"/>
  <c r="AA236" i="8"/>
  <c r="AB236" i="8"/>
  <c r="AE236" i="8"/>
  <c r="AF236" i="8"/>
  <c r="AI236" i="8"/>
  <c r="AJ236" i="8"/>
  <c r="AL236" i="8"/>
  <c r="AM236" i="8"/>
  <c r="AO236" i="8"/>
  <c r="AP236" i="8"/>
  <c r="E237" i="8"/>
  <c r="F237" i="8"/>
  <c r="G237" i="8"/>
  <c r="H237" i="8"/>
  <c r="I237" i="8"/>
  <c r="J237" i="8"/>
  <c r="K237" i="8"/>
  <c r="L237" i="8"/>
  <c r="N237" i="8"/>
  <c r="O237" i="8"/>
  <c r="P237" i="8"/>
  <c r="Q237" i="8"/>
  <c r="W237" i="8"/>
  <c r="X237" i="8"/>
  <c r="AA237" i="8"/>
  <c r="AB237" i="8"/>
  <c r="AE237" i="8"/>
  <c r="AF237" i="8"/>
  <c r="AI237" i="8"/>
  <c r="AJ237" i="8"/>
  <c r="AL237" i="8"/>
  <c r="AM237" i="8"/>
  <c r="AO237" i="8"/>
  <c r="AP237" i="8"/>
  <c r="E238" i="8"/>
  <c r="F238" i="8"/>
  <c r="G238" i="8"/>
  <c r="H238" i="8"/>
  <c r="I238" i="8"/>
  <c r="J238" i="8"/>
  <c r="K238" i="8"/>
  <c r="L238" i="8"/>
  <c r="P238" i="8"/>
  <c r="Q238" i="8"/>
  <c r="W238" i="8"/>
  <c r="X238" i="8"/>
  <c r="AA238" i="8"/>
  <c r="AB238" i="8"/>
  <c r="AE238" i="8"/>
  <c r="AF238" i="8"/>
  <c r="AI238" i="8"/>
  <c r="AJ238" i="8"/>
  <c r="AL238" i="8"/>
  <c r="AM238" i="8"/>
  <c r="AO238" i="8"/>
  <c r="AP238" i="8"/>
  <c r="E239" i="8"/>
  <c r="F239" i="8"/>
  <c r="G239" i="8"/>
  <c r="H239" i="8"/>
  <c r="I239" i="8"/>
  <c r="J239" i="8"/>
  <c r="K239" i="8"/>
  <c r="L239" i="8"/>
  <c r="N239" i="8"/>
  <c r="O239" i="8"/>
  <c r="P239" i="8"/>
  <c r="Q239" i="8"/>
  <c r="W239" i="8"/>
  <c r="X239" i="8"/>
  <c r="AA239" i="8"/>
  <c r="AB239" i="8"/>
  <c r="AE239" i="8"/>
  <c r="AF239" i="8"/>
  <c r="AI239" i="8"/>
  <c r="AJ239" i="8"/>
  <c r="AL239" i="8"/>
  <c r="AM239" i="8"/>
  <c r="AO239" i="8"/>
  <c r="AP239" i="8"/>
  <c r="E240" i="8"/>
  <c r="F240" i="8"/>
  <c r="G240" i="8"/>
  <c r="H240" i="8"/>
  <c r="I240" i="8"/>
  <c r="J240" i="8"/>
  <c r="K240" i="8"/>
  <c r="L240" i="8"/>
  <c r="P240" i="8"/>
  <c r="Q240" i="8"/>
  <c r="W240" i="8"/>
  <c r="X240" i="8"/>
  <c r="AA240" i="8"/>
  <c r="AB240" i="8"/>
  <c r="AE240" i="8"/>
  <c r="AF240" i="8"/>
  <c r="AI240" i="8"/>
  <c r="AJ240" i="8"/>
  <c r="AL240" i="8"/>
  <c r="AM240" i="8"/>
  <c r="AO240" i="8"/>
  <c r="AP240" i="8"/>
  <c r="E241" i="8"/>
  <c r="F241" i="8"/>
  <c r="G241" i="8"/>
  <c r="H241" i="8"/>
  <c r="I241" i="8"/>
  <c r="J241" i="8"/>
  <c r="K241" i="8"/>
  <c r="L241" i="8"/>
  <c r="P241" i="8"/>
  <c r="Q241" i="8"/>
  <c r="W241" i="8"/>
  <c r="X241" i="8"/>
  <c r="AA241" i="8"/>
  <c r="AB241" i="8"/>
  <c r="AE241" i="8"/>
  <c r="AF241" i="8"/>
  <c r="AI241" i="8"/>
  <c r="AJ241" i="8"/>
  <c r="AL241" i="8"/>
  <c r="AM241" i="8"/>
  <c r="AO241" i="8"/>
  <c r="AP241" i="8"/>
  <c r="E242" i="8"/>
  <c r="F242" i="8"/>
  <c r="G242" i="8"/>
  <c r="H242" i="8"/>
  <c r="I242" i="8"/>
  <c r="J242" i="8"/>
  <c r="K242" i="8"/>
  <c r="L242" i="8"/>
  <c r="P242" i="8"/>
  <c r="Q242" i="8"/>
  <c r="W242" i="8"/>
  <c r="X242" i="8"/>
  <c r="AA242" i="8"/>
  <c r="AB242" i="8"/>
  <c r="AE242" i="8"/>
  <c r="AF242" i="8"/>
  <c r="AI242" i="8"/>
  <c r="AJ242" i="8"/>
  <c r="AL242" i="8"/>
  <c r="AM242" i="8"/>
  <c r="AO242" i="8"/>
  <c r="AP242" i="8"/>
  <c r="E243" i="8"/>
  <c r="F243" i="8"/>
  <c r="G243" i="8"/>
  <c r="H243" i="8"/>
  <c r="I243" i="8"/>
  <c r="J243" i="8"/>
  <c r="K243" i="8"/>
  <c r="L243" i="8"/>
  <c r="P243" i="8"/>
  <c r="Q243" i="8"/>
  <c r="W243" i="8"/>
  <c r="X243" i="8"/>
  <c r="AA243" i="8"/>
  <c r="AB243" i="8"/>
  <c r="AE243" i="8"/>
  <c r="AF243" i="8"/>
  <c r="AI243" i="8"/>
  <c r="AJ243" i="8"/>
  <c r="AL243" i="8"/>
  <c r="AM243" i="8"/>
  <c r="AO243" i="8"/>
  <c r="AP243" i="8"/>
  <c r="E244" i="8"/>
  <c r="F244" i="8"/>
  <c r="G244" i="8"/>
  <c r="H244" i="8"/>
  <c r="I244" i="8"/>
  <c r="J244" i="8"/>
  <c r="K244" i="8"/>
  <c r="L244" i="8"/>
  <c r="P244" i="8"/>
  <c r="Q244" i="8"/>
  <c r="W244" i="8"/>
  <c r="X244" i="8"/>
  <c r="AA244" i="8"/>
  <c r="AB244" i="8"/>
  <c r="AE244" i="8"/>
  <c r="AF244" i="8"/>
  <c r="AI244" i="8"/>
  <c r="AJ244" i="8"/>
  <c r="AL244" i="8"/>
  <c r="AM244" i="8"/>
  <c r="AO244" i="8"/>
  <c r="AP244" i="8"/>
  <c r="E245" i="8"/>
  <c r="F245" i="8"/>
  <c r="G245" i="8"/>
  <c r="H245" i="8"/>
  <c r="I245" i="8"/>
  <c r="J245" i="8"/>
  <c r="K245" i="8"/>
  <c r="L245" i="8"/>
  <c r="P245" i="8"/>
  <c r="Q245" i="8"/>
  <c r="W245" i="8"/>
  <c r="X245" i="8"/>
  <c r="AA245" i="8"/>
  <c r="AB245" i="8"/>
  <c r="AE245" i="8"/>
  <c r="AF245" i="8"/>
  <c r="AI245" i="8"/>
  <c r="AJ245" i="8"/>
  <c r="AL245" i="8"/>
  <c r="AM245" i="8"/>
  <c r="AO245" i="8"/>
  <c r="AP245" i="8"/>
  <c r="E246" i="8"/>
  <c r="F246" i="8"/>
  <c r="G246" i="8"/>
  <c r="H246" i="8"/>
  <c r="I246" i="8"/>
  <c r="J246" i="8"/>
  <c r="K246" i="8"/>
  <c r="L246" i="8"/>
  <c r="N246" i="8"/>
  <c r="O246" i="8"/>
  <c r="P246" i="8"/>
  <c r="Q246" i="8"/>
  <c r="W246" i="8"/>
  <c r="X246" i="8"/>
  <c r="AA246" i="8"/>
  <c r="AB246" i="8"/>
  <c r="AE246" i="8"/>
  <c r="AF246" i="8"/>
  <c r="AI246" i="8"/>
  <c r="AJ246" i="8"/>
  <c r="AL246" i="8"/>
  <c r="AM246" i="8"/>
  <c r="AO246" i="8"/>
  <c r="AP246" i="8"/>
  <c r="E247" i="8"/>
  <c r="F247" i="8"/>
  <c r="G247" i="8"/>
  <c r="H247" i="8"/>
  <c r="I247" i="8"/>
  <c r="J247" i="8"/>
  <c r="K247" i="8"/>
  <c r="L247" i="8"/>
  <c r="N247" i="8"/>
  <c r="O247" i="8"/>
  <c r="P247" i="8"/>
  <c r="Q247" i="8"/>
  <c r="W247" i="8"/>
  <c r="X247" i="8"/>
  <c r="AA247" i="8"/>
  <c r="AB247" i="8"/>
  <c r="AE247" i="8"/>
  <c r="AF247" i="8"/>
  <c r="AI247" i="8"/>
  <c r="AJ247" i="8"/>
  <c r="AL247" i="8"/>
  <c r="AM247" i="8"/>
  <c r="AO247" i="8"/>
  <c r="AP247" i="8"/>
  <c r="E248" i="8"/>
  <c r="F248" i="8"/>
  <c r="G248" i="8"/>
  <c r="H248" i="8"/>
  <c r="I248" i="8"/>
  <c r="J248" i="8"/>
  <c r="K248" i="8"/>
  <c r="L248" i="8"/>
  <c r="N248" i="8"/>
  <c r="O248" i="8"/>
  <c r="P248" i="8"/>
  <c r="Q248" i="8"/>
  <c r="W248" i="8"/>
  <c r="X248" i="8"/>
  <c r="AA248" i="8"/>
  <c r="AB248" i="8"/>
  <c r="AE248" i="8"/>
  <c r="AF248" i="8"/>
  <c r="AI248" i="8"/>
  <c r="AJ248" i="8"/>
  <c r="AL248" i="8"/>
  <c r="AM248" i="8"/>
  <c r="AO248" i="8"/>
  <c r="AP248" i="8"/>
  <c r="E249" i="8"/>
  <c r="F249" i="8"/>
  <c r="G249" i="8"/>
  <c r="H249" i="8"/>
  <c r="I249" i="8"/>
  <c r="J249" i="8"/>
  <c r="K249" i="8"/>
  <c r="L249" i="8"/>
  <c r="P249" i="8"/>
  <c r="Q249" i="8"/>
  <c r="W249" i="8"/>
  <c r="X249" i="8"/>
  <c r="AA249" i="8"/>
  <c r="AB249" i="8"/>
  <c r="AE249" i="8"/>
  <c r="AF249" i="8"/>
  <c r="AI249" i="8"/>
  <c r="AJ249" i="8"/>
  <c r="AL249" i="8"/>
  <c r="AM249" i="8"/>
  <c r="AO249" i="8"/>
  <c r="AP249" i="8"/>
  <c r="E250" i="8"/>
  <c r="F250" i="8"/>
  <c r="G250" i="8"/>
  <c r="H250" i="8"/>
  <c r="I250" i="8"/>
  <c r="J250" i="8"/>
  <c r="K250" i="8"/>
  <c r="L250" i="8"/>
  <c r="N250" i="8"/>
  <c r="O250" i="8"/>
  <c r="P250" i="8"/>
  <c r="Q250" i="8"/>
  <c r="W250" i="8"/>
  <c r="X250" i="8"/>
  <c r="AA250" i="8"/>
  <c r="AB250" i="8"/>
  <c r="AE250" i="8"/>
  <c r="AF250" i="8"/>
  <c r="AI250" i="8"/>
  <c r="AJ250" i="8"/>
  <c r="AL250" i="8"/>
  <c r="AM250" i="8"/>
  <c r="AO250" i="8"/>
  <c r="AP250" i="8"/>
  <c r="E251" i="8"/>
  <c r="F251" i="8"/>
  <c r="G251" i="8"/>
  <c r="H251" i="8"/>
  <c r="I251" i="8"/>
  <c r="J251" i="8"/>
  <c r="K251" i="8"/>
  <c r="L251" i="8"/>
  <c r="P251" i="8"/>
  <c r="Q251" i="8"/>
  <c r="W251" i="8"/>
  <c r="X251" i="8"/>
  <c r="AA251" i="8"/>
  <c r="AB251" i="8"/>
  <c r="AE251" i="8"/>
  <c r="AF251" i="8"/>
  <c r="AI251" i="8"/>
  <c r="AJ251" i="8"/>
  <c r="AL251" i="8"/>
  <c r="AM251" i="8"/>
  <c r="AO251" i="8"/>
  <c r="AP251" i="8"/>
  <c r="E252" i="8"/>
  <c r="F252" i="8"/>
  <c r="G252" i="8"/>
  <c r="H252" i="8"/>
  <c r="I252" i="8"/>
  <c r="J252" i="8"/>
  <c r="K252" i="8"/>
  <c r="L252" i="8"/>
  <c r="P252" i="8"/>
  <c r="Q252" i="8"/>
  <c r="W252" i="8"/>
  <c r="X252" i="8"/>
  <c r="AA252" i="8"/>
  <c r="AB252" i="8"/>
  <c r="AE252" i="8"/>
  <c r="AF252" i="8"/>
  <c r="AI252" i="8"/>
  <c r="AJ252" i="8"/>
  <c r="AL252" i="8"/>
  <c r="AM252" i="8"/>
  <c r="AO252" i="8"/>
  <c r="AP252" i="8"/>
  <c r="E253" i="8"/>
  <c r="F253" i="8"/>
  <c r="G253" i="8"/>
  <c r="H253" i="8"/>
  <c r="I253" i="8"/>
  <c r="J253" i="8"/>
  <c r="K253" i="8"/>
  <c r="L253" i="8"/>
  <c r="P253" i="8"/>
  <c r="Q253" i="8"/>
  <c r="W253" i="8"/>
  <c r="X253" i="8"/>
  <c r="AA253" i="8"/>
  <c r="AB253" i="8"/>
  <c r="AE253" i="8"/>
  <c r="AF253" i="8"/>
  <c r="AI253" i="8"/>
  <c r="AJ253" i="8"/>
  <c r="AL253" i="8"/>
  <c r="AM253" i="8"/>
  <c r="AO253" i="8"/>
  <c r="AP253" i="8"/>
  <c r="E254" i="8"/>
  <c r="F254" i="8"/>
  <c r="G254" i="8"/>
  <c r="H254" i="8"/>
  <c r="I254" i="8"/>
  <c r="J254" i="8"/>
  <c r="K254" i="8"/>
  <c r="L254" i="8"/>
  <c r="P254" i="8"/>
  <c r="Q254" i="8"/>
  <c r="W254" i="8"/>
  <c r="X254" i="8"/>
  <c r="AA254" i="8"/>
  <c r="AB254" i="8"/>
  <c r="AE254" i="8"/>
  <c r="AF254" i="8"/>
  <c r="AI254" i="8"/>
  <c r="AJ254" i="8"/>
  <c r="AL254" i="8"/>
  <c r="AM254" i="8"/>
  <c r="AO254" i="8"/>
  <c r="AP254" i="8"/>
  <c r="E255" i="8"/>
  <c r="F255" i="8"/>
  <c r="G255" i="8"/>
  <c r="H255" i="8"/>
  <c r="I255" i="8"/>
  <c r="J255" i="8"/>
  <c r="K255" i="8"/>
  <c r="L255" i="8"/>
  <c r="P255" i="8"/>
  <c r="Q255" i="8"/>
  <c r="W255" i="8"/>
  <c r="X255" i="8"/>
  <c r="AA255" i="8"/>
  <c r="AB255" i="8"/>
  <c r="AE255" i="8"/>
  <c r="AF255" i="8"/>
  <c r="AI255" i="8"/>
  <c r="AJ255" i="8"/>
  <c r="AL255" i="8"/>
  <c r="AM255" i="8"/>
  <c r="AO255" i="8"/>
  <c r="AP255" i="8"/>
  <c r="E256" i="8"/>
  <c r="F256" i="8"/>
  <c r="G256" i="8"/>
  <c r="H256" i="8"/>
  <c r="I256" i="8"/>
  <c r="J256" i="8"/>
  <c r="K256" i="8"/>
  <c r="L256" i="8"/>
  <c r="P256" i="8"/>
  <c r="Q256" i="8"/>
  <c r="W256" i="8"/>
  <c r="X256" i="8"/>
  <c r="AA256" i="8"/>
  <c r="AB256" i="8"/>
  <c r="AE256" i="8"/>
  <c r="AF256" i="8"/>
  <c r="AI256" i="8"/>
  <c r="AJ256" i="8"/>
  <c r="AL256" i="8"/>
  <c r="AM256" i="8"/>
  <c r="AO256" i="8"/>
  <c r="AP256" i="8"/>
  <c r="E257" i="8"/>
  <c r="F257" i="8"/>
  <c r="G257" i="8"/>
  <c r="H257" i="8"/>
  <c r="I257" i="8"/>
  <c r="J257" i="8"/>
  <c r="K257" i="8"/>
  <c r="L257" i="8"/>
  <c r="P257" i="8"/>
  <c r="Q257" i="8"/>
  <c r="W257" i="8"/>
  <c r="X257" i="8"/>
  <c r="AA257" i="8"/>
  <c r="AB257" i="8"/>
  <c r="AE257" i="8"/>
  <c r="AF257" i="8"/>
  <c r="AI257" i="8"/>
  <c r="AJ257" i="8"/>
  <c r="AL257" i="8"/>
  <c r="AM257" i="8"/>
  <c r="AO257" i="8"/>
  <c r="AP257" i="8"/>
  <c r="E258" i="8"/>
  <c r="F258" i="8"/>
  <c r="G258" i="8"/>
  <c r="H258" i="8"/>
  <c r="I258" i="8"/>
  <c r="J258" i="8"/>
  <c r="K258" i="8"/>
  <c r="L258" i="8"/>
  <c r="P258" i="8"/>
  <c r="Q258" i="8"/>
  <c r="W258" i="8"/>
  <c r="X258" i="8"/>
  <c r="AA258" i="8"/>
  <c r="AB258" i="8"/>
  <c r="AE258" i="8"/>
  <c r="AF258" i="8"/>
  <c r="AI258" i="8"/>
  <c r="AJ258" i="8"/>
  <c r="AL258" i="8"/>
  <c r="AM258" i="8"/>
  <c r="AO258" i="8"/>
  <c r="AP258" i="8"/>
  <c r="E259" i="8"/>
  <c r="F259" i="8"/>
  <c r="G259" i="8"/>
  <c r="H259" i="8"/>
  <c r="I259" i="8"/>
  <c r="J259" i="8"/>
  <c r="K259" i="8"/>
  <c r="L259" i="8"/>
  <c r="P259" i="8"/>
  <c r="Q259" i="8"/>
  <c r="W259" i="8"/>
  <c r="X259" i="8"/>
  <c r="AA259" i="8"/>
  <c r="AB259" i="8"/>
  <c r="AE259" i="8"/>
  <c r="AF259" i="8"/>
  <c r="AI259" i="8"/>
  <c r="AJ259" i="8"/>
  <c r="AL259" i="8"/>
  <c r="AM259" i="8"/>
  <c r="AO259" i="8"/>
  <c r="AP259" i="8"/>
  <c r="E260" i="8"/>
  <c r="F260" i="8"/>
  <c r="G260" i="8"/>
  <c r="H260" i="8"/>
  <c r="I260" i="8"/>
  <c r="J260" i="8"/>
  <c r="K260" i="8"/>
  <c r="L260" i="8"/>
  <c r="N260" i="8"/>
  <c r="O260" i="8"/>
  <c r="P260" i="8"/>
  <c r="Q260" i="8"/>
  <c r="W260" i="8"/>
  <c r="X260" i="8"/>
  <c r="AA260" i="8"/>
  <c r="AB260" i="8"/>
  <c r="AE260" i="8"/>
  <c r="AF260" i="8"/>
  <c r="AI260" i="8"/>
  <c r="AJ260" i="8"/>
  <c r="AL260" i="8"/>
  <c r="AM260" i="8"/>
  <c r="AO260" i="8"/>
  <c r="AP260" i="8"/>
  <c r="E261" i="8"/>
  <c r="F261" i="8"/>
  <c r="G261" i="8"/>
  <c r="H261" i="8"/>
  <c r="I261" i="8"/>
  <c r="J261" i="8"/>
  <c r="K261" i="8"/>
  <c r="L261" i="8"/>
  <c r="P261" i="8"/>
  <c r="Q261" i="8"/>
  <c r="W261" i="8"/>
  <c r="X261" i="8"/>
  <c r="AA261" i="8"/>
  <c r="AB261" i="8"/>
  <c r="AE261" i="8"/>
  <c r="AF261" i="8"/>
  <c r="AI261" i="8"/>
  <c r="AJ261" i="8"/>
  <c r="AL261" i="8"/>
  <c r="AM261" i="8"/>
  <c r="AO261" i="8"/>
  <c r="AP261" i="8"/>
  <c r="E262" i="8"/>
  <c r="F262" i="8"/>
  <c r="G262" i="8"/>
  <c r="H262" i="8"/>
  <c r="I262" i="8"/>
  <c r="J262" i="8"/>
  <c r="K262" i="8"/>
  <c r="L262" i="8"/>
  <c r="N262" i="8"/>
  <c r="O262" i="8"/>
  <c r="P262" i="8"/>
  <c r="Q262" i="8"/>
  <c r="W262" i="8"/>
  <c r="X262" i="8"/>
  <c r="AA262" i="8"/>
  <c r="AB262" i="8"/>
  <c r="AE262" i="8"/>
  <c r="AF262" i="8"/>
  <c r="AI262" i="8"/>
  <c r="AJ262" i="8"/>
  <c r="AL262" i="8"/>
  <c r="AM262" i="8"/>
  <c r="AO262" i="8"/>
  <c r="AP262" i="8"/>
  <c r="E263" i="8"/>
  <c r="F263" i="8"/>
  <c r="G263" i="8"/>
  <c r="H263" i="8"/>
  <c r="I263" i="8"/>
  <c r="J263" i="8"/>
  <c r="K263" i="8"/>
  <c r="L263" i="8"/>
  <c r="P263" i="8"/>
  <c r="Q263" i="8"/>
  <c r="W263" i="8"/>
  <c r="X263" i="8"/>
  <c r="AA263" i="8"/>
  <c r="AB263" i="8"/>
  <c r="AE263" i="8"/>
  <c r="AF263" i="8"/>
  <c r="AI263" i="8"/>
  <c r="AJ263" i="8"/>
  <c r="AL263" i="8"/>
  <c r="AM263" i="8"/>
  <c r="AO263" i="8"/>
  <c r="AP263" i="8"/>
  <c r="E264" i="8"/>
  <c r="F264" i="8"/>
  <c r="G264" i="8"/>
  <c r="H264" i="8"/>
  <c r="I264" i="8"/>
  <c r="J264" i="8"/>
  <c r="K264" i="8"/>
  <c r="L264" i="8"/>
  <c r="P264" i="8"/>
  <c r="Q264" i="8"/>
  <c r="W264" i="8"/>
  <c r="X264" i="8"/>
  <c r="AA264" i="8"/>
  <c r="AB264" i="8"/>
  <c r="AE264" i="8"/>
  <c r="AF264" i="8"/>
  <c r="AI264" i="8"/>
  <c r="AJ264" i="8"/>
  <c r="AL264" i="8"/>
  <c r="AM264" i="8"/>
  <c r="AO264" i="8"/>
  <c r="AP264" i="8"/>
  <c r="E265" i="8"/>
  <c r="F265" i="8"/>
  <c r="G265" i="8"/>
  <c r="H265" i="8"/>
  <c r="I265" i="8"/>
  <c r="J265" i="8"/>
  <c r="K265" i="8"/>
  <c r="L265" i="8"/>
  <c r="P265" i="8"/>
  <c r="Q265" i="8"/>
  <c r="W265" i="8"/>
  <c r="X265" i="8"/>
  <c r="AA265" i="8"/>
  <c r="AB265" i="8"/>
  <c r="AE265" i="8"/>
  <c r="AF265" i="8"/>
  <c r="AI265" i="8"/>
  <c r="AJ265" i="8"/>
  <c r="AL265" i="8"/>
  <c r="AM265" i="8"/>
  <c r="AO265" i="8"/>
  <c r="AP265" i="8"/>
  <c r="E266" i="8"/>
  <c r="F266" i="8"/>
  <c r="G266" i="8"/>
  <c r="H266" i="8"/>
  <c r="I266" i="8"/>
  <c r="J266" i="8"/>
  <c r="K266" i="8"/>
  <c r="L266" i="8"/>
  <c r="P266" i="8"/>
  <c r="Q266" i="8"/>
  <c r="W266" i="8"/>
  <c r="X266" i="8"/>
  <c r="AA266" i="8"/>
  <c r="AB266" i="8"/>
  <c r="AE266" i="8"/>
  <c r="AF266" i="8"/>
  <c r="AI266" i="8"/>
  <c r="AJ266" i="8"/>
  <c r="AL266" i="8"/>
  <c r="AM266" i="8"/>
  <c r="AO266" i="8"/>
  <c r="AP266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68" i="8"/>
  <c r="F268" i="8"/>
  <c r="G268" i="8"/>
  <c r="H268" i="8"/>
  <c r="I268" i="8"/>
  <c r="J268" i="8"/>
  <c r="K268" i="8"/>
  <c r="L268" i="8"/>
  <c r="O268" i="8"/>
  <c r="P268" i="8"/>
  <c r="Q268" i="8"/>
  <c r="W268" i="8"/>
  <c r="X268" i="8"/>
  <c r="AA268" i="8"/>
  <c r="AB268" i="8"/>
  <c r="AE268" i="8"/>
  <c r="AF268" i="8"/>
  <c r="AI268" i="8"/>
  <c r="AJ268" i="8"/>
  <c r="AL268" i="8"/>
  <c r="AM268" i="8"/>
  <c r="AO268" i="8"/>
  <c r="AP268" i="8"/>
  <c r="E269" i="8"/>
  <c r="F269" i="8"/>
  <c r="G269" i="8"/>
  <c r="H269" i="8"/>
  <c r="I269" i="8"/>
  <c r="J269" i="8"/>
  <c r="K269" i="8"/>
  <c r="L269" i="8"/>
  <c r="N269" i="8"/>
  <c r="O269" i="8"/>
  <c r="P269" i="8"/>
  <c r="Q269" i="8"/>
  <c r="W269" i="8"/>
  <c r="X269" i="8"/>
  <c r="AA269" i="8"/>
  <c r="AB269" i="8"/>
  <c r="AE269" i="8"/>
  <c r="AF269" i="8"/>
  <c r="AI269" i="8"/>
  <c r="AJ269" i="8"/>
  <c r="AL269" i="8"/>
  <c r="AM269" i="8"/>
  <c r="AO269" i="8"/>
  <c r="AP269" i="8"/>
  <c r="E270" i="8"/>
  <c r="F270" i="8"/>
  <c r="G270" i="8"/>
  <c r="H270" i="8"/>
  <c r="I270" i="8"/>
  <c r="J270" i="8"/>
  <c r="K270" i="8"/>
  <c r="L270" i="8"/>
  <c r="P270" i="8"/>
  <c r="Q270" i="8"/>
  <c r="W270" i="8"/>
  <c r="X270" i="8"/>
  <c r="AA270" i="8"/>
  <c r="AB270" i="8"/>
  <c r="AE270" i="8"/>
  <c r="AF270" i="8"/>
  <c r="AI270" i="8"/>
  <c r="AJ270" i="8"/>
  <c r="AL270" i="8"/>
  <c r="AM270" i="8"/>
  <c r="AO270" i="8"/>
  <c r="AP270" i="8"/>
  <c r="E271" i="8"/>
  <c r="F271" i="8"/>
  <c r="G271" i="8"/>
  <c r="H271" i="8"/>
  <c r="I271" i="8"/>
  <c r="J271" i="8"/>
  <c r="K271" i="8"/>
  <c r="L271" i="8"/>
  <c r="N271" i="8"/>
  <c r="O271" i="8"/>
  <c r="P271" i="8"/>
  <c r="Q271" i="8"/>
  <c r="W271" i="8"/>
  <c r="X271" i="8"/>
  <c r="AA271" i="8"/>
  <c r="AB271" i="8"/>
  <c r="AE271" i="8"/>
  <c r="AF271" i="8"/>
  <c r="AI271" i="8"/>
  <c r="AJ271" i="8"/>
  <c r="AL271" i="8"/>
  <c r="AM271" i="8"/>
  <c r="AO271" i="8"/>
  <c r="AP271" i="8"/>
  <c r="E272" i="8"/>
  <c r="F272" i="8"/>
  <c r="G272" i="8"/>
  <c r="H272" i="8"/>
  <c r="I272" i="8"/>
  <c r="J272" i="8"/>
  <c r="K272" i="8"/>
  <c r="L272" i="8"/>
  <c r="P272" i="8"/>
  <c r="Q272" i="8"/>
  <c r="W272" i="8"/>
  <c r="X272" i="8"/>
  <c r="AA272" i="8"/>
  <c r="AB272" i="8"/>
  <c r="AE272" i="8"/>
  <c r="AF272" i="8"/>
  <c r="AI272" i="8"/>
  <c r="AJ272" i="8"/>
  <c r="AL272" i="8"/>
  <c r="AM272" i="8"/>
  <c r="AO272" i="8"/>
  <c r="AP272" i="8"/>
  <c r="E273" i="8"/>
  <c r="F273" i="8"/>
  <c r="G273" i="8"/>
  <c r="H273" i="8"/>
  <c r="I273" i="8"/>
  <c r="J273" i="8"/>
  <c r="K273" i="8"/>
  <c r="L273" i="8"/>
  <c r="N273" i="8"/>
  <c r="O273" i="8"/>
  <c r="P273" i="8"/>
  <c r="Q273" i="8"/>
  <c r="W273" i="8"/>
  <c r="X273" i="8"/>
  <c r="AA273" i="8"/>
  <c r="AB273" i="8"/>
  <c r="AE273" i="8"/>
  <c r="AF273" i="8"/>
  <c r="AI273" i="8"/>
  <c r="AJ273" i="8"/>
  <c r="AL273" i="8"/>
  <c r="AM273" i="8"/>
  <c r="AO273" i="8"/>
  <c r="AP273" i="8"/>
  <c r="E274" i="8"/>
  <c r="F274" i="8"/>
  <c r="G274" i="8"/>
  <c r="H274" i="8"/>
  <c r="I274" i="8"/>
  <c r="J274" i="8"/>
  <c r="K274" i="8"/>
  <c r="L274" i="8"/>
  <c r="P274" i="8"/>
  <c r="Q274" i="8"/>
  <c r="W274" i="8"/>
  <c r="X274" i="8"/>
  <c r="AA274" i="8"/>
  <c r="AB274" i="8"/>
  <c r="AE274" i="8"/>
  <c r="AF274" i="8"/>
  <c r="AI274" i="8"/>
  <c r="AJ274" i="8"/>
  <c r="AL274" i="8"/>
  <c r="AM274" i="8"/>
  <c r="AO274" i="8"/>
  <c r="AP274" i="8"/>
  <c r="E275" i="8"/>
  <c r="F275" i="8"/>
  <c r="G275" i="8"/>
  <c r="H275" i="8"/>
  <c r="I275" i="8"/>
  <c r="J275" i="8"/>
  <c r="K275" i="8"/>
  <c r="L275" i="8"/>
  <c r="N275" i="8"/>
  <c r="O275" i="8"/>
  <c r="P275" i="8"/>
  <c r="Q275" i="8"/>
  <c r="W275" i="8"/>
  <c r="X275" i="8"/>
  <c r="AA275" i="8"/>
  <c r="AB275" i="8"/>
  <c r="AE275" i="8"/>
  <c r="AF275" i="8"/>
  <c r="AI275" i="8"/>
  <c r="AJ275" i="8"/>
  <c r="AL275" i="8"/>
  <c r="AM275" i="8"/>
  <c r="AO275" i="8"/>
  <c r="AP275" i="8"/>
  <c r="E276" i="8"/>
  <c r="F276" i="8"/>
  <c r="G276" i="8"/>
  <c r="H276" i="8"/>
  <c r="I276" i="8"/>
  <c r="J276" i="8"/>
  <c r="K276" i="8"/>
  <c r="L276" i="8"/>
  <c r="N276" i="8"/>
  <c r="O276" i="8"/>
  <c r="P276" i="8"/>
  <c r="Q276" i="8"/>
  <c r="W276" i="8"/>
  <c r="X276" i="8"/>
  <c r="AA276" i="8"/>
  <c r="AB276" i="8"/>
  <c r="AE276" i="8"/>
  <c r="AF276" i="8"/>
  <c r="AI276" i="8"/>
  <c r="AJ276" i="8"/>
  <c r="AL276" i="8"/>
  <c r="AM276" i="8"/>
  <c r="AO276" i="8"/>
  <c r="AP276" i="8"/>
  <c r="E277" i="8"/>
  <c r="F277" i="8"/>
  <c r="G277" i="8"/>
  <c r="H277" i="8"/>
  <c r="I277" i="8"/>
  <c r="J277" i="8"/>
  <c r="K277" i="8"/>
  <c r="L277" i="8"/>
  <c r="N277" i="8"/>
  <c r="O277" i="8"/>
  <c r="P277" i="8"/>
  <c r="Q277" i="8"/>
  <c r="W277" i="8"/>
  <c r="X277" i="8"/>
  <c r="AA277" i="8"/>
  <c r="AB277" i="8"/>
  <c r="AE277" i="8"/>
  <c r="AF277" i="8"/>
  <c r="AI277" i="8"/>
  <c r="AJ277" i="8"/>
  <c r="AL277" i="8"/>
  <c r="AM277" i="8"/>
  <c r="AO277" i="8"/>
  <c r="AP277" i="8"/>
  <c r="E278" i="8"/>
  <c r="F278" i="8"/>
  <c r="G278" i="8"/>
  <c r="H278" i="8"/>
  <c r="I278" i="8"/>
  <c r="J278" i="8"/>
  <c r="K278" i="8"/>
  <c r="L278" i="8"/>
  <c r="N278" i="8"/>
  <c r="O278" i="8"/>
  <c r="P278" i="8"/>
  <c r="Q278" i="8"/>
  <c r="W278" i="8"/>
  <c r="X278" i="8"/>
  <c r="AA278" i="8"/>
  <c r="AB278" i="8"/>
  <c r="AE278" i="8"/>
  <c r="AF278" i="8"/>
  <c r="AI278" i="8"/>
  <c r="AJ278" i="8"/>
  <c r="AL278" i="8"/>
  <c r="AM278" i="8"/>
  <c r="AO278" i="8"/>
  <c r="AP278" i="8"/>
  <c r="E279" i="8"/>
  <c r="F279" i="8"/>
  <c r="G279" i="8"/>
  <c r="H279" i="8"/>
  <c r="I279" i="8"/>
  <c r="J279" i="8"/>
  <c r="K279" i="8"/>
  <c r="L279" i="8"/>
  <c r="N279" i="8"/>
  <c r="O279" i="8"/>
  <c r="P279" i="8"/>
  <c r="Q279" i="8"/>
  <c r="W279" i="8"/>
  <c r="X279" i="8"/>
  <c r="AA279" i="8"/>
  <c r="AB279" i="8"/>
  <c r="AE279" i="8"/>
  <c r="AF279" i="8"/>
  <c r="AI279" i="8"/>
  <c r="AJ279" i="8"/>
  <c r="AL279" i="8"/>
  <c r="AM279" i="8"/>
  <c r="AO279" i="8"/>
  <c r="AP279" i="8"/>
  <c r="E280" i="8"/>
  <c r="F280" i="8"/>
  <c r="G280" i="8"/>
  <c r="H280" i="8"/>
  <c r="I280" i="8"/>
  <c r="J280" i="8"/>
  <c r="K280" i="8"/>
  <c r="L280" i="8"/>
  <c r="N280" i="8"/>
  <c r="O280" i="8"/>
  <c r="P280" i="8"/>
  <c r="Q280" i="8"/>
  <c r="W280" i="8"/>
  <c r="X280" i="8"/>
  <c r="AA280" i="8"/>
  <c r="AB280" i="8"/>
  <c r="AE280" i="8"/>
  <c r="AF280" i="8"/>
  <c r="AI280" i="8"/>
  <c r="AJ280" i="8"/>
  <c r="AL280" i="8"/>
  <c r="AM280" i="8"/>
  <c r="AO280" i="8"/>
  <c r="AP280" i="8"/>
  <c r="E281" i="8"/>
  <c r="F281" i="8"/>
  <c r="G281" i="8"/>
  <c r="H281" i="8"/>
  <c r="I281" i="8"/>
  <c r="J281" i="8"/>
  <c r="K281" i="8"/>
  <c r="L281" i="8"/>
  <c r="P281" i="8"/>
  <c r="Q281" i="8"/>
  <c r="W281" i="8"/>
  <c r="X281" i="8"/>
  <c r="AA281" i="8"/>
  <c r="AB281" i="8"/>
  <c r="AE281" i="8"/>
  <c r="AF281" i="8"/>
  <c r="AI281" i="8"/>
  <c r="AJ281" i="8"/>
  <c r="AL281" i="8"/>
  <c r="AM281" i="8"/>
  <c r="AO281" i="8"/>
  <c r="AP281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83" i="8"/>
  <c r="F283" i="8"/>
  <c r="G283" i="8"/>
  <c r="H283" i="8"/>
  <c r="I283" i="8"/>
  <c r="J283" i="8"/>
  <c r="K283" i="8"/>
  <c r="L283" i="8"/>
  <c r="P283" i="8"/>
  <c r="Q283" i="8"/>
  <c r="W283" i="8"/>
  <c r="X283" i="8"/>
  <c r="AA283" i="8"/>
  <c r="AB283" i="8"/>
  <c r="AE283" i="8"/>
  <c r="AF283" i="8"/>
  <c r="AI283" i="8"/>
  <c r="AJ283" i="8"/>
  <c r="AL283" i="8"/>
  <c r="AM283" i="8"/>
  <c r="AO283" i="8"/>
  <c r="AP283" i="8"/>
  <c r="E284" i="8"/>
  <c r="F284" i="8"/>
  <c r="G284" i="8"/>
  <c r="H284" i="8"/>
  <c r="I284" i="8"/>
  <c r="J284" i="8"/>
  <c r="K284" i="8"/>
  <c r="L284" i="8"/>
  <c r="P284" i="8"/>
  <c r="Q284" i="8"/>
  <c r="W284" i="8"/>
  <c r="X284" i="8"/>
  <c r="AA284" i="8"/>
  <c r="AB284" i="8"/>
  <c r="AE284" i="8"/>
  <c r="AF284" i="8"/>
  <c r="AI284" i="8"/>
  <c r="AJ284" i="8"/>
  <c r="AL284" i="8"/>
  <c r="AM284" i="8"/>
  <c r="AO284" i="8"/>
  <c r="AP284" i="8"/>
  <c r="E285" i="8"/>
  <c r="F285" i="8"/>
  <c r="G285" i="8"/>
  <c r="H285" i="8"/>
  <c r="I285" i="8"/>
  <c r="J285" i="8"/>
  <c r="K285" i="8"/>
  <c r="L285" i="8"/>
  <c r="P285" i="8"/>
  <c r="Q285" i="8"/>
  <c r="W285" i="8"/>
  <c r="X285" i="8"/>
  <c r="AA285" i="8"/>
  <c r="AB285" i="8"/>
  <c r="AE285" i="8"/>
  <c r="AF285" i="8"/>
  <c r="AI285" i="8"/>
  <c r="AJ285" i="8"/>
  <c r="AL285" i="8"/>
  <c r="AM285" i="8"/>
  <c r="AO285" i="8"/>
  <c r="AP285" i="8"/>
  <c r="E286" i="8"/>
  <c r="F286" i="8"/>
  <c r="G286" i="8"/>
  <c r="H286" i="8"/>
  <c r="I286" i="8"/>
  <c r="J286" i="8"/>
  <c r="K286" i="8"/>
  <c r="L286" i="8"/>
  <c r="P286" i="8"/>
  <c r="Q286" i="8"/>
  <c r="W286" i="8"/>
  <c r="X286" i="8"/>
  <c r="AA286" i="8"/>
  <c r="AB286" i="8"/>
  <c r="AE286" i="8"/>
  <c r="AF286" i="8"/>
  <c r="AI286" i="8"/>
  <c r="AJ286" i="8"/>
  <c r="AL286" i="8"/>
  <c r="AM286" i="8"/>
  <c r="AO286" i="8"/>
  <c r="AP286" i="8"/>
  <c r="E287" i="8"/>
  <c r="F287" i="8"/>
  <c r="G287" i="8"/>
  <c r="H287" i="8"/>
  <c r="I287" i="8"/>
  <c r="J287" i="8"/>
  <c r="K287" i="8"/>
  <c r="L287" i="8"/>
  <c r="P287" i="8"/>
  <c r="Q287" i="8"/>
  <c r="W287" i="8"/>
  <c r="X287" i="8"/>
  <c r="AA287" i="8"/>
  <c r="AB287" i="8"/>
  <c r="AE287" i="8"/>
  <c r="AF287" i="8"/>
  <c r="AI287" i="8"/>
  <c r="AJ287" i="8"/>
  <c r="AL287" i="8"/>
  <c r="AM287" i="8"/>
  <c r="AO287" i="8"/>
  <c r="AP287" i="8"/>
  <c r="Q288" i="8"/>
  <c r="X288" i="8"/>
  <c r="AA288" i="8"/>
  <c r="AF288" i="8"/>
  <c r="AI288" i="8"/>
  <c r="AJ288" i="8"/>
  <c r="AM288" i="8"/>
  <c r="AO288" i="8"/>
  <c r="E289" i="8"/>
  <c r="F289" i="8"/>
  <c r="G289" i="8"/>
  <c r="H289" i="8"/>
  <c r="I289" i="8"/>
  <c r="J289" i="8"/>
  <c r="K289" i="8"/>
  <c r="L289" i="8"/>
  <c r="P289" i="8"/>
  <c r="Q289" i="8"/>
  <c r="W289" i="8"/>
  <c r="X289" i="8"/>
  <c r="AA289" i="8"/>
  <c r="AB289" i="8"/>
  <c r="AE289" i="8"/>
  <c r="AF289" i="8"/>
  <c r="AI289" i="8"/>
  <c r="AJ289" i="8"/>
  <c r="AL289" i="8"/>
  <c r="AM289" i="8"/>
  <c r="AO289" i="8"/>
  <c r="AP289" i="8"/>
  <c r="E290" i="8"/>
  <c r="F290" i="8"/>
  <c r="G290" i="8"/>
  <c r="H290" i="8"/>
  <c r="I290" i="8"/>
  <c r="J290" i="8"/>
  <c r="K290" i="8"/>
  <c r="L290" i="8"/>
  <c r="P290" i="8"/>
  <c r="Q290" i="8"/>
  <c r="W290" i="8"/>
  <c r="X290" i="8"/>
  <c r="AA290" i="8"/>
  <c r="AB290" i="8"/>
  <c r="AE290" i="8"/>
  <c r="AF290" i="8"/>
  <c r="AI290" i="8"/>
  <c r="AJ290" i="8"/>
  <c r="AL290" i="8"/>
  <c r="AM290" i="8"/>
  <c r="AO290" i="8"/>
  <c r="AP290" i="8"/>
  <c r="E291" i="8"/>
  <c r="F291" i="8"/>
  <c r="G291" i="8"/>
  <c r="H291" i="8"/>
  <c r="I291" i="8"/>
  <c r="J291" i="8"/>
  <c r="K291" i="8"/>
  <c r="L291" i="8"/>
  <c r="P291" i="8"/>
  <c r="Q291" i="8"/>
  <c r="W291" i="8"/>
  <c r="X291" i="8"/>
  <c r="AA291" i="8"/>
  <c r="AB291" i="8"/>
  <c r="AE291" i="8"/>
  <c r="AF291" i="8"/>
  <c r="AI291" i="8"/>
  <c r="AJ291" i="8"/>
  <c r="AL291" i="8"/>
  <c r="AM291" i="8"/>
  <c r="AO291" i="8"/>
  <c r="AP291" i="8"/>
  <c r="E292" i="8"/>
  <c r="F292" i="8"/>
  <c r="G292" i="8"/>
  <c r="H292" i="8"/>
  <c r="I292" i="8"/>
  <c r="J292" i="8"/>
  <c r="K292" i="8"/>
  <c r="L292" i="8"/>
  <c r="P292" i="8"/>
  <c r="Q292" i="8"/>
  <c r="W292" i="8"/>
  <c r="X292" i="8"/>
  <c r="AA292" i="8"/>
  <c r="AB292" i="8"/>
  <c r="AE292" i="8"/>
  <c r="AF292" i="8"/>
  <c r="AI292" i="8"/>
  <c r="AJ292" i="8"/>
  <c r="AL292" i="8"/>
  <c r="AM292" i="8"/>
  <c r="AO292" i="8"/>
  <c r="AP29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294" i="8"/>
  <c r="F294" i="8"/>
  <c r="G294" i="8"/>
  <c r="H294" i="8"/>
  <c r="I294" i="8"/>
  <c r="J294" i="8"/>
  <c r="K294" i="8"/>
  <c r="L294" i="8"/>
  <c r="P294" i="8"/>
  <c r="Q294" i="8"/>
  <c r="W294" i="8"/>
  <c r="X294" i="8"/>
  <c r="AA294" i="8"/>
  <c r="AB294" i="8"/>
  <c r="AE294" i="8"/>
  <c r="AF294" i="8"/>
  <c r="AI294" i="8"/>
  <c r="AJ294" i="8"/>
  <c r="AL294" i="8"/>
  <c r="AM294" i="8"/>
  <c r="AO294" i="8"/>
  <c r="AP294" i="8"/>
  <c r="E295" i="8"/>
  <c r="F295" i="8"/>
  <c r="G295" i="8"/>
  <c r="H295" i="8"/>
  <c r="I295" i="8"/>
  <c r="J295" i="8"/>
  <c r="K295" i="8"/>
  <c r="L295" i="8"/>
  <c r="P295" i="8"/>
  <c r="Q295" i="8"/>
  <c r="W295" i="8"/>
  <c r="X295" i="8"/>
  <c r="AA295" i="8"/>
  <c r="AB295" i="8"/>
  <c r="AE295" i="8"/>
  <c r="AF295" i="8"/>
  <c r="AI295" i="8"/>
  <c r="AJ295" i="8"/>
  <c r="AL295" i="8"/>
  <c r="AM295" i="8"/>
  <c r="AO295" i="8"/>
  <c r="AP295" i="8"/>
  <c r="E296" i="8"/>
  <c r="F296" i="8"/>
  <c r="G296" i="8"/>
  <c r="H296" i="8"/>
  <c r="I296" i="8"/>
  <c r="J296" i="8"/>
  <c r="K296" i="8"/>
  <c r="L296" i="8"/>
  <c r="P296" i="8"/>
  <c r="Q296" i="8"/>
  <c r="W296" i="8"/>
  <c r="X296" i="8"/>
  <c r="AA296" i="8"/>
  <c r="AB296" i="8"/>
  <c r="AE296" i="8"/>
  <c r="AF296" i="8"/>
  <c r="AI296" i="8"/>
  <c r="AJ296" i="8"/>
  <c r="AL296" i="8"/>
  <c r="AM296" i="8"/>
  <c r="AO296" i="8"/>
  <c r="AP296" i="8"/>
  <c r="E297" i="8"/>
  <c r="F297" i="8"/>
  <c r="G297" i="8"/>
  <c r="H297" i="8"/>
  <c r="I297" i="8"/>
  <c r="J297" i="8"/>
  <c r="K297" i="8"/>
  <c r="L297" i="8"/>
  <c r="P297" i="8"/>
  <c r="Q297" i="8"/>
  <c r="W297" i="8"/>
  <c r="X297" i="8"/>
  <c r="AA297" i="8"/>
  <c r="AB297" i="8"/>
  <c r="AE297" i="8"/>
  <c r="AF297" i="8"/>
  <c r="AI297" i="8"/>
  <c r="AJ297" i="8"/>
  <c r="AL297" i="8"/>
  <c r="AM297" i="8"/>
  <c r="AO297" i="8"/>
  <c r="AP297" i="8"/>
  <c r="E298" i="8"/>
  <c r="F298" i="8"/>
  <c r="G298" i="8"/>
  <c r="H298" i="8"/>
  <c r="I298" i="8"/>
  <c r="J298" i="8"/>
  <c r="K298" i="8"/>
  <c r="L298" i="8"/>
  <c r="P298" i="8"/>
  <c r="Q298" i="8"/>
  <c r="W298" i="8"/>
  <c r="X298" i="8"/>
  <c r="AA298" i="8"/>
  <c r="AB298" i="8"/>
  <c r="AE298" i="8"/>
  <c r="AF298" i="8"/>
  <c r="AI298" i="8"/>
  <c r="AJ298" i="8"/>
  <c r="AL298" i="8"/>
  <c r="AM298" i="8"/>
  <c r="AO298" i="8"/>
  <c r="AP298" i="8"/>
  <c r="E299" i="8"/>
  <c r="F299" i="8"/>
  <c r="G299" i="8"/>
  <c r="H299" i="8"/>
  <c r="I299" i="8"/>
  <c r="J299" i="8"/>
  <c r="K299" i="8"/>
  <c r="L299" i="8"/>
  <c r="P299" i="8"/>
  <c r="Q299" i="8"/>
  <c r="W299" i="8"/>
  <c r="X299" i="8"/>
  <c r="AA299" i="8"/>
  <c r="AB299" i="8"/>
  <c r="AE299" i="8"/>
  <c r="AF299" i="8"/>
  <c r="AI299" i="8"/>
  <c r="AJ299" i="8"/>
  <c r="AL299" i="8"/>
  <c r="AM299" i="8"/>
  <c r="AO299" i="8"/>
  <c r="AP299" i="8"/>
  <c r="E300" i="8"/>
  <c r="F300" i="8"/>
  <c r="G300" i="8"/>
  <c r="H300" i="8"/>
  <c r="I300" i="8"/>
  <c r="J300" i="8"/>
  <c r="K300" i="8"/>
  <c r="L300" i="8"/>
  <c r="P300" i="8"/>
  <c r="Q300" i="8"/>
  <c r="W300" i="8"/>
  <c r="X300" i="8"/>
  <c r="AA300" i="8"/>
  <c r="AB300" i="8"/>
  <c r="AE300" i="8"/>
  <c r="AF300" i="8"/>
  <c r="AI300" i="8"/>
  <c r="AJ300" i="8"/>
  <c r="AL300" i="8"/>
  <c r="AM300" i="8"/>
  <c r="AO300" i="8"/>
  <c r="AP300" i="8"/>
  <c r="E301" i="8"/>
  <c r="F301" i="8"/>
  <c r="G301" i="8"/>
  <c r="H301" i="8"/>
  <c r="I301" i="8"/>
  <c r="J301" i="8"/>
  <c r="K301" i="8"/>
  <c r="L301" i="8"/>
  <c r="P301" i="8"/>
  <c r="Q301" i="8"/>
  <c r="W301" i="8"/>
  <c r="X301" i="8"/>
  <c r="AA301" i="8"/>
  <c r="AB301" i="8"/>
  <c r="AE301" i="8"/>
  <c r="AF301" i="8"/>
  <c r="AI301" i="8"/>
  <c r="AJ301" i="8"/>
  <c r="AL301" i="8"/>
  <c r="AM301" i="8"/>
  <c r="AO301" i="8"/>
  <c r="AP301" i="8"/>
  <c r="E302" i="8"/>
  <c r="F302" i="8"/>
  <c r="G302" i="8"/>
  <c r="H302" i="8"/>
  <c r="I302" i="8"/>
  <c r="J302" i="8"/>
  <c r="K302" i="8"/>
  <c r="L302" i="8"/>
  <c r="P302" i="8"/>
  <c r="Q302" i="8"/>
  <c r="W302" i="8"/>
  <c r="X302" i="8"/>
  <c r="AA302" i="8"/>
  <c r="AB302" i="8"/>
  <c r="AE302" i="8"/>
  <c r="AF302" i="8"/>
  <c r="AI302" i="8"/>
  <c r="AJ302" i="8"/>
  <c r="AL302" i="8"/>
  <c r="AM302" i="8"/>
  <c r="AO302" i="8"/>
  <c r="AP302" i="8"/>
  <c r="E303" i="8"/>
  <c r="F303" i="8"/>
  <c r="G303" i="8"/>
  <c r="H303" i="8"/>
  <c r="I303" i="8"/>
  <c r="J303" i="8"/>
  <c r="K303" i="8"/>
  <c r="L303" i="8"/>
  <c r="P303" i="8"/>
  <c r="Q303" i="8"/>
  <c r="W303" i="8"/>
  <c r="X303" i="8"/>
  <c r="AA303" i="8"/>
  <c r="AB303" i="8"/>
  <c r="AE303" i="8"/>
  <c r="AF303" i="8"/>
  <c r="AI303" i="8"/>
  <c r="AJ303" i="8"/>
  <c r="AL303" i="8"/>
  <c r="AM303" i="8"/>
  <c r="AO303" i="8"/>
  <c r="AP303" i="8"/>
  <c r="AI304" i="8"/>
  <c r="E305" i="8"/>
  <c r="F305" i="8"/>
  <c r="G305" i="8"/>
  <c r="H305" i="8"/>
  <c r="I305" i="8"/>
  <c r="J305" i="8"/>
  <c r="K305" i="8"/>
  <c r="L305" i="8"/>
  <c r="P305" i="8"/>
  <c r="Q305" i="8"/>
  <c r="W305" i="8"/>
  <c r="X305" i="8"/>
  <c r="AA305" i="8"/>
  <c r="AB305" i="8"/>
  <c r="AE305" i="8"/>
  <c r="AF305" i="8"/>
  <c r="AI305" i="8"/>
  <c r="AJ305" i="8"/>
  <c r="AL305" i="8"/>
  <c r="AM305" i="8"/>
  <c r="AO305" i="8"/>
  <c r="AP305" i="8"/>
  <c r="E306" i="8"/>
  <c r="F306" i="8"/>
  <c r="G306" i="8"/>
  <c r="H306" i="8"/>
  <c r="I306" i="8"/>
  <c r="J306" i="8"/>
  <c r="K306" i="8"/>
  <c r="L306" i="8"/>
  <c r="P306" i="8"/>
  <c r="Q306" i="8"/>
  <c r="W306" i="8"/>
  <c r="X306" i="8"/>
  <c r="AA306" i="8"/>
  <c r="AB306" i="8"/>
  <c r="AE306" i="8"/>
  <c r="AF306" i="8"/>
  <c r="AI306" i="8"/>
  <c r="AJ306" i="8"/>
  <c r="AL306" i="8"/>
  <c r="AM306" i="8"/>
  <c r="AO306" i="8"/>
  <c r="AP306" i="8"/>
  <c r="E307" i="8"/>
  <c r="F307" i="8"/>
  <c r="G307" i="8"/>
  <c r="H307" i="8"/>
  <c r="I307" i="8"/>
  <c r="J307" i="8"/>
  <c r="K307" i="8"/>
  <c r="L307" i="8"/>
  <c r="P307" i="8"/>
  <c r="Q307" i="8"/>
  <c r="W307" i="8"/>
  <c r="X307" i="8"/>
  <c r="AA307" i="8"/>
  <c r="AB307" i="8"/>
  <c r="AE307" i="8"/>
  <c r="AF307" i="8"/>
  <c r="AI307" i="8"/>
  <c r="AJ307" i="8"/>
  <c r="AL307" i="8"/>
  <c r="AM307" i="8"/>
  <c r="AO307" i="8"/>
  <c r="AP307" i="8"/>
  <c r="E308" i="8"/>
  <c r="F308" i="8"/>
  <c r="G308" i="8"/>
  <c r="H308" i="8"/>
  <c r="I308" i="8"/>
  <c r="J308" i="8"/>
  <c r="K308" i="8"/>
  <c r="L308" i="8"/>
  <c r="P308" i="8"/>
  <c r="Q308" i="8"/>
  <c r="W308" i="8"/>
  <c r="X308" i="8"/>
  <c r="AA308" i="8"/>
  <c r="AB308" i="8"/>
  <c r="AE308" i="8"/>
  <c r="AF308" i="8"/>
  <c r="AI308" i="8"/>
  <c r="AJ308" i="8"/>
  <c r="AL308" i="8"/>
  <c r="AM308" i="8"/>
  <c r="AO308" i="8"/>
  <c r="AP308" i="8"/>
  <c r="E309" i="8"/>
  <c r="F309" i="8"/>
  <c r="G309" i="8"/>
  <c r="H309" i="8"/>
  <c r="I309" i="8"/>
  <c r="J309" i="8"/>
  <c r="K309" i="8"/>
  <c r="L309" i="8"/>
  <c r="P309" i="8"/>
  <c r="Q309" i="8"/>
  <c r="W309" i="8"/>
  <c r="X309" i="8"/>
  <c r="AA309" i="8"/>
  <c r="AB309" i="8"/>
  <c r="AE309" i="8"/>
  <c r="AF309" i="8"/>
  <c r="AI309" i="8"/>
  <c r="AJ309" i="8"/>
  <c r="AL309" i="8"/>
  <c r="AM309" i="8"/>
  <c r="AO309" i="8"/>
  <c r="AP309" i="8"/>
  <c r="E310" i="8"/>
  <c r="F310" i="8"/>
  <c r="G310" i="8"/>
  <c r="H310" i="8"/>
  <c r="I310" i="8"/>
  <c r="J310" i="8"/>
  <c r="K310" i="8"/>
  <c r="L310" i="8"/>
  <c r="P310" i="8"/>
  <c r="Q310" i="8"/>
  <c r="W310" i="8"/>
  <c r="X310" i="8"/>
  <c r="AA310" i="8"/>
  <c r="AB310" i="8"/>
  <c r="AE310" i="8"/>
  <c r="AF310" i="8"/>
  <c r="AI310" i="8"/>
  <c r="AJ310" i="8"/>
  <c r="AL310" i="8"/>
  <c r="AM310" i="8"/>
  <c r="AO310" i="8"/>
  <c r="AP310" i="8"/>
  <c r="E311" i="8"/>
  <c r="F311" i="8"/>
  <c r="G311" i="8"/>
  <c r="H311" i="8"/>
  <c r="I311" i="8"/>
  <c r="J311" i="8"/>
  <c r="K311" i="8"/>
  <c r="L311" i="8"/>
  <c r="P311" i="8"/>
  <c r="Q311" i="8"/>
  <c r="W311" i="8"/>
  <c r="X311" i="8"/>
  <c r="AA311" i="8"/>
  <c r="AB311" i="8"/>
  <c r="AE311" i="8"/>
  <c r="AF311" i="8"/>
  <c r="AI311" i="8"/>
  <c r="AJ311" i="8"/>
  <c r="AL311" i="8"/>
  <c r="AM311" i="8"/>
  <c r="AO311" i="8"/>
  <c r="AP311" i="8"/>
  <c r="E312" i="8"/>
  <c r="F312" i="8"/>
  <c r="G312" i="8"/>
  <c r="H312" i="8"/>
  <c r="I312" i="8"/>
  <c r="J312" i="8"/>
  <c r="K312" i="8"/>
  <c r="L312" i="8"/>
  <c r="P312" i="8"/>
  <c r="Q312" i="8"/>
  <c r="W312" i="8"/>
  <c r="X312" i="8"/>
  <c r="AA312" i="8"/>
  <c r="AB312" i="8"/>
  <c r="AE312" i="8"/>
  <c r="AF312" i="8"/>
  <c r="AI312" i="8"/>
  <c r="AJ312" i="8"/>
  <c r="AL312" i="8"/>
  <c r="AM312" i="8"/>
  <c r="AO312" i="8"/>
  <c r="AP312" i="8"/>
  <c r="E313" i="8"/>
  <c r="F313" i="8"/>
  <c r="G313" i="8"/>
  <c r="H313" i="8"/>
  <c r="I313" i="8"/>
  <c r="J313" i="8"/>
  <c r="K313" i="8"/>
  <c r="L313" i="8"/>
  <c r="P313" i="8"/>
  <c r="Q313" i="8"/>
  <c r="W313" i="8"/>
  <c r="X313" i="8"/>
  <c r="AA313" i="8"/>
  <c r="AB313" i="8"/>
  <c r="AE313" i="8"/>
  <c r="AF313" i="8"/>
  <c r="AI313" i="8"/>
  <c r="AJ313" i="8"/>
  <c r="AL313" i="8"/>
  <c r="AM313" i="8"/>
  <c r="AO313" i="8"/>
  <c r="AP313" i="8"/>
  <c r="E314" i="8"/>
  <c r="F314" i="8"/>
  <c r="G314" i="8"/>
  <c r="H314" i="8"/>
  <c r="I314" i="8"/>
  <c r="J314" i="8"/>
  <c r="K314" i="8"/>
  <c r="L314" i="8"/>
  <c r="P314" i="8"/>
  <c r="Q314" i="8"/>
  <c r="W314" i="8"/>
  <c r="X314" i="8"/>
  <c r="AA314" i="8"/>
  <c r="AB314" i="8"/>
  <c r="AE314" i="8"/>
  <c r="AF314" i="8"/>
  <c r="AI314" i="8"/>
  <c r="AJ314" i="8"/>
  <c r="AL314" i="8"/>
  <c r="AM314" i="8"/>
  <c r="AO314" i="8"/>
  <c r="AP314" i="8"/>
  <c r="E315" i="8"/>
  <c r="F315" i="8"/>
  <c r="G315" i="8"/>
  <c r="H315" i="8"/>
  <c r="I315" i="8"/>
  <c r="J315" i="8"/>
  <c r="K315" i="8"/>
  <c r="L315" i="8"/>
  <c r="P315" i="8"/>
  <c r="Q315" i="8"/>
  <c r="W315" i="8"/>
  <c r="X315" i="8"/>
  <c r="AA315" i="8"/>
  <c r="AB315" i="8"/>
  <c r="AE315" i="8"/>
  <c r="AF315" i="8"/>
  <c r="AI315" i="8"/>
  <c r="AJ315" i="8"/>
  <c r="AL315" i="8"/>
  <c r="AM315" i="8"/>
  <c r="AO315" i="8"/>
  <c r="AP315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17" i="8"/>
  <c r="F317" i="8"/>
  <c r="G317" i="8"/>
  <c r="H317" i="8"/>
  <c r="I317" i="8"/>
  <c r="J317" i="8"/>
  <c r="K317" i="8"/>
  <c r="L317" i="8"/>
  <c r="N317" i="8"/>
  <c r="P317" i="8"/>
  <c r="Q317" i="8"/>
  <c r="W317" i="8"/>
  <c r="X317" i="8"/>
  <c r="AA317" i="8"/>
  <c r="AB317" i="8"/>
  <c r="AE317" i="8"/>
  <c r="AF317" i="8"/>
  <c r="AI317" i="8"/>
  <c r="AJ317" i="8"/>
  <c r="AL317" i="8"/>
  <c r="AM317" i="8"/>
  <c r="AO317" i="8"/>
  <c r="AP317" i="8"/>
  <c r="E318" i="8"/>
  <c r="F318" i="8"/>
  <c r="G318" i="8"/>
  <c r="H318" i="8"/>
  <c r="I318" i="8"/>
  <c r="J318" i="8"/>
  <c r="K318" i="8"/>
  <c r="L318" i="8"/>
  <c r="N318" i="8"/>
  <c r="P318" i="8"/>
  <c r="Q318" i="8"/>
  <c r="W318" i="8"/>
  <c r="X318" i="8"/>
  <c r="AA318" i="8"/>
  <c r="AB318" i="8"/>
  <c r="AE318" i="8"/>
  <c r="AF318" i="8"/>
  <c r="AI318" i="8"/>
  <c r="AJ318" i="8"/>
  <c r="AL318" i="8"/>
  <c r="AM318" i="8"/>
  <c r="AO318" i="8"/>
  <c r="AP318" i="8"/>
  <c r="E319" i="8"/>
  <c r="F319" i="8"/>
  <c r="G319" i="8"/>
  <c r="H319" i="8"/>
  <c r="I319" i="8"/>
  <c r="J319" i="8"/>
  <c r="K319" i="8"/>
  <c r="L319" i="8"/>
  <c r="N319" i="8"/>
  <c r="O319" i="8"/>
  <c r="P319" i="8"/>
  <c r="Q319" i="8"/>
  <c r="W319" i="8"/>
  <c r="X319" i="8"/>
  <c r="AA319" i="8"/>
  <c r="AB319" i="8"/>
  <c r="AE319" i="8"/>
  <c r="AF319" i="8"/>
  <c r="AI319" i="8"/>
  <c r="AJ319" i="8"/>
  <c r="AL319" i="8"/>
  <c r="AM319" i="8"/>
  <c r="AO319" i="8"/>
  <c r="AP319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E321" i="8"/>
  <c r="F321" i="8"/>
  <c r="G321" i="8"/>
  <c r="H321" i="8"/>
  <c r="I321" i="8"/>
  <c r="J321" i="8"/>
  <c r="K321" i="8"/>
  <c r="L321" i="8"/>
  <c r="N321" i="8"/>
  <c r="O321" i="8"/>
  <c r="P321" i="8"/>
  <c r="Q321" i="8"/>
  <c r="W321" i="8"/>
  <c r="X321" i="8"/>
  <c r="AA321" i="8"/>
  <c r="AB321" i="8"/>
  <c r="AE321" i="8"/>
  <c r="AF321" i="8"/>
  <c r="AI321" i="8"/>
  <c r="AJ321" i="8"/>
  <c r="AL321" i="8"/>
  <c r="AM321" i="8"/>
  <c r="AO321" i="8"/>
  <c r="AP321" i="8"/>
  <c r="E322" i="8"/>
  <c r="F322" i="8"/>
  <c r="G322" i="8"/>
  <c r="H322" i="8"/>
  <c r="I322" i="8"/>
  <c r="J322" i="8"/>
  <c r="K322" i="8"/>
  <c r="L322" i="8"/>
  <c r="N322" i="8"/>
  <c r="O322" i="8"/>
  <c r="P322" i="8"/>
  <c r="Q322" i="8"/>
  <c r="W322" i="8"/>
  <c r="X322" i="8"/>
  <c r="AA322" i="8"/>
  <c r="AB322" i="8"/>
  <c r="AE322" i="8"/>
  <c r="AF322" i="8"/>
  <c r="AI322" i="8"/>
  <c r="AJ322" i="8"/>
  <c r="AL322" i="8"/>
  <c r="AM322" i="8"/>
  <c r="AO322" i="8"/>
  <c r="AP322" i="8"/>
  <c r="E323" i="8"/>
  <c r="F323" i="8"/>
  <c r="G323" i="8"/>
  <c r="H323" i="8"/>
  <c r="I323" i="8"/>
  <c r="J323" i="8"/>
  <c r="K323" i="8"/>
  <c r="L323" i="8"/>
  <c r="N323" i="8"/>
  <c r="O323" i="8"/>
  <c r="P323" i="8"/>
  <c r="Q323" i="8"/>
  <c r="W323" i="8"/>
  <c r="X323" i="8"/>
  <c r="AA323" i="8"/>
  <c r="AB323" i="8"/>
  <c r="AE323" i="8"/>
  <c r="AF323" i="8"/>
  <c r="AI323" i="8"/>
  <c r="AJ323" i="8"/>
  <c r="AL323" i="8"/>
  <c r="AM323" i="8"/>
  <c r="AO323" i="8"/>
  <c r="AP323" i="8"/>
  <c r="E324" i="8"/>
  <c r="F324" i="8"/>
  <c r="H324" i="8"/>
  <c r="J324" i="8"/>
  <c r="L324" i="8"/>
  <c r="N324" i="8"/>
  <c r="O324" i="8"/>
  <c r="P324" i="8"/>
  <c r="Q324" i="8"/>
  <c r="W324" i="8"/>
  <c r="X324" i="8"/>
  <c r="AA324" i="8"/>
  <c r="AB324" i="8"/>
  <c r="AE324" i="8"/>
  <c r="AF324" i="8"/>
  <c r="AI324" i="8"/>
  <c r="AJ324" i="8"/>
  <c r="AL324" i="8"/>
  <c r="AM324" i="8"/>
  <c r="AO324" i="8"/>
  <c r="AP324" i="8"/>
  <c r="F325" i="8"/>
  <c r="H325" i="8"/>
  <c r="J325" i="8"/>
  <c r="L325" i="8"/>
  <c r="N325" i="8"/>
  <c r="O325" i="8"/>
  <c r="P325" i="8"/>
  <c r="Q325" i="8"/>
  <c r="W325" i="8"/>
  <c r="X325" i="8"/>
  <c r="AA325" i="8"/>
  <c r="AB325" i="8"/>
  <c r="AE325" i="8"/>
  <c r="AF325" i="8"/>
  <c r="AI325" i="8"/>
  <c r="AJ325" i="8"/>
  <c r="AL325" i="8"/>
  <c r="AM325" i="8"/>
  <c r="AO325" i="8"/>
  <c r="AP325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F327" i="8"/>
  <c r="H327" i="8"/>
  <c r="L327" i="8"/>
  <c r="N327" i="8"/>
  <c r="O327" i="8"/>
  <c r="P327" i="8"/>
  <c r="Q327" i="8"/>
  <c r="W327" i="8"/>
  <c r="X327" i="8"/>
  <c r="AA327" i="8"/>
  <c r="AB327" i="8"/>
  <c r="AE327" i="8"/>
  <c r="AF327" i="8"/>
  <c r="AI327" i="8"/>
  <c r="AJ327" i="8"/>
  <c r="AL327" i="8"/>
  <c r="AM327" i="8"/>
  <c r="AO327" i="8"/>
  <c r="AP327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29" i="8"/>
  <c r="L329" i="8"/>
  <c r="P329" i="8"/>
  <c r="Q329" i="8"/>
  <c r="W329" i="8"/>
  <c r="X329" i="8"/>
  <c r="AA329" i="8"/>
  <c r="AB329" i="8"/>
  <c r="AE329" i="8"/>
  <c r="AF329" i="8"/>
  <c r="AI329" i="8"/>
  <c r="AJ329" i="8"/>
  <c r="AL329" i="8"/>
  <c r="AM329" i="8"/>
  <c r="AO329" i="8"/>
  <c r="AP329" i="8"/>
  <c r="H330" i="8"/>
  <c r="L330" i="8"/>
  <c r="N330" i="8"/>
  <c r="O330" i="8"/>
  <c r="P330" i="8"/>
  <c r="Q330" i="8"/>
  <c r="W330" i="8"/>
  <c r="X330" i="8"/>
  <c r="AA330" i="8"/>
  <c r="AB330" i="8"/>
  <c r="AE330" i="8"/>
  <c r="AF330" i="8"/>
  <c r="AI330" i="8"/>
  <c r="AJ330" i="8"/>
  <c r="AL330" i="8"/>
  <c r="AM330" i="8"/>
  <c r="AO330" i="8"/>
  <c r="AP330" i="8"/>
  <c r="H331" i="8"/>
  <c r="L331" i="8"/>
  <c r="N331" i="8"/>
  <c r="O331" i="8"/>
  <c r="P331" i="8"/>
  <c r="Q331" i="8"/>
  <c r="W331" i="8"/>
  <c r="X331" i="8"/>
  <c r="AA331" i="8"/>
  <c r="AB331" i="8"/>
  <c r="AE331" i="8"/>
  <c r="AF331" i="8"/>
  <c r="AI331" i="8"/>
  <c r="AJ331" i="8"/>
  <c r="AL331" i="8"/>
  <c r="AM331" i="8"/>
  <c r="AO331" i="8"/>
  <c r="AP331" i="8"/>
  <c r="H332" i="8"/>
  <c r="L332" i="8"/>
  <c r="N332" i="8"/>
  <c r="O332" i="8"/>
  <c r="P332" i="8"/>
  <c r="Q332" i="8"/>
  <c r="W332" i="8"/>
  <c r="X332" i="8"/>
  <c r="AA332" i="8"/>
  <c r="AB332" i="8"/>
  <c r="AE332" i="8"/>
  <c r="AF332" i="8"/>
  <c r="AI332" i="8"/>
  <c r="AJ332" i="8"/>
  <c r="AL332" i="8"/>
  <c r="AM332" i="8"/>
  <c r="AO332" i="8"/>
  <c r="AP332" i="8"/>
  <c r="H333" i="8"/>
  <c r="L333" i="8"/>
  <c r="N333" i="8"/>
  <c r="O333" i="8"/>
  <c r="P333" i="8"/>
  <c r="Q333" i="8"/>
  <c r="W333" i="8"/>
  <c r="X333" i="8"/>
  <c r="AA333" i="8"/>
  <c r="AB333" i="8"/>
  <c r="AE333" i="8"/>
  <c r="AF333" i="8"/>
  <c r="AI333" i="8"/>
  <c r="AJ333" i="8"/>
  <c r="AL333" i="8"/>
  <c r="AM333" i="8"/>
  <c r="AO333" i="8"/>
  <c r="AP333" i="8"/>
  <c r="H334" i="8"/>
  <c r="L334" i="8"/>
  <c r="N334" i="8"/>
  <c r="O334" i="8"/>
  <c r="P334" i="8"/>
  <c r="Q334" i="8"/>
  <c r="W334" i="8"/>
  <c r="X334" i="8"/>
  <c r="AA334" i="8"/>
  <c r="AB334" i="8"/>
  <c r="AE334" i="8"/>
  <c r="AF334" i="8"/>
  <c r="AI334" i="8"/>
  <c r="AJ334" i="8"/>
  <c r="AL334" i="8"/>
  <c r="AM334" i="8"/>
  <c r="AO334" i="8"/>
  <c r="AP334" i="8"/>
  <c r="H335" i="8"/>
  <c r="L335" i="8"/>
  <c r="N335" i="8"/>
  <c r="O335" i="8"/>
  <c r="P335" i="8"/>
  <c r="Q335" i="8"/>
  <c r="W335" i="8"/>
  <c r="X335" i="8"/>
  <c r="AA335" i="8"/>
  <c r="AB335" i="8"/>
  <c r="AE335" i="8"/>
  <c r="AF335" i="8"/>
  <c r="AI335" i="8"/>
  <c r="AJ335" i="8"/>
  <c r="AL335" i="8"/>
  <c r="AM335" i="8"/>
  <c r="AO335" i="8"/>
  <c r="AP335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37" i="8"/>
  <c r="L337" i="8"/>
  <c r="N337" i="8"/>
  <c r="O337" i="8"/>
  <c r="P337" i="8"/>
  <c r="Q337" i="8"/>
  <c r="W337" i="8"/>
  <c r="X337" i="8"/>
  <c r="AA337" i="8"/>
  <c r="AB337" i="8"/>
  <c r="AE337" i="8"/>
  <c r="AF337" i="8"/>
  <c r="AI337" i="8"/>
  <c r="AJ337" i="8"/>
  <c r="AL337" i="8"/>
  <c r="AM337" i="8"/>
  <c r="AO337" i="8"/>
  <c r="AP337" i="8"/>
  <c r="H338" i="8"/>
  <c r="L338" i="8"/>
  <c r="N338" i="8"/>
  <c r="O338" i="8"/>
  <c r="P338" i="8"/>
  <c r="Q338" i="8"/>
  <c r="W338" i="8"/>
  <c r="X338" i="8"/>
  <c r="AA338" i="8"/>
  <c r="AB338" i="8"/>
  <c r="AE338" i="8"/>
  <c r="AF338" i="8"/>
  <c r="AI338" i="8"/>
  <c r="AJ338" i="8"/>
  <c r="AL338" i="8"/>
  <c r="AM338" i="8"/>
  <c r="AO338" i="8"/>
  <c r="AP338" i="8"/>
  <c r="H339" i="8"/>
  <c r="L339" i="8"/>
  <c r="N339" i="8"/>
  <c r="O339" i="8"/>
  <c r="P339" i="8"/>
  <c r="Q339" i="8"/>
  <c r="W339" i="8"/>
  <c r="X339" i="8"/>
  <c r="AA339" i="8"/>
  <c r="AB339" i="8"/>
  <c r="AE339" i="8"/>
  <c r="AF339" i="8"/>
  <c r="AI339" i="8"/>
  <c r="AJ339" i="8"/>
  <c r="AL339" i="8"/>
  <c r="AM339" i="8"/>
  <c r="AO339" i="8"/>
  <c r="AP339" i="8"/>
  <c r="H340" i="8"/>
  <c r="L340" i="8"/>
  <c r="N340" i="8"/>
  <c r="O340" i="8"/>
  <c r="P340" i="8"/>
  <c r="Q340" i="8"/>
  <c r="W340" i="8"/>
  <c r="X340" i="8"/>
  <c r="AA340" i="8"/>
  <c r="AB340" i="8"/>
  <c r="AE340" i="8"/>
  <c r="AF340" i="8"/>
  <c r="AI340" i="8"/>
  <c r="AJ340" i="8"/>
  <c r="AL340" i="8"/>
  <c r="AM340" i="8"/>
  <c r="AO340" i="8"/>
  <c r="AP340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H343" i="8"/>
  <c r="L343" i="8"/>
  <c r="N343" i="8"/>
  <c r="O343" i="8"/>
  <c r="P343" i="8"/>
  <c r="Q343" i="8"/>
  <c r="W343" i="8"/>
  <c r="X343" i="8"/>
  <c r="AA343" i="8"/>
  <c r="AB343" i="8"/>
  <c r="AE343" i="8"/>
  <c r="AF343" i="8"/>
  <c r="AI343" i="8"/>
  <c r="AJ343" i="8"/>
  <c r="AL343" i="8"/>
  <c r="AM343" i="8"/>
  <c r="AO343" i="8"/>
  <c r="AP343" i="8"/>
  <c r="H344" i="8"/>
  <c r="L344" i="8"/>
  <c r="N344" i="8"/>
  <c r="O344" i="8"/>
  <c r="P344" i="8"/>
  <c r="Q344" i="8"/>
  <c r="W344" i="8"/>
  <c r="X344" i="8"/>
  <c r="AA344" i="8"/>
  <c r="AB344" i="8"/>
  <c r="AE344" i="8"/>
  <c r="AF344" i="8"/>
  <c r="AI344" i="8"/>
  <c r="AJ344" i="8"/>
  <c r="AL344" i="8"/>
  <c r="AM344" i="8"/>
  <c r="AO344" i="8"/>
  <c r="AP344" i="8"/>
  <c r="H345" i="8"/>
  <c r="L345" i="8"/>
  <c r="N345" i="8"/>
  <c r="O345" i="8"/>
  <c r="P345" i="8"/>
  <c r="Q345" i="8"/>
  <c r="W345" i="8"/>
  <c r="X345" i="8"/>
  <c r="AA345" i="8"/>
  <c r="AB345" i="8"/>
  <c r="AE345" i="8"/>
  <c r="AF345" i="8"/>
  <c r="AI345" i="8"/>
  <c r="AJ345" i="8"/>
  <c r="AL345" i="8"/>
  <c r="AM345" i="8"/>
  <c r="AO345" i="8"/>
  <c r="AP345" i="8"/>
  <c r="H346" i="8"/>
  <c r="L346" i="8"/>
  <c r="N346" i="8"/>
  <c r="O346" i="8"/>
  <c r="P346" i="8"/>
  <c r="Q346" i="8"/>
  <c r="W346" i="8"/>
  <c r="X346" i="8"/>
  <c r="AA346" i="8"/>
  <c r="AB346" i="8"/>
  <c r="AE346" i="8"/>
  <c r="AF346" i="8"/>
  <c r="AI346" i="8"/>
  <c r="AJ346" i="8"/>
  <c r="AL346" i="8"/>
  <c r="AM346" i="8"/>
  <c r="AO346" i="8"/>
  <c r="AP346" i="8"/>
  <c r="H347" i="8"/>
  <c r="L347" i="8"/>
  <c r="P347" i="8"/>
  <c r="Q347" i="8"/>
  <c r="W347" i="8"/>
  <c r="X347" i="8"/>
  <c r="AA347" i="8"/>
  <c r="AB347" i="8"/>
  <c r="AE347" i="8"/>
  <c r="AF347" i="8"/>
  <c r="AI347" i="8"/>
  <c r="AJ347" i="8"/>
  <c r="AL347" i="8"/>
  <c r="AM347" i="8"/>
  <c r="AO347" i="8"/>
  <c r="AP347" i="8"/>
  <c r="J348" i="8"/>
  <c r="N348" i="8"/>
  <c r="O348" i="8"/>
  <c r="P348" i="8"/>
  <c r="Q348" i="8"/>
  <c r="W348" i="8"/>
  <c r="X348" i="8"/>
  <c r="AA348" i="8"/>
  <c r="AB348" i="8"/>
  <c r="AE348" i="8"/>
  <c r="AF348" i="8"/>
  <c r="AI348" i="8"/>
  <c r="AJ348" i="8"/>
  <c r="AL348" i="8"/>
  <c r="AM348" i="8"/>
  <c r="AO348" i="8"/>
  <c r="AP348" i="8"/>
  <c r="J349" i="8"/>
  <c r="P349" i="8"/>
  <c r="Q349" i="8"/>
  <c r="W349" i="8"/>
  <c r="X349" i="8"/>
  <c r="AA349" i="8"/>
  <c r="AB349" i="8"/>
  <c r="AE349" i="8"/>
  <c r="AF349" i="8"/>
  <c r="AI349" i="8"/>
  <c r="AJ349" i="8"/>
  <c r="AL349" i="8"/>
  <c r="AM349" i="8"/>
  <c r="AO349" i="8"/>
  <c r="AP349" i="8"/>
  <c r="J350" i="8"/>
  <c r="P350" i="8"/>
  <c r="Q350" i="8"/>
  <c r="W350" i="8"/>
  <c r="X350" i="8"/>
  <c r="AA350" i="8"/>
  <c r="AB350" i="8"/>
  <c r="AE350" i="8"/>
  <c r="AF350" i="8"/>
  <c r="AI350" i="8"/>
  <c r="AJ350" i="8"/>
  <c r="AL350" i="8"/>
  <c r="AM350" i="8"/>
  <c r="AO350" i="8"/>
  <c r="AP350" i="8"/>
  <c r="J351" i="8"/>
  <c r="P351" i="8"/>
  <c r="Q351" i="8"/>
  <c r="W351" i="8"/>
  <c r="X351" i="8"/>
  <c r="AA351" i="8"/>
  <c r="AB351" i="8"/>
  <c r="AE351" i="8"/>
  <c r="AF351" i="8"/>
  <c r="AI351" i="8"/>
  <c r="AJ351" i="8"/>
  <c r="AL351" i="8"/>
  <c r="AM351" i="8"/>
  <c r="AO351" i="8"/>
  <c r="AP351" i="8"/>
  <c r="J352" i="8"/>
  <c r="P352" i="8"/>
  <c r="Q352" i="8"/>
  <c r="W352" i="8"/>
  <c r="X352" i="8"/>
  <c r="AA352" i="8"/>
  <c r="AB352" i="8"/>
  <c r="AE352" i="8"/>
  <c r="AF352" i="8"/>
  <c r="AI352" i="8"/>
  <c r="AJ352" i="8"/>
  <c r="AL352" i="8"/>
  <c r="AM352" i="8"/>
  <c r="AO352" i="8"/>
  <c r="AP35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4" i="8"/>
  <c r="P354" i="8"/>
  <c r="Q354" i="8"/>
  <c r="W354" i="8"/>
  <c r="X354" i="8"/>
  <c r="AA354" i="8"/>
  <c r="AB354" i="8"/>
  <c r="AE354" i="8"/>
  <c r="AF354" i="8"/>
  <c r="AI354" i="8"/>
  <c r="AJ354" i="8"/>
  <c r="AL354" i="8"/>
  <c r="AM354" i="8"/>
  <c r="AO354" i="8"/>
  <c r="AP354" i="8"/>
  <c r="J355" i="8"/>
  <c r="N355" i="8"/>
  <c r="O355" i="8"/>
  <c r="P355" i="8"/>
  <c r="Q355" i="8"/>
  <c r="W355" i="8"/>
  <c r="X355" i="8"/>
  <c r="AA355" i="8"/>
  <c r="AB355" i="8"/>
  <c r="AE355" i="8"/>
  <c r="AF355" i="8"/>
  <c r="AI355" i="8"/>
  <c r="AJ355" i="8"/>
  <c r="AL355" i="8"/>
  <c r="AM355" i="8"/>
  <c r="AO355" i="8"/>
  <c r="AP355" i="8"/>
  <c r="J356" i="8"/>
  <c r="N356" i="8"/>
  <c r="O356" i="8"/>
  <c r="P356" i="8"/>
  <c r="Q356" i="8"/>
  <c r="W356" i="8"/>
  <c r="X356" i="8"/>
  <c r="AA356" i="8"/>
  <c r="AB356" i="8"/>
  <c r="AE356" i="8"/>
  <c r="AF356" i="8"/>
  <c r="AI356" i="8"/>
  <c r="AJ356" i="8"/>
  <c r="AL356" i="8"/>
  <c r="AM356" i="8"/>
  <c r="AO356" i="8"/>
  <c r="AP356" i="8"/>
  <c r="N357" i="8"/>
  <c r="O357" i="8"/>
  <c r="P357" i="8"/>
  <c r="Q357" i="8"/>
  <c r="W357" i="8"/>
  <c r="X357" i="8"/>
  <c r="AA357" i="8"/>
  <c r="AB357" i="8"/>
  <c r="AE357" i="8"/>
  <c r="AF357" i="8"/>
  <c r="AI357" i="8"/>
  <c r="AJ357" i="8"/>
  <c r="AL357" i="8"/>
  <c r="AM357" i="8"/>
  <c r="AO357" i="8"/>
  <c r="AP357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0" i="8"/>
  <c r="N360" i="8"/>
  <c r="O360" i="8"/>
  <c r="P360" i="8"/>
  <c r="Q360" i="8"/>
  <c r="W360" i="8"/>
  <c r="X360" i="8"/>
  <c r="AA360" i="8"/>
  <c r="AB360" i="8"/>
  <c r="AE360" i="8"/>
  <c r="AF360" i="8"/>
  <c r="AI360" i="8"/>
  <c r="AJ360" i="8"/>
  <c r="AL360" i="8"/>
  <c r="AM360" i="8"/>
  <c r="AO360" i="8"/>
  <c r="AP360" i="8"/>
  <c r="J361" i="8"/>
  <c r="N361" i="8"/>
  <c r="O361" i="8"/>
  <c r="P361" i="8"/>
  <c r="Q361" i="8"/>
  <c r="W361" i="8"/>
  <c r="X361" i="8"/>
  <c r="AA361" i="8"/>
  <c r="AB361" i="8"/>
  <c r="AE361" i="8"/>
  <c r="AF361" i="8"/>
  <c r="AI361" i="8"/>
  <c r="AJ361" i="8"/>
  <c r="AL361" i="8"/>
  <c r="AM361" i="8"/>
  <c r="AO361" i="8"/>
  <c r="AP361" i="8"/>
  <c r="J362" i="8"/>
  <c r="N362" i="8"/>
  <c r="O362" i="8"/>
  <c r="P362" i="8"/>
  <c r="Q362" i="8"/>
  <c r="W362" i="8"/>
  <c r="X362" i="8"/>
  <c r="AA362" i="8"/>
  <c r="AB362" i="8"/>
  <c r="AE362" i="8"/>
  <c r="AF362" i="8"/>
  <c r="AI362" i="8"/>
  <c r="AJ362" i="8"/>
  <c r="AL362" i="8"/>
  <c r="AM362" i="8"/>
  <c r="AO362" i="8"/>
  <c r="AP362" i="8"/>
  <c r="J363" i="8"/>
  <c r="N363" i="8"/>
  <c r="O363" i="8"/>
  <c r="P363" i="8"/>
  <c r="Q363" i="8"/>
  <c r="W363" i="8"/>
  <c r="X363" i="8"/>
  <c r="AA363" i="8"/>
  <c r="AB363" i="8"/>
  <c r="AE363" i="8"/>
  <c r="AF363" i="8"/>
  <c r="AI363" i="8"/>
  <c r="AJ363" i="8"/>
  <c r="AL363" i="8"/>
  <c r="AM363" i="8"/>
  <c r="AO363" i="8"/>
  <c r="AP363" i="8"/>
  <c r="J364" i="8"/>
  <c r="N364" i="8"/>
  <c r="O364" i="8"/>
  <c r="P364" i="8"/>
  <c r="Q364" i="8"/>
  <c r="W364" i="8"/>
  <c r="X364" i="8"/>
  <c r="AA364" i="8"/>
  <c r="AB364" i="8"/>
  <c r="AE364" i="8"/>
  <c r="AF364" i="8"/>
  <c r="AI364" i="8"/>
  <c r="AJ364" i="8"/>
  <c r="AL364" i="8"/>
  <c r="AM364" i="8"/>
  <c r="AO364" i="8"/>
  <c r="AP364" i="8"/>
  <c r="J365" i="8"/>
  <c r="N365" i="8"/>
  <c r="O365" i="8"/>
  <c r="P365" i="8"/>
  <c r="Q365" i="8"/>
  <c r="W365" i="8"/>
  <c r="X365" i="8"/>
  <c r="AA365" i="8"/>
  <c r="AB365" i="8"/>
  <c r="AE365" i="8"/>
  <c r="AF365" i="8"/>
  <c r="AI365" i="8"/>
  <c r="AJ365" i="8"/>
  <c r="AL365" i="8"/>
  <c r="AM365" i="8"/>
  <c r="AO365" i="8"/>
  <c r="AP365" i="8"/>
  <c r="J366" i="8"/>
  <c r="N366" i="8"/>
  <c r="O366" i="8"/>
  <c r="P366" i="8"/>
  <c r="Q366" i="8"/>
  <c r="W366" i="8"/>
  <c r="X366" i="8"/>
  <c r="AA366" i="8"/>
  <c r="AB366" i="8"/>
  <c r="AE366" i="8"/>
  <c r="AF366" i="8"/>
  <c r="AI366" i="8"/>
  <c r="AJ366" i="8"/>
  <c r="AL366" i="8"/>
  <c r="AM366" i="8"/>
  <c r="AO366" i="8"/>
  <c r="AP366" i="8"/>
  <c r="J367" i="8"/>
  <c r="N367" i="8"/>
  <c r="O367" i="8"/>
  <c r="P367" i="8"/>
  <c r="Q367" i="8"/>
  <c r="W367" i="8"/>
  <c r="X367" i="8"/>
  <c r="AA367" i="8"/>
  <c r="AB367" i="8"/>
  <c r="AE367" i="8"/>
  <c r="AF367" i="8"/>
  <c r="AI367" i="8"/>
  <c r="AJ367" i="8"/>
  <c r="AL367" i="8"/>
  <c r="AM367" i="8"/>
  <c r="AO367" i="8"/>
  <c r="AP367" i="8"/>
  <c r="J368" i="8"/>
  <c r="N368" i="8"/>
  <c r="O368" i="8"/>
  <c r="P368" i="8"/>
  <c r="Q368" i="8"/>
  <c r="W368" i="8"/>
  <c r="X368" i="8"/>
  <c r="AA368" i="8"/>
  <c r="AB368" i="8"/>
  <c r="AE368" i="8"/>
  <c r="AF368" i="8"/>
  <c r="AI368" i="8"/>
  <c r="AJ368" i="8"/>
  <c r="AL368" i="8"/>
  <c r="AM368" i="8"/>
  <c r="AO368" i="8"/>
  <c r="AP368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J371" i="8"/>
  <c r="N371" i="8"/>
  <c r="O371" i="8"/>
  <c r="P371" i="8"/>
  <c r="Q371" i="8"/>
  <c r="X371" i="8"/>
  <c r="AA371" i="8"/>
  <c r="AB371" i="8"/>
  <c r="AF371" i="8"/>
  <c r="AI371" i="8"/>
  <c r="AJ371" i="8"/>
  <c r="AM371" i="8"/>
  <c r="AO371" i="8"/>
  <c r="AP371" i="8"/>
  <c r="J372" i="8"/>
  <c r="N372" i="8"/>
  <c r="O372" i="8"/>
  <c r="P372" i="8"/>
  <c r="Q372" i="8"/>
  <c r="X372" i="8"/>
  <c r="AA372" i="8"/>
  <c r="AB372" i="8"/>
  <c r="AF372" i="8"/>
  <c r="AI372" i="8"/>
  <c r="AJ372" i="8"/>
  <c r="AM372" i="8"/>
  <c r="AO372" i="8"/>
  <c r="AP372" i="8"/>
  <c r="G373" i="8"/>
  <c r="N373" i="8"/>
  <c r="O373" i="8"/>
  <c r="P373" i="8"/>
  <c r="Q373" i="8"/>
  <c r="X373" i="8"/>
  <c r="AA373" i="8"/>
  <c r="AB373" i="8"/>
  <c r="AF373" i="8"/>
  <c r="AI373" i="8"/>
  <c r="AJ373" i="8"/>
  <c r="AM373" i="8"/>
  <c r="AO373" i="8"/>
  <c r="AP373" i="8"/>
  <c r="J374" i="8"/>
  <c r="N374" i="8"/>
  <c r="O374" i="8"/>
  <c r="P374" i="8"/>
  <c r="Q374" i="8"/>
  <c r="X374" i="8"/>
  <c r="AA374" i="8"/>
  <c r="AB374" i="8"/>
  <c r="AF374" i="8"/>
  <c r="AI374" i="8"/>
  <c r="AJ374" i="8"/>
  <c r="AM374" i="8"/>
  <c r="AO374" i="8"/>
  <c r="AP374" i="8"/>
  <c r="G375" i="8"/>
  <c r="N375" i="8"/>
  <c r="O375" i="8"/>
  <c r="P375" i="8"/>
  <c r="Q375" i="8"/>
  <c r="X375" i="8"/>
  <c r="AA375" i="8"/>
  <c r="AB375" i="8"/>
  <c r="AF375" i="8"/>
  <c r="AI375" i="8"/>
  <c r="AJ375" i="8"/>
  <c r="AM375" i="8"/>
  <c r="AO375" i="8"/>
  <c r="AP375" i="8"/>
  <c r="J376" i="8"/>
  <c r="N376" i="8"/>
  <c r="O376" i="8"/>
  <c r="P376" i="8"/>
  <c r="Q376" i="8"/>
  <c r="X376" i="8"/>
  <c r="AA376" i="8"/>
  <c r="AB376" i="8"/>
  <c r="AF376" i="8"/>
  <c r="AI376" i="8"/>
  <c r="AJ376" i="8"/>
  <c r="AM376" i="8"/>
  <c r="AO376" i="8"/>
  <c r="AP376" i="8"/>
  <c r="G377" i="8"/>
  <c r="N377" i="8"/>
  <c r="O377" i="8"/>
  <c r="P377" i="8"/>
  <c r="Q377" i="8"/>
  <c r="X377" i="8"/>
  <c r="AA377" i="8"/>
  <c r="AB377" i="8"/>
  <c r="AF377" i="8"/>
  <c r="AI377" i="8"/>
  <c r="AJ377" i="8"/>
  <c r="AM377" i="8"/>
  <c r="AO377" i="8"/>
  <c r="AP377" i="8"/>
  <c r="N378" i="8"/>
  <c r="O378" i="8"/>
  <c r="P378" i="8"/>
  <c r="Q378" i="8"/>
  <c r="W378" i="8"/>
  <c r="X378" i="8"/>
  <c r="AA378" i="8"/>
  <c r="AB378" i="8"/>
  <c r="AE378" i="8"/>
  <c r="AF378" i="8"/>
  <c r="AI378" i="8"/>
  <c r="AJ378" i="8"/>
  <c r="AL378" i="8"/>
  <c r="AM378" i="8"/>
  <c r="AO378" i="8"/>
  <c r="AP378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0" i="8"/>
  <c r="O380" i="8"/>
  <c r="P380" i="8"/>
  <c r="Q380" i="8"/>
  <c r="W380" i="8"/>
  <c r="X380" i="8"/>
  <c r="AA380" i="8"/>
  <c r="AB380" i="8"/>
  <c r="AE380" i="8"/>
  <c r="AF380" i="8"/>
  <c r="AI380" i="8"/>
  <c r="AJ380" i="8"/>
  <c r="AL380" i="8"/>
  <c r="AM380" i="8"/>
  <c r="AO380" i="8"/>
  <c r="AP380" i="8"/>
  <c r="P381" i="8"/>
  <c r="Q381" i="8"/>
  <c r="X381" i="8"/>
  <c r="AA381" i="8"/>
  <c r="AB381" i="8"/>
  <c r="AF381" i="8"/>
  <c r="AI381" i="8"/>
  <c r="AJ381" i="8"/>
  <c r="AM381" i="8"/>
  <c r="AO381" i="8"/>
  <c r="AP381" i="8"/>
  <c r="N382" i="8"/>
  <c r="O382" i="8"/>
  <c r="P382" i="8"/>
  <c r="Q382" i="8"/>
  <c r="W382" i="8"/>
  <c r="X382" i="8"/>
  <c r="AA382" i="8"/>
  <c r="AB382" i="8"/>
  <c r="AE382" i="8"/>
  <c r="AF382" i="8"/>
  <c r="AI382" i="8"/>
  <c r="AJ382" i="8"/>
  <c r="AL382" i="8"/>
  <c r="AM382" i="8"/>
  <c r="AO382" i="8"/>
  <c r="AP382" i="8"/>
  <c r="N383" i="8"/>
  <c r="O383" i="8"/>
  <c r="P383" i="8"/>
  <c r="Q383" i="8"/>
  <c r="X383" i="8"/>
  <c r="AA383" i="8"/>
  <c r="AB383" i="8"/>
  <c r="AF383" i="8"/>
  <c r="AI383" i="8"/>
  <c r="AJ383" i="8"/>
  <c r="AM383" i="8"/>
  <c r="AO383" i="8"/>
  <c r="AP383" i="8"/>
  <c r="P384" i="8"/>
  <c r="Q384" i="8"/>
  <c r="W384" i="8"/>
  <c r="X384" i="8"/>
  <c r="AA384" i="8"/>
  <c r="AB384" i="8"/>
  <c r="AE384" i="8"/>
  <c r="AF384" i="8"/>
  <c r="AI384" i="8"/>
  <c r="AJ384" i="8"/>
  <c r="AL384" i="8"/>
  <c r="AM384" i="8"/>
  <c r="AO384" i="8"/>
  <c r="AP384" i="8"/>
  <c r="N385" i="8"/>
  <c r="O385" i="8"/>
  <c r="P385" i="8"/>
  <c r="Q385" i="8"/>
  <c r="X385" i="8"/>
  <c r="AA385" i="8"/>
  <c r="AB385" i="8"/>
  <c r="AF385" i="8"/>
  <c r="AI385" i="8"/>
  <c r="AJ385" i="8"/>
  <c r="AM385" i="8"/>
  <c r="AO385" i="8"/>
  <c r="AP385" i="8"/>
  <c r="N386" i="8"/>
  <c r="O386" i="8"/>
  <c r="P386" i="8"/>
  <c r="Q386" i="8"/>
  <c r="W386" i="8"/>
  <c r="X386" i="8"/>
  <c r="AA386" i="8"/>
  <c r="AB386" i="8"/>
  <c r="AE386" i="8"/>
  <c r="AF386" i="8"/>
  <c r="AI386" i="8"/>
  <c r="AJ386" i="8"/>
  <c r="AL386" i="8"/>
  <c r="AM386" i="8"/>
  <c r="AO386" i="8"/>
  <c r="AP386" i="8"/>
  <c r="N387" i="8"/>
  <c r="P387" i="8"/>
  <c r="Q387" i="8"/>
  <c r="X387" i="8"/>
  <c r="AA387" i="8"/>
  <c r="AB387" i="8"/>
  <c r="AF387" i="8"/>
  <c r="AI387" i="8"/>
  <c r="AJ387" i="8"/>
  <c r="AM387" i="8"/>
  <c r="AO387" i="8"/>
  <c r="AP387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N397" i="8"/>
  <c r="Q397" i="8"/>
  <c r="X397" i="8"/>
  <c r="AA397" i="8"/>
  <c r="AF397" i="8"/>
  <c r="AI397" i="8"/>
  <c r="AM397" i="8"/>
  <c r="AO397" i="8"/>
  <c r="AP397" i="8"/>
  <c r="N398" i="8"/>
  <c r="Q398" i="8"/>
  <c r="X398" i="8"/>
  <c r="AA398" i="8"/>
  <c r="AE398" i="8"/>
  <c r="AF398" i="8"/>
  <c r="AI398" i="8"/>
  <c r="AM398" i="8"/>
  <c r="AO398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N430" i="8"/>
  <c r="Q430" i="8"/>
  <c r="X430" i="8"/>
  <c r="AA430" i="8"/>
  <c r="AF430" i="8"/>
  <c r="AI430" i="8"/>
  <c r="AM430" i="8"/>
  <c r="AO430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N446" i="8"/>
  <c r="X446" i="8"/>
  <c r="AA446" i="8"/>
  <c r="AF446" i="8"/>
  <c r="AI446" i="8"/>
  <c r="AM446" i="8"/>
  <c r="AO446" i="8"/>
  <c r="X447" i="8"/>
  <c r="AA447" i="8"/>
  <c r="AF447" i="8"/>
  <c r="AI447" i="8"/>
  <c r="AO447" i="8"/>
  <c r="L448" i="8"/>
  <c r="AA448" i="8"/>
  <c r="AI448" i="8"/>
  <c r="AO448" i="8"/>
  <c r="E449" i="8"/>
  <c r="AA449" i="8"/>
  <c r="AI449" i="8"/>
  <c r="AO449" i="8"/>
  <c r="L450" i="8"/>
  <c r="AA450" i="8"/>
  <c r="AI450" i="8"/>
  <c r="AO450" i="8"/>
  <c r="E451" i="8"/>
  <c r="X451" i="8"/>
  <c r="AF451" i="8"/>
  <c r="AM451" i="8"/>
  <c r="AA452" i="8"/>
  <c r="AI452" i="8"/>
  <c r="AO452" i="8"/>
  <c r="N453" i="8"/>
  <c r="X453" i="8"/>
  <c r="AF453" i="8"/>
  <c r="AM453" i="8"/>
  <c r="AA454" i="8"/>
  <c r="AI454" i="8"/>
  <c r="AO454" i="8"/>
  <c r="N455" i="8"/>
  <c r="X455" i="8"/>
  <c r="AF455" i="8"/>
  <c r="AM455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N464" i="8"/>
  <c r="AF464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P288" i="8"/>
  <c r="AB288" i="8"/>
  <c r="AP288" i="8"/>
  <c r="W288" i="8"/>
  <c r="AE288" i="8"/>
  <c r="AL288" i="8"/>
  <c r="X304" i="8"/>
  <c r="AF205" i="8"/>
  <c r="AO304" i="8"/>
  <c r="F288" i="8"/>
  <c r="H288" i="8"/>
  <c r="L288" i="8"/>
  <c r="J288" i="8"/>
  <c r="E288" i="8"/>
  <c r="G288" i="8"/>
  <c r="I288" i="8"/>
  <c r="J357" i="8"/>
  <c r="K288" i="8"/>
  <c r="F304" i="8"/>
  <c r="H205" i="8"/>
  <c r="J304" i="8"/>
  <c r="AB304" i="8"/>
  <c r="L205" i="8"/>
  <c r="F205" i="8"/>
  <c r="H304" i="8"/>
  <c r="J205" i="8"/>
  <c r="L304" i="8"/>
  <c r="Q205" i="8"/>
  <c r="Q304" i="8"/>
  <c r="AA205" i="8"/>
  <c r="AA304" i="8"/>
  <c r="AF304" i="8"/>
  <c r="AI205" i="8"/>
  <c r="AM304" i="8"/>
  <c r="AO205" i="8"/>
  <c r="E304" i="8"/>
  <c r="G304" i="8"/>
  <c r="I304" i="8"/>
  <c r="K304" i="8"/>
  <c r="E205" i="8"/>
  <c r="G205" i="8"/>
  <c r="I205" i="8"/>
  <c r="K205" i="8"/>
  <c r="N205" i="8"/>
  <c r="AL205" i="8"/>
  <c r="AP304" i="8"/>
  <c r="AE304" i="8"/>
  <c r="AJ304" i="8"/>
  <c r="AL304" i="8"/>
  <c r="P304" i="8"/>
  <c r="P205" i="8"/>
  <c r="O205" i="8"/>
  <c r="W205" i="8"/>
  <c r="AB205" i="8"/>
  <c r="AE205" i="8"/>
  <c r="AJ205" i="8"/>
  <c r="AP205" i="8"/>
  <c r="Y56" i="8" l="1"/>
  <c r="Z56" i="8" s="1"/>
  <c r="Y47" i="8"/>
  <c r="Z47" i="8" s="1"/>
  <c r="Y45" i="8"/>
  <c r="Z45" i="8" s="1"/>
  <c r="Y44" i="8"/>
  <c r="Z44" i="8" s="1"/>
  <c r="Y28" i="8"/>
  <c r="Z28" i="8" s="1"/>
  <c r="Y26" i="8"/>
  <c r="Z26" i="8" s="1"/>
  <c r="Y20" i="8"/>
  <c r="Z20" i="8" s="1"/>
  <c r="Y17" i="8"/>
  <c r="Z17" i="8" s="1"/>
  <c r="Y8" i="8"/>
  <c r="Z8" i="8" s="1"/>
  <c r="Y7" i="8"/>
  <c r="Z7" i="8" s="1"/>
  <c r="AG107" i="8"/>
  <c r="AH107" i="8" s="1"/>
  <c r="AG163" i="8"/>
  <c r="AH163" i="8" s="1"/>
  <c r="AG167" i="8"/>
  <c r="AH167" i="8" s="1"/>
  <c r="AG171" i="8"/>
  <c r="AH171" i="8" s="1"/>
  <c r="AG175" i="8"/>
  <c r="AH175" i="8" s="1"/>
  <c r="AG293" i="8"/>
  <c r="AH293" i="8" s="1"/>
  <c r="AG297" i="8"/>
  <c r="AH297" i="8" s="1"/>
  <c r="AG301" i="8"/>
  <c r="AH301" i="8" s="1"/>
  <c r="AG305" i="8"/>
  <c r="AH305" i="8" s="1"/>
  <c r="AG307" i="8"/>
  <c r="AH307" i="8" s="1"/>
  <c r="Y66" i="8"/>
  <c r="Z66" i="8" s="1"/>
  <c r="Y50" i="8"/>
  <c r="Z50" i="8" s="1"/>
  <c r="Y41" i="8"/>
  <c r="Z41" i="8" s="1"/>
  <c r="Y31" i="8"/>
  <c r="Z31" i="8" s="1"/>
  <c r="Y29" i="8"/>
  <c r="Z29" i="8" s="1"/>
  <c r="Y14" i="8"/>
  <c r="Z14" i="8" s="1"/>
  <c r="Y9" i="8"/>
  <c r="Z9" i="8" s="1"/>
  <c r="Y5" i="8"/>
  <c r="Z5" i="8" s="1"/>
  <c r="AG105" i="8"/>
  <c r="AH105" i="8" s="1"/>
  <c r="AG109" i="8"/>
  <c r="AH109" i="8" s="1"/>
  <c r="AG147" i="8"/>
  <c r="AH147" i="8" s="1"/>
  <c r="AG155" i="8"/>
  <c r="AH155" i="8" s="1"/>
  <c r="AG157" i="8"/>
  <c r="AH157" i="8" s="1"/>
  <c r="AG165" i="8"/>
  <c r="AH165" i="8" s="1"/>
  <c r="AG277" i="8"/>
  <c r="AH277" i="8" s="1"/>
  <c r="AG281" i="8"/>
  <c r="AH281" i="8" s="1"/>
  <c r="AG295" i="8"/>
  <c r="AH295" i="8" s="1"/>
  <c r="AG299" i="8"/>
  <c r="AH299" i="8" s="1"/>
  <c r="AG303" i="8"/>
  <c r="AH303" i="8" s="1"/>
  <c r="AG65" i="8"/>
  <c r="AH65" i="8" s="1"/>
  <c r="AG63" i="8"/>
  <c r="AH63" i="8" s="1"/>
  <c r="AG61" i="8"/>
  <c r="AH61" i="8" s="1"/>
  <c r="AG59" i="8"/>
  <c r="AH59" i="8" s="1"/>
  <c r="AG57" i="8"/>
  <c r="AH57" i="8" s="1"/>
  <c r="AG56" i="8"/>
  <c r="AH56" i="8" s="1"/>
  <c r="AG54" i="8"/>
  <c r="AH54" i="8" s="1"/>
  <c r="AG51" i="8"/>
  <c r="AH51" i="8" s="1"/>
  <c r="AG49" i="8"/>
  <c r="AH49" i="8" s="1"/>
  <c r="AG47" i="8"/>
  <c r="AH47" i="8" s="1"/>
  <c r="AG45" i="8"/>
  <c r="AH45" i="8" s="1"/>
  <c r="AG43" i="8"/>
  <c r="AH43" i="8" s="1"/>
  <c r="AG42" i="8"/>
  <c r="AH42" i="8" s="1"/>
  <c r="AG28" i="8"/>
  <c r="AH28" i="8" s="1"/>
  <c r="AG26" i="8"/>
  <c r="AH26" i="8" s="1"/>
  <c r="AG24" i="8"/>
  <c r="AH24" i="8" s="1"/>
  <c r="AG22" i="8"/>
  <c r="AH22" i="8" s="1"/>
  <c r="AG21" i="8"/>
  <c r="AH21" i="8" s="1"/>
  <c r="AG20" i="8"/>
  <c r="AH20" i="8" s="1"/>
  <c r="AG19" i="8"/>
  <c r="AH19" i="8" s="1"/>
  <c r="AG14" i="8"/>
  <c r="AH14" i="8" s="1"/>
  <c r="AG13" i="8"/>
  <c r="AH13" i="8" s="1"/>
  <c r="AG12" i="8"/>
  <c r="AH12" i="8" s="1"/>
  <c r="AG11" i="8"/>
  <c r="AH11" i="8" s="1"/>
  <c r="AG10" i="8"/>
  <c r="AH10" i="8" s="1"/>
  <c r="AG9" i="8"/>
  <c r="AH9" i="8" s="1"/>
  <c r="AG8" i="8"/>
  <c r="AH8" i="8" s="1"/>
  <c r="AG6" i="8"/>
  <c r="AH6" i="8" s="1"/>
  <c r="AG100" i="8"/>
  <c r="AH100" i="8" s="1"/>
  <c r="AG104" i="8"/>
  <c r="AH104" i="8" s="1"/>
  <c r="AG106" i="8"/>
  <c r="AH106" i="8" s="1"/>
  <c r="AG108" i="8"/>
  <c r="AH108" i="8" s="1"/>
  <c r="AG110" i="8"/>
  <c r="AH110" i="8" s="1"/>
  <c r="AG112" i="8"/>
  <c r="AH112" i="8" s="1"/>
  <c r="AG115" i="8"/>
  <c r="AH115" i="8" s="1"/>
  <c r="AG117" i="8"/>
  <c r="AH117" i="8" s="1"/>
  <c r="AG119" i="8"/>
  <c r="AH119" i="8" s="1"/>
  <c r="AG146" i="8"/>
  <c r="AH146" i="8" s="1"/>
  <c r="AG148" i="8"/>
  <c r="AH148" i="8" s="1"/>
  <c r="AG152" i="8"/>
  <c r="AH152" i="8" s="1"/>
  <c r="AG156" i="8"/>
  <c r="AH156" i="8" s="1"/>
  <c r="AG160" i="8"/>
  <c r="AH160" i="8" s="1"/>
  <c r="AG164" i="8"/>
  <c r="AH164" i="8" s="1"/>
  <c r="AG166" i="8"/>
  <c r="AH166" i="8" s="1"/>
  <c r="AG168" i="8"/>
  <c r="AH168" i="8" s="1"/>
  <c r="AG170" i="8"/>
  <c r="AH170" i="8" s="1"/>
  <c r="AG172" i="8"/>
  <c r="AH172" i="8" s="1"/>
  <c r="AG174" i="8"/>
  <c r="AH174" i="8" s="1"/>
  <c r="AG176" i="8"/>
  <c r="AH176" i="8" s="1"/>
  <c r="AG178" i="8"/>
  <c r="AH178" i="8" s="1"/>
  <c r="AG180" i="8"/>
  <c r="AH180" i="8" s="1"/>
  <c r="AG182" i="8"/>
  <c r="AH182" i="8" s="1"/>
  <c r="AG184" i="8"/>
  <c r="AH184" i="8" s="1"/>
  <c r="AG186" i="8"/>
  <c r="AH186" i="8" s="1"/>
  <c r="AG188" i="8"/>
  <c r="AH188" i="8" s="1"/>
  <c r="AG282" i="8"/>
  <c r="AH282" i="8" s="1"/>
  <c r="AG284" i="8"/>
  <c r="AH284" i="8" s="1"/>
  <c r="AG286" i="8"/>
  <c r="AH286" i="8" s="1"/>
  <c r="AG288" i="8"/>
  <c r="AH288" i="8" s="1"/>
  <c r="AG290" i="8"/>
  <c r="AH290" i="8" s="1"/>
  <c r="AG292" i="8"/>
  <c r="AH292" i="8" s="1"/>
  <c r="AG304" i="8"/>
  <c r="AH304" i="8" s="1"/>
  <c r="AG306" i="8"/>
  <c r="AH306" i="8" s="1"/>
  <c r="AG308" i="8"/>
  <c r="AH308" i="8" s="1"/>
  <c r="AG310" i="8"/>
  <c r="AH310" i="8" s="1"/>
  <c r="AG312" i="8"/>
  <c r="AH312" i="8" s="1"/>
  <c r="AG314" i="8"/>
  <c r="AH314" i="8" s="1"/>
  <c r="AG64" i="8"/>
  <c r="AH64" i="8" s="1"/>
  <c r="AG62" i="8"/>
  <c r="AH62" i="8" s="1"/>
  <c r="AG60" i="8"/>
  <c r="AH60" i="8" s="1"/>
  <c r="AG58" i="8"/>
  <c r="AH58" i="8" s="1"/>
  <c r="AG55" i="8"/>
  <c r="AH55" i="8" s="1"/>
  <c r="AG53" i="8"/>
  <c r="AH53" i="8" s="1"/>
  <c r="AG52" i="8"/>
  <c r="AH52" i="8" s="1"/>
  <c r="AG50" i="8"/>
  <c r="AH50" i="8" s="1"/>
  <c r="AG48" i="8"/>
  <c r="AH48" i="8" s="1"/>
  <c r="AG46" i="8"/>
  <c r="AH46" i="8" s="1"/>
  <c r="AG44" i="8"/>
  <c r="AH44" i="8" s="1"/>
  <c r="AG41" i="8"/>
  <c r="AH41" i="8" s="1"/>
  <c r="AG40" i="8"/>
  <c r="AH40" i="8" s="1"/>
  <c r="AG31" i="8"/>
  <c r="AH31" i="8" s="1"/>
  <c r="AG29" i="8"/>
  <c r="AH29" i="8" s="1"/>
  <c r="AG27" i="8"/>
  <c r="AH27" i="8" s="1"/>
  <c r="AG25" i="8"/>
  <c r="AH25" i="8" s="1"/>
  <c r="AG23" i="8"/>
  <c r="AH23" i="8" s="1"/>
  <c r="AG18" i="8"/>
  <c r="AH18" i="8" s="1"/>
  <c r="AG114" i="8"/>
  <c r="AH114" i="8" s="1"/>
  <c r="AQ315" i="8"/>
  <c r="AN315" i="8"/>
  <c r="AK315" i="8"/>
  <c r="M315" i="8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7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87" i="8"/>
  <c r="AK387" i="8"/>
  <c r="AQ386" i="8"/>
  <c r="AN386" i="8"/>
  <c r="AK386" i="8"/>
  <c r="R386" i="8"/>
  <c r="AQ385" i="8"/>
  <c r="AK385" i="8"/>
  <c r="R385" i="8"/>
  <c r="AQ384" i="8"/>
  <c r="AN384" i="8"/>
  <c r="AK384" i="8"/>
  <c r="AQ383" i="8"/>
  <c r="AK383" i="8"/>
  <c r="R383" i="8"/>
  <c r="AQ382" i="8"/>
  <c r="AN382" i="8"/>
  <c r="AK382" i="8"/>
  <c r="R382" i="8"/>
  <c r="AQ381" i="8"/>
  <c r="AK381" i="8"/>
  <c r="AQ380" i="8"/>
  <c r="AN380" i="8"/>
  <c r="AK380" i="8"/>
  <c r="R380" i="8"/>
  <c r="AQ379" i="8"/>
  <c r="AK379" i="8"/>
  <c r="R379" i="8"/>
  <c r="AQ378" i="8"/>
  <c r="AN378" i="8"/>
  <c r="AK378" i="8"/>
  <c r="R378" i="8"/>
  <c r="AQ377" i="8"/>
  <c r="AK377" i="8"/>
  <c r="R377" i="8"/>
  <c r="AQ376" i="8"/>
  <c r="AK376" i="8"/>
  <c r="R376" i="8"/>
  <c r="AQ375" i="8"/>
  <c r="AK375" i="8"/>
  <c r="R375" i="8"/>
  <c r="AQ374" i="8"/>
  <c r="AK374" i="8"/>
  <c r="R374" i="8"/>
  <c r="AQ373" i="8"/>
  <c r="AK373" i="8"/>
  <c r="R373" i="8"/>
  <c r="AQ372" i="8"/>
  <c r="AK372" i="8"/>
  <c r="R372" i="8"/>
  <c r="AQ371" i="8"/>
  <c r="AK371" i="8"/>
  <c r="R371" i="8"/>
  <c r="AQ370" i="8"/>
  <c r="AK370" i="8"/>
  <c r="R370" i="8"/>
  <c r="AQ369" i="8"/>
  <c r="AK369" i="8"/>
  <c r="R369" i="8"/>
  <c r="AQ368" i="8"/>
  <c r="AN368" i="8"/>
  <c r="AK368" i="8"/>
  <c r="R368" i="8"/>
  <c r="AQ367" i="8"/>
  <c r="AN367" i="8"/>
  <c r="AK367" i="8"/>
  <c r="AQ314" i="8"/>
  <c r="AN314" i="8"/>
  <c r="AK314" i="8"/>
  <c r="M314" i="8"/>
  <c r="AQ313" i="8"/>
  <c r="AN313" i="8"/>
  <c r="AK313" i="8"/>
  <c r="M313" i="8"/>
  <c r="AQ312" i="8"/>
  <c r="AN312" i="8"/>
  <c r="AK312" i="8"/>
  <c r="M312" i="8"/>
  <c r="AQ311" i="8"/>
  <c r="AN311" i="8"/>
  <c r="AK311" i="8"/>
  <c r="M311" i="8"/>
  <c r="AQ310" i="8"/>
  <c r="AN310" i="8"/>
  <c r="AK310" i="8"/>
  <c r="M310" i="8"/>
  <c r="AQ309" i="8"/>
  <c r="AN309" i="8"/>
  <c r="AK309" i="8"/>
  <c r="M309" i="8"/>
  <c r="AQ308" i="8"/>
  <c r="AN308" i="8"/>
  <c r="AK308" i="8"/>
  <c r="M308" i="8"/>
  <c r="AQ307" i="8"/>
  <c r="AN307" i="8"/>
  <c r="AK307" i="8"/>
  <c r="M307" i="8"/>
  <c r="AQ306" i="8"/>
  <c r="AN306" i="8"/>
  <c r="AK306" i="8"/>
  <c r="M306" i="8"/>
  <c r="AQ305" i="8"/>
  <c r="AN305" i="8"/>
  <c r="AK305" i="8"/>
  <c r="M305" i="8"/>
  <c r="AQ304" i="8"/>
  <c r="AN304" i="8"/>
  <c r="AK304" i="8"/>
  <c r="M304" i="8"/>
  <c r="AQ303" i="8"/>
  <c r="AN303" i="8"/>
  <c r="AK303" i="8"/>
  <c r="M303" i="8"/>
  <c r="AQ302" i="8"/>
  <c r="AN302" i="8"/>
  <c r="AK302" i="8"/>
  <c r="M302" i="8"/>
  <c r="AQ301" i="8"/>
  <c r="AN301" i="8"/>
  <c r="AK301" i="8"/>
  <c r="M301" i="8"/>
  <c r="AQ300" i="8"/>
  <c r="AN300" i="8"/>
  <c r="AK300" i="8"/>
  <c r="M300" i="8"/>
  <c r="AQ299" i="8"/>
  <c r="AN299" i="8"/>
  <c r="AK299" i="8"/>
  <c r="M299" i="8"/>
  <c r="AQ298" i="8"/>
  <c r="AN298" i="8"/>
  <c r="AK298" i="8"/>
  <c r="M298" i="8"/>
  <c r="AQ297" i="8"/>
  <c r="AN297" i="8"/>
  <c r="AK297" i="8"/>
  <c r="M297" i="8"/>
  <c r="AQ296" i="8"/>
  <c r="AN296" i="8"/>
  <c r="AK296" i="8"/>
  <c r="M296" i="8"/>
  <c r="AQ295" i="8"/>
  <c r="AN295" i="8"/>
  <c r="AK295" i="8"/>
  <c r="M295" i="8"/>
  <c r="AQ294" i="8"/>
  <c r="AN294" i="8"/>
  <c r="AK294" i="8"/>
  <c r="M294" i="8"/>
  <c r="AQ293" i="8"/>
  <c r="AN293" i="8"/>
  <c r="AK293" i="8"/>
  <c r="M293" i="8"/>
  <c r="AQ292" i="8"/>
  <c r="AN292" i="8"/>
  <c r="AK292" i="8"/>
  <c r="M292" i="8"/>
  <c r="AQ291" i="8"/>
  <c r="AN291" i="8"/>
  <c r="AK291" i="8"/>
  <c r="M291" i="8"/>
  <c r="AQ290" i="8"/>
  <c r="AN290" i="8"/>
  <c r="AK290" i="8"/>
  <c r="M290" i="8"/>
  <c r="AQ289" i="8"/>
  <c r="AN289" i="8"/>
  <c r="AK289" i="8"/>
  <c r="M289" i="8"/>
  <c r="AQ288" i="8"/>
  <c r="AN288" i="8"/>
  <c r="AK288" i="8"/>
  <c r="M288" i="8"/>
  <c r="AQ287" i="8"/>
  <c r="AN287" i="8"/>
  <c r="AK287" i="8"/>
  <c r="M287" i="8"/>
  <c r="AQ286" i="8"/>
  <c r="AN286" i="8"/>
  <c r="AK286" i="8"/>
  <c r="M286" i="8"/>
  <c r="AQ285" i="8"/>
  <c r="AN285" i="8"/>
  <c r="AK285" i="8"/>
  <c r="M285" i="8"/>
  <c r="AQ284" i="8"/>
  <c r="AN284" i="8"/>
  <c r="AK284" i="8"/>
  <c r="M284" i="8"/>
  <c r="AQ283" i="8"/>
  <c r="AN283" i="8"/>
  <c r="AK283" i="8"/>
  <c r="M283" i="8"/>
  <c r="AQ282" i="8"/>
  <c r="AN282" i="8"/>
  <c r="AK282" i="8"/>
  <c r="R282" i="8"/>
  <c r="M282" i="8"/>
  <c r="AQ281" i="8"/>
  <c r="AN281" i="8"/>
  <c r="AK281" i="8"/>
  <c r="M281" i="8"/>
  <c r="AQ280" i="8"/>
  <c r="AN280" i="8"/>
  <c r="AK280" i="8"/>
  <c r="R280" i="8"/>
  <c r="M280" i="8"/>
  <c r="AQ279" i="8"/>
  <c r="AN279" i="8"/>
  <c r="AK279" i="8"/>
  <c r="R279" i="8"/>
  <c r="M279" i="8"/>
  <c r="AQ278" i="8"/>
  <c r="AN278" i="8"/>
  <c r="AK278" i="8"/>
  <c r="R278" i="8"/>
  <c r="M278" i="8"/>
  <c r="AQ277" i="8"/>
  <c r="AN277" i="8"/>
  <c r="AK277" i="8"/>
  <c r="R277" i="8"/>
  <c r="M277" i="8"/>
  <c r="AQ276" i="8"/>
  <c r="AN276" i="8"/>
  <c r="AK276" i="8"/>
  <c r="R276" i="8"/>
  <c r="M276" i="8"/>
  <c r="AQ275" i="8"/>
  <c r="AN275" i="8"/>
  <c r="AK275" i="8"/>
  <c r="R275" i="8"/>
  <c r="M275" i="8"/>
  <c r="AQ274" i="8"/>
  <c r="AN274" i="8"/>
  <c r="AK274" i="8"/>
  <c r="M274" i="8"/>
  <c r="AQ273" i="8"/>
  <c r="AN273" i="8"/>
  <c r="AK273" i="8"/>
  <c r="R273" i="8"/>
  <c r="M273" i="8"/>
  <c r="AQ272" i="8"/>
  <c r="AN272" i="8"/>
  <c r="AK272" i="8"/>
  <c r="M272" i="8"/>
  <c r="AQ271" i="8"/>
  <c r="AN271" i="8"/>
  <c r="AK271" i="8"/>
  <c r="R271" i="8"/>
  <c r="M271" i="8"/>
  <c r="AQ270" i="8"/>
  <c r="AN270" i="8"/>
  <c r="AK270" i="8"/>
  <c r="M270" i="8"/>
  <c r="AQ269" i="8"/>
  <c r="AN269" i="8"/>
  <c r="AK269" i="8"/>
  <c r="R269" i="8"/>
  <c r="M269" i="8"/>
  <c r="AQ268" i="8"/>
  <c r="AN268" i="8"/>
  <c r="AK268" i="8"/>
  <c r="M268" i="8"/>
  <c r="AQ267" i="8"/>
  <c r="AN267" i="8"/>
  <c r="AK267" i="8"/>
  <c r="R267" i="8"/>
  <c r="M267" i="8"/>
  <c r="AQ266" i="8"/>
  <c r="AN266" i="8"/>
  <c r="AK266" i="8"/>
  <c r="M266" i="8"/>
  <c r="AQ265" i="8"/>
  <c r="AN265" i="8"/>
  <c r="AK265" i="8"/>
  <c r="M265" i="8"/>
  <c r="AQ264" i="8"/>
  <c r="AN264" i="8"/>
  <c r="AK264" i="8"/>
  <c r="M264" i="8"/>
  <c r="AQ263" i="8"/>
  <c r="AN263" i="8"/>
  <c r="AK263" i="8"/>
  <c r="M263" i="8"/>
  <c r="AQ262" i="8"/>
  <c r="AN262" i="8"/>
  <c r="AK262" i="8"/>
  <c r="R262" i="8"/>
  <c r="M262" i="8"/>
  <c r="AQ261" i="8"/>
  <c r="AN261" i="8"/>
  <c r="AK261" i="8"/>
  <c r="M261" i="8"/>
  <c r="AQ260" i="8"/>
  <c r="AN260" i="8"/>
  <c r="AK260" i="8"/>
  <c r="R260" i="8"/>
  <c r="M260" i="8"/>
  <c r="AQ259" i="8"/>
  <c r="AN259" i="8"/>
  <c r="AK259" i="8"/>
  <c r="M259" i="8"/>
  <c r="AQ258" i="8"/>
  <c r="AN258" i="8"/>
  <c r="AK258" i="8"/>
  <c r="M258" i="8"/>
  <c r="AQ257" i="8"/>
  <c r="AN257" i="8"/>
  <c r="AK257" i="8"/>
  <c r="M257" i="8"/>
  <c r="AQ256" i="8"/>
  <c r="AN256" i="8"/>
  <c r="AK256" i="8"/>
  <c r="M256" i="8"/>
  <c r="AQ255" i="8"/>
  <c r="AN255" i="8"/>
  <c r="AK255" i="8"/>
  <c r="M255" i="8"/>
  <c r="AQ254" i="8"/>
  <c r="AN254" i="8"/>
  <c r="AK254" i="8"/>
  <c r="M254" i="8"/>
  <c r="AQ253" i="8"/>
  <c r="AN253" i="8"/>
  <c r="AK253" i="8"/>
  <c r="M253" i="8"/>
  <c r="AQ252" i="8"/>
  <c r="AN252" i="8"/>
  <c r="AK252" i="8"/>
  <c r="M252" i="8"/>
  <c r="AQ251" i="8"/>
  <c r="AN251" i="8"/>
  <c r="AK251" i="8"/>
  <c r="M251" i="8"/>
  <c r="AQ250" i="8"/>
  <c r="AN250" i="8"/>
  <c r="AK250" i="8"/>
  <c r="R250" i="8"/>
  <c r="M250" i="8"/>
  <c r="AQ249" i="8"/>
  <c r="AN249" i="8"/>
  <c r="AK249" i="8"/>
  <c r="M249" i="8"/>
  <c r="AQ248" i="8"/>
  <c r="AN248" i="8"/>
  <c r="AK248" i="8"/>
  <c r="R248" i="8"/>
  <c r="M248" i="8"/>
  <c r="AQ247" i="8"/>
  <c r="AN247" i="8"/>
  <c r="AK247" i="8"/>
  <c r="R247" i="8"/>
  <c r="M247" i="8"/>
  <c r="AQ246" i="8"/>
  <c r="AN246" i="8"/>
  <c r="AK246" i="8"/>
  <c r="R246" i="8"/>
  <c r="M246" i="8"/>
  <c r="AQ245" i="8"/>
  <c r="AN245" i="8"/>
  <c r="AK245" i="8"/>
  <c r="M245" i="8"/>
  <c r="AQ244" i="8"/>
  <c r="AN244" i="8"/>
  <c r="AK244" i="8"/>
  <c r="M244" i="8"/>
  <c r="AQ243" i="8"/>
  <c r="AN243" i="8"/>
  <c r="AK243" i="8"/>
  <c r="M243" i="8"/>
  <c r="AQ242" i="8"/>
  <c r="AN242" i="8"/>
  <c r="AK242" i="8"/>
  <c r="M242" i="8"/>
  <c r="AQ241" i="8"/>
  <c r="AN241" i="8"/>
  <c r="AK241" i="8"/>
  <c r="M241" i="8"/>
  <c r="AQ240" i="8"/>
  <c r="AN240" i="8"/>
  <c r="AK240" i="8"/>
  <c r="M240" i="8"/>
  <c r="AQ239" i="8"/>
  <c r="AN239" i="8"/>
  <c r="AK239" i="8"/>
  <c r="R239" i="8"/>
  <c r="M239" i="8"/>
  <c r="AQ238" i="8"/>
  <c r="AN238" i="8"/>
  <c r="AK238" i="8"/>
  <c r="M238" i="8"/>
  <c r="AQ237" i="8"/>
  <c r="AN237" i="8"/>
  <c r="AK237" i="8"/>
  <c r="R237" i="8"/>
  <c r="M237" i="8"/>
  <c r="AQ236" i="8"/>
  <c r="AN236" i="8"/>
  <c r="AK236" i="8"/>
  <c r="R236" i="8"/>
  <c r="M236" i="8"/>
  <c r="AQ235" i="8"/>
  <c r="AN235" i="8"/>
  <c r="AK235" i="8"/>
  <c r="R235" i="8"/>
  <c r="M235" i="8"/>
  <c r="AQ234" i="8"/>
  <c r="AN234" i="8"/>
  <c r="AK234" i="8"/>
  <c r="R234" i="8"/>
  <c r="M234" i="8"/>
  <c r="AQ233" i="8"/>
  <c r="AN233" i="8"/>
  <c r="AK233" i="8"/>
  <c r="R233" i="8"/>
  <c r="M233" i="8"/>
  <c r="AQ232" i="8"/>
  <c r="AN232" i="8"/>
  <c r="AK232" i="8"/>
  <c r="R232" i="8"/>
  <c r="M232" i="8"/>
  <c r="AQ231" i="8"/>
  <c r="AN231" i="8"/>
  <c r="AK231" i="8"/>
  <c r="M231" i="8"/>
  <c r="AQ230" i="8"/>
  <c r="AN230" i="8"/>
  <c r="AK230" i="8"/>
  <c r="R230" i="8"/>
  <c r="M230" i="8"/>
  <c r="AQ229" i="8"/>
  <c r="AN229" i="8"/>
  <c r="AK229" i="8"/>
  <c r="M229" i="8"/>
  <c r="AQ228" i="8"/>
  <c r="AN228" i="8"/>
  <c r="AK228" i="8"/>
  <c r="R228" i="8"/>
  <c r="M228" i="8"/>
  <c r="AQ227" i="8"/>
  <c r="AN227" i="8"/>
  <c r="AK227" i="8"/>
  <c r="R227" i="8"/>
  <c r="M227" i="8"/>
  <c r="AQ226" i="8"/>
  <c r="AN226" i="8"/>
  <c r="AK226" i="8"/>
  <c r="R226" i="8"/>
  <c r="M226" i="8"/>
  <c r="AQ225" i="8"/>
  <c r="AN225" i="8"/>
  <c r="AK225" i="8"/>
  <c r="R225" i="8"/>
  <c r="M225" i="8"/>
  <c r="AQ224" i="8"/>
  <c r="AN224" i="8"/>
  <c r="AK224" i="8"/>
  <c r="M224" i="8"/>
  <c r="AQ223" i="8"/>
  <c r="AN223" i="8"/>
  <c r="AK223" i="8"/>
  <c r="R223" i="8"/>
  <c r="M223" i="8"/>
  <c r="AQ222" i="8"/>
  <c r="AN222" i="8"/>
  <c r="AK222" i="8"/>
  <c r="M222" i="8"/>
  <c r="AQ221" i="8"/>
  <c r="AN221" i="8"/>
  <c r="AK221" i="8"/>
  <c r="R221" i="8"/>
  <c r="M221" i="8"/>
  <c r="AQ220" i="8"/>
  <c r="AN220" i="8"/>
  <c r="AK220" i="8"/>
  <c r="R220" i="8"/>
  <c r="M220" i="8"/>
  <c r="AQ219" i="8"/>
  <c r="AN219" i="8"/>
  <c r="AK219" i="8"/>
  <c r="R219" i="8"/>
  <c r="M219" i="8"/>
  <c r="AQ218" i="8"/>
  <c r="AN218" i="8"/>
  <c r="AK218" i="8"/>
  <c r="M218" i="8"/>
  <c r="AQ217" i="8"/>
  <c r="AN217" i="8"/>
  <c r="AK217" i="8"/>
  <c r="R217" i="8"/>
  <c r="M217" i="8"/>
  <c r="AQ216" i="8"/>
  <c r="AN216" i="8"/>
  <c r="AK216" i="8"/>
  <c r="M216" i="8"/>
  <c r="AQ215" i="8"/>
  <c r="AN215" i="8"/>
  <c r="AK215" i="8"/>
  <c r="R215" i="8"/>
  <c r="M215" i="8"/>
  <c r="AQ214" i="8"/>
  <c r="AN214" i="8"/>
  <c r="AK214" i="8"/>
  <c r="R214" i="8"/>
  <c r="M214" i="8"/>
  <c r="AQ213" i="8"/>
  <c r="AN213" i="8"/>
  <c r="AK213" i="8"/>
  <c r="R213" i="8"/>
  <c r="M213" i="8"/>
  <c r="AQ212" i="8"/>
  <c r="AN212" i="8"/>
  <c r="AK212" i="8"/>
  <c r="M212" i="8"/>
  <c r="AQ211" i="8"/>
  <c r="AN211" i="8"/>
  <c r="AK211" i="8"/>
  <c r="R211" i="8"/>
  <c r="M211" i="8"/>
  <c r="AQ210" i="8"/>
  <c r="AN210" i="8"/>
  <c r="AK210" i="8"/>
  <c r="M210" i="8"/>
  <c r="AQ209" i="8"/>
  <c r="AN209" i="8"/>
  <c r="AK209" i="8"/>
  <c r="R209" i="8"/>
  <c r="M209" i="8"/>
  <c r="AQ208" i="8"/>
  <c r="AN208" i="8"/>
  <c r="AK208" i="8"/>
  <c r="M208" i="8"/>
  <c r="AQ207" i="8"/>
  <c r="AN207" i="8"/>
  <c r="AK207" i="8"/>
  <c r="R207" i="8"/>
  <c r="M207" i="8"/>
  <c r="AQ206" i="8"/>
  <c r="AN206" i="8"/>
  <c r="AK206" i="8"/>
  <c r="R206" i="8"/>
  <c r="M206" i="8"/>
  <c r="AQ205" i="8"/>
  <c r="AN205" i="8"/>
  <c r="AK205" i="8"/>
  <c r="R205" i="8"/>
  <c r="M205" i="8"/>
  <c r="AQ204" i="8"/>
  <c r="AN204" i="8"/>
  <c r="AK204" i="8"/>
  <c r="R204" i="8"/>
  <c r="M204" i="8"/>
  <c r="AQ203" i="8"/>
  <c r="AN203" i="8"/>
  <c r="AK203" i="8"/>
  <c r="M203" i="8"/>
  <c r="AQ202" i="8"/>
  <c r="AN202" i="8"/>
  <c r="AK202" i="8"/>
  <c r="M202" i="8"/>
  <c r="AQ201" i="8"/>
  <c r="AN201" i="8"/>
  <c r="AK201" i="8"/>
  <c r="M201" i="8"/>
  <c r="AQ200" i="8"/>
  <c r="AN200" i="8"/>
  <c r="AK200" i="8"/>
  <c r="M200" i="8"/>
  <c r="AQ199" i="8"/>
  <c r="AN199" i="8"/>
  <c r="AK199" i="8"/>
  <c r="R199" i="8"/>
  <c r="M199" i="8"/>
  <c r="AQ198" i="8"/>
  <c r="AN198" i="8"/>
  <c r="AK198" i="8"/>
  <c r="R198" i="8"/>
  <c r="M198" i="8"/>
  <c r="AQ197" i="8"/>
  <c r="AN197" i="8"/>
  <c r="AK197" i="8"/>
  <c r="R197" i="8"/>
  <c r="M197" i="8"/>
  <c r="AQ196" i="8"/>
  <c r="AN196" i="8"/>
  <c r="AK196" i="8"/>
  <c r="R196" i="8"/>
  <c r="M196" i="8"/>
  <c r="AQ195" i="8"/>
  <c r="AN195" i="8"/>
  <c r="AK195" i="8"/>
  <c r="R195" i="8"/>
  <c r="M195" i="8"/>
  <c r="AQ194" i="8"/>
  <c r="AN194" i="8"/>
  <c r="AK194" i="8"/>
  <c r="M194" i="8"/>
  <c r="AQ193" i="8"/>
  <c r="AN193" i="8"/>
  <c r="AK193" i="8"/>
  <c r="M193" i="8"/>
  <c r="AQ192" i="8"/>
  <c r="AN192" i="8"/>
  <c r="AK192" i="8"/>
  <c r="M192" i="8"/>
  <c r="AQ191" i="8"/>
  <c r="AN191" i="8"/>
  <c r="AK191" i="8"/>
  <c r="M191" i="8"/>
  <c r="AQ190" i="8"/>
  <c r="AN190" i="8"/>
  <c r="AK190" i="8"/>
  <c r="M190" i="8"/>
  <c r="AQ189" i="8"/>
  <c r="AN189" i="8"/>
  <c r="AK189" i="8"/>
  <c r="M189" i="8"/>
  <c r="AQ188" i="8"/>
  <c r="AN188" i="8"/>
  <c r="AK188" i="8"/>
  <c r="M188" i="8"/>
  <c r="AQ187" i="8"/>
  <c r="AN187" i="8"/>
  <c r="AK187" i="8"/>
  <c r="M187" i="8"/>
  <c r="AQ186" i="8"/>
  <c r="AN186" i="8"/>
  <c r="AK186" i="8"/>
  <c r="M186" i="8"/>
  <c r="AQ185" i="8"/>
  <c r="AN185" i="8"/>
  <c r="AK185" i="8"/>
  <c r="M185" i="8"/>
  <c r="AQ184" i="8"/>
  <c r="AN184" i="8"/>
  <c r="AK184" i="8"/>
  <c r="M184" i="8"/>
  <c r="AQ183" i="8"/>
  <c r="AN183" i="8"/>
  <c r="AK183" i="8"/>
  <c r="M183" i="8"/>
  <c r="AQ182" i="8"/>
  <c r="AN182" i="8"/>
  <c r="AK182" i="8"/>
  <c r="M182" i="8"/>
  <c r="AQ181" i="8"/>
  <c r="AN181" i="8"/>
  <c r="AK181" i="8"/>
  <c r="M181" i="8"/>
  <c r="AQ180" i="8"/>
  <c r="AN180" i="8"/>
  <c r="AK180" i="8"/>
  <c r="M180" i="8"/>
  <c r="AQ179" i="8"/>
  <c r="AN179" i="8"/>
  <c r="AK179" i="8"/>
  <c r="M179" i="8"/>
  <c r="AQ178" i="8"/>
  <c r="AN178" i="8"/>
  <c r="AK178" i="8"/>
  <c r="R367" i="8"/>
  <c r="AQ366" i="8"/>
  <c r="AN366" i="8"/>
  <c r="AK366" i="8"/>
  <c r="R366" i="8"/>
  <c r="AQ365" i="8"/>
  <c r="AN365" i="8"/>
  <c r="AK365" i="8"/>
  <c r="R365" i="8"/>
  <c r="AQ364" i="8"/>
  <c r="AN364" i="8"/>
  <c r="AK364" i="8"/>
  <c r="R364" i="8"/>
  <c r="AQ363" i="8"/>
  <c r="AN363" i="8"/>
  <c r="AK363" i="8"/>
  <c r="R363" i="8"/>
  <c r="AQ362" i="8"/>
  <c r="AN362" i="8"/>
  <c r="AK362" i="8"/>
  <c r="R362" i="8"/>
  <c r="AQ361" i="8"/>
  <c r="AN361" i="8"/>
  <c r="AK361" i="8"/>
  <c r="R361" i="8"/>
  <c r="AQ360" i="8"/>
  <c r="AN360" i="8"/>
  <c r="AK360" i="8"/>
  <c r="R360" i="8"/>
  <c r="AQ359" i="8"/>
  <c r="AN359" i="8"/>
  <c r="AK359" i="8"/>
  <c r="R359" i="8"/>
  <c r="AQ358" i="8"/>
  <c r="AN358" i="8"/>
  <c r="AK358" i="8"/>
  <c r="R358" i="8"/>
  <c r="AQ357" i="8"/>
  <c r="AN357" i="8"/>
  <c r="AK357" i="8"/>
  <c r="R357" i="8"/>
  <c r="AQ356" i="8"/>
  <c r="AN356" i="8"/>
  <c r="AK356" i="8"/>
  <c r="R356" i="8"/>
  <c r="AQ355" i="8"/>
  <c r="AN355" i="8"/>
  <c r="AK355" i="8"/>
  <c r="R355" i="8"/>
  <c r="AQ354" i="8"/>
  <c r="AN354" i="8"/>
  <c r="AK354" i="8"/>
  <c r="AQ353" i="8"/>
  <c r="AN353" i="8"/>
  <c r="AK353" i="8"/>
  <c r="AQ352" i="8"/>
  <c r="AN352" i="8"/>
  <c r="AK352" i="8"/>
  <c r="AQ351" i="8"/>
  <c r="AN351" i="8"/>
  <c r="AK351" i="8"/>
  <c r="AQ350" i="8"/>
  <c r="AN350" i="8"/>
  <c r="AK350" i="8"/>
  <c r="AQ349" i="8"/>
  <c r="AN349" i="8"/>
  <c r="AK349" i="8"/>
  <c r="AQ348" i="8"/>
  <c r="AN348" i="8"/>
  <c r="AK348" i="8"/>
  <c r="R348" i="8"/>
  <c r="AQ347" i="8"/>
  <c r="AN347" i="8"/>
  <c r="AK347" i="8"/>
  <c r="AQ346" i="8"/>
  <c r="AN346" i="8"/>
  <c r="AK346" i="8"/>
  <c r="R346" i="8"/>
  <c r="AQ345" i="8"/>
  <c r="AN345" i="8"/>
  <c r="AK345" i="8"/>
  <c r="R345" i="8"/>
  <c r="AQ344" i="8"/>
  <c r="AN344" i="8"/>
  <c r="AK344" i="8"/>
  <c r="R344" i="8"/>
  <c r="AQ343" i="8"/>
  <c r="AN343" i="8"/>
  <c r="AK343" i="8"/>
  <c r="R343" i="8"/>
  <c r="AQ342" i="8"/>
  <c r="AN342" i="8"/>
  <c r="AK342" i="8"/>
  <c r="R342" i="8"/>
  <c r="AQ341" i="8"/>
  <c r="AN341" i="8"/>
  <c r="AK341" i="8"/>
  <c r="R341" i="8"/>
  <c r="AQ340" i="8"/>
  <c r="AN340" i="8"/>
  <c r="AK340" i="8"/>
  <c r="R340" i="8"/>
  <c r="AQ339" i="8"/>
  <c r="AN339" i="8"/>
  <c r="AK339" i="8"/>
  <c r="R339" i="8"/>
  <c r="AQ338" i="8"/>
  <c r="AN338" i="8"/>
  <c r="AK338" i="8"/>
  <c r="R338" i="8"/>
  <c r="AQ337" i="8"/>
  <c r="AN337" i="8"/>
  <c r="AK337" i="8"/>
  <c r="R337" i="8"/>
  <c r="AQ336" i="8"/>
  <c r="AN336" i="8"/>
  <c r="AK336" i="8"/>
  <c r="R336" i="8"/>
  <c r="AQ335" i="8"/>
  <c r="AN335" i="8"/>
  <c r="AK335" i="8"/>
  <c r="R335" i="8"/>
  <c r="AQ334" i="8"/>
  <c r="AN334" i="8"/>
  <c r="AK334" i="8"/>
  <c r="R334" i="8"/>
  <c r="AQ333" i="8"/>
  <c r="AN333" i="8"/>
  <c r="AK333" i="8"/>
  <c r="R333" i="8"/>
  <c r="AQ332" i="8"/>
  <c r="AN332" i="8"/>
  <c r="AK332" i="8"/>
  <c r="R332" i="8"/>
  <c r="AQ331" i="8"/>
  <c r="AN331" i="8"/>
  <c r="AK331" i="8"/>
  <c r="R331" i="8"/>
  <c r="AQ330" i="8"/>
  <c r="AN330" i="8"/>
  <c r="AK330" i="8"/>
  <c r="R330" i="8"/>
  <c r="AQ329" i="8"/>
  <c r="AN329" i="8"/>
  <c r="AK329" i="8"/>
  <c r="AQ328" i="8"/>
  <c r="AN328" i="8"/>
  <c r="AK328" i="8"/>
  <c r="R328" i="8"/>
  <c r="AQ327" i="8"/>
  <c r="AN327" i="8"/>
  <c r="AK327" i="8"/>
  <c r="R327" i="8"/>
  <c r="AQ326" i="8"/>
  <c r="AN326" i="8"/>
  <c r="M178" i="8"/>
  <c r="AQ177" i="8"/>
  <c r="AN177" i="8"/>
  <c r="AK177" i="8"/>
  <c r="M177" i="8"/>
  <c r="AQ176" i="8"/>
  <c r="AN176" i="8"/>
  <c r="AK176" i="8"/>
  <c r="M176" i="8"/>
  <c r="AQ175" i="8"/>
  <c r="AN175" i="8"/>
  <c r="AK175" i="8"/>
  <c r="M175" i="8"/>
  <c r="AQ174" i="8"/>
  <c r="AN174" i="8"/>
  <c r="AK174" i="8"/>
  <c r="M174" i="8"/>
  <c r="AQ173" i="8"/>
  <c r="AN173" i="8"/>
  <c r="AK173" i="8"/>
  <c r="M173" i="8"/>
  <c r="AQ172" i="8"/>
  <c r="AN172" i="8"/>
  <c r="AK172" i="8"/>
  <c r="M172" i="8"/>
  <c r="AQ171" i="8"/>
  <c r="AN171" i="8"/>
  <c r="AK171" i="8"/>
  <c r="M171" i="8"/>
  <c r="AQ170" i="8"/>
  <c r="AN170" i="8"/>
  <c r="AK170" i="8"/>
  <c r="M170" i="8"/>
  <c r="AQ169" i="8"/>
  <c r="AN169" i="8"/>
  <c r="AK169" i="8"/>
  <c r="M169" i="8"/>
  <c r="AQ168" i="8"/>
  <c r="AN168" i="8"/>
  <c r="AK168" i="8"/>
  <c r="M168" i="8"/>
  <c r="AQ167" i="8"/>
  <c r="AN167" i="8"/>
  <c r="AK167" i="8"/>
  <c r="R167" i="8"/>
  <c r="M167" i="8"/>
  <c r="AQ166" i="8"/>
  <c r="AN166" i="8"/>
  <c r="AK166" i="8"/>
  <c r="R166" i="8"/>
  <c r="M166" i="8"/>
  <c r="AQ165" i="8"/>
  <c r="AN165" i="8"/>
  <c r="AK165" i="8"/>
  <c r="R165" i="8"/>
  <c r="M165" i="8"/>
  <c r="AQ164" i="8"/>
  <c r="AN164" i="8"/>
  <c r="AK164" i="8"/>
  <c r="M164" i="8"/>
  <c r="AQ163" i="8"/>
  <c r="AN163" i="8"/>
  <c r="AK163" i="8"/>
  <c r="M163" i="8"/>
  <c r="AQ162" i="8"/>
  <c r="AN162" i="8"/>
  <c r="AK162" i="8"/>
  <c r="M162" i="8"/>
  <c r="AQ161" i="8"/>
  <c r="AN161" i="8"/>
  <c r="AK161" i="8"/>
  <c r="M161" i="8"/>
  <c r="AQ160" i="8"/>
  <c r="AN160" i="8"/>
  <c r="AK160" i="8"/>
  <c r="M160" i="8"/>
  <c r="AQ159" i="8"/>
  <c r="AN159" i="8"/>
  <c r="AK159" i="8"/>
  <c r="M159" i="8"/>
  <c r="AQ158" i="8"/>
  <c r="AN158" i="8"/>
  <c r="AK158" i="8"/>
  <c r="M158" i="8"/>
  <c r="AQ157" i="8"/>
  <c r="AN157" i="8"/>
  <c r="AK157" i="8"/>
  <c r="M157" i="8"/>
  <c r="AQ156" i="8"/>
  <c r="AN156" i="8"/>
  <c r="AK156" i="8"/>
  <c r="M156" i="8"/>
  <c r="AQ155" i="8"/>
  <c r="AN155" i="8"/>
  <c r="AK155" i="8"/>
  <c r="R155" i="8"/>
  <c r="M155" i="8"/>
  <c r="AQ154" i="8"/>
  <c r="AN154" i="8"/>
  <c r="AK154" i="8"/>
  <c r="M154" i="8"/>
  <c r="AQ153" i="8"/>
  <c r="AN153" i="8"/>
  <c r="AK153" i="8"/>
  <c r="R153" i="8"/>
  <c r="M153" i="8"/>
  <c r="AQ152" i="8"/>
  <c r="AN152" i="8"/>
  <c r="AK152" i="8"/>
  <c r="M152" i="8"/>
  <c r="AQ151" i="8"/>
  <c r="AN151" i="8"/>
  <c r="AK151" i="8"/>
  <c r="M151" i="8"/>
  <c r="AQ150" i="8"/>
  <c r="AN150" i="8"/>
  <c r="AK150" i="8"/>
  <c r="M150" i="8"/>
  <c r="AQ149" i="8"/>
  <c r="AN149" i="8"/>
  <c r="AK149" i="8"/>
  <c r="M149" i="8"/>
  <c r="AQ148" i="8"/>
  <c r="AN148" i="8"/>
  <c r="AK148" i="8"/>
  <c r="M148" i="8"/>
  <c r="AQ147" i="8"/>
  <c r="AN147" i="8"/>
  <c r="AK147" i="8"/>
  <c r="M147" i="8"/>
  <c r="AQ146" i="8"/>
  <c r="AN146" i="8"/>
  <c r="AK146" i="8"/>
  <c r="M146" i="8"/>
  <c r="AQ145" i="8"/>
  <c r="AN145" i="8"/>
  <c r="AK145" i="8"/>
  <c r="M145" i="8"/>
  <c r="AQ144" i="8"/>
  <c r="AN144" i="8"/>
  <c r="AK144" i="8"/>
  <c r="M144" i="8"/>
  <c r="AQ143" i="8"/>
  <c r="AN143" i="8"/>
  <c r="AK143" i="8"/>
  <c r="M143" i="8"/>
  <c r="AQ142" i="8"/>
  <c r="AN142" i="8"/>
  <c r="AK142" i="8"/>
  <c r="R142" i="8"/>
  <c r="M142" i="8"/>
  <c r="AQ141" i="8"/>
  <c r="AN141" i="8"/>
  <c r="AK141" i="8"/>
  <c r="R141" i="8"/>
  <c r="M141" i="8"/>
  <c r="AQ140" i="8"/>
  <c r="AN140" i="8"/>
  <c r="AK140" i="8"/>
  <c r="R140" i="8"/>
  <c r="M140" i="8"/>
  <c r="AQ139" i="8"/>
  <c r="AN139" i="8"/>
  <c r="AK139" i="8"/>
  <c r="R139" i="8"/>
  <c r="M139" i="8"/>
  <c r="AQ138" i="8"/>
  <c r="AN138" i="8"/>
  <c r="AK138" i="8"/>
  <c r="R138" i="8"/>
  <c r="M138" i="8"/>
  <c r="AQ137" i="8"/>
  <c r="AN137" i="8"/>
  <c r="AK137" i="8"/>
  <c r="R137" i="8"/>
  <c r="M137" i="8"/>
  <c r="AQ136" i="8"/>
  <c r="AN136" i="8"/>
  <c r="AK136" i="8"/>
  <c r="R136" i="8"/>
  <c r="M136" i="8"/>
  <c r="AQ135" i="8"/>
  <c r="AN135" i="8"/>
  <c r="AK135" i="8"/>
  <c r="R135" i="8"/>
  <c r="M135" i="8"/>
  <c r="AQ134" i="8"/>
  <c r="AN134" i="8"/>
  <c r="AK134" i="8"/>
  <c r="R134" i="8"/>
  <c r="M134" i="8"/>
  <c r="AQ133" i="8"/>
  <c r="AN133" i="8"/>
  <c r="AK133" i="8"/>
  <c r="R133" i="8"/>
  <c r="M133" i="8"/>
  <c r="AQ132" i="8"/>
  <c r="AN132" i="8"/>
  <c r="AK132" i="8"/>
  <c r="R132" i="8"/>
  <c r="M132" i="8"/>
  <c r="AQ131" i="8"/>
  <c r="AN131" i="8"/>
  <c r="AK131" i="8"/>
  <c r="R131" i="8"/>
  <c r="M131" i="8"/>
  <c r="AQ130" i="8"/>
  <c r="AN130" i="8"/>
  <c r="AK130" i="8"/>
  <c r="R130" i="8"/>
  <c r="M130" i="8"/>
  <c r="AQ129" i="8"/>
  <c r="AN129" i="8"/>
  <c r="AK129" i="8"/>
  <c r="R129" i="8"/>
  <c r="M129" i="8"/>
  <c r="AQ128" i="8"/>
  <c r="AN128" i="8"/>
  <c r="AK128" i="8"/>
  <c r="R128" i="8"/>
  <c r="M128" i="8"/>
  <c r="AQ127" i="8"/>
  <c r="AN127" i="8"/>
  <c r="AK127" i="8"/>
  <c r="R127" i="8"/>
  <c r="M127" i="8"/>
  <c r="AQ126" i="8"/>
  <c r="AN126" i="8"/>
  <c r="AK126" i="8"/>
  <c r="R126" i="8"/>
  <c r="M126" i="8"/>
  <c r="AQ125" i="8"/>
  <c r="AN125" i="8"/>
  <c r="AK125" i="8"/>
  <c r="R125" i="8"/>
  <c r="M125" i="8"/>
  <c r="AQ124" i="8"/>
  <c r="AN124" i="8"/>
  <c r="AK124" i="8"/>
  <c r="R124" i="8"/>
  <c r="M124" i="8"/>
  <c r="AQ123" i="8"/>
  <c r="AN123" i="8"/>
  <c r="AK123" i="8"/>
  <c r="R123" i="8"/>
  <c r="M123" i="8"/>
  <c r="AQ122" i="8"/>
  <c r="AN122" i="8"/>
  <c r="AK122" i="8"/>
  <c r="R122" i="8"/>
  <c r="M122" i="8"/>
  <c r="AQ121" i="8"/>
  <c r="AN121" i="8"/>
  <c r="AK121" i="8"/>
  <c r="M121" i="8"/>
  <c r="AQ120" i="8"/>
  <c r="AN120" i="8"/>
  <c r="AK120" i="8"/>
  <c r="M120" i="8"/>
  <c r="AQ119" i="8"/>
  <c r="AN119" i="8"/>
  <c r="AK119" i="8"/>
  <c r="M119" i="8"/>
  <c r="AQ118" i="8"/>
  <c r="AN118" i="8"/>
  <c r="AK118" i="8"/>
  <c r="M118" i="8"/>
  <c r="AQ117" i="8"/>
  <c r="AN117" i="8"/>
  <c r="AK117" i="8"/>
  <c r="M117" i="8"/>
  <c r="AQ116" i="8"/>
  <c r="AN116" i="8"/>
  <c r="AK116" i="8"/>
  <c r="M116" i="8"/>
  <c r="AQ115" i="8"/>
  <c r="AN115" i="8"/>
  <c r="AK115" i="8"/>
  <c r="M115" i="8"/>
  <c r="AQ114" i="8"/>
  <c r="AN114" i="8"/>
  <c r="AK114" i="8"/>
  <c r="Z114" i="8"/>
  <c r="R114" i="8"/>
  <c r="M114" i="8"/>
  <c r="AQ113" i="8"/>
  <c r="AN113" i="8"/>
  <c r="AK113" i="8"/>
  <c r="M113" i="8"/>
  <c r="AQ112" i="8"/>
  <c r="AN112" i="8"/>
  <c r="AK112" i="8"/>
  <c r="M112" i="8"/>
  <c r="AQ111" i="8"/>
  <c r="AN111" i="8"/>
  <c r="AK111" i="8"/>
  <c r="R111" i="8"/>
  <c r="M111" i="8"/>
  <c r="AQ110" i="8"/>
  <c r="AN110" i="8"/>
  <c r="AK110" i="8"/>
  <c r="R110" i="8"/>
  <c r="M110" i="8"/>
  <c r="AQ109" i="8"/>
  <c r="AN109" i="8"/>
  <c r="AK109" i="8"/>
  <c r="R109" i="8"/>
  <c r="M109" i="8"/>
  <c r="AQ108" i="8"/>
  <c r="AN108" i="8"/>
  <c r="AK108" i="8"/>
  <c r="M108" i="8"/>
  <c r="AQ107" i="8"/>
  <c r="AN107" i="8"/>
  <c r="AK107" i="8"/>
  <c r="M107" i="8"/>
  <c r="AQ106" i="8"/>
  <c r="AN106" i="8"/>
  <c r="AK106" i="8"/>
  <c r="M106" i="8"/>
  <c r="AQ105" i="8"/>
  <c r="AN105" i="8"/>
  <c r="AK105" i="8"/>
  <c r="M105" i="8"/>
  <c r="AQ104" i="8"/>
  <c r="AN104" i="8"/>
  <c r="AK104" i="8"/>
  <c r="M104" i="8"/>
  <c r="AQ103" i="8"/>
  <c r="AN103" i="8"/>
  <c r="AK103" i="8"/>
  <c r="M103" i="8"/>
  <c r="AQ102" i="8"/>
  <c r="AN102" i="8"/>
  <c r="AK102" i="8"/>
  <c r="R102" i="8"/>
  <c r="M102" i="8"/>
  <c r="AQ101" i="8"/>
  <c r="AN101" i="8"/>
  <c r="AK101" i="8"/>
  <c r="AK326" i="8"/>
  <c r="AQ325" i="8"/>
  <c r="AN325" i="8"/>
  <c r="AK325" i="8"/>
  <c r="R325" i="8"/>
  <c r="AQ324" i="8"/>
  <c r="AN324" i="8"/>
  <c r="AK324" i="8"/>
  <c r="R324" i="8"/>
  <c r="AQ323" i="8"/>
  <c r="AN323" i="8"/>
  <c r="AK323" i="8"/>
  <c r="R323" i="8"/>
  <c r="M323" i="8"/>
  <c r="AQ322" i="8"/>
  <c r="AN322" i="8"/>
  <c r="AK322" i="8"/>
  <c r="R322" i="8"/>
  <c r="M322" i="8"/>
  <c r="AQ321" i="8"/>
  <c r="AN321" i="8"/>
  <c r="AK321" i="8"/>
  <c r="R321" i="8"/>
  <c r="M321" i="8"/>
  <c r="AQ320" i="8"/>
  <c r="AN320" i="8"/>
  <c r="AK320" i="8"/>
  <c r="R320" i="8"/>
  <c r="M320" i="8"/>
  <c r="AQ319" i="8"/>
  <c r="AN319" i="8"/>
  <c r="AK319" i="8"/>
  <c r="R319" i="8"/>
  <c r="M319" i="8"/>
  <c r="AQ318" i="8"/>
  <c r="AN318" i="8"/>
  <c r="AK318" i="8"/>
  <c r="M318" i="8"/>
  <c r="AQ317" i="8"/>
  <c r="AN317" i="8"/>
  <c r="AK317" i="8"/>
  <c r="M317" i="8"/>
  <c r="AQ316" i="8"/>
  <c r="AN316" i="8"/>
  <c r="AK316" i="8"/>
  <c r="R316" i="8"/>
  <c r="M316" i="8"/>
  <c r="R101" i="8"/>
  <c r="M101" i="8"/>
  <c r="AQ100" i="8"/>
  <c r="AN100" i="8"/>
  <c r="AK100" i="8"/>
  <c r="M100" i="8"/>
  <c r="AQ99" i="8"/>
  <c r="AN99" i="8"/>
  <c r="AK99" i="8"/>
  <c r="Z99" i="8"/>
  <c r="M99" i="8"/>
  <c r="AQ98" i="8"/>
  <c r="AN98" i="8"/>
  <c r="AK98" i="8"/>
  <c r="AH98" i="8"/>
  <c r="M98" i="8"/>
  <c r="AQ97" i="8"/>
  <c r="AN97" i="8"/>
  <c r="AK97" i="8"/>
  <c r="Z97" i="8"/>
  <c r="M97" i="8"/>
  <c r="AQ96" i="8"/>
  <c r="AN96" i="8"/>
  <c r="AK96" i="8"/>
  <c r="AH96" i="8"/>
  <c r="M96" i="8"/>
  <c r="AQ95" i="8"/>
  <c r="AN95" i="8"/>
  <c r="AK95" i="8"/>
  <c r="Z95" i="8"/>
  <c r="M95" i="8"/>
  <c r="AQ94" i="8"/>
  <c r="AN94" i="8"/>
  <c r="AK94" i="8"/>
  <c r="AH94" i="8"/>
  <c r="M94" i="8"/>
  <c r="AQ93" i="8"/>
  <c r="AN93" i="8"/>
  <c r="AK93" i="8"/>
  <c r="Z93" i="8"/>
  <c r="M93" i="8"/>
  <c r="AQ92" i="8"/>
  <c r="AN92" i="8"/>
  <c r="AK92" i="8"/>
  <c r="AH92" i="8"/>
  <c r="M92" i="8"/>
  <c r="AQ91" i="8"/>
  <c r="AN91" i="8"/>
  <c r="AK91" i="8"/>
  <c r="AH91" i="8"/>
  <c r="M91" i="8"/>
  <c r="AQ90" i="8"/>
  <c r="AN90" i="8"/>
  <c r="AK90" i="8"/>
  <c r="R90" i="8"/>
  <c r="M90" i="8"/>
  <c r="AQ89" i="8"/>
  <c r="AN89" i="8"/>
  <c r="AK89" i="8"/>
  <c r="R89" i="8"/>
  <c r="M89" i="8"/>
  <c r="AQ88" i="8"/>
  <c r="AN88" i="8"/>
  <c r="AK88" i="8"/>
  <c r="R88" i="8"/>
  <c r="M88" i="8"/>
  <c r="AQ87" i="8"/>
  <c r="AN87" i="8"/>
  <c r="AK87" i="8"/>
  <c r="R87" i="8"/>
  <c r="M87" i="8"/>
  <c r="AQ86" i="8"/>
  <c r="AN86" i="8"/>
  <c r="AK86" i="8"/>
  <c r="R86" i="8"/>
  <c r="M86" i="8"/>
  <c r="AQ85" i="8"/>
  <c r="AN85" i="8"/>
  <c r="AK85" i="8"/>
  <c r="M85" i="8"/>
  <c r="AQ84" i="8"/>
  <c r="AN84" i="8"/>
  <c r="AK84" i="8"/>
  <c r="R84" i="8"/>
  <c r="M84" i="8"/>
  <c r="AQ83" i="8"/>
  <c r="AN83" i="8"/>
  <c r="AK83" i="8"/>
  <c r="M83" i="8"/>
  <c r="AQ82" i="8"/>
  <c r="AN82" i="8"/>
  <c r="AK82" i="8"/>
  <c r="M82" i="8"/>
  <c r="AQ81" i="8"/>
  <c r="AN81" i="8"/>
  <c r="AK81" i="8"/>
  <c r="M81" i="8"/>
  <c r="AQ80" i="8"/>
  <c r="AN80" i="8"/>
  <c r="AK80" i="8"/>
  <c r="M80" i="8"/>
  <c r="AQ79" i="8"/>
  <c r="AN79" i="8"/>
  <c r="AK79" i="8"/>
  <c r="M79" i="8"/>
  <c r="AQ78" i="8"/>
  <c r="AN78" i="8"/>
  <c r="AK78" i="8"/>
  <c r="M78" i="8"/>
  <c r="AQ77" i="8"/>
  <c r="AN77" i="8"/>
  <c r="AK77" i="8"/>
  <c r="M77" i="8"/>
  <c r="AQ76" i="8"/>
  <c r="AN76" i="8"/>
  <c r="AK76" i="8"/>
  <c r="M76" i="8"/>
  <c r="AQ75" i="8"/>
  <c r="AN75" i="8"/>
  <c r="AK75" i="8"/>
  <c r="M75" i="8"/>
  <c r="AQ74" i="8"/>
  <c r="AN74" i="8"/>
  <c r="AK74" i="8"/>
  <c r="R74" i="8"/>
  <c r="M74" i="8"/>
  <c r="AQ73" i="8"/>
  <c r="AN73" i="8"/>
  <c r="AK73" i="8"/>
  <c r="M73" i="8"/>
  <c r="AQ72" i="8"/>
  <c r="AN72" i="8"/>
  <c r="AK72" i="8"/>
  <c r="R72" i="8"/>
  <c r="M72" i="8"/>
  <c r="AQ71" i="8"/>
  <c r="AN71" i="8"/>
  <c r="AK71" i="8"/>
  <c r="M71" i="8"/>
  <c r="AQ70" i="8"/>
  <c r="AN70" i="8"/>
  <c r="AK70" i="8"/>
  <c r="R70" i="8"/>
  <c r="M70" i="8"/>
  <c r="AQ69" i="8"/>
  <c r="AN69" i="8"/>
  <c r="AK69" i="8"/>
  <c r="M69" i="8"/>
  <c r="AQ68" i="8"/>
  <c r="AN68" i="8"/>
  <c r="AK68" i="8"/>
  <c r="M68" i="8"/>
  <c r="AQ67" i="8"/>
  <c r="AN67" i="8"/>
  <c r="AK67" i="8"/>
  <c r="M67" i="8"/>
  <c r="AQ66" i="8"/>
  <c r="AN66" i="8"/>
  <c r="AK66" i="8"/>
  <c r="R66" i="8"/>
  <c r="M66" i="8"/>
  <c r="AQ65" i="8"/>
  <c r="AN65" i="8"/>
  <c r="AK65" i="8"/>
  <c r="M65" i="8"/>
  <c r="AQ64" i="8"/>
  <c r="AN64" i="8"/>
  <c r="AK64" i="8"/>
  <c r="M64" i="8"/>
  <c r="AQ63" i="8"/>
  <c r="AN63" i="8"/>
  <c r="AK63" i="8"/>
  <c r="M63" i="8"/>
  <c r="AQ62" i="8"/>
  <c r="AN62" i="8"/>
  <c r="AK62" i="8"/>
  <c r="M62" i="8"/>
  <c r="AQ61" i="8"/>
  <c r="AN61" i="8"/>
  <c r="AK61" i="8"/>
  <c r="M61" i="8"/>
  <c r="AQ60" i="8"/>
  <c r="AN60" i="8"/>
  <c r="AK60" i="8"/>
  <c r="M60" i="8"/>
  <c r="AQ59" i="8"/>
  <c r="AN59" i="8"/>
  <c r="AK59" i="8"/>
  <c r="M59" i="8"/>
  <c r="AQ58" i="8"/>
  <c r="AN58" i="8"/>
  <c r="AK58" i="8"/>
  <c r="M58" i="8"/>
  <c r="AQ57" i="8"/>
  <c r="AN57" i="8"/>
  <c r="AK57" i="8"/>
  <c r="M57" i="8"/>
  <c r="AQ56" i="8"/>
  <c r="AN56" i="8"/>
  <c r="AK56" i="8"/>
  <c r="M56" i="8"/>
  <c r="AQ55" i="8"/>
  <c r="AN55" i="8"/>
  <c r="AK55" i="8"/>
  <c r="R55" i="8"/>
  <c r="M55" i="8"/>
  <c r="AQ54" i="8"/>
  <c r="AN54" i="8"/>
  <c r="AK54" i="8"/>
  <c r="M54" i="8"/>
  <c r="AQ53" i="8"/>
  <c r="AN53" i="8"/>
  <c r="AK53" i="8"/>
  <c r="M53" i="8"/>
  <c r="AQ52" i="8"/>
  <c r="AN52" i="8"/>
  <c r="AK52" i="8"/>
  <c r="M52" i="8"/>
  <c r="AQ51" i="8"/>
  <c r="AN51" i="8"/>
  <c r="AK51" i="8"/>
  <c r="R51" i="8"/>
  <c r="M51" i="8"/>
  <c r="AQ50" i="8"/>
  <c r="AN50" i="8"/>
  <c r="AK50" i="8"/>
  <c r="M50" i="8"/>
  <c r="AQ49" i="8"/>
  <c r="AN49" i="8"/>
  <c r="AK49" i="8"/>
  <c r="R49" i="8"/>
  <c r="M49" i="8"/>
  <c r="AQ48" i="8"/>
  <c r="AN48" i="8"/>
  <c r="AK48" i="8"/>
  <c r="R48" i="8"/>
  <c r="M48" i="8"/>
  <c r="AQ47" i="8"/>
  <c r="AN47" i="8"/>
  <c r="AK47" i="8"/>
  <c r="M47" i="8"/>
  <c r="AQ46" i="8"/>
  <c r="AN46" i="8"/>
  <c r="AK46" i="8"/>
  <c r="M46" i="8"/>
  <c r="AQ45" i="8"/>
  <c r="AN45" i="8"/>
  <c r="AK45" i="8"/>
  <c r="R45" i="8"/>
  <c r="M45" i="8"/>
  <c r="AQ44" i="8"/>
  <c r="AN44" i="8"/>
  <c r="AK44" i="8"/>
  <c r="R44" i="8"/>
  <c r="M44" i="8"/>
  <c r="AQ43" i="8"/>
  <c r="AN43" i="8"/>
  <c r="AK43" i="8"/>
  <c r="R43" i="8"/>
  <c r="M43" i="8"/>
  <c r="AQ42" i="8"/>
  <c r="AN42" i="8"/>
  <c r="AK42" i="8"/>
  <c r="R42" i="8"/>
  <c r="M42" i="8"/>
  <c r="AQ41" i="8"/>
  <c r="AN41" i="8"/>
  <c r="AK41" i="8"/>
  <c r="M41" i="8"/>
  <c r="AQ40" i="8"/>
  <c r="AN40" i="8"/>
  <c r="AK40" i="8"/>
  <c r="M40" i="8"/>
  <c r="AQ39" i="8"/>
  <c r="AN39" i="8"/>
  <c r="AK39" i="8"/>
  <c r="Z39" i="8"/>
  <c r="R39" i="8"/>
  <c r="M39" i="8"/>
  <c r="AQ38" i="8"/>
  <c r="AN38" i="8"/>
  <c r="AK38" i="8"/>
  <c r="AH38" i="8"/>
  <c r="R38" i="8"/>
  <c r="M38" i="8"/>
  <c r="AQ37" i="8"/>
  <c r="AN37" i="8"/>
  <c r="AK37" i="8"/>
  <c r="Z37" i="8"/>
  <c r="M37" i="8"/>
  <c r="AQ36" i="8"/>
  <c r="AN36" i="8"/>
  <c r="AK36" i="8"/>
  <c r="AH36" i="8"/>
  <c r="M36" i="8"/>
  <c r="AQ35" i="8"/>
  <c r="AN35" i="8"/>
  <c r="AK35" i="8"/>
  <c r="Z35" i="8"/>
  <c r="M35" i="8"/>
  <c r="AQ34" i="8"/>
  <c r="AN34" i="8"/>
  <c r="AK34" i="8"/>
  <c r="AH34" i="8"/>
  <c r="M34" i="8"/>
  <c r="AQ33" i="8"/>
  <c r="AN33" i="8"/>
  <c r="AK33" i="8"/>
  <c r="Z33" i="8"/>
  <c r="M33" i="8"/>
  <c r="AQ32" i="8"/>
  <c r="AN32" i="8"/>
  <c r="AK32" i="8"/>
  <c r="R32" i="8"/>
  <c r="M32" i="8"/>
  <c r="AQ31" i="8"/>
  <c r="AN31" i="8"/>
  <c r="AK31" i="8"/>
  <c r="M31" i="8"/>
  <c r="AQ30" i="8"/>
  <c r="AN30" i="8"/>
  <c r="AK30" i="8"/>
  <c r="M30" i="8"/>
  <c r="AQ29" i="8"/>
  <c r="AN29" i="8"/>
  <c r="AK29" i="8"/>
  <c r="R29" i="8"/>
  <c r="M29" i="8"/>
  <c r="AQ28" i="8"/>
  <c r="AN28" i="8"/>
  <c r="AK28" i="8"/>
  <c r="R28" i="8"/>
  <c r="M28" i="8"/>
  <c r="AQ27" i="8"/>
  <c r="AN27" i="8"/>
  <c r="AK27" i="8"/>
  <c r="M27" i="8"/>
  <c r="AQ26" i="8"/>
  <c r="AN26" i="8"/>
  <c r="AK26" i="8"/>
  <c r="M26" i="8"/>
  <c r="AQ25" i="8"/>
  <c r="AN25" i="8"/>
  <c r="AK25" i="8"/>
  <c r="M25" i="8"/>
  <c r="AQ24" i="8"/>
  <c r="AN24" i="8"/>
  <c r="AK24" i="8"/>
  <c r="M24" i="8"/>
  <c r="AQ23" i="8"/>
  <c r="AN23" i="8"/>
  <c r="AK23" i="8"/>
  <c r="M23" i="8"/>
  <c r="AQ22" i="8"/>
  <c r="AN22" i="8"/>
  <c r="AK22" i="8"/>
  <c r="M22" i="8"/>
  <c r="AQ21" i="8"/>
  <c r="AN21" i="8"/>
  <c r="AK21" i="8"/>
  <c r="R21" i="8"/>
  <c r="M21" i="8"/>
  <c r="AQ20" i="8"/>
  <c r="AN20" i="8"/>
  <c r="AK20" i="8"/>
  <c r="M20" i="8"/>
  <c r="AQ19" i="8"/>
  <c r="AN19" i="8"/>
  <c r="AK19" i="8"/>
  <c r="R19" i="8"/>
  <c r="M19" i="8"/>
  <c r="AQ18" i="8"/>
  <c r="AN18" i="8"/>
  <c r="AK18" i="8"/>
  <c r="M18" i="8"/>
  <c r="AQ17" i="8"/>
  <c r="AN17" i="8"/>
  <c r="AK17" i="8"/>
  <c r="M17" i="8"/>
  <c r="AQ16" i="8"/>
  <c r="AN16" i="8"/>
  <c r="AK16" i="8"/>
  <c r="AH16" i="8"/>
  <c r="R16" i="8"/>
  <c r="M16" i="8"/>
  <c r="AQ15" i="8"/>
  <c r="AN15" i="8"/>
  <c r="AK15" i="8"/>
  <c r="Z15" i="8"/>
  <c r="M15" i="8"/>
  <c r="AQ14" i="8"/>
  <c r="AN14" i="8"/>
  <c r="AK14" i="8"/>
  <c r="M14" i="8"/>
  <c r="AQ13" i="8"/>
  <c r="AN13" i="8"/>
  <c r="AK13" i="8"/>
  <c r="R13" i="8"/>
  <c r="M13" i="8"/>
  <c r="AQ12" i="8"/>
  <c r="AN12" i="8"/>
  <c r="AK12" i="8"/>
  <c r="M12" i="8"/>
  <c r="AQ11" i="8"/>
  <c r="AN11" i="8"/>
  <c r="AK11" i="8"/>
  <c r="M11" i="8"/>
  <c r="AQ10" i="8"/>
  <c r="AN10" i="8"/>
  <c r="AK10" i="8"/>
  <c r="M10" i="8"/>
  <c r="AQ9" i="8"/>
  <c r="AN9" i="8"/>
  <c r="AK9" i="8"/>
  <c r="M9" i="8"/>
  <c r="AQ8" i="8"/>
  <c r="AN8" i="8"/>
  <c r="AK8" i="8"/>
  <c r="R8" i="8"/>
  <c r="M8" i="8"/>
  <c r="AQ7" i="8"/>
  <c r="AN7" i="8"/>
  <c r="AK7" i="8"/>
  <c r="R7" i="8"/>
  <c r="M7" i="8"/>
  <c r="AQ6" i="8"/>
  <c r="AN6" i="8"/>
  <c r="AK6" i="8"/>
  <c r="R6" i="8"/>
  <c r="M6" i="8"/>
  <c r="AR150" i="8"/>
  <c r="AR154" i="8"/>
  <c r="AR156" i="8"/>
  <c r="AR158" i="8"/>
  <c r="AR160" i="8"/>
  <c r="AR162" i="8"/>
  <c r="AR164" i="8"/>
  <c r="AR166" i="8"/>
  <c r="AR168" i="8"/>
  <c r="AR170" i="8"/>
  <c r="AR172" i="8"/>
  <c r="AR174" i="8"/>
  <c r="AR176" i="8"/>
  <c r="AR178" i="8"/>
  <c r="AR180" i="8"/>
  <c r="AR182" i="8"/>
  <c r="AR184" i="8"/>
  <c r="AR186" i="8"/>
  <c r="AR188" i="8"/>
  <c r="AR190" i="8"/>
  <c r="AR192" i="8"/>
  <c r="AR194" i="8"/>
  <c r="AR196" i="8"/>
  <c r="AR198" i="8"/>
  <c r="AR200" i="8"/>
  <c r="AR202" i="8"/>
  <c r="AR204" i="8"/>
  <c r="AR206" i="8"/>
  <c r="AR208" i="8"/>
  <c r="AR210" i="8"/>
  <c r="AR212" i="8"/>
  <c r="AR214" i="8"/>
  <c r="AR216" i="8"/>
  <c r="AR218" i="8"/>
  <c r="AR220" i="8"/>
  <c r="AR222" i="8"/>
  <c r="AR224" i="8"/>
  <c r="AR226" i="8"/>
  <c r="AR228" i="8"/>
  <c r="AR230" i="8"/>
  <c r="AR232" i="8"/>
  <c r="AR234" i="8"/>
  <c r="AR236" i="8"/>
  <c r="AR238" i="8"/>
  <c r="AR240" i="8"/>
  <c r="AR242" i="8"/>
  <c r="AR244" i="8"/>
  <c r="AR246" i="8"/>
  <c r="AR248" i="8"/>
  <c r="AR250" i="8"/>
  <c r="AR252" i="8"/>
  <c r="AR254" i="8"/>
  <c r="AR256" i="8"/>
  <c r="AR258" i="8"/>
  <c r="AR260" i="8"/>
  <c r="AR262" i="8"/>
  <c r="AR264" i="8"/>
  <c r="AR266" i="8"/>
  <c r="AR268" i="8"/>
  <c r="AR270" i="8"/>
  <c r="AR272" i="8"/>
  <c r="AR274" i="8"/>
  <c r="AR276" i="8"/>
  <c r="AR278" i="8"/>
  <c r="AR280" i="8"/>
  <c r="AR282" i="8"/>
  <c r="AR284" i="8"/>
  <c r="AR290" i="8"/>
  <c r="AR292" i="8"/>
  <c r="AR296" i="8"/>
  <c r="AR298" i="8"/>
  <c r="AR300" i="8"/>
  <c r="AR302" i="8"/>
  <c r="AR304" i="8"/>
  <c r="AR306" i="8"/>
  <c r="AR308" i="8"/>
  <c r="AR310" i="8"/>
  <c r="AR312" i="8"/>
  <c r="AR314" i="8"/>
  <c r="AR316" i="8"/>
  <c r="AR318" i="8"/>
  <c r="AR320" i="8"/>
  <c r="AR322" i="8"/>
  <c r="AR324" i="8"/>
  <c r="AR326" i="8"/>
  <c r="AR328" i="8"/>
  <c r="AR330" i="8"/>
  <c r="AR332" i="8"/>
  <c r="AR334" i="8"/>
  <c r="AR336" i="8"/>
  <c r="AR338" i="8"/>
  <c r="AR340" i="8"/>
  <c r="AR342" i="8"/>
  <c r="AR344" i="8"/>
  <c r="AR346" i="8"/>
  <c r="AR348" i="8"/>
  <c r="AR352" i="8"/>
  <c r="AR356" i="8"/>
  <c r="AR358" i="8"/>
  <c r="AR360" i="8"/>
  <c r="AR362" i="8"/>
  <c r="AR364" i="8"/>
  <c r="AR366" i="8"/>
  <c r="AR149" i="8"/>
  <c r="AR151" i="8"/>
  <c r="AR153" i="8"/>
  <c r="AR155" i="8"/>
  <c r="AR157" i="8"/>
  <c r="AR159" i="8"/>
  <c r="AR161" i="8"/>
  <c r="AR163" i="8"/>
  <c r="AR165" i="8"/>
  <c r="AR167" i="8"/>
  <c r="AR169" i="8"/>
  <c r="AR171" i="8"/>
  <c r="AR173" i="8"/>
  <c r="AR175" i="8"/>
  <c r="AR177" i="8"/>
  <c r="AR179" i="8"/>
  <c r="AR181" i="8"/>
  <c r="AR183" i="8"/>
  <c r="AR185" i="8"/>
  <c r="AR187" i="8"/>
  <c r="AR189" i="8"/>
  <c r="AR191" i="8"/>
  <c r="AR193" i="8"/>
  <c r="AR195" i="8"/>
  <c r="AR197" i="8"/>
  <c r="AR199" i="8"/>
  <c r="AR201" i="8"/>
  <c r="AR203" i="8"/>
  <c r="AR205" i="8"/>
  <c r="AR207" i="8"/>
  <c r="AR209" i="8"/>
  <c r="AR211" i="8"/>
  <c r="AR213" i="8"/>
  <c r="AR215" i="8"/>
  <c r="AR217" i="8"/>
  <c r="AR219" i="8"/>
  <c r="AR221" i="8"/>
  <c r="AR223" i="8"/>
  <c r="AR225" i="8"/>
  <c r="AR227" i="8"/>
  <c r="AR229" i="8"/>
  <c r="AR231" i="8"/>
  <c r="AR233" i="8"/>
  <c r="AR235" i="8"/>
  <c r="AR237" i="8"/>
  <c r="AR239" i="8"/>
  <c r="AR241" i="8"/>
  <c r="AR243" i="8"/>
  <c r="AR245" i="8"/>
  <c r="AR247" i="8"/>
  <c r="AR249" i="8"/>
  <c r="AR251" i="8"/>
  <c r="AR253" i="8"/>
  <c r="AR255" i="8"/>
  <c r="AR257" i="8"/>
  <c r="AR259" i="8"/>
  <c r="AR261" i="8"/>
  <c r="AR263" i="8"/>
  <c r="AR265" i="8"/>
  <c r="AR267" i="8"/>
  <c r="AR269" i="8"/>
  <c r="AR271" i="8"/>
  <c r="AR273" i="8"/>
  <c r="AR275" i="8"/>
  <c r="AR277" i="8"/>
  <c r="AR279" i="8"/>
  <c r="AR281" i="8"/>
  <c r="AR283" i="8"/>
  <c r="AR285" i="8"/>
  <c r="AR287" i="8"/>
  <c r="AR289" i="8"/>
  <c r="AR291" i="8"/>
  <c r="AR293" i="8"/>
  <c r="AR295" i="8"/>
  <c r="AR297" i="8"/>
  <c r="AR299" i="8"/>
  <c r="AR301" i="8"/>
  <c r="AR303" i="8"/>
  <c r="AR305" i="8"/>
  <c r="AR307" i="8"/>
  <c r="AR309" i="8"/>
  <c r="AR311" i="8"/>
  <c r="AR313" i="8"/>
  <c r="AR315" i="8"/>
  <c r="AR317" i="8"/>
  <c r="AR319" i="8"/>
  <c r="AR321" i="8"/>
  <c r="AR323" i="8"/>
  <c r="AR325" i="8"/>
  <c r="AR327" i="8"/>
  <c r="AR329" i="8"/>
  <c r="AR331" i="8"/>
  <c r="AR333" i="8"/>
  <c r="AR335" i="8"/>
  <c r="AR337" i="8"/>
  <c r="AR339" i="8"/>
  <c r="AR341" i="8"/>
  <c r="AR343" i="8"/>
  <c r="AR345" i="8"/>
  <c r="AR347" i="8"/>
  <c r="AR349" i="8"/>
  <c r="AR353" i="8"/>
  <c r="AR355" i="8"/>
  <c r="AR357" i="8"/>
  <c r="AR359" i="8"/>
  <c r="AR361" i="8"/>
  <c r="AR363" i="8"/>
  <c r="AR365" i="8"/>
  <c r="AR367" i="8"/>
  <c r="AR368" i="8"/>
  <c r="AR370" i="8"/>
  <c r="AR372" i="8"/>
  <c r="AR374" i="8"/>
  <c r="AR376" i="8"/>
  <c r="AR378" i="8"/>
  <c r="AR380" i="8"/>
  <c r="AR382" i="8"/>
  <c r="AR384" i="8"/>
  <c r="AR386" i="8"/>
  <c r="AR388" i="8"/>
  <c r="AR390" i="8"/>
  <c r="AR392" i="8"/>
  <c r="AR394" i="8"/>
  <c r="AR396" i="8"/>
  <c r="AR398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0" i="8"/>
  <c r="AR432" i="8"/>
  <c r="AR434" i="8"/>
  <c r="AR436" i="8"/>
  <c r="AR438" i="8"/>
  <c r="AR440" i="8"/>
  <c r="AR442" i="8"/>
  <c r="AR444" i="8"/>
  <c r="AR446" i="8"/>
  <c r="AR448" i="8"/>
  <c r="AR450" i="8"/>
  <c r="AR452" i="8"/>
  <c r="AR454" i="8"/>
  <c r="AR456" i="8"/>
  <c r="AR458" i="8"/>
  <c r="AR460" i="8"/>
  <c r="AR462" i="8"/>
  <c r="AR464" i="8"/>
  <c r="AR466" i="8"/>
  <c r="AR468" i="8"/>
  <c r="AR470" i="8"/>
  <c r="AR472" i="8"/>
  <c r="AR369" i="8"/>
  <c r="AR371" i="8"/>
  <c r="AR373" i="8"/>
  <c r="AR375" i="8"/>
  <c r="AR377" i="8"/>
  <c r="AR379" i="8"/>
  <c r="AR381" i="8"/>
  <c r="AR383" i="8"/>
  <c r="AR385" i="8"/>
  <c r="AR387" i="8"/>
  <c r="AR389" i="8"/>
  <c r="AR391" i="8"/>
  <c r="AR393" i="8"/>
  <c r="AR395" i="8"/>
  <c r="AR397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49" i="8"/>
  <c r="AR451" i="8"/>
  <c r="AR453" i="8"/>
  <c r="AR455" i="8"/>
  <c r="AR457" i="8"/>
  <c r="AR459" i="8"/>
  <c r="AR461" i="8"/>
  <c r="AR463" i="8"/>
  <c r="AR465" i="8"/>
  <c r="AR467" i="8"/>
  <c r="AR469" i="8"/>
  <c r="AR471" i="8"/>
  <c r="AR473" i="8"/>
  <c r="AS153" i="8"/>
  <c r="AS155" i="8"/>
  <c r="AS157" i="8"/>
  <c r="AS165" i="8"/>
  <c r="AS167" i="8"/>
  <c r="AS169" i="8"/>
  <c r="AS171" i="8"/>
  <c r="AS173" i="8"/>
  <c r="AS181" i="8"/>
  <c r="AS195" i="8"/>
  <c r="AS197" i="8"/>
  <c r="AS199" i="8"/>
  <c r="AS205" i="8"/>
  <c r="AS207" i="8"/>
  <c r="AS209" i="8"/>
  <c r="AS211" i="8"/>
  <c r="AS213" i="8"/>
  <c r="AS215" i="8"/>
  <c r="AS217" i="8"/>
  <c r="AS219" i="8"/>
  <c r="AS221" i="8"/>
  <c r="AS223" i="8"/>
  <c r="AS225" i="8"/>
  <c r="AS227" i="8"/>
  <c r="AS233" i="8"/>
  <c r="AS235" i="8"/>
  <c r="AS237" i="8"/>
  <c r="AS239" i="8"/>
  <c r="AS241" i="8"/>
  <c r="AS247" i="8"/>
  <c r="AS249" i="8"/>
  <c r="AS251" i="8"/>
  <c r="AS253" i="8"/>
  <c r="AS261" i="8"/>
  <c r="AS267" i="8"/>
  <c r="AS269" i="8"/>
  <c r="AS271" i="8"/>
  <c r="AS273" i="8"/>
  <c r="AS275" i="8"/>
  <c r="AS277" i="8"/>
  <c r="AS279" i="8"/>
  <c r="AS287" i="8"/>
  <c r="AS291" i="8"/>
  <c r="AS307" i="8"/>
  <c r="AS317" i="8"/>
  <c r="AS319" i="8"/>
  <c r="AS321" i="8"/>
  <c r="AS323" i="8"/>
  <c r="AS325" i="8"/>
  <c r="AS327" i="8"/>
  <c r="AS331" i="8"/>
  <c r="AS333" i="8"/>
  <c r="AS335" i="8"/>
  <c r="AS337" i="8"/>
  <c r="AS339" i="8"/>
  <c r="AS341" i="8"/>
  <c r="AS343" i="8"/>
  <c r="AS345" i="8"/>
  <c r="AS353" i="8"/>
  <c r="AS355" i="8"/>
  <c r="AS357" i="8"/>
  <c r="AS359" i="8"/>
  <c r="AS361" i="8"/>
  <c r="AS363" i="8"/>
  <c r="AS365" i="8"/>
  <c r="AS367" i="8"/>
  <c r="AS148" i="8"/>
  <c r="AS154" i="8"/>
  <c r="AS166" i="8"/>
  <c r="AS172" i="8"/>
  <c r="AS174" i="8"/>
  <c r="AS184" i="8"/>
  <c r="AS196" i="8"/>
  <c r="AS198" i="8"/>
  <c r="AS204" i="8"/>
  <c r="AS206" i="8"/>
  <c r="AS214" i="8"/>
  <c r="AS220" i="8"/>
  <c r="AS222" i="8"/>
  <c r="AS224" i="8"/>
  <c r="AS226" i="8"/>
  <c r="AS228" i="8"/>
  <c r="AS230" i="8"/>
  <c r="AS232" i="8"/>
  <c r="AS234" i="8"/>
  <c r="AS236" i="8"/>
  <c r="AS246" i="8"/>
  <c r="AS248" i="8"/>
  <c r="AS250" i="8"/>
  <c r="AS252" i="8"/>
  <c r="AS256" i="8"/>
  <c r="AS258" i="8"/>
  <c r="AS260" i="8"/>
  <c r="AS262" i="8"/>
  <c r="AS264" i="8"/>
  <c r="AS268" i="8"/>
  <c r="AS270" i="8"/>
  <c r="AS274" i="8"/>
  <c r="AS276" i="8"/>
  <c r="AS278" i="8"/>
  <c r="AS280" i="8"/>
  <c r="AS282" i="8"/>
  <c r="AS284" i="8"/>
  <c r="AS312" i="8"/>
  <c r="AS314" i="8"/>
  <c r="AS316" i="8"/>
  <c r="AS318" i="8"/>
  <c r="AS320" i="8"/>
  <c r="AS322" i="8"/>
  <c r="AS324" i="8"/>
  <c r="AS328" i="8"/>
  <c r="AS330" i="8"/>
  <c r="AS332" i="8"/>
  <c r="AS334" i="8"/>
  <c r="AS336" i="8"/>
  <c r="AS338" i="8"/>
  <c r="AS340" i="8"/>
  <c r="AS342" i="8"/>
  <c r="AS344" i="8"/>
  <c r="AS346" i="8"/>
  <c r="AS348" i="8"/>
  <c r="AS356" i="8"/>
  <c r="AS358" i="8"/>
  <c r="AS360" i="8"/>
  <c r="AS362" i="8"/>
  <c r="AS364" i="8"/>
  <c r="AS366" i="8"/>
  <c r="AS369" i="8"/>
  <c r="AS371" i="8"/>
  <c r="AS373" i="8"/>
  <c r="AS375" i="8"/>
  <c r="AS377" i="8"/>
  <c r="AS379" i="8"/>
  <c r="AS381" i="8"/>
  <c r="AS383" i="8"/>
  <c r="AS385" i="8"/>
  <c r="AS387" i="8"/>
  <c r="AS389" i="8"/>
  <c r="AS391" i="8"/>
  <c r="AS393" i="8"/>
  <c r="AS395" i="8"/>
  <c r="AS397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49" i="8"/>
  <c r="AS453" i="8"/>
  <c r="AS455" i="8"/>
  <c r="AS457" i="8"/>
  <c r="AS459" i="8"/>
  <c r="AS461" i="8"/>
  <c r="AS463" i="8"/>
  <c r="AS465" i="8"/>
  <c r="AS467" i="8"/>
  <c r="AS469" i="8"/>
  <c r="AS471" i="8"/>
  <c r="AS473" i="8"/>
  <c r="AS368" i="8"/>
  <c r="AS370" i="8"/>
  <c r="AS372" i="8"/>
  <c r="AS374" i="8"/>
  <c r="AS376" i="8"/>
  <c r="AS378" i="8"/>
  <c r="AS380" i="8"/>
  <c r="AS382" i="8"/>
  <c r="AS384" i="8"/>
  <c r="AS386" i="8"/>
  <c r="AS388" i="8"/>
  <c r="AS390" i="8"/>
  <c r="AS392" i="8"/>
  <c r="AS394" i="8"/>
  <c r="AS396" i="8"/>
  <c r="AS398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0" i="8"/>
  <c r="AS432" i="8"/>
  <c r="AS434" i="8"/>
  <c r="AS436" i="8"/>
  <c r="AS438" i="8"/>
  <c r="AS440" i="8"/>
  <c r="AS442" i="8"/>
  <c r="AS444" i="8"/>
  <c r="AS446" i="8"/>
  <c r="AS448" i="8"/>
  <c r="AS450" i="8"/>
  <c r="AS452" i="8"/>
  <c r="AS454" i="8"/>
  <c r="AS456" i="8"/>
  <c r="AS458" i="8"/>
  <c r="AS460" i="8"/>
  <c r="AS462" i="8"/>
  <c r="AS464" i="8"/>
  <c r="AS468" i="8"/>
  <c r="AS470" i="8"/>
  <c r="O436" i="8"/>
  <c r="O82" i="8"/>
  <c r="N268" i="8"/>
  <c r="R268" i="8" s="1"/>
  <c r="N456" i="8"/>
  <c r="N75" i="8"/>
  <c r="O93" i="8"/>
  <c r="N469" i="8"/>
  <c r="AR5" i="8"/>
  <c r="AR7" i="8"/>
  <c r="AR9" i="8"/>
  <c r="AR11" i="8"/>
  <c r="AR13" i="8"/>
  <c r="AR15" i="8"/>
  <c r="AR17" i="8"/>
  <c r="AR19" i="8"/>
  <c r="AR21" i="8"/>
  <c r="AR23" i="8"/>
  <c r="AR25" i="8"/>
  <c r="AR27" i="8"/>
  <c r="AR29" i="8"/>
  <c r="AR31" i="8"/>
  <c r="AR33" i="8"/>
  <c r="AR35" i="8"/>
  <c r="AR37" i="8"/>
  <c r="AR39" i="8"/>
  <c r="AR41" i="8"/>
  <c r="AR43" i="8"/>
  <c r="AR45" i="8"/>
  <c r="AR47" i="8"/>
  <c r="AR49" i="8"/>
  <c r="AR51" i="8"/>
  <c r="AR53" i="8"/>
  <c r="AR55" i="8"/>
  <c r="AR57" i="8"/>
  <c r="AR59" i="8"/>
  <c r="AR61" i="8"/>
  <c r="AR63" i="8"/>
  <c r="AR65" i="8"/>
  <c r="AR6" i="8"/>
  <c r="AR8" i="8"/>
  <c r="AR10" i="8"/>
  <c r="AR12" i="8"/>
  <c r="AR14" i="8"/>
  <c r="AR16" i="8"/>
  <c r="AR18" i="8"/>
  <c r="AR20" i="8"/>
  <c r="AR22" i="8"/>
  <c r="AR24" i="8"/>
  <c r="AR26" i="8"/>
  <c r="AR28" i="8"/>
  <c r="AR30" i="8"/>
  <c r="AR32" i="8"/>
  <c r="AR34" i="8"/>
  <c r="AR36" i="8"/>
  <c r="AR38" i="8"/>
  <c r="AR40" i="8"/>
  <c r="AR42" i="8"/>
  <c r="AR44" i="8"/>
  <c r="AR46" i="8"/>
  <c r="AR48" i="8"/>
  <c r="AR50" i="8"/>
  <c r="AR52" i="8"/>
  <c r="AR54" i="8"/>
  <c r="AR56" i="8"/>
  <c r="AR58" i="8"/>
  <c r="AR60" i="8"/>
  <c r="AR62" i="8"/>
  <c r="AR64" i="8"/>
  <c r="AR66" i="8"/>
  <c r="AR68" i="8"/>
  <c r="AR70" i="8"/>
  <c r="AR72" i="8"/>
  <c r="AR74" i="8"/>
  <c r="AR76" i="8"/>
  <c r="AR78" i="8"/>
  <c r="AR80" i="8"/>
  <c r="AR82" i="8"/>
  <c r="AR84" i="8"/>
  <c r="AR86" i="8"/>
  <c r="AR88" i="8"/>
  <c r="AR90" i="8"/>
  <c r="AR92" i="8"/>
  <c r="AR94" i="8"/>
  <c r="AR96" i="8"/>
  <c r="AR98" i="8"/>
  <c r="AR100" i="8"/>
  <c r="AR102" i="8"/>
  <c r="AR104" i="8"/>
  <c r="AR106" i="8"/>
  <c r="AR108" i="8"/>
  <c r="AR110" i="8"/>
  <c r="AR112" i="8"/>
  <c r="AR116" i="8"/>
  <c r="AR118" i="8"/>
  <c r="AR67" i="8"/>
  <c r="AR69" i="8"/>
  <c r="AR71" i="8"/>
  <c r="AR73" i="8"/>
  <c r="AR75" i="8"/>
  <c r="AR77" i="8"/>
  <c r="AR79" i="8"/>
  <c r="AR81" i="8"/>
  <c r="AR83" i="8"/>
  <c r="AR85" i="8"/>
  <c r="AR87" i="8"/>
  <c r="AR89" i="8"/>
  <c r="AR93" i="8"/>
  <c r="AR95" i="8"/>
  <c r="AR97" i="8"/>
  <c r="AR99" i="8"/>
  <c r="AR101" i="8"/>
  <c r="AR103" i="8"/>
  <c r="AR105" i="8"/>
  <c r="AR107" i="8"/>
  <c r="AR109" i="8"/>
  <c r="AR111" i="8"/>
  <c r="AR113" i="8"/>
  <c r="AR115" i="8"/>
  <c r="AR117" i="8"/>
  <c r="AR119" i="8"/>
  <c r="AR121" i="8"/>
  <c r="AR123" i="8"/>
  <c r="AR125" i="8"/>
  <c r="AR127" i="8"/>
  <c r="AR129" i="8"/>
  <c r="AR131" i="8"/>
  <c r="AR133" i="8"/>
  <c r="AR135" i="8"/>
  <c r="AR137" i="8"/>
  <c r="AR139" i="8"/>
  <c r="AR141" i="8"/>
  <c r="AR143" i="8"/>
  <c r="AR120" i="8"/>
  <c r="AR122" i="8"/>
  <c r="AR124" i="8"/>
  <c r="AR126" i="8"/>
  <c r="AR128" i="8"/>
  <c r="AR130" i="8"/>
  <c r="AR132" i="8"/>
  <c r="AR134" i="8"/>
  <c r="AR136" i="8"/>
  <c r="AR138" i="8"/>
  <c r="AR140" i="8"/>
  <c r="AR142" i="8"/>
  <c r="AR144" i="8"/>
  <c r="AR146" i="8"/>
  <c r="AR145" i="8"/>
  <c r="AR147" i="8"/>
  <c r="AR148" i="8"/>
  <c r="AS6" i="8"/>
  <c r="AS8" i="8"/>
  <c r="AS10" i="8"/>
  <c r="AS16" i="8"/>
  <c r="AS18" i="8"/>
  <c r="AS28" i="8"/>
  <c r="AS32" i="8"/>
  <c r="AS34" i="8"/>
  <c r="AS36" i="8"/>
  <c r="AS38" i="8"/>
  <c r="AS42" i="8"/>
  <c r="AS44" i="8"/>
  <c r="AS46" i="8"/>
  <c r="AS48" i="8"/>
  <c r="AS50" i="8"/>
  <c r="AS52" i="8"/>
  <c r="AS54" i="8"/>
  <c r="AS60" i="8"/>
  <c r="AS62" i="8"/>
  <c r="AS64" i="8"/>
  <c r="AS5" i="8"/>
  <c r="AS7" i="8"/>
  <c r="AS11" i="8"/>
  <c r="AS13" i="8"/>
  <c r="AS17" i="8"/>
  <c r="AS19" i="8"/>
  <c r="AS21" i="8"/>
  <c r="AS23" i="8"/>
  <c r="AS29" i="8"/>
  <c r="AS37" i="8"/>
  <c r="AS39" i="8"/>
  <c r="AS43" i="8"/>
  <c r="AS45" i="8"/>
  <c r="AS49" i="8"/>
  <c r="AS51" i="8"/>
  <c r="AS55" i="8"/>
  <c r="AS61" i="8"/>
  <c r="AS63" i="8"/>
  <c r="AS65" i="8"/>
  <c r="AS67" i="8"/>
  <c r="AS71" i="8"/>
  <c r="AS73" i="8"/>
  <c r="AS83" i="8"/>
  <c r="AS87" i="8"/>
  <c r="AS89" i="8"/>
  <c r="AS95" i="8"/>
  <c r="AS99" i="8"/>
  <c r="AS101" i="8"/>
  <c r="AS103" i="8"/>
  <c r="AS109" i="8"/>
  <c r="AS111" i="8"/>
  <c r="AS117" i="8"/>
  <c r="AS66" i="8"/>
  <c r="AS68" i="8"/>
  <c r="AS70" i="8"/>
  <c r="AS72" i="8"/>
  <c r="AS74" i="8"/>
  <c r="AS80" i="8"/>
  <c r="AS82" i="8"/>
  <c r="AS84" i="8"/>
  <c r="AS86" i="8"/>
  <c r="AS88" i="8"/>
  <c r="AS90" i="8"/>
  <c r="AS96" i="8"/>
  <c r="AS100" i="8"/>
  <c r="AS102" i="8"/>
  <c r="AS110" i="8"/>
  <c r="AS122" i="8"/>
  <c r="AS124" i="8"/>
  <c r="AS126" i="8"/>
  <c r="AS128" i="8"/>
  <c r="AS130" i="8"/>
  <c r="AS132" i="8"/>
  <c r="AS134" i="8"/>
  <c r="AS136" i="8"/>
  <c r="AS138" i="8"/>
  <c r="AS140" i="8"/>
  <c r="AS142" i="8"/>
  <c r="AS144" i="8"/>
  <c r="AS119" i="8"/>
  <c r="AS121" i="8"/>
  <c r="AS123" i="8"/>
  <c r="AS125" i="8"/>
  <c r="AS127" i="8"/>
  <c r="AS129" i="8"/>
  <c r="AS131" i="8"/>
  <c r="AS133" i="8"/>
  <c r="AS135" i="8"/>
  <c r="AS137" i="8"/>
  <c r="AS139" i="8"/>
  <c r="AS141" i="8"/>
  <c r="AS146" i="8"/>
  <c r="AR288" i="8"/>
  <c r="AR294" i="8"/>
  <c r="AR152" i="8"/>
  <c r="AR350" i="8"/>
  <c r="AR354" i="8"/>
  <c r="AS143" i="8"/>
  <c r="AS59" i="8"/>
  <c r="AS76" i="8"/>
  <c r="AS183" i="8"/>
  <c r="AS354" i="8"/>
  <c r="AS194" i="8"/>
  <c r="AS203" i="8"/>
  <c r="AS77" i="8"/>
  <c r="AS104" i="8"/>
  <c r="AS347" i="8"/>
  <c r="AS265" i="8"/>
  <c r="AS69" i="8"/>
  <c r="AS299" i="8"/>
  <c r="AS272" i="8"/>
  <c r="AS266" i="8"/>
  <c r="AS175" i="8"/>
  <c r="AS94" i="8"/>
  <c r="AS305" i="8"/>
  <c r="AS289" i="8"/>
  <c r="AS189" i="8"/>
  <c r="AS56" i="8"/>
  <c r="AS179" i="8"/>
  <c r="AS244" i="8"/>
  <c r="AS105" i="8"/>
  <c r="AS81" i="8"/>
  <c r="AS315" i="8"/>
  <c r="AS78" i="8"/>
  <c r="AS75" i="8"/>
  <c r="AS53" i="8"/>
  <c r="AS259" i="8"/>
  <c r="AS254" i="8"/>
  <c r="AS58" i="8"/>
  <c r="AS107" i="8"/>
  <c r="AS108" i="8"/>
  <c r="AS245" i="8"/>
  <c r="AS255" i="8"/>
  <c r="AS281" i="8"/>
  <c r="AS170" i="8"/>
  <c r="AS202" i="8"/>
  <c r="AS193" i="8"/>
  <c r="AS451" i="8"/>
  <c r="AS329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55" i="8"/>
  <c r="S453" i="8"/>
  <c r="S451" i="8"/>
  <c r="S449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7" i="8"/>
  <c r="S395" i="8"/>
  <c r="S393" i="8"/>
  <c r="S391" i="8"/>
  <c r="S389" i="8"/>
  <c r="S387" i="8"/>
  <c r="S385" i="8"/>
  <c r="S383" i="8"/>
  <c r="S381" i="8"/>
  <c r="S379" i="8"/>
  <c r="S377" i="8"/>
  <c r="S375" i="8"/>
  <c r="S373" i="8"/>
  <c r="S371" i="8"/>
  <c r="S369" i="8"/>
  <c r="S367" i="8"/>
  <c r="S365" i="8"/>
  <c r="S363" i="8"/>
  <c r="S361" i="8"/>
  <c r="S359" i="8"/>
  <c r="S357" i="8"/>
  <c r="S355" i="8"/>
  <c r="S353" i="8"/>
  <c r="S351" i="8"/>
  <c r="S349" i="8"/>
  <c r="S347" i="8"/>
  <c r="S345" i="8"/>
  <c r="S343" i="8"/>
  <c r="S341" i="8"/>
  <c r="S339" i="8"/>
  <c r="S337" i="8"/>
  <c r="S335" i="8"/>
  <c r="S333" i="8"/>
  <c r="S331" i="8"/>
  <c r="S329" i="8"/>
  <c r="S327" i="8"/>
  <c r="S325" i="8"/>
  <c r="S323" i="8"/>
  <c r="S321" i="8"/>
  <c r="S319" i="8"/>
  <c r="S317" i="8"/>
  <c r="S315" i="8"/>
  <c r="S313" i="8"/>
  <c r="S311" i="8"/>
  <c r="S309" i="8"/>
  <c r="S307" i="8"/>
  <c r="S305" i="8"/>
  <c r="S303" i="8"/>
  <c r="S301" i="8"/>
  <c r="S299" i="8"/>
  <c r="S297" i="8"/>
  <c r="S295" i="8"/>
  <c r="S293" i="8"/>
  <c r="S291" i="8"/>
  <c r="S289" i="8"/>
  <c r="S287" i="8"/>
  <c r="S285" i="8"/>
  <c r="S283" i="8"/>
  <c r="S281" i="8"/>
  <c r="S279" i="8"/>
  <c r="S277" i="8"/>
  <c r="S275" i="8"/>
  <c r="S273" i="8"/>
  <c r="S271" i="8"/>
  <c r="S269" i="8"/>
  <c r="S267" i="8"/>
  <c r="S265" i="8"/>
  <c r="S263" i="8"/>
  <c r="S261" i="8"/>
  <c r="S259" i="8"/>
  <c r="S257" i="8"/>
  <c r="S255" i="8"/>
  <c r="S253" i="8"/>
  <c r="S251" i="8"/>
  <c r="S249" i="8"/>
  <c r="S247" i="8"/>
  <c r="S245" i="8"/>
  <c r="S243" i="8"/>
  <c r="S241" i="8"/>
  <c r="S239" i="8"/>
  <c r="S237" i="8"/>
  <c r="S235" i="8"/>
  <c r="S233" i="8"/>
  <c r="S231" i="8"/>
  <c r="S229" i="8"/>
  <c r="S227" i="8"/>
  <c r="S225" i="8"/>
  <c r="S223" i="8"/>
  <c r="S221" i="8"/>
  <c r="S219" i="8"/>
  <c r="S217" i="8"/>
  <c r="S215" i="8"/>
  <c r="S213" i="8"/>
  <c r="S211" i="8"/>
  <c r="S209" i="8"/>
  <c r="S207" i="8"/>
  <c r="S205" i="8"/>
  <c r="S203" i="8"/>
  <c r="S201" i="8"/>
  <c r="S199" i="8"/>
  <c r="S197" i="8"/>
  <c r="S195" i="8"/>
  <c r="S193" i="8"/>
  <c r="S189" i="8"/>
  <c r="S187" i="8"/>
  <c r="S185" i="8"/>
  <c r="S183" i="8"/>
  <c r="S181" i="8"/>
  <c r="S179" i="8"/>
  <c r="S177" i="8"/>
  <c r="S175" i="8"/>
  <c r="S173" i="8"/>
  <c r="S171" i="8"/>
  <c r="S169" i="8"/>
  <c r="S167" i="8"/>
  <c r="S165" i="8"/>
  <c r="S163" i="8"/>
  <c r="S161" i="8"/>
  <c r="S159" i="8"/>
  <c r="S157" i="8"/>
  <c r="S155" i="8"/>
  <c r="S153" i="8"/>
  <c r="S151" i="8"/>
  <c r="S149" i="8"/>
  <c r="S147" i="8"/>
  <c r="S145" i="8"/>
  <c r="S143" i="8"/>
  <c r="S141" i="8"/>
  <c r="S139" i="8"/>
  <c r="S137" i="8"/>
  <c r="S135" i="8"/>
  <c r="S133" i="8"/>
  <c r="S131" i="8"/>
  <c r="S129" i="8"/>
  <c r="S125" i="8"/>
  <c r="S123" i="8"/>
  <c r="S121" i="8"/>
  <c r="S119" i="8"/>
  <c r="S117" i="8"/>
  <c r="S115" i="8"/>
  <c r="S113" i="8"/>
  <c r="S111" i="8"/>
  <c r="S109" i="8"/>
  <c r="S107" i="8"/>
  <c r="S105" i="8"/>
  <c r="S103" i="8"/>
  <c r="S101" i="8"/>
  <c r="S99" i="8"/>
  <c r="S97" i="8"/>
  <c r="S95" i="8"/>
  <c r="S93" i="8"/>
  <c r="S89" i="8"/>
  <c r="S87" i="8"/>
  <c r="S472" i="8"/>
  <c r="S470" i="8"/>
  <c r="S468" i="8"/>
  <c r="S466" i="8"/>
  <c r="S464" i="8"/>
  <c r="S462" i="8"/>
  <c r="S460" i="8"/>
  <c r="S458" i="8"/>
  <c r="S456" i="8"/>
  <c r="S454" i="8"/>
  <c r="S452" i="8"/>
  <c r="S450" i="8"/>
  <c r="S448" i="8"/>
  <c r="S446" i="8"/>
  <c r="S444" i="8"/>
  <c r="S442" i="8"/>
  <c r="S440" i="8"/>
  <c r="S438" i="8"/>
  <c r="S436" i="8"/>
  <c r="S434" i="8"/>
  <c r="S432" i="8"/>
  <c r="S430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8" i="8"/>
  <c r="S396" i="8"/>
  <c r="S394" i="8"/>
  <c r="S392" i="8"/>
  <c r="S390" i="8"/>
  <c r="S388" i="8"/>
  <c r="S386" i="8"/>
  <c r="S384" i="8"/>
  <c r="S382" i="8"/>
  <c r="S380" i="8"/>
  <c r="S378" i="8"/>
  <c r="S376" i="8"/>
  <c r="S374" i="8"/>
  <c r="S372" i="8"/>
  <c r="S370" i="8"/>
  <c r="S368" i="8"/>
  <c r="S366" i="8"/>
  <c r="S364" i="8"/>
  <c r="S362" i="8"/>
  <c r="S360" i="8"/>
  <c r="S358" i="8"/>
  <c r="S356" i="8"/>
  <c r="S354" i="8"/>
  <c r="S352" i="8"/>
  <c r="S350" i="8"/>
  <c r="S348" i="8"/>
  <c r="S346" i="8"/>
  <c r="S344" i="8"/>
  <c r="S342" i="8"/>
  <c r="S340" i="8"/>
  <c r="S338" i="8"/>
  <c r="S336" i="8"/>
  <c r="S334" i="8"/>
  <c r="S332" i="8"/>
  <c r="S330" i="8"/>
  <c r="S328" i="8"/>
  <c r="S326" i="8"/>
  <c r="S324" i="8"/>
  <c r="S322" i="8"/>
  <c r="S320" i="8"/>
  <c r="S318" i="8"/>
  <c r="S316" i="8"/>
  <c r="S314" i="8"/>
  <c r="S312" i="8"/>
  <c r="S310" i="8"/>
  <c r="S306" i="8"/>
  <c r="S304" i="8"/>
  <c r="S302" i="8"/>
  <c r="S300" i="8"/>
  <c r="S298" i="8"/>
  <c r="S296" i="8"/>
  <c r="S294" i="8"/>
  <c r="S292" i="8"/>
  <c r="S290" i="8"/>
  <c r="S288" i="8"/>
  <c r="S286" i="8"/>
  <c r="S284" i="8"/>
  <c r="S282" i="8"/>
  <c r="S278" i="8"/>
  <c r="S276" i="8"/>
  <c r="S274" i="8"/>
  <c r="S272" i="8"/>
  <c r="S270" i="8"/>
  <c r="S266" i="8"/>
  <c r="S264" i="8"/>
  <c r="S262" i="8"/>
  <c r="S260" i="8"/>
  <c r="S258" i="8"/>
  <c r="S256" i="8"/>
  <c r="S254" i="8"/>
  <c r="S252" i="8"/>
  <c r="S250" i="8"/>
  <c r="S248" i="8"/>
  <c r="S246" i="8"/>
  <c r="S244" i="8"/>
  <c r="S242" i="8"/>
  <c r="S240" i="8"/>
  <c r="S238" i="8"/>
  <c r="S236" i="8"/>
  <c r="S234" i="8"/>
  <c r="S232" i="8"/>
  <c r="S230" i="8"/>
  <c r="S226" i="8"/>
  <c r="S224" i="8"/>
  <c r="S222" i="8"/>
  <c r="S220" i="8"/>
  <c r="S218" i="8"/>
  <c r="S214" i="8"/>
  <c r="S212" i="8"/>
  <c r="S210" i="8"/>
  <c r="S208" i="8"/>
  <c r="S206" i="8"/>
  <c r="S204" i="8"/>
  <c r="S202" i="8"/>
  <c r="S198" i="8"/>
  <c r="S196" i="8"/>
  <c r="S194" i="8"/>
  <c r="S190" i="8"/>
  <c r="S188" i="8"/>
  <c r="S186" i="8"/>
  <c r="S184" i="8"/>
  <c r="S182" i="8"/>
  <c r="S178" i="8"/>
  <c r="S176" i="8"/>
  <c r="S174" i="8"/>
  <c r="S170" i="8"/>
  <c r="S166" i="8"/>
  <c r="S164" i="8"/>
  <c r="S158" i="8"/>
  <c r="S154" i="8"/>
  <c r="S152" i="8"/>
  <c r="S150" i="8"/>
  <c r="S144" i="8"/>
  <c r="S142" i="8"/>
  <c r="S140" i="8"/>
  <c r="S136" i="8"/>
  <c r="S134" i="8"/>
  <c r="S132" i="8"/>
  <c r="S128" i="8"/>
  <c r="S126" i="8"/>
  <c r="S122" i="8"/>
  <c r="S116" i="8"/>
  <c r="S112" i="8"/>
  <c r="S110" i="8"/>
  <c r="S108" i="8"/>
  <c r="S106" i="8"/>
  <c r="S102" i="8"/>
  <c r="S96" i="8"/>
  <c r="S85" i="8"/>
  <c r="S83" i="8"/>
  <c r="S81" i="8"/>
  <c r="S79" i="8"/>
  <c r="S77" i="8"/>
  <c r="S75" i="8"/>
  <c r="S73" i="8"/>
  <c r="S71" i="8"/>
  <c r="S69" i="8"/>
  <c r="S67" i="8"/>
  <c r="S65" i="8"/>
  <c r="S63" i="8"/>
  <c r="S61" i="8"/>
  <c r="S59" i="8"/>
  <c r="S57" i="8"/>
  <c r="S55" i="8"/>
  <c r="S53" i="8"/>
  <c r="S51" i="8"/>
  <c r="S49" i="8"/>
  <c r="S47" i="8"/>
  <c r="S45" i="8"/>
  <c r="S43" i="8"/>
  <c r="S41" i="8"/>
  <c r="S39" i="8"/>
  <c r="S37" i="8"/>
  <c r="S33" i="8"/>
  <c r="S31" i="8"/>
  <c r="S29" i="8"/>
  <c r="S27" i="8"/>
  <c r="S25" i="8"/>
  <c r="S23" i="8"/>
  <c r="S21" i="8"/>
  <c r="S19" i="8"/>
  <c r="S17" i="8"/>
  <c r="S15" i="8"/>
  <c r="S13" i="8"/>
  <c r="S11" i="8"/>
  <c r="S9" i="8"/>
  <c r="S7" i="8"/>
  <c r="S84" i="8"/>
  <c r="S80" i="8"/>
  <c r="S76" i="8"/>
  <c r="S72" i="8"/>
  <c r="S70" i="8"/>
  <c r="S68" i="8"/>
  <c r="S66" i="8"/>
  <c r="S64" i="8"/>
  <c r="S62" i="8"/>
  <c r="S60" i="8"/>
  <c r="S56" i="8"/>
  <c r="S54" i="8"/>
  <c r="S52" i="8"/>
  <c r="S50" i="8"/>
  <c r="S48" i="8"/>
  <c r="S44" i="8"/>
  <c r="S40" i="8"/>
  <c r="S38" i="8"/>
  <c r="S36" i="8"/>
  <c r="S32" i="8"/>
  <c r="S191" i="8"/>
  <c r="S28" i="8"/>
  <c r="S24" i="8"/>
  <c r="S22" i="8"/>
  <c r="S20" i="8"/>
  <c r="S18" i="8"/>
  <c r="S16" i="8"/>
  <c r="S14" i="8"/>
  <c r="S12" i="8"/>
  <c r="S10" i="8"/>
  <c r="S8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4" i="8"/>
  <c r="P464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P455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4" i="8"/>
  <c r="O464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E464" i="8"/>
  <c r="AB464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49" i="8"/>
  <c r="AG450" i="8"/>
  <c r="AG451" i="8"/>
  <c r="AG452" i="8"/>
  <c r="AG453" i="8"/>
  <c r="AG454" i="8"/>
  <c r="AG458" i="8"/>
  <c r="AG460" i="8"/>
  <c r="AG462" i="8"/>
  <c r="AG464" i="8"/>
  <c r="AG467" i="8"/>
  <c r="AG468" i="8"/>
  <c r="Y449" i="8"/>
  <c r="Y450" i="8"/>
  <c r="Y451" i="8"/>
  <c r="Y452" i="8"/>
  <c r="Y453" i="8"/>
  <c r="Y454" i="8"/>
  <c r="Y458" i="8"/>
  <c r="Y460" i="8"/>
  <c r="Y462" i="8"/>
  <c r="Y464" i="8"/>
  <c r="Y467" i="8"/>
  <c r="AP451" i="8"/>
  <c r="AP453" i="8"/>
  <c r="AP462" i="8"/>
  <c r="AP464" i="8"/>
  <c r="AP466" i="8"/>
  <c r="AP468" i="8"/>
  <c r="AL456" i="8"/>
  <c r="AJ449" i="8"/>
  <c r="AK449" i="8" s="1"/>
  <c r="AJ450" i="8"/>
  <c r="AK450" i="8" s="1"/>
  <c r="AJ451" i="8"/>
  <c r="AJ453" i="8"/>
  <c r="AJ458" i="8"/>
  <c r="AK458" i="8" s="1"/>
  <c r="AJ465" i="8"/>
  <c r="AJ467" i="8"/>
  <c r="AE448" i="8"/>
  <c r="AE449" i="8"/>
  <c r="AE450" i="8"/>
  <c r="AE451" i="8"/>
  <c r="AE452" i="8"/>
  <c r="AE453" i="8"/>
  <c r="AE454" i="8"/>
  <c r="AE458" i="8"/>
  <c r="AE465" i="8"/>
  <c r="AE467" i="8"/>
  <c r="AB451" i="8"/>
  <c r="AB453" i="8"/>
  <c r="W449" i="8"/>
  <c r="W450" i="8"/>
  <c r="W451" i="8"/>
  <c r="W452" i="8"/>
  <c r="W453" i="8"/>
  <c r="W454" i="8"/>
  <c r="P449" i="8"/>
  <c r="P450" i="8"/>
  <c r="P451" i="8"/>
  <c r="P452" i="8"/>
  <c r="P453" i="8"/>
  <c r="P454" i="8"/>
  <c r="AP455" i="8"/>
  <c r="O452" i="8"/>
  <c r="O450" i="8"/>
  <c r="O448" i="8"/>
  <c r="O446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30" i="8"/>
  <c r="AK430" i="8" s="1"/>
  <c r="AE430" i="8"/>
  <c r="W430" i="8"/>
  <c r="P430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6" i="8"/>
  <c r="AG447" i="8"/>
  <c r="AG455" i="8"/>
  <c r="AG459" i="8"/>
  <c r="AG461" i="8"/>
  <c r="AG463" i="8"/>
  <c r="Y442" i="8"/>
  <c r="Y443" i="8"/>
  <c r="Y444" i="8"/>
  <c r="Y445" i="8"/>
  <c r="Y446" i="8"/>
  <c r="Y447" i="8"/>
  <c r="Y448" i="8"/>
  <c r="Y457" i="8"/>
  <c r="Y459" i="8"/>
  <c r="Y461" i="8"/>
  <c r="Y463" i="8"/>
  <c r="AL448" i="8"/>
  <c r="AL450" i="8"/>
  <c r="AL452" i="8"/>
  <c r="AL453" i="8"/>
  <c r="AN453" i="8" s="1"/>
  <c r="AL454" i="8"/>
  <c r="AJ442" i="8"/>
  <c r="AK442" i="8" s="1"/>
  <c r="AJ444" i="8"/>
  <c r="AK444" i="8" s="1"/>
  <c r="AJ446" i="8"/>
  <c r="AK446" i="8" s="1"/>
  <c r="AJ455" i="8"/>
  <c r="AE442" i="8"/>
  <c r="AE443" i="8"/>
  <c r="AE444" i="8"/>
  <c r="AE445" i="8"/>
  <c r="AE446" i="8"/>
  <c r="AE447" i="8"/>
  <c r="AE455" i="8"/>
  <c r="AB456" i="8"/>
  <c r="AB457" i="8"/>
  <c r="W442" i="8"/>
  <c r="W443" i="8"/>
  <c r="W444" i="8"/>
  <c r="W445" i="8"/>
  <c r="W446" i="8"/>
  <c r="W447" i="8"/>
  <c r="W448" i="8"/>
  <c r="W456" i="8"/>
  <c r="W457" i="8"/>
  <c r="P442" i="8"/>
  <c r="P443" i="8"/>
  <c r="P444" i="8"/>
  <c r="P445" i="8"/>
  <c r="P446" i="8"/>
  <c r="P447" i="8"/>
  <c r="P448" i="8"/>
  <c r="P456" i="8"/>
  <c r="O455" i="8"/>
  <c r="O453" i="8"/>
  <c r="O449" i="8"/>
  <c r="AL446" i="8"/>
  <c r="AN446" i="8" s="1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Y455" i="8"/>
  <c r="U473" i="8"/>
  <c r="U469" i="8"/>
  <c r="U465" i="8"/>
  <c r="U461" i="8"/>
  <c r="U457" i="8"/>
  <c r="U453" i="8"/>
  <c r="U449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7" i="8"/>
  <c r="U393" i="8"/>
  <c r="U389" i="8"/>
  <c r="U385" i="8"/>
  <c r="U381" i="8"/>
  <c r="U377" i="8"/>
  <c r="U373" i="8"/>
  <c r="U369" i="8"/>
  <c r="U365" i="8"/>
  <c r="U361" i="8"/>
  <c r="U357" i="8"/>
  <c r="U353" i="8"/>
  <c r="U349" i="8"/>
  <c r="U345" i="8"/>
  <c r="U341" i="8"/>
  <c r="U337" i="8"/>
  <c r="U333" i="8"/>
  <c r="U329" i="8"/>
  <c r="U325" i="8"/>
  <c r="U321" i="8"/>
  <c r="U317" i="8"/>
  <c r="U313" i="8"/>
  <c r="U309" i="8"/>
  <c r="U305" i="8"/>
  <c r="U301" i="8"/>
  <c r="U297" i="8"/>
  <c r="U293" i="8"/>
  <c r="U289" i="8"/>
  <c r="U285" i="8"/>
  <c r="U281" i="8"/>
  <c r="U277" i="8"/>
  <c r="U273" i="8"/>
  <c r="U269" i="8"/>
  <c r="U265" i="8"/>
  <c r="U261" i="8"/>
  <c r="U257" i="8"/>
  <c r="U253" i="8"/>
  <c r="U249" i="8"/>
  <c r="U245" i="8"/>
  <c r="U241" i="8"/>
  <c r="U237" i="8"/>
  <c r="U233" i="8"/>
  <c r="U229" i="8"/>
  <c r="U225" i="8"/>
  <c r="U221" i="8"/>
  <c r="U217" i="8"/>
  <c r="U213" i="8"/>
  <c r="U209" i="8"/>
  <c r="U205" i="8"/>
  <c r="U201" i="8"/>
  <c r="U197" i="8"/>
  <c r="U193" i="8"/>
  <c r="U189" i="8"/>
  <c r="U185" i="8"/>
  <c r="U181" i="8"/>
  <c r="U177" i="8"/>
  <c r="U173" i="8"/>
  <c r="U169" i="8"/>
  <c r="U165" i="8"/>
  <c r="U161" i="8"/>
  <c r="U157" i="8"/>
  <c r="U153" i="8"/>
  <c r="U149" i="8"/>
  <c r="U145" i="8"/>
  <c r="U141" i="8"/>
  <c r="U137" i="8"/>
  <c r="U133" i="8"/>
  <c r="U129" i="8"/>
  <c r="U125" i="8"/>
  <c r="U121" i="8"/>
  <c r="U117" i="8"/>
  <c r="U111" i="8"/>
  <c r="U107" i="8"/>
  <c r="U103" i="8"/>
  <c r="U99" i="8"/>
  <c r="U95" i="8"/>
  <c r="U87" i="8"/>
  <c r="U83" i="8"/>
  <c r="U79" i="8"/>
  <c r="U75" i="8"/>
  <c r="U71" i="8"/>
  <c r="U67" i="8"/>
  <c r="U63" i="8"/>
  <c r="U59" i="8"/>
  <c r="U55" i="8"/>
  <c r="U51" i="8"/>
  <c r="U47" i="8"/>
  <c r="U43" i="8"/>
  <c r="U39" i="8"/>
  <c r="U35" i="8"/>
  <c r="U31" i="8"/>
  <c r="U27" i="8"/>
  <c r="U23" i="8"/>
  <c r="U19" i="8"/>
  <c r="U15" i="8"/>
  <c r="U11" i="8"/>
  <c r="U7" i="8"/>
  <c r="U471" i="8"/>
  <c r="U467" i="8"/>
  <c r="U463" i="8"/>
  <c r="U459" i="8"/>
  <c r="U455" i="8"/>
  <c r="U451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87" i="8"/>
  <c r="U383" i="8"/>
  <c r="U379" i="8"/>
  <c r="U375" i="8"/>
  <c r="U371" i="8"/>
  <c r="U367" i="8"/>
  <c r="U363" i="8"/>
  <c r="U359" i="8"/>
  <c r="U355" i="8"/>
  <c r="U351" i="8"/>
  <c r="U347" i="8"/>
  <c r="U343" i="8"/>
  <c r="U339" i="8"/>
  <c r="U335" i="8"/>
  <c r="U331" i="8"/>
  <c r="U327" i="8"/>
  <c r="U323" i="8"/>
  <c r="U319" i="8"/>
  <c r="U315" i="8"/>
  <c r="U311" i="8"/>
  <c r="U307" i="8"/>
  <c r="U303" i="8"/>
  <c r="U299" i="8"/>
  <c r="U295" i="8"/>
  <c r="U291" i="8"/>
  <c r="U287" i="8"/>
  <c r="U283" i="8"/>
  <c r="U279" i="8"/>
  <c r="U275" i="8"/>
  <c r="U271" i="8"/>
  <c r="U267" i="8"/>
  <c r="U263" i="8"/>
  <c r="U259" i="8"/>
  <c r="U255" i="8"/>
  <c r="U251" i="8"/>
  <c r="U247" i="8"/>
  <c r="U243" i="8"/>
  <c r="U239" i="8"/>
  <c r="U235" i="8"/>
  <c r="U231" i="8"/>
  <c r="U227" i="8"/>
  <c r="U223" i="8"/>
  <c r="U219" i="8"/>
  <c r="U215" i="8"/>
  <c r="U211" i="8"/>
  <c r="U207" i="8"/>
  <c r="U203" i="8"/>
  <c r="U199" i="8"/>
  <c r="U195" i="8"/>
  <c r="U191" i="8"/>
  <c r="U187" i="8"/>
  <c r="U183" i="8"/>
  <c r="U179" i="8"/>
  <c r="U175" i="8"/>
  <c r="U171" i="8"/>
  <c r="U167" i="8"/>
  <c r="U163" i="8"/>
  <c r="U159" i="8"/>
  <c r="U155" i="8"/>
  <c r="U151" i="8"/>
  <c r="U147" i="8"/>
  <c r="U143" i="8"/>
  <c r="U139" i="8"/>
  <c r="U135" i="8"/>
  <c r="U131" i="8"/>
  <c r="U127" i="8"/>
  <c r="U123" i="8"/>
  <c r="U119" i="8"/>
  <c r="U115" i="8"/>
  <c r="U113" i="8"/>
  <c r="U109" i="8"/>
  <c r="U105" i="8"/>
  <c r="U101" i="8"/>
  <c r="U97" i="8"/>
  <c r="U93" i="8"/>
  <c r="U89" i="8"/>
  <c r="U85" i="8"/>
  <c r="U81" i="8"/>
  <c r="U77" i="8"/>
  <c r="U73" i="8"/>
  <c r="U69" i="8"/>
  <c r="U65" i="8"/>
  <c r="U57" i="8"/>
  <c r="U53" i="8"/>
  <c r="U49" i="8"/>
  <c r="U45" i="8"/>
  <c r="U41" i="8"/>
  <c r="U37" i="8"/>
  <c r="U33" i="8"/>
  <c r="U29" i="8"/>
  <c r="U25" i="8"/>
  <c r="U21" i="8"/>
  <c r="U17" i="8"/>
  <c r="U13" i="8"/>
  <c r="U9" i="8"/>
  <c r="U472" i="8"/>
  <c r="U470" i="8"/>
  <c r="U468" i="8"/>
  <c r="U466" i="8"/>
  <c r="U464" i="8"/>
  <c r="U462" i="8"/>
  <c r="U460" i="8"/>
  <c r="U458" i="8"/>
  <c r="U456" i="8"/>
  <c r="U454" i="8"/>
  <c r="U452" i="8"/>
  <c r="U450" i="8"/>
  <c r="U448" i="8"/>
  <c r="U446" i="8"/>
  <c r="U444" i="8"/>
  <c r="U442" i="8"/>
  <c r="U440" i="8"/>
  <c r="U438" i="8"/>
  <c r="U436" i="8"/>
  <c r="U434" i="8"/>
  <c r="U432" i="8"/>
  <c r="U430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8" i="8"/>
  <c r="U396" i="8"/>
  <c r="U394" i="8"/>
  <c r="U392" i="8"/>
  <c r="U390" i="8"/>
  <c r="U388" i="8"/>
  <c r="U386" i="8"/>
  <c r="U384" i="8"/>
  <c r="U382" i="8"/>
  <c r="U380" i="8"/>
  <c r="U376" i="8"/>
  <c r="U374" i="8"/>
  <c r="U372" i="8"/>
  <c r="U370" i="8"/>
  <c r="U368" i="8"/>
  <c r="U366" i="8"/>
  <c r="U364" i="8"/>
  <c r="U362" i="8"/>
  <c r="U360" i="8"/>
  <c r="U358" i="8"/>
  <c r="U356" i="8"/>
  <c r="U354" i="8"/>
  <c r="U352" i="8"/>
  <c r="U350" i="8"/>
  <c r="U348" i="8"/>
  <c r="U346" i="8"/>
  <c r="U344" i="8"/>
  <c r="U342" i="8"/>
  <c r="U340" i="8"/>
  <c r="U338" i="8"/>
  <c r="U336" i="8"/>
  <c r="U334" i="8"/>
  <c r="U332" i="8"/>
  <c r="U330" i="8"/>
  <c r="U328" i="8"/>
  <c r="U326" i="8"/>
  <c r="U324" i="8"/>
  <c r="U322" i="8"/>
  <c r="U320" i="8"/>
  <c r="U318" i="8"/>
  <c r="U316" i="8"/>
  <c r="U314" i="8"/>
  <c r="U312" i="8"/>
  <c r="U310" i="8"/>
  <c r="U308" i="8"/>
  <c r="U306" i="8"/>
  <c r="U304" i="8"/>
  <c r="U302" i="8"/>
  <c r="U300" i="8"/>
  <c r="U298" i="8"/>
  <c r="U296" i="8"/>
  <c r="U294" i="8"/>
  <c r="U292" i="8"/>
  <c r="U290" i="8"/>
  <c r="U288" i="8"/>
  <c r="U286" i="8"/>
  <c r="U284" i="8"/>
  <c r="U282" i="8"/>
  <c r="U280" i="8"/>
  <c r="U278" i="8"/>
  <c r="U276" i="8"/>
  <c r="U274" i="8"/>
  <c r="U272" i="8"/>
  <c r="U270" i="8"/>
  <c r="U268" i="8"/>
  <c r="U266" i="8"/>
  <c r="U264" i="8"/>
  <c r="U262" i="8"/>
  <c r="U260" i="8"/>
  <c r="U258" i="8"/>
  <c r="U256" i="8"/>
  <c r="U254" i="8"/>
  <c r="U252" i="8"/>
  <c r="U250" i="8"/>
  <c r="U248" i="8"/>
  <c r="U246" i="8"/>
  <c r="U244" i="8"/>
  <c r="U242" i="8"/>
  <c r="U240" i="8"/>
  <c r="U238" i="8"/>
  <c r="U236" i="8"/>
  <c r="U234" i="8"/>
  <c r="U232" i="8"/>
  <c r="U230" i="8"/>
  <c r="U228" i="8"/>
  <c r="U226" i="8"/>
  <c r="U224" i="8"/>
  <c r="U222" i="8"/>
  <c r="U220" i="8"/>
  <c r="U218" i="8"/>
  <c r="U216" i="8"/>
  <c r="U214" i="8"/>
  <c r="U212" i="8"/>
  <c r="U210" i="8"/>
  <c r="U208" i="8"/>
  <c r="U206" i="8"/>
  <c r="U204" i="8"/>
  <c r="U202" i="8"/>
  <c r="U200" i="8"/>
  <c r="U198" i="8"/>
  <c r="U196" i="8"/>
  <c r="U194" i="8"/>
  <c r="U192" i="8"/>
  <c r="U190" i="8"/>
  <c r="U188" i="8"/>
  <c r="U186" i="8"/>
  <c r="U184" i="8"/>
  <c r="U182" i="8"/>
  <c r="U180" i="8"/>
  <c r="U178" i="8"/>
  <c r="U176" i="8"/>
  <c r="U174" i="8"/>
  <c r="U172" i="8"/>
  <c r="U170" i="8"/>
  <c r="U168" i="8"/>
  <c r="U166" i="8"/>
  <c r="U164" i="8"/>
  <c r="U162" i="8"/>
  <c r="U160" i="8"/>
  <c r="U158" i="8"/>
  <c r="U156" i="8"/>
  <c r="U152" i="8"/>
  <c r="U150" i="8"/>
  <c r="U148" i="8"/>
  <c r="U146" i="8"/>
  <c r="U144" i="8"/>
  <c r="U140" i="8"/>
  <c r="U138" i="8"/>
  <c r="U136" i="8"/>
  <c r="U134" i="8"/>
  <c r="U132" i="8"/>
  <c r="U130" i="8"/>
  <c r="U128" i="8"/>
  <c r="U124" i="8"/>
  <c r="U120" i="8"/>
  <c r="U118" i="8"/>
  <c r="U116" i="8"/>
  <c r="U112" i="8"/>
  <c r="U110" i="8"/>
  <c r="U106" i="8"/>
  <c r="U104" i="8"/>
  <c r="U102" i="8"/>
  <c r="U100" i="8"/>
  <c r="U98" i="8"/>
  <c r="U96" i="8"/>
  <c r="U94" i="8"/>
  <c r="U92" i="8"/>
  <c r="U90" i="8"/>
  <c r="U88" i="8"/>
  <c r="U86" i="8"/>
  <c r="U82" i="8"/>
  <c r="U78" i="8"/>
  <c r="U74" i="8"/>
  <c r="U72" i="8"/>
  <c r="U70" i="8"/>
  <c r="U66" i="8"/>
  <c r="U62" i="8"/>
  <c r="U58" i="8"/>
  <c r="U56" i="8"/>
  <c r="U54" i="8"/>
  <c r="U50" i="8"/>
  <c r="U46" i="8"/>
  <c r="U42" i="8"/>
  <c r="U40" i="8"/>
  <c r="U38" i="8"/>
  <c r="U34" i="8"/>
  <c r="U30" i="8"/>
  <c r="U26" i="8"/>
  <c r="U24" i="8"/>
  <c r="U22" i="8"/>
  <c r="U18" i="8"/>
  <c r="U14" i="8"/>
  <c r="U10" i="8"/>
  <c r="U8" i="8"/>
  <c r="U6" i="8"/>
  <c r="T471" i="8"/>
  <c r="T467" i="8"/>
  <c r="T463" i="8"/>
  <c r="T459" i="8"/>
  <c r="T455" i="8"/>
  <c r="T451" i="8"/>
  <c r="T447" i="8"/>
  <c r="T443" i="8"/>
  <c r="T439" i="8"/>
  <c r="T427" i="8"/>
  <c r="T419" i="8"/>
  <c r="T411" i="8"/>
  <c r="T403" i="8"/>
  <c r="T395" i="8"/>
  <c r="T387" i="8"/>
  <c r="T379" i="8"/>
  <c r="T371" i="8"/>
  <c r="T363" i="8"/>
  <c r="T355" i="8"/>
  <c r="T347" i="8"/>
  <c r="T339" i="8"/>
  <c r="T331" i="8"/>
  <c r="T323" i="8"/>
  <c r="T315" i="8"/>
  <c r="T307" i="8"/>
  <c r="T299" i="8"/>
  <c r="T291" i="8"/>
  <c r="T283" i="8"/>
  <c r="T275" i="8"/>
  <c r="T267" i="8"/>
  <c r="T259" i="8"/>
  <c r="T251" i="8"/>
  <c r="T243" i="8"/>
  <c r="T235" i="8"/>
  <c r="T227" i="8"/>
  <c r="T219" i="8"/>
  <c r="T211" i="8"/>
  <c r="T203" i="8"/>
  <c r="T195" i="8"/>
  <c r="T187" i="8"/>
  <c r="T179" i="8"/>
  <c r="T164" i="8"/>
  <c r="T148" i="8"/>
  <c r="T132" i="8"/>
  <c r="T116" i="8"/>
  <c r="T112" i="8"/>
  <c r="T96" i="8"/>
  <c r="T86" i="8"/>
  <c r="T70" i="8"/>
  <c r="T54" i="8"/>
  <c r="T38" i="8"/>
  <c r="T22" i="8"/>
  <c r="T6" i="8"/>
  <c r="T473" i="8"/>
  <c r="T469" i="8"/>
  <c r="T465" i="8"/>
  <c r="T461" i="8"/>
  <c r="T457" i="8"/>
  <c r="T453" i="8"/>
  <c r="T449" i="8"/>
  <c r="T445" i="8"/>
  <c r="T441" i="8"/>
  <c r="T437" i="8"/>
  <c r="T431" i="8"/>
  <c r="T423" i="8"/>
  <c r="T415" i="8"/>
  <c r="T407" i="8"/>
  <c r="T399" i="8"/>
  <c r="T391" i="8"/>
  <c r="T383" i="8"/>
  <c r="T375" i="8"/>
  <c r="T367" i="8"/>
  <c r="T359" i="8"/>
  <c r="T351" i="8"/>
  <c r="T343" i="8"/>
  <c r="T335" i="8"/>
  <c r="T327" i="8"/>
  <c r="T319" i="8"/>
  <c r="T311" i="8"/>
  <c r="T303" i="8"/>
  <c r="T295" i="8"/>
  <c r="T287" i="8"/>
  <c r="T279" i="8"/>
  <c r="T271" i="8"/>
  <c r="T263" i="8"/>
  <c r="T255" i="8"/>
  <c r="T247" i="8"/>
  <c r="T239" i="8"/>
  <c r="T231" i="8"/>
  <c r="T223" i="8"/>
  <c r="T215" i="8"/>
  <c r="T207" i="8"/>
  <c r="T199" i="8"/>
  <c r="T191" i="8"/>
  <c r="T183" i="8"/>
  <c r="T172" i="8"/>
  <c r="T156" i="8"/>
  <c r="T140" i="8"/>
  <c r="T124" i="8"/>
  <c r="T104" i="8"/>
  <c r="T78" i="8"/>
  <c r="T62" i="8"/>
  <c r="T46" i="8"/>
  <c r="T30" i="8"/>
  <c r="T14" i="8"/>
  <c r="T472" i="8"/>
  <c r="T470" i="8"/>
  <c r="T468" i="8"/>
  <c r="T466" i="8"/>
  <c r="T464" i="8"/>
  <c r="T462" i="8"/>
  <c r="T460" i="8"/>
  <c r="T458" i="8"/>
  <c r="T456" i="8"/>
  <c r="T454" i="8"/>
  <c r="T452" i="8"/>
  <c r="T450" i="8"/>
  <c r="T448" i="8"/>
  <c r="T446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7" i="8"/>
  <c r="T393" i="8"/>
  <c r="T389" i="8"/>
  <c r="T385" i="8"/>
  <c r="T381" i="8"/>
  <c r="T377" i="8"/>
  <c r="T373" i="8"/>
  <c r="T369" i="8"/>
  <c r="T365" i="8"/>
  <c r="T361" i="8"/>
  <c r="T357" i="8"/>
  <c r="T353" i="8"/>
  <c r="T349" i="8"/>
  <c r="T345" i="8"/>
  <c r="T341" i="8"/>
  <c r="T337" i="8"/>
  <c r="T333" i="8"/>
  <c r="T329" i="8"/>
  <c r="T325" i="8"/>
  <c r="T321" i="8"/>
  <c r="T317" i="8"/>
  <c r="T313" i="8"/>
  <c r="T309" i="8"/>
  <c r="T305" i="8"/>
  <c r="T301" i="8"/>
  <c r="T297" i="8"/>
  <c r="T293" i="8"/>
  <c r="T289" i="8"/>
  <c r="T285" i="8"/>
  <c r="T281" i="8"/>
  <c r="T277" i="8"/>
  <c r="T273" i="8"/>
  <c r="T269" i="8"/>
  <c r="T265" i="8"/>
  <c r="T261" i="8"/>
  <c r="T257" i="8"/>
  <c r="T253" i="8"/>
  <c r="T249" i="8"/>
  <c r="T245" i="8"/>
  <c r="T241" i="8"/>
  <c r="T237" i="8"/>
  <c r="T233" i="8"/>
  <c r="T229" i="8"/>
  <c r="T225" i="8"/>
  <c r="T221" i="8"/>
  <c r="T217" i="8"/>
  <c r="T213" i="8"/>
  <c r="T209" i="8"/>
  <c r="T205" i="8"/>
  <c r="T201" i="8"/>
  <c r="T197" i="8"/>
  <c r="T193" i="8"/>
  <c r="T189" i="8"/>
  <c r="T185" i="8"/>
  <c r="T181" i="8"/>
  <c r="T176" i="8"/>
  <c r="T168" i="8"/>
  <c r="T160" i="8"/>
  <c r="T152" i="8"/>
  <c r="T144" i="8"/>
  <c r="T136" i="8"/>
  <c r="T128" i="8"/>
  <c r="T120" i="8"/>
  <c r="T108" i="8"/>
  <c r="T100" i="8"/>
  <c r="T92" i="8"/>
  <c r="T90" i="8"/>
  <c r="T82" i="8"/>
  <c r="T74" i="8"/>
  <c r="T66" i="8"/>
  <c r="T58" i="8"/>
  <c r="T50" i="8"/>
  <c r="T42" i="8"/>
  <c r="T34" i="8"/>
  <c r="T26" i="8"/>
  <c r="T18" i="8"/>
  <c r="T10" i="8"/>
  <c r="T434" i="8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8" i="8"/>
  <c r="T396" i="8"/>
  <c r="T394" i="8"/>
  <c r="T392" i="8"/>
  <c r="T390" i="8"/>
  <c r="T388" i="8"/>
  <c r="T386" i="8"/>
  <c r="T384" i="8"/>
  <c r="T382" i="8"/>
  <c r="T380" i="8"/>
  <c r="T378" i="8"/>
  <c r="T376" i="8"/>
  <c r="T374" i="8"/>
  <c r="T372" i="8"/>
  <c r="T370" i="8"/>
  <c r="T368" i="8"/>
  <c r="T366" i="8"/>
  <c r="T364" i="8"/>
  <c r="T362" i="8"/>
  <c r="T360" i="8"/>
  <c r="T358" i="8"/>
  <c r="T356" i="8"/>
  <c r="T354" i="8"/>
  <c r="T352" i="8"/>
  <c r="T350" i="8"/>
  <c r="T348" i="8"/>
  <c r="T346" i="8"/>
  <c r="T344" i="8"/>
  <c r="T342" i="8"/>
  <c r="T340" i="8"/>
  <c r="T338" i="8"/>
  <c r="T336" i="8"/>
  <c r="T334" i="8"/>
  <c r="T332" i="8"/>
  <c r="T330" i="8"/>
  <c r="T328" i="8"/>
  <c r="T326" i="8"/>
  <c r="T324" i="8"/>
  <c r="T322" i="8"/>
  <c r="T320" i="8"/>
  <c r="T318" i="8"/>
  <c r="T316" i="8"/>
  <c r="T314" i="8"/>
  <c r="T312" i="8"/>
  <c r="T310" i="8"/>
  <c r="T308" i="8"/>
  <c r="T306" i="8"/>
  <c r="T304" i="8"/>
  <c r="T302" i="8"/>
  <c r="T300" i="8"/>
  <c r="T298" i="8"/>
  <c r="T296" i="8"/>
  <c r="T294" i="8"/>
  <c r="T292" i="8"/>
  <c r="T290" i="8"/>
  <c r="T288" i="8"/>
  <c r="T286" i="8"/>
  <c r="T284" i="8"/>
  <c r="T282" i="8"/>
  <c r="T280" i="8"/>
  <c r="T278" i="8"/>
  <c r="T276" i="8"/>
  <c r="T274" i="8"/>
  <c r="T272" i="8"/>
  <c r="T270" i="8"/>
  <c r="T268" i="8"/>
  <c r="T266" i="8"/>
  <c r="T264" i="8"/>
  <c r="T262" i="8"/>
  <c r="T260" i="8"/>
  <c r="T258" i="8"/>
  <c r="T256" i="8"/>
  <c r="T254" i="8"/>
  <c r="T252" i="8"/>
  <c r="T250" i="8"/>
  <c r="T248" i="8"/>
  <c r="T246" i="8"/>
  <c r="T244" i="8"/>
  <c r="T242" i="8"/>
  <c r="T240" i="8"/>
  <c r="T238" i="8"/>
  <c r="T236" i="8"/>
  <c r="T234" i="8"/>
  <c r="T232" i="8"/>
  <c r="T230" i="8"/>
  <c r="T228" i="8"/>
  <c r="T226" i="8"/>
  <c r="T224" i="8"/>
  <c r="T222" i="8"/>
  <c r="T220" i="8"/>
  <c r="T218" i="8"/>
  <c r="T216" i="8"/>
  <c r="T214" i="8"/>
  <c r="T212" i="8"/>
  <c r="T210" i="8"/>
  <c r="T208" i="8"/>
  <c r="T206" i="8"/>
  <c r="T204" i="8"/>
  <c r="T202" i="8"/>
  <c r="T200" i="8"/>
  <c r="T198" i="8"/>
  <c r="T196" i="8"/>
  <c r="T194" i="8"/>
  <c r="T192" i="8"/>
  <c r="T190" i="8"/>
  <c r="T188" i="8"/>
  <c r="T186" i="8"/>
  <c r="T184" i="8"/>
  <c r="T182" i="8"/>
  <c r="T180" i="8"/>
  <c r="T178" i="8"/>
  <c r="T174" i="8"/>
  <c r="T170" i="8"/>
  <c r="T166" i="8"/>
  <c r="T162" i="8"/>
  <c r="T158" i="8"/>
  <c r="T154" i="8"/>
  <c r="T150" i="8"/>
  <c r="T146" i="8"/>
  <c r="T142" i="8"/>
  <c r="T138" i="8"/>
  <c r="T134" i="8"/>
  <c r="T130" i="8"/>
  <c r="T126" i="8"/>
  <c r="T122" i="8"/>
  <c r="T118" i="8"/>
  <c r="T110" i="8"/>
  <c r="T106" i="8"/>
  <c r="T102" i="8"/>
  <c r="T98" i="8"/>
  <c r="T94" i="8"/>
  <c r="T88" i="8"/>
  <c r="T84" i="8"/>
  <c r="T80" i="8"/>
  <c r="T76" i="8"/>
  <c r="T72" i="8"/>
  <c r="T68" i="8"/>
  <c r="T64" i="8"/>
  <c r="T60" i="8"/>
  <c r="T56" i="8"/>
  <c r="T52" i="8"/>
  <c r="T48" i="8"/>
  <c r="T44" i="8"/>
  <c r="T40" i="8"/>
  <c r="T36" i="8"/>
  <c r="T32" i="8"/>
  <c r="T28" i="8"/>
  <c r="T24" i="8"/>
  <c r="T20" i="8"/>
  <c r="T16" i="8"/>
  <c r="T12" i="8"/>
  <c r="T8" i="8"/>
  <c r="T177" i="8"/>
  <c r="T175" i="8"/>
  <c r="T173" i="8"/>
  <c r="T171" i="8"/>
  <c r="T169" i="8"/>
  <c r="T167" i="8"/>
  <c r="T165" i="8"/>
  <c r="T163" i="8"/>
  <c r="T161" i="8"/>
  <c r="T159" i="8"/>
  <c r="T157" i="8"/>
  <c r="T155" i="8"/>
  <c r="T153" i="8"/>
  <c r="T151" i="8"/>
  <c r="T149" i="8"/>
  <c r="T147" i="8"/>
  <c r="T145" i="8"/>
  <c r="T143" i="8"/>
  <c r="T141" i="8"/>
  <c r="T139" i="8"/>
  <c r="T137" i="8"/>
  <c r="T135" i="8"/>
  <c r="T133" i="8"/>
  <c r="T131" i="8"/>
  <c r="T129" i="8"/>
  <c r="T127" i="8"/>
  <c r="T125" i="8"/>
  <c r="T123" i="8"/>
  <c r="T121" i="8"/>
  <c r="T119" i="8"/>
  <c r="T117" i="8"/>
  <c r="T115" i="8"/>
  <c r="T113" i="8"/>
  <c r="T111" i="8"/>
  <c r="T109" i="8"/>
  <c r="T107" i="8"/>
  <c r="T105" i="8"/>
  <c r="T103" i="8"/>
  <c r="T101" i="8"/>
  <c r="T99" i="8"/>
  <c r="T97" i="8"/>
  <c r="T95" i="8"/>
  <c r="T93" i="8"/>
  <c r="T89" i="8"/>
  <c r="T87" i="8"/>
  <c r="T85" i="8"/>
  <c r="T83" i="8"/>
  <c r="T81" i="8"/>
  <c r="T79" i="8"/>
  <c r="T77" i="8"/>
  <c r="T75" i="8"/>
  <c r="T73" i="8"/>
  <c r="T71" i="8"/>
  <c r="T69" i="8"/>
  <c r="T67" i="8"/>
  <c r="T65" i="8"/>
  <c r="T63" i="8"/>
  <c r="T61" i="8"/>
  <c r="T59" i="8"/>
  <c r="T57" i="8"/>
  <c r="T55" i="8"/>
  <c r="T53" i="8"/>
  <c r="T51" i="8"/>
  <c r="T49" i="8"/>
  <c r="T47" i="8"/>
  <c r="T45" i="8"/>
  <c r="T43" i="8"/>
  <c r="T41" i="8"/>
  <c r="T39" i="8"/>
  <c r="T37" i="8"/>
  <c r="T35" i="8"/>
  <c r="T33" i="8"/>
  <c r="T31" i="8"/>
  <c r="T29" i="8"/>
  <c r="T27" i="8"/>
  <c r="T25" i="8"/>
  <c r="T23" i="8"/>
  <c r="T21" i="8"/>
  <c r="T19" i="8"/>
  <c r="T17" i="8"/>
  <c r="T15" i="8"/>
  <c r="T13" i="8"/>
  <c r="T11" i="8"/>
  <c r="T9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K464" i="8"/>
  <c r="I464" i="8"/>
  <c r="G464" i="8"/>
  <c r="E464" i="8"/>
  <c r="J463" i="8"/>
  <c r="H463" i="8"/>
  <c r="F463" i="8"/>
  <c r="AG317" i="8"/>
  <c r="AH317" i="8" s="1"/>
  <c r="Y269" i="8"/>
  <c r="Z269" i="8" s="1"/>
  <c r="AG268" i="8"/>
  <c r="AH268" i="8" s="1"/>
  <c r="Y267" i="8"/>
  <c r="Z267" i="8" s="1"/>
  <c r="AG266" i="8"/>
  <c r="AH266" i="8" s="1"/>
  <c r="Y265" i="8"/>
  <c r="Z265" i="8" s="1"/>
  <c r="AG264" i="8"/>
  <c r="AH264" i="8" s="1"/>
  <c r="Y263" i="8"/>
  <c r="Z263" i="8" s="1"/>
  <c r="AG262" i="8"/>
  <c r="AH262" i="8" s="1"/>
  <c r="Y261" i="8"/>
  <c r="Z261" i="8" s="1"/>
  <c r="AG260" i="8"/>
  <c r="AH260" i="8" s="1"/>
  <c r="Y259" i="8"/>
  <c r="Z259" i="8" s="1"/>
  <c r="Y257" i="8"/>
  <c r="Z257" i="8" s="1"/>
  <c r="Y255" i="8"/>
  <c r="Z255" i="8" s="1"/>
  <c r="Y253" i="8"/>
  <c r="Z253" i="8" s="1"/>
  <c r="AG252" i="8"/>
  <c r="AH252" i="8" s="1"/>
  <c r="Y251" i="8"/>
  <c r="Z251" i="8" s="1"/>
  <c r="Y249" i="8"/>
  <c r="Z249" i="8" s="1"/>
  <c r="Y247" i="8"/>
  <c r="Z247" i="8" s="1"/>
  <c r="Y245" i="8"/>
  <c r="Z245" i="8" s="1"/>
  <c r="AG244" i="8"/>
  <c r="AH244" i="8" s="1"/>
  <c r="Y243" i="8"/>
  <c r="Z243" i="8" s="1"/>
  <c r="Y241" i="8"/>
  <c r="Z241" i="8" s="1"/>
  <c r="Y239" i="8"/>
  <c r="Z239" i="8" s="1"/>
  <c r="Y237" i="8"/>
  <c r="Z237" i="8" s="1"/>
  <c r="AG236" i="8"/>
  <c r="AH236" i="8" s="1"/>
  <c r="Y235" i="8"/>
  <c r="Z235" i="8" s="1"/>
  <c r="Y233" i="8"/>
  <c r="Z233" i="8" s="1"/>
  <c r="Y231" i="8"/>
  <c r="Z231" i="8" s="1"/>
  <c r="Y229" i="8"/>
  <c r="Z229" i="8" s="1"/>
  <c r="AG228" i="8"/>
  <c r="AH228" i="8" s="1"/>
  <c r="Y227" i="8"/>
  <c r="Z227" i="8" s="1"/>
  <c r="AG226" i="8"/>
  <c r="AH226" i="8" s="1"/>
  <c r="Y225" i="8"/>
  <c r="Z225" i="8" s="1"/>
  <c r="Y223" i="8"/>
  <c r="Z223" i="8" s="1"/>
  <c r="Y221" i="8"/>
  <c r="Z221" i="8" s="1"/>
  <c r="Y219" i="8"/>
  <c r="Z219" i="8" s="1"/>
  <c r="AG218" i="8"/>
  <c r="AH218" i="8" s="1"/>
  <c r="Y217" i="8"/>
  <c r="Z217" i="8" s="1"/>
  <c r="AG216" i="8"/>
  <c r="AH216" i="8" s="1"/>
  <c r="Y215" i="8"/>
  <c r="Z215" i="8" s="1"/>
  <c r="Y213" i="8"/>
  <c r="Z213" i="8" s="1"/>
  <c r="Y211" i="8"/>
  <c r="Z211" i="8" s="1"/>
  <c r="AG210" i="8"/>
  <c r="AH210" i="8" s="1"/>
  <c r="Y209" i="8"/>
  <c r="Z209" i="8" s="1"/>
  <c r="Y207" i="8"/>
  <c r="Z207" i="8" s="1"/>
  <c r="AG206" i="8"/>
  <c r="AH206" i="8" s="1"/>
  <c r="Y205" i="8"/>
  <c r="Z205" i="8" s="1"/>
  <c r="Y203" i="8"/>
  <c r="Z203" i="8" s="1"/>
  <c r="Y201" i="8"/>
  <c r="Z201" i="8" s="1"/>
  <c r="AG200" i="8"/>
  <c r="AH200" i="8" s="1"/>
  <c r="Y199" i="8"/>
  <c r="Z199" i="8" s="1"/>
  <c r="Y197" i="8"/>
  <c r="Z197" i="8" s="1"/>
  <c r="AG196" i="8"/>
  <c r="AH196" i="8" s="1"/>
  <c r="Y195" i="8"/>
  <c r="Z195" i="8" s="1"/>
  <c r="Y193" i="8"/>
  <c r="Z193" i="8" s="1"/>
  <c r="AG192" i="8"/>
  <c r="AH192" i="8" s="1"/>
  <c r="Y191" i="8"/>
  <c r="Z191" i="8" s="1"/>
  <c r="AG144" i="8"/>
  <c r="AH144" i="8" s="1"/>
  <c r="Y141" i="8"/>
  <c r="Z141" i="8" s="1"/>
  <c r="Y139" i="8"/>
  <c r="Z139" i="8" s="1"/>
  <c r="Y137" i="8"/>
  <c r="Z137" i="8" s="1"/>
  <c r="AG134" i="8"/>
  <c r="AH134" i="8" s="1"/>
  <c r="Y133" i="8"/>
  <c r="Z133" i="8" s="1"/>
  <c r="AG132" i="8"/>
  <c r="AH132" i="8" s="1"/>
  <c r="Y131" i="8"/>
  <c r="Z131" i="8" s="1"/>
  <c r="AG130" i="8"/>
  <c r="AH130" i="8" s="1"/>
  <c r="Y129" i="8"/>
  <c r="Z129" i="8" s="1"/>
  <c r="AG128" i="8"/>
  <c r="AH128" i="8" s="1"/>
  <c r="AG126" i="8"/>
  <c r="AH126" i="8" s="1"/>
  <c r="Y125" i="8"/>
  <c r="Z125" i="8" s="1"/>
  <c r="AG124" i="8"/>
  <c r="AH124" i="8" s="1"/>
  <c r="Y123" i="8"/>
  <c r="Z123" i="8" s="1"/>
  <c r="AG122" i="8"/>
  <c r="AH122" i="8" s="1"/>
  <c r="Y121" i="8"/>
  <c r="Z121" i="8" s="1"/>
  <c r="Y72" i="8"/>
  <c r="Z72" i="8" s="1"/>
  <c r="Y71" i="8"/>
  <c r="Z71" i="8" s="1"/>
  <c r="AG69" i="8"/>
  <c r="AH69" i="8" s="1"/>
  <c r="AG67" i="8"/>
  <c r="AH67" i="8" s="1"/>
  <c r="Y65" i="8"/>
  <c r="Z65" i="8" s="1"/>
  <c r="Y64" i="8"/>
  <c r="Z64" i="8" s="1"/>
  <c r="Y63" i="8"/>
  <c r="Z63" i="8" s="1"/>
  <c r="Y62" i="8"/>
  <c r="Z62" i="8" s="1"/>
  <c r="Y61" i="8"/>
  <c r="Z61" i="8" s="1"/>
  <c r="Y60" i="8"/>
  <c r="Z60" i="8" s="1"/>
  <c r="Y59" i="8"/>
  <c r="Z59" i="8" s="1"/>
  <c r="Y58" i="8"/>
  <c r="Z58" i="8" s="1"/>
  <c r="Y57" i="8"/>
  <c r="Z57" i="8" s="1"/>
  <c r="Y55" i="8"/>
  <c r="Z55" i="8" s="1"/>
  <c r="Y54" i="8"/>
  <c r="Z54" i="8" s="1"/>
  <c r="Y53" i="8"/>
  <c r="Z53" i="8" s="1"/>
  <c r="Y52" i="8"/>
  <c r="Z52" i="8" s="1"/>
  <c r="Y51" i="8"/>
  <c r="Z51" i="8" s="1"/>
  <c r="Y49" i="8"/>
  <c r="Z49" i="8" s="1"/>
  <c r="Y48" i="8"/>
  <c r="Z48" i="8" s="1"/>
  <c r="Y46" i="8"/>
  <c r="Z46" i="8" s="1"/>
  <c r="Y43" i="8"/>
  <c r="Z43" i="8" s="1"/>
  <c r="Y42" i="8"/>
  <c r="Z42" i="8" s="1"/>
  <c r="Y40" i="8"/>
  <c r="Z40" i="8" s="1"/>
  <c r="AG32" i="8"/>
  <c r="AH32" i="8" s="1"/>
  <c r="Y32" i="8"/>
  <c r="Z32" i="8" s="1"/>
  <c r="Y30" i="8"/>
  <c r="Z30" i="8" s="1"/>
  <c r="Y27" i="8"/>
  <c r="Z27" i="8" s="1"/>
  <c r="Y25" i="8"/>
  <c r="Z25" i="8" s="1"/>
  <c r="Y24" i="8"/>
  <c r="Z24" i="8" s="1"/>
  <c r="Y23" i="8"/>
  <c r="Z23" i="8" s="1"/>
  <c r="Y22" i="8"/>
  <c r="Z22" i="8" s="1"/>
  <c r="Y21" i="8"/>
  <c r="Z21" i="8" s="1"/>
  <c r="Y19" i="8"/>
  <c r="Z19" i="8" s="1"/>
  <c r="Y18" i="8"/>
  <c r="Z18" i="8" s="1"/>
  <c r="AG17" i="8"/>
  <c r="AH17" i="8" s="1"/>
  <c r="Y13" i="8"/>
  <c r="Z13" i="8" s="1"/>
  <c r="Y12" i="8"/>
  <c r="Z12" i="8" s="1"/>
  <c r="Y11" i="8"/>
  <c r="Z11" i="8" s="1"/>
  <c r="Y10" i="8"/>
  <c r="Z10" i="8" s="1"/>
  <c r="AG7" i="8"/>
  <c r="AH7" i="8" s="1"/>
  <c r="Y6" i="8"/>
  <c r="Z6" i="8" s="1"/>
  <c r="AG5" i="8"/>
  <c r="AG101" i="8"/>
  <c r="AH101" i="8" s="1"/>
  <c r="AG102" i="8"/>
  <c r="AH102" i="8" s="1"/>
  <c r="AG103" i="8"/>
  <c r="AH103" i="8" s="1"/>
  <c r="AG111" i="8"/>
  <c r="AH111" i="8" s="1"/>
  <c r="AG113" i="8"/>
  <c r="AH113" i="8" s="1"/>
  <c r="AG116" i="8"/>
  <c r="AH116" i="8" s="1"/>
  <c r="AG118" i="8"/>
  <c r="AH118" i="8" s="1"/>
  <c r="AG120" i="8"/>
  <c r="AH120" i="8" s="1"/>
  <c r="AG149" i="8"/>
  <c r="AH149" i="8" s="1"/>
  <c r="AG150" i="8"/>
  <c r="AH150" i="8" s="1"/>
  <c r="AG151" i="8"/>
  <c r="AH151" i="8" s="1"/>
  <c r="AG153" i="8"/>
  <c r="AH153" i="8" s="1"/>
  <c r="AG154" i="8"/>
  <c r="AH154" i="8" s="1"/>
  <c r="AG158" i="8"/>
  <c r="AH158" i="8" s="1"/>
  <c r="AG159" i="8"/>
  <c r="AH159" i="8" s="1"/>
  <c r="AG161" i="8"/>
  <c r="AH161" i="8" s="1"/>
  <c r="AG162" i="8"/>
  <c r="AH162" i="8" s="1"/>
  <c r="AG169" i="8"/>
  <c r="AH169" i="8" s="1"/>
  <c r="AG173" i="8"/>
  <c r="AH173" i="8" s="1"/>
  <c r="AG177" i="8"/>
  <c r="AH177" i="8" s="1"/>
  <c r="AG179" i="8"/>
  <c r="AH179" i="8" s="1"/>
  <c r="AG181" i="8"/>
  <c r="AH181" i="8" s="1"/>
  <c r="AG183" i="8"/>
  <c r="AH183" i="8" s="1"/>
  <c r="AG185" i="8"/>
  <c r="AH185" i="8" s="1"/>
  <c r="AG187" i="8"/>
  <c r="AH187" i="8" s="1"/>
  <c r="AG189" i="8"/>
  <c r="AH189" i="8" s="1"/>
  <c r="AG270" i="8"/>
  <c r="AH270" i="8" s="1"/>
  <c r="AG271" i="8"/>
  <c r="AH271" i="8" s="1"/>
  <c r="AG272" i="8"/>
  <c r="AH272" i="8" s="1"/>
  <c r="AG273" i="8"/>
  <c r="AH273" i="8" s="1"/>
  <c r="AG274" i="8"/>
  <c r="AH274" i="8" s="1"/>
  <c r="AG275" i="8"/>
  <c r="AH275" i="8" s="1"/>
  <c r="AG276" i="8"/>
  <c r="AH276" i="8" s="1"/>
  <c r="AG278" i="8"/>
  <c r="AH278" i="8" s="1"/>
  <c r="AG279" i="8"/>
  <c r="AH279" i="8" s="1"/>
  <c r="AG280" i="8"/>
  <c r="AH280" i="8" s="1"/>
  <c r="AG283" i="8"/>
  <c r="AH283" i="8" s="1"/>
  <c r="AG285" i="8"/>
  <c r="AH285" i="8" s="1"/>
  <c r="AG287" i="8"/>
  <c r="AH287" i="8" s="1"/>
  <c r="AG289" i="8"/>
  <c r="AH289" i="8" s="1"/>
  <c r="AG291" i="8"/>
  <c r="AH291" i="8" s="1"/>
  <c r="AG294" i="8"/>
  <c r="AH294" i="8" s="1"/>
  <c r="AG296" i="8"/>
  <c r="AH296" i="8" s="1"/>
  <c r="AG298" i="8"/>
  <c r="AH298" i="8" s="1"/>
  <c r="AG300" i="8"/>
  <c r="AH300" i="8" s="1"/>
  <c r="AG302" i="8"/>
  <c r="AH302" i="8" s="1"/>
  <c r="AG309" i="8"/>
  <c r="AH309" i="8" s="1"/>
  <c r="AG311" i="8"/>
  <c r="AH311" i="8" s="1"/>
  <c r="AG313" i="8"/>
  <c r="AH313" i="8" s="1"/>
  <c r="AG315" i="8"/>
  <c r="AH315" i="8" s="1"/>
  <c r="AG316" i="8"/>
  <c r="AH316" i="8" s="1"/>
  <c r="AG318" i="8"/>
  <c r="AH318" i="8" s="1"/>
  <c r="AG436" i="8"/>
  <c r="AG437" i="8"/>
  <c r="AG438" i="8"/>
  <c r="AG440" i="8"/>
  <c r="AG456" i="8"/>
  <c r="AG457" i="8"/>
  <c r="AG319" i="8"/>
  <c r="AH319" i="8" s="1"/>
  <c r="AG320" i="8"/>
  <c r="AH320" i="8" s="1"/>
  <c r="AG321" i="8"/>
  <c r="AH321" i="8" s="1"/>
  <c r="AG322" i="8"/>
  <c r="AH322" i="8" s="1"/>
  <c r="AG323" i="8"/>
  <c r="AH323" i="8" s="1"/>
  <c r="AG324" i="8"/>
  <c r="AH324" i="8" s="1"/>
  <c r="AG325" i="8"/>
  <c r="AH325" i="8" s="1"/>
  <c r="AG326" i="8"/>
  <c r="AH326" i="8" s="1"/>
  <c r="AG327" i="8"/>
  <c r="AH327" i="8" s="1"/>
  <c r="AG328" i="8"/>
  <c r="AH328" i="8" s="1"/>
  <c r="AG329" i="8"/>
  <c r="AH329" i="8" s="1"/>
  <c r="AG330" i="8"/>
  <c r="AH330" i="8" s="1"/>
  <c r="AG331" i="8"/>
  <c r="AH331" i="8" s="1"/>
  <c r="AG332" i="8"/>
  <c r="AH332" i="8" s="1"/>
  <c r="AG333" i="8"/>
  <c r="AH333" i="8" s="1"/>
  <c r="AG334" i="8"/>
  <c r="AH334" i="8" s="1"/>
  <c r="AG335" i="8"/>
  <c r="AH335" i="8" s="1"/>
  <c r="AG336" i="8"/>
  <c r="AH336" i="8" s="1"/>
  <c r="AG337" i="8"/>
  <c r="AH337" i="8" s="1"/>
  <c r="AG338" i="8"/>
  <c r="AH338" i="8" s="1"/>
  <c r="AG339" i="8"/>
  <c r="AH339" i="8" s="1"/>
  <c r="AG340" i="8"/>
  <c r="AH340" i="8" s="1"/>
  <c r="AG341" i="8"/>
  <c r="AH341" i="8" s="1"/>
  <c r="AG342" i="8"/>
  <c r="AH342" i="8" s="1"/>
  <c r="AG343" i="8"/>
  <c r="AH343" i="8" s="1"/>
  <c r="AG344" i="8"/>
  <c r="AH344" i="8" s="1"/>
  <c r="AG345" i="8"/>
  <c r="AH345" i="8" s="1"/>
  <c r="AG346" i="8"/>
  <c r="AH346" i="8" s="1"/>
  <c r="AG347" i="8"/>
  <c r="AH347" i="8" s="1"/>
  <c r="AG348" i="8"/>
  <c r="AH348" i="8" s="1"/>
  <c r="AG349" i="8"/>
  <c r="AH349" i="8" s="1"/>
  <c r="AG350" i="8"/>
  <c r="AH350" i="8" s="1"/>
  <c r="AG351" i="8"/>
  <c r="AH351" i="8" s="1"/>
  <c r="AG352" i="8"/>
  <c r="AH352" i="8" s="1"/>
  <c r="AG353" i="8"/>
  <c r="AH353" i="8" s="1"/>
  <c r="AG354" i="8"/>
  <c r="AH354" i="8" s="1"/>
  <c r="AG355" i="8"/>
  <c r="AH355" i="8" s="1"/>
  <c r="AG356" i="8"/>
  <c r="AH356" i="8" s="1"/>
  <c r="AG357" i="8"/>
  <c r="AH357" i="8" s="1"/>
  <c r="AG358" i="8"/>
  <c r="AH358" i="8" s="1"/>
  <c r="AG359" i="8"/>
  <c r="AH359" i="8" s="1"/>
  <c r="AG360" i="8"/>
  <c r="AH360" i="8" s="1"/>
  <c r="AG361" i="8"/>
  <c r="AH361" i="8" s="1"/>
  <c r="AG362" i="8"/>
  <c r="AH362" i="8" s="1"/>
  <c r="AG363" i="8"/>
  <c r="AH363" i="8" s="1"/>
  <c r="AG364" i="8"/>
  <c r="AH364" i="8" s="1"/>
  <c r="AG365" i="8"/>
  <c r="AH365" i="8" s="1"/>
  <c r="AG366" i="8"/>
  <c r="AH366" i="8" s="1"/>
  <c r="AG367" i="8"/>
  <c r="AH367" i="8" s="1"/>
  <c r="AG368" i="8"/>
  <c r="AH368" i="8" s="1"/>
  <c r="AG369" i="8"/>
  <c r="AG370" i="8"/>
  <c r="AG371" i="8"/>
  <c r="AG373" i="8"/>
  <c r="AG375" i="8"/>
  <c r="AG377" i="8"/>
  <c r="AG379" i="8"/>
  <c r="AG381" i="8"/>
  <c r="AG383" i="8"/>
  <c r="AG385" i="8"/>
  <c r="AG387" i="8"/>
  <c r="AG389" i="8"/>
  <c r="AG391" i="8"/>
  <c r="AG393" i="8"/>
  <c r="AG395" i="8"/>
  <c r="AG397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0" i="8"/>
  <c r="AG439" i="8"/>
  <c r="AG441" i="8"/>
  <c r="AH441" i="8" s="1"/>
  <c r="AG470" i="8"/>
  <c r="Y100" i="8"/>
  <c r="Z100" i="8" s="1"/>
  <c r="Y101" i="8"/>
  <c r="Z101" i="8" s="1"/>
  <c r="Y102" i="8"/>
  <c r="Z102" i="8" s="1"/>
  <c r="Y103" i="8"/>
  <c r="Z103" i="8" s="1"/>
  <c r="Y104" i="8"/>
  <c r="Z104" i="8" s="1"/>
  <c r="Y105" i="8"/>
  <c r="Z105" i="8" s="1"/>
  <c r="Y106" i="8"/>
  <c r="Z106" i="8" s="1"/>
  <c r="Y107" i="8"/>
  <c r="Z107" i="8" s="1"/>
  <c r="Y108" i="8"/>
  <c r="Z108" i="8" s="1"/>
  <c r="Y109" i="8"/>
  <c r="Z109" i="8" s="1"/>
  <c r="Y110" i="8"/>
  <c r="Z110" i="8" s="1"/>
  <c r="Y111" i="8"/>
  <c r="Z111" i="8" s="1"/>
  <c r="Y112" i="8"/>
  <c r="Z112" i="8" s="1"/>
  <c r="Y113" i="8"/>
  <c r="Z113" i="8" s="1"/>
  <c r="Y115" i="8"/>
  <c r="Z115" i="8" s="1"/>
  <c r="Y116" i="8"/>
  <c r="Z116" i="8" s="1"/>
  <c r="Y117" i="8"/>
  <c r="Z117" i="8" s="1"/>
  <c r="Y118" i="8"/>
  <c r="Z118" i="8" s="1"/>
  <c r="Y119" i="8"/>
  <c r="Z119" i="8" s="1"/>
  <c r="Y120" i="8"/>
  <c r="Z120" i="8" s="1"/>
  <c r="Y146" i="8"/>
  <c r="Z146" i="8" s="1"/>
  <c r="Y147" i="8"/>
  <c r="Z147" i="8" s="1"/>
  <c r="Y148" i="8"/>
  <c r="Z148" i="8" s="1"/>
  <c r="Y149" i="8"/>
  <c r="Z149" i="8" s="1"/>
  <c r="Y150" i="8"/>
  <c r="Z150" i="8" s="1"/>
  <c r="Y151" i="8"/>
  <c r="Z151" i="8" s="1"/>
  <c r="Y152" i="8"/>
  <c r="Z152" i="8" s="1"/>
  <c r="Y153" i="8"/>
  <c r="Z153" i="8" s="1"/>
  <c r="Y154" i="8"/>
  <c r="Z154" i="8" s="1"/>
  <c r="Y155" i="8"/>
  <c r="Z155" i="8" s="1"/>
  <c r="Y156" i="8"/>
  <c r="Z156" i="8" s="1"/>
  <c r="Y157" i="8"/>
  <c r="Z157" i="8" s="1"/>
  <c r="Y158" i="8"/>
  <c r="Z158" i="8" s="1"/>
  <c r="Y159" i="8"/>
  <c r="Z159" i="8" s="1"/>
  <c r="Y160" i="8"/>
  <c r="Z160" i="8" s="1"/>
  <c r="Y161" i="8"/>
  <c r="Z161" i="8" s="1"/>
  <c r="Y162" i="8"/>
  <c r="Z162" i="8" s="1"/>
  <c r="Y163" i="8"/>
  <c r="Z163" i="8" s="1"/>
  <c r="Y164" i="8"/>
  <c r="Z164" i="8" s="1"/>
  <c r="Y165" i="8"/>
  <c r="Z165" i="8" s="1"/>
  <c r="Y166" i="8"/>
  <c r="Z166" i="8" s="1"/>
  <c r="Y167" i="8"/>
  <c r="Z167" i="8" s="1"/>
  <c r="Y168" i="8"/>
  <c r="Z168" i="8" s="1"/>
  <c r="Y169" i="8"/>
  <c r="Z169" i="8" s="1"/>
  <c r="Y170" i="8"/>
  <c r="Z170" i="8" s="1"/>
  <c r="Y171" i="8"/>
  <c r="Z171" i="8" s="1"/>
  <c r="Y172" i="8"/>
  <c r="Z172" i="8" s="1"/>
  <c r="Y173" i="8"/>
  <c r="Z173" i="8" s="1"/>
  <c r="Y174" i="8"/>
  <c r="Z174" i="8" s="1"/>
  <c r="Y175" i="8"/>
  <c r="Z175" i="8" s="1"/>
  <c r="Y176" i="8"/>
  <c r="Z176" i="8" s="1"/>
  <c r="Y177" i="8"/>
  <c r="Z177" i="8" s="1"/>
  <c r="Y178" i="8"/>
  <c r="Z178" i="8" s="1"/>
  <c r="Y179" i="8"/>
  <c r="Z179" i="8" s="1"/>
  <c r="Y180" i="8"/>
  <c r="Z180" i="8" s="1"/>
  <c r="Y181" i="8"/>
  <c r="Z181" i="8" s="1"/>
  <c r="Y182" i="8"/>
  <c r="Z182" i="8" s="1"/>
  <c r="Y183" i="8"/>
  <c r="Z183" i="8" s="1"/>
  <c r="Y184" i="8"/>
  <c r="Z184" i="8" s="1"/>
  <c r="Y185" i="8"/>
  <c r="Z185" i="8" s="1"/>
  <c r="Y186" i="8"/>
  <c r="Z186" i="8" s="1"/>
  <c r="Y187" i="8"/>
  <c r="Z187" i="8" s="1"/>
  <c r="Y188" i="8"/>
  <c r="Z188" i="8" s="1"/>
  <c r="Y189" i="8"/>
  <c r="Z189" i="8" s="1"/>
  <c r="Y270" i="8"/>
  <c r="Z270" i="8" s="1"/>
  <c r="Y271" i="8"/>
  <c r="Z271" i="8" s="1"/>
  <c r="Y272" i="8"/>
  <c r="Z272" i="8" s="1"/>
  <c r="Y273" i="8"/>
  <c r="Z273" i="8" s="1"/>
  <c r="Y274" i="8"/>
  <c r="Z274" i="8" s="1"/>
  <c r="Y275" i="8"/>
  <c r="Z275" i="8" s="1"/>
  <c r="Y276" i="8"/>
  <c r="Z276" i="8" s="1"/>
  <c r="Y277" i="8"/>
  <c r="Z277" i="8" s="1"/>
  <c r="Y278" i="8"/>
  <c r="Z278" i="8" s="1"/>
  <c r="Y279" i="8"/>
  <c r="Z279" i="8" s="1"/>
  <c r="Y280" i="8"/>
  <c r="Z280" i="8" s="1"/>
  <c r="Y281" i="8"/>
  <c r="Z281" i="8" s="1"/>
  <c r="Y282" i="8"/>
  <c r="Z282" i="8" s="1"/>
  <c r="Y283" i="8"/>
  <c r="Z283" i="8" s="1"/>
  <c r="Y284" i="8"/>
  <c r="Z284" i="8" s="1"/>
  <c r="Y285" i="8"/>
  <c r="Z285" i="8" s="1"/>
  <c r="Y286" i="8"/>
  <c r="Z286" i="8" s="1"/>
  <c r="Y287" i="8"/>
  <c r="Z287" i="8" s="1"/>
  <c r="Y288" i="8"/>
  <c r="Z288" i="8" s="1"/>
  <c r="Y289" i="8"/>
  <c r="Z289" i="8" s="1"/>
  <c r="Y290" i="8"/>
  <c r="Z290" i="8" s="1"/>
  <c r="Y291" i="8"/>
  <c r="Z291" i="8" s="1"/>
  <c r="Y292" i="8"/>
  <c r="Z292" i="8" s="1"/>
  <c r="Y293" i="8"/>
  <c r="Z293" i="8" s="1"/>
  <c r="Y294" i="8"/>
  <c r="Z294" i="8" s="1"/>
  <c r="Y295" i="8"/>
  <c r="Z295" i="8" s="1"/>
  <c r="Y296" i="8"/>
  <c r="Z296" i="8" s="1"/>
  <c r="Y297" i="8"/>
  <c r="Z297" i="8" s="1"/>
  <c r="Y298" i="8"/>
  <c r="Z298" i="8" s="1"/>
  <c r="Y299" i="8"/>
  <c r="Z299" i="8" s="1"/>
  <c r="Y300" i="8"/>
  <c r="Z300" i="8" s="1"/>
  <c r="Y301" i="8"/>
  <c r="Z301" i="8" s="1"/>
  <c r="Y302" i="8"/>
  <c r="Z302" i="8" s="1"/>
  <c r="Y303" i="8"/>
  <c r="Z303" i="8" s="1"/>
  <c r="Y304" i="8"/>
  <c r="Y305" i="8"/>
  <c r="Z305" i="8" s="1"/>
  <c r="Y306" i="8"/>
  <c r="Z306" i="8" s="1"/>
  <c r="Y307" i="8"/>
  <c r="Z307" i="8" s="1"/>
  <c r="Y308" i="8"/>
  <c r="Z308" i="8" s="1"/>
  <c r="Y309" i="8"/>
  <c r="Z309" i="8" s="1"/>
  <c r="Y310" i="8"/>
  <c r="Z310" i="8" s="1"/>
  <c r="Y311" i="8"/>
  <c r="Z311" i="8" s="1"/>
  <c r="Y312" i="8"/>
  <c r="Z312" i="8" s="1"/>
  <c r="Y313" i="8"/>
  <c r="Z313" i="8" s="1"/>
  <c r="Y314" i="8"/>
  <c r="Z314" i="8" s="1"/>
  <c r="Y315" i="8"/>
  <c r="Z315" i="8" s="1"/>
  <c r="Y316" i="8"/>
  <c r="Z316" i="8" s="1"/>
  <c r="Y318" i="8"/>
  <c r="Z318" i="8" s="1"/>
  <c r="Y319" i="8"/>
  <c r="Z319" i="8" s="1"/>
  <c r="Y437" i="8"/>
  <c r="Y438" i="8"/>
  <c r="Y440" i="8"/>
  <c r="Y320" i="8"/>
  <c r="Z320" i="8" s="1"/>
  <c r="Y321" i="8"/>
  <c r="Z321" i="8" s="1"/>
  <c r="Y322" i="8"/>
  <c r="Z322" i="8" s="1"/>
  <c r="Y323" i="8"/>
  <c r="Z323" i="8" s="1"/>
  <c r="Y324" i="8"/>
  <c r="Z324" i="8" s="1"/>
  <c r="Y325" i="8"/>
  <c r="Z325" i="8" s="1"/>
  <c r="Y326" i="8"/>
  <c r="Z326" i="8" s="1"/>
  <c r="Y327" i="8"/>
  <c r="Z327" i="8" s="1"/>
  <c r="Y328" i="8"/>
  <c r="Z328" i="8" s="1"/>
  <c r="Y329" i="8"/>
  <c r="Z329" i="8" s="1"/>
  <c r="Y330" i="8"/>
  <c r="Z330" i="8" s="1"/>
  <c r="Y331" i="8"/>
  <c r="Z331" i="8" s="1"/>
  <c r="Y332" i="8"/>
  <c r="Z332" i="8" s="1"/>
  <c r="Y333" i="8"/>
  <c r="Z333" i="8" s="1"/>
  <c r="Y334" i="8"/>
  <c r="Z334" i="8" s="1"/>
  <c r="Y335" i="8"/>
  <c r="Z335" i="8" s="1"/>
  <c r="Y336" i="8"/>
  <c r="Z336" i="8" s="1"/>
  <c r="Y337" i="8"/>
  <c r="Z337" i="8" s="1"/>
  <c r="Y338" i="8"/>
  <c r="Z338" i="8" s="1"/>
  <c r="Y339" i="8"/>
  <c r="Z339" i="8" s="1"/>
  <c r="Y340" i="8"/>
  <c r="Z340" i="8" s="1"/>
  <c r="Y341" i="8"/>
  <c r="Z341" i="8" s="1"/>
  <c r="Y342" i="8"/>
  <c r="Z342" i="8" s="1"/>
  <c r="Y343" i="8"/>
  <c r="Z343" i="8" s="1"/>
  <c r="Y344" i="8"/>
  <c r="Z344" i="8" s="1"/>
  <c r="Y345" i="8"/>
  <c r="Z345" i="8" s="1"/>
  <c r="Y346" i="8"/>
  <c r="Z346" i="8" s="1"/>
  <c r="Y347" i="8"/>
  <c r="Z347" i="8" s="1"/>
  <c r="Y348" i="8"/>
  <c r="Z348" i="8" s="1"/>
  <c r="Y349" i="8"/>
  <c r="Z349" i="8" s="1"/>
  <c r="Y350" i="8"/>
  <c r="Z350" i="8" s="1"/>
  <c r="Y351" i="8"/>
  <c r="Z351" i="8" s="1"/>
  <c r="Y352" i="8"/>
  <c r="Z352" i="8" s="1"/>
  <c r="Y353" i="8"/>
  <c r="Z353" i="8" s="1"/>
  <c r="Y354" i="8"/>
  <c r="Z354" i="8" s="1"/>
  <c r="Y355" i="8"/>
  <c r="Z355" i="8" s="1"/>
  <c r="Y356" i="8"/>
  <c r="Z356" i="8" s="1"/>
  <c r="Y357" i="8"/>
  <c r="Z357" i="8" s="1"/>
  <c r="Y358" i="8"/>
  <c r="Z358" i="8" s="1"/>
  <c r="Y359" i="8"/>
  <c r="Z359" i="8" s="1"/>
  <c r="Y360" i="8"/>
  <c r="Z360" i="8" s="1"/>
  <c r="Y361" i="8"/>
  <c r="Z361" i="8" s="1"/>
  <c r="Y362" i="8"/>
  <c r="Z362" i="8" s="1"/>
  <c r="Y363" i="8"/>
  <c r="Z363" i="8" s="1"/>
  <c r="Y364" i="8"/>
  <c r="Z364" i="8" s="1"/>
  <c r="Y365" i="8"/>
  <c r="Z365" i="8" s="1"/>
  <c r="Y366" i="8"/>
  <c r="Z366" i="8" s="1"/>
  <c r="Y367" i="8"/>
  <c r="Z367" i="8" s="1"/>
  <c r="Y368" i="8"/>
  <c r="Z368" i="8" s="1"/>
  <c r="Y369" i="8"/>
  <c r="Z369" i="8" s="1"/>
  <c r="Y370" i="8"/>
  <c r="Y371" i="8"/>
  <c r="Y372" i="8"/>
  <c r="Y374" i="8"/>
  <c r="Y376" i="8"/>
  <c r="Y378" i="8"/>
  <c r="Z378" i="8" s="1"/>
  <c r="Y380" i="8"/>
  <c r="Z380" i="8" s="1"/>
  <c r="Y382" i="8"/>
  <c r="Z382" i="8" s="1"/>
  <c r="Y384" i="8"/>
  <c r="Z384" i="8" s="1"/>
  <c r="Y386" i="8"/>
  <c r="Z386" i="8" s="1"/>
  <c r="Y388" i="8"/>
  <c r="Z388" i="8" s="1"/>
  <c r="Y390" i="8"/>
  <c r="Y392" i="8"/>
  <c r="Z392" i="8" s="1"/>
  <c r="Y394" i="8"/>
  <c r="Y396" i="8"/>
  <c r="Y398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0" i="8"/>
  <c r="Y436" i="8"/>
  <c r="Y439" i="8"/>
  <c r="Y441" i="8"/>
  <c r="Y466" i="8"/>
  <c r="Y468" i="8"/>
  <c r="Y470" i="8"/>
  <c r="AG269" i="8"/>
  <c r="AH269" i="8" s="1"/>
  <c r="Y268" i="8"/>
  <c r="Z268" i="8" s="1"/>
  <c r="AG267" i="8"/>
  <c r="AH267" i="8" s="1"/>
  <c r="Y266" i="8"/>
  <c r="Z266" i="8" s="1"/>
  <c r="AG265" i="8"/>
  <c r="AH265" i="8" s="1"/>
  <c r="Y264" i="8"/>
  <c r="Z264" i="8" s="1"/>
  <c r="AG263" i="8"/>
  <c r="AH263" i="8" s="1"/>
  <c r="Y262" i="8"/>
  <c r="Z262" i="8" s="1"/>
  <c r="AG261" i="8"/>
  <c r="AH261" i="8" s="1"/>
  <c r="Y260" i="8"/>
  <c r="Z260" i="8" s="1"/>
  <c r="AG259" i="8"/>
  <c r="AH259" i="8" s="1"/>
  <c r="Y258" i="8"/>
  <c r="Z258" i="8" s="1"/>
  <c r="AG257" i="8"/>
  <c r="AH257" i="8" s="1"/>
  <c r="Y256" i="8"/>
  <c r="Z256" i="8" s="1"/>
  <c r="AG255" i="8"/>
  <c r="AH255" i="8" s="1"/>
  <c r="Y254" i="8"/>
  <c r="Z254" i="8" s="1"/>
  <c r="AG253" i="8"/>
  <c r="AH253" i="8" s="1"/>
  <c r="Y252" i="8"/>
  <c r="Z252" i="8" s="1"/>
  <c r="AG251" i="8"/>
  <c r="AH251" i="8" s="1"/>
  <c r="Y250" i="8"/>
  <c r="Z250" i="8" s="1"/>
  <c r="AG249" i="8"/>
  <c r="AH249" i="8" s="1"/>
  <c r="Y248" i="8"/>
  <c r="Z248" i="8" s="1"/>
  <c r="AG247" i="8"/>
  <c r="AH247" i="8" s="1"/>
  <c r="Y246" i="8"/>
  <c r="Z246" i="8" s="1"/>
  <c r="AG245" i="8"/>
  <c r="AH245" i="8" s="1"/>
  <c r="Y244" i="8"/>
  <c r="Z244" i="8" s="1"/>
  <c r="AG243" i="8"/>
  <c r="AH243" i="8" s="1"/>
  <c r="Y242" i="8"/>
  <c r="Z242" i="8" s="1"/>
  <c r="AG241" i="8"/>
  <c r="AH241" i="8" s="1"/>
  <c r="Y240" i="8"/>
  <c r="Z240" i="8" s="1"/>
  <c r="AG239" i="8"/>
  <c r="AH239" i="8" s="1"/>
  <c r="Y238" i="8"/>
  <c r="Z238" i="8" s="1"/>
  <c r="AG237" i="8"/>
  <c r="AH237" i="8" s="1"/>
  <c r="Y236" i="8"/>
  <c r="Z236" i="8" s="1"/>
  <c r="AG235" i="8"/>
  <c r="AH235" i="8" s="1"/>
  <c r="Y234" i="8"/>
  <c r="Z234" i="8" s="1"/>
  <c r="AG233" i="8"/>
  <c r="AH233" i="8" s="1"/>
  <c r="Y232" i="8"/>
  <c r="Z232" i="8" s="1"/>
  <c r="AG231" i="8"/>
  <c r="AH231" i="8" s="1"/>
  <c r="Y230" i="8"/>
  <c r="Z230" i="8" s="1"/>
  <c r="AG229" i="8"/>
  <c r="AH229" i="8" s="1"/>
  <c r="Y228" i="8"/>
  <c r="Z228" i="8" s="1"/>
  <c r="AG227" i="8"/>
  <c r="AH227" i="8" s="1"/>
  <c r="Y226" i="8"/>
  <c r="Z226" i="8" s="1"/>
  <c r="AG225" i="8"/>
  <c r="AH225" i="8" s="1"/>
  <c r="Y224" i="8"/>
  <c r="Z224" i="8" s="1"/>
  <c r="AG223" i="8"/>
  <c r="AH223" i="8" s="1"/>
  <c r="Y222" i="8"/>
  <c r="Z222" i="8" s="1"/>
  <c r="AG221" i="8"/>
  <c r="AH221" i="8" s="1"/>
  <c r="Y220" i="8"/>
  <c r="Z220" i="8" s="1"/>
  <c r="AG219" i="8"/>
  <c r="AH219" i="8" s="1"/>
  <c r="Y218" i="8"/>
  <c r="Z218" i="8" s="1"/>
  <c r="AG217" i="8"/>
  <c r="AH217" i="8" s="1"/>
  <c r="Y216" i="8"/>
  <c r="Z216" i="8" s="1"/>
  <c r="AG215" i="8"/>
  <c r="AH215" i="8" s="1"/>
  <c r="Y214" i="8"/>
  <c r="Z214" i="8" s="1"/>
  <c r="AG213" i="8"/>
  <c r="AH213" i="8" s="1"/>
  <c r="Y212" i="8"/>
  <c r="Z212" i="8" s="1"/>
  <c r="AG211" i="8"/>
  <c r="AH211" i="8" s="1"/>
  <c r="Y210" i="8"/>
  <c r="Z210" i="8" s="1"/>
  <c r="AG209" i="8"/>
  <c r="AH209" i="8" s="1"/>
  <c r="Y208" i="8"/>
  <c r="Z208" i="8" s="1"/>
  <c r="AG207" i="8"/>
  <c r="AH207" i="8" s="1"/>
  <c r="Y206" i="8"/>
  <c r="Z206" i="8" s="1"/>
  <c r="AG205" i="8"/>
  <c r="AH205" i="8" s="1"/>
  <c r="Y204" i="8"/>
  <c r="Z204" i="8" s="1"/>
  <c r="AG203" i="8"/>
  <c r="AH203" i="8" s="1"/>
  <c r="Y202" i="8"/>
  <c r="Z202" i="8" s="1"/>
  <c r="AG201" i="8"/>
  <c r="AH201" i="8" s="1"/>
  <c r="Y200" i="8"/>
  <c r="Z200" i="8" s="1"/>
  <c r="AG199" i="8"/>
  <c r="AH199" i="8" s="1"/>
  <c r="Y198" i="8"/>
  <c r="Z198" i="8" s="1"/>
  <c r="AG197" i="8"/>
  <c r="AH197" i="8" s="1"/>
  <c r="Y196" i="8"/>
  <c r="Z196" i="8" s="1"/>
  <c r="AG195" i="8"/>
  <c r="AH195" i="8" s="1"/>
  <c r="Y194" i="8"/>
  <c r="Z194" i="8" s="1"/>
  <c r="AG193" i="8"/>
  <c r="AH193" i="8" s="1"/>
  <c r="Y192" i="8"/>
  <c r="Z192" i="8" s="1"/>
  <c r="AG191" i="8"/>
  <c r="AH191" i="8" s="1"/>
  <c r="Y190" i="8"/>
  <c r="Z190" i="8" s="1"/>
  <c r="AG145" i="8"/>
  <c r="AH145" i="8" s="1"/>
  <c r="Y144" i="8"/>
  <c r="Z144" i="8" s="1"/>
  <c r="AG143" i="8"/>
  <c r="AH143" i="8" s="1"/>
  <c r="Y142" i="8"/>
  <c r="Z142" i="8" s="1"/>
  <c r="AG141" i="8"/>
  <c r="AH141" i="8" s="1"/>
  <c r="Y140" i="8"/>
  <c r="Z140" i="8" s="1"/>
  <c r="AG139" i="8"/>
  <c r="AH139" i="8" s="1"/>
  <c r="Y138" i="8"/>
  <c r="Z138" i="8" s="1"/>
  <c r="AG137" i="8"/>
  <c r="AH137" i="8" s="1"/>
  <c r="Y136" i="8"/>
  <c r="Z136" i="8" s="1"/>
  <c r="AG135" i="8"/>
  <c r="AH135" i="8" s="1"/>
  <c r="Y134" i="8"/>
  <c r="Z134" i="8" s="1"/>
  <c r="AG133" i="8"/>
  <c r="AH133" i="8" s="1"/>
  <c r="Y132" i="8"/>
  <c r="Z132" i="8" s="1"/>
  <c r="AG131" i="8"/>
  <c r="AH131" i="8" s="1"/>
  <c r="Y130" i="8"/>
  <c r="Z130" i="8" s="1"/>
  <c r="AG129" i="8"/>
  <c r="AH129" i="8" s="1"/>
  <c r="Y128" i="8"/>
  <c r="Z128" i="8" s="1"/>
  <c r="AG127" i="8"/>
  <c r="AH127" i="8" s="1"/>
  <c r="Y126" i="8"/>
  <c r="Z126" i="8" s="1"/>
  <c r="AG125" i="8"/>
  <c r="AH125" i="8" s="1"/>
  <c r="Y124" i="8"/>
  <c r="Z124" i="8" s="1"/>
  <c r="AG123" i="8"/>
  <c r="AH123" i="8" s="1"/>
  <c r="Y122" i="8"/>
  <c r="Z122" i="8" s="1"/>
  <c r="AG121" i="8"/>
  <c r="AH121" i="8" s="1"/>
  <c r="AG15" i="8"/>
  <c r="AH15" i="8" s="1"/>
  <c r="AG33" i="8"/>
  <c r="AH33" i="8" s="1"/>
  <c r="AG35" i="8"/>
  <c r="AH35" i="8" s="1"/>
  <c r="AG37" i="8"/>
  <c r="AH37" i="8" s="1"/>
  <c r="AG39" i="8"/>
  <c r="AH39" i="8" s="1"/>
  <c r="AG74" i="8"/>
  <c r="AH74" i="8" s="1"/>
  <c r="AG76" i="8"/>
  <c r="AH76" i="8" s="1"/>
  <c r="AG78" i="8"/>
  <c r="AH78" i="8" s="1"/>
  <c r="AG80" i="8"/>
  <c r="AH80" i="8" s="1"/>
  <c r="AG82" i="8"/>
  <c r="AH82" i="8" s="1"/>
  <c r="AG84" i="8"/>
  <c r="AH84" i="8" s="1"/>
  <c r="AG86" i="8"/>
  <c r="AH86" i="8" s="1"/>
  <c r="AG88" i="8"/>
  <c r="AH88" i="8" s="1"/>
  <c r="AG90" i="8"/>
  <c r="AH90" i="8" s="1"/>
  <c r="AG93" i="8"/>
  <c r="AH93" i="8" s="1"/>
  <c r="AG95" i="8"/>
  <c r="AH95" i="8" s="1"/>
  <c r="AG97" i="8"/>
  <c r="AH97" i="8" s="1"/>
  <c r="AG99" i="8"/>
  <c r="AH99" i="8" s="1"/>
  <c r="Y16" i="8"/>
  <c r="Z16" i="8" s="1"/>
  <c r="Y34" i="8"/>
  <c r="Z34" i="8" s="1"/>
  <c r="Y36" i="8"/>
  <c r="Z36" i="8" s="1"/>
  <c r="Y38" i="8"/>
  <c r="Z38" i="8" s="1"/>
  <c r="Y73" i="8"/>
  <c r="Z73" i="8" s="1"/>
  <c r="Y75" i="8"/>
  <c r="Z75" i="8" s="1"/>
  <c r="Y77" i="8"/>
  <c r="Z77" i="8" s="1"/>
  <c r="Y79" i="8"/>
  <c r="Z79" i="8" s="1"/>
  <c r="Y81" i="8"/>
  <c r="Z81" i="8" s="1"/>
  <c r="Y83" i="8"/>
  <c r="Z83" i="8" s="1"/>
  <c r="Y85" i="8"/>
  <c r="Z85" i="8" s="1"/>
  <c r="Y87" i="8"/>
  <c r="Z87" i="8" s="1"/>
  <c r="Y89" i="8"/>
  <c r="Z89" i="8" s="1"/>
  <c r="Y92" i="8"/>
  <c r="Z92" i="8" s="1"/>
  <c r="Y94" i="8"/>
  <c r="Z94" i="8" s="1"/>
  <c r="Y96" i="8"/>
  <c r="Z96" i="8" s="1"/>
  <c r="Y98" i="8"/>
  <c r="Z98" i="8" s="1"/>
  <c r="Y317" i="8"/>
  <c r="Z317" i="8" s="1"/>
  <c r="AO464" i="8"/>
  <c r="AO467" i="8"/>
  <c r="AO468" i="8"/>
  <c r="AO471" i="8"/>
  <c r="AO472" i="8"/>
  <c r="AM462" i="8"/>
  <c r="AM463" i="8"/>
  <c r="AM465" i="8"/>
  <c r="AM466" i="8"/>
  <c r="AM469" i="8"/>
  <c r="AM470" i="8"/>
  <c r="AM473" i="8"/>
  <c r="AI464" i="8"/>
  <c r="AI467" i="8"/>
  <c r="AI468" i="8"/>
  <c r="AI470" i="8"/>
  <c r="AI471" i="8"/>
  <c r="AI472" i="8"/>
  <c r="AF462" i="8"/>
  <c r="AF463" i="8"/>
  <c r="AF465" i="8"/>
  <c r="AF466" i="8"/>
  <c r="AF469" i="8"/>
  <c r="AF473" i="8"/>
  <c r="AA464" i="8"/>
  <c r="AA466" i="8"/>
  <c r="AA467" i="8"/>
  <c r="AA470" i="8"/>
  <c r="AA471" i="8"/>
  <c r="AA472" i="8"/>
  <c r="X462" i="8"/>
  <c r="X463" i="8"/>
  <c r="X465" i="8"/>
  <c r="X468" i="8"/>
  <c r="X469" i="8"/>
  <c r="X473" i="8"/>
  <c r="Q464" i="8"/>
  <c r="Q466" i="8"/>
  <c r="Q467" i="8"/>
  <c r="Q470" i="8"/>
  <c r="Q471" i="8"/>
  <c r="Q472" i="8"/>
  <c r="N463" i="8"/>
  <c r="N465" i="8"/>
  <c r="N468" i="8"/>
  <c r="L464" i="8"/>
  <c r="L466" i="8"/>
  <c r="L470" i="8"/>
  <c r="K463" i="8"/>
  <c r="K467" i="8"/>
  <c r="K471" i="8"/>
  <c r="J468" i="8"/>
  <c r="J472" i="8"/>
  <c r="J473" i="8"/>
  <c r="I465" i="8"/>
  <c r="I469" i="8"/>
  <c r="H464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8" i="8"/>
  <c r="AH398" i="8" s="1"/>
  <c r="Y397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87" i="8"/>
  <c r="AG386" i="8"/>
  <c r="AH386" i="8" s="1"/>
  <c r="Y385" i="8"/>
  <c r="AG384" i="8"/>
  <c r="AH384" i="8" s="1"/>
  <c r="Y383" i="8"/>
  <c r="AG382" i="8"/>
  <c r="AH382" i="8" s="1"/>
  <c r="Y381" i="8"/>
  <c r="AG380" i="8"/>
  <c r="AH380" i="8" s="1"/>
  <c r="Y379" i="8"/>
  <c r="AG378" i="8"/>
  <c r="AH378" i="8" s="1"/>
  <c r="Y377" i="8"/>
  <c r="AG376" i="8"/>
  <c r="Y375" i="8"/>
  <c r="AG374" i="8"/>
  <c r="Y373" i="8"/>
  <c r="AG372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0" i="8"/>
  <c r="L432" i="8"/>
  <c r="L434" i="8"/>
  <c r="L438" i="8"/>
  <c r="L439" i="8"/>
  <c r="L441" i="8"/>
  <c r="L468" i="8"/>
  <c r="L444" i="8"/>
  <c r="L445" i="8"/>
  <c r="L447" i="8"/>
  <c r="L449" i="8"/>
  <c r="L451" i="8"/>
  <c r="L452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49" i="8"/>
  <c r="K451" i="8"/>
  <c r="K452" i="8"/>
  <c r="K454" i="8"/>
  <c r="K456" i="8"/>
  <c r="K459" i="8"/>
  <c r="K461" i="8"/>
  <c r="K446" i="8"/>
  <c r="K448" i="8"/>
  <c r="K450" i="8"/>
  <c r="K453" i="8"/>
  <c r="K455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0" i="8"/>
  <c r="J432" i="8"/>
  <c r="J434" i="8"/>
  <c r="J438" i="8"/>
  <c r="J439" i="8"/>
  <c r="J441" i="8"/>
  <c r="J446" i="8"/>
  <c r="J448" i="8"/>
  <c r="J450" i="8"/>
  <c r="J453" i="8"/>
  <c r="J455" i="8"/>
  <c r="J457" i="8"/>
  <c r="J458" i="8"/>
  <c r="J460" i="8"/>
  <c r="J462" i="8"/>
  <c r="J464" i="8"/>
  <c r="J466" i="8"/>
  <c r="J470" i="8"/>
  <c r="J445" i="8"/>
  <c r="J447" i="8"/>
  <c r="J449" i="8"/>
  <c r="J451" i="8"/>
  <c r="J452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6" i="8"/>
  <c r="I448" i="8"/>
  <c r="I450" i="8"/>
  <c r="I453" i="8"/>
  <c r="I455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0" i="8"/>
  <c r="H432" i="8"/>
  <c r="H434" i="8"/>
  <c r="H438" i="8"/>
  <c r="H439" i="8"/>
  <c r="H441" i="8"/>
  <c r="H473" i="8"/>
  <c r="H445" i="8"/>
  <c r="H447" i="8"/>
  <c r="H449" i="8"/>
  <c r="H451" i="8"/>
  <c r="H452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49" i="8"/>
  <c r="G451" i="8"/>
  <c r="G452" i="8"/>
  <c r="G454" i="8"/>
  <c r="G456" i="8"/>
  <c r="G459" i="8"/>
  <c r="G461" i="8"/>
  <c r="G465" i="8"/>
  <c r="G469" i="8"/>
  <c r="G446" i="8"/>
  <c r="G448" i="8"/>
  <c r="G450" i="8"/>
  <c r="G453" i="8"/>
  <c r="G455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0" i="8"/>
  <c r="F432" i="8"/>
  <c r="F434" i="8"/>
  <c r="F438" i="8"/>
  <c r="F439" i="8"/>
  <c r="F441" i="8"/>
  <c r="F446" i="8"/>
  <c r="F448" i="8"/>
  <c r="F450" i="8"/>
  <c r="F453" i="8"/>
  <c r="F455" i="8"/>
  <c r="F457" i="8"/>
  <c r="F458" i="8"/>
  <c r="F460" i="8"/>
  <c r="F462" i="8"/>
  <c r="F445" i="8"/>
  <c r="F447" i="8"/>
  <c r="F449" i="8"/>
  <c r="F451" i="8"/>
  <c r="F452" i="8"/>
  <c r="F454" i="8"/>
  <c r="F456" i="8"/>
  <c r="F459" i="8"/>
  <c r="F461" i="8"/>
  <c r="F464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6" i="8"/>
  <c r="E448" i="8"/>
  <c r="E450" i="8"/>
  <c r="E453" i="8"/>
  <c r="E455" i="8"/>
  <c r="E457" i="8"/>
  <c r="E458" i="8"/>
  <c r="E460" i="8"/>
  <c r="E462" i="8"/>
  <c r="E463" i="8"/>
  <c r="L380" i="8"/>
  <c r="L382" i="8"/>
  <c r="L384" i="8"/>
  <c r="L386" i="8"/>
  <c r="L388" i="8"/>
  <c r="L390" i="8"/>
  <c r="L392" i="8"/>
  <c r="L394" i="8"/>
  <c r="L396" i="8"/>
  <c r="L398" i="8"/>
  <c r="L400" i="8"/>
  <c r="L402" i="8"/>
  <c r="L404" i="8"/>
  <c r="L406" i="8"/>
  <c r="L408" i="8"/>
  <c r="L410" i="8"/>
  <c r="L453" i="8"/>
  <c r="L455" i="8"/>
  <c r="L457" i="8"/>
  <c r="L411" i="8"/>
  <c r="K379" i="8"/>
  <c r="K381" i="8"/>
  <c r="K383" i="8"/>
  <c r="K385" i="8"/>
  <c r="K387" i="8"/>
  <c r="K389" i="8"/>
  <c r="K391" i="8"/>
  <c r="K393" i="8"/>
  <c r="K395" i="8"/>
  <c r="K397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0" i="8"/>
  <c r="K432" i="8"/>
  <c r="K434" i="8"/>
  <c r="K438" i="8"/>
  <c r="K439" i="8"/>
  <c r="K441" i="8"/>
  <c r="J380" i="8"/>
  <c r="J382" i="8"/>
  <c r="J384" i="8"/>
  <c r="J386" i="8"/>
  <c r="J388" i="8"/>
  <c r="J390" i="8"/>
  <c r="J392" i="8"/>
  <c r="J394" i="8"/>
  <c r="J396" i="8"/>
  <c r="J398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1" i="8"/>
  <c r="I383" i="8"/>
  <c r="I385" i="8"/>
  <c r="I387" i="8"/>
  <c r="I389" i="8"/>
  <c r="I391" i="8"/>
  <c r="I393" i="8"/>
  <c r="I395" i="8"/>
  <c r="I397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0" i="8"/>
  <c r="I432" i="8"/>
  <c r="I434" i="8"/>
  <c r="I438" i="8"/>
  <c r="I439" i="8"/>
  <c r="I441" i="8"/>
  <c r="I412" i="8"/>
  <c r="I445" i="8"/>
  <c r="I447" i="8"/>
  <c r="I449" i="8"/>
  <c r="I451" i="8"/>
  <c r="I452" i="8"/>
  <c r="I454" i="8"/>
  <c r="I456" i="8"/>
  <c r="I459" i="8"/>
  <c r="I461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6" i="8"/>
  <c r="H448" i="8"/>
  <c r="H450" i="8"/>
  <c r="H453" i="8"/>
  <c r="H455" i="8"/>
  <c r="H457" i="8"/>
  <c r="H458" i="8"/>
  <c r="H460" i="8"/>
  <c r="H462" i="8"/>
  <c r="G379" i="8"/>
  <c r="G381" i="8"/>
  <c r="G383" i="8"/>
  <c r="G385" i="8"/>
  <c r="G387" i="8"/>
  <c r="G389" i="8"/>
  <c r="G391" i="8"/>
  <c r="G393" i="8"/>
  <c r="G395" i="8"/>
  <c r="G397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0" i="8"/>
  <c r="G432" i="8"/>
  <c r="G434" i="8"/>
  <c r="G438" i="8"/>
  <c r="G439" i="8"/>
  <c r="G441" i="8"/>
  <c r="F380" i="8"/>
  <c r="F382" i="8"/>
  <c r="F384" i="8"/>
  <c r="F386" i="8"/>
  <c r="F388" i="8"/>
  <c r="F390" i="8"/>
  <c r="F392" i="8"/>
  <c r="F394" i="8"/>
  <c r="F396" i="8"/>
  <c r="F398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1" i="8"/>
  <c r="E383" i="8"/>
  <c r="E385" i="8"/>
  <c r="E387" i="8"/>
  <c r="E389" i="8"/>
  <c r="E391" i="8"/>
  <c r="E393" i="8"/>
  <c r="E395" i="8"/>
  <c r="E397" i="8"/>
  <c r="E399" i="8"/>
  <c r="E401" i="8"/>
  <c r="E403" i="8"/>
  <c r="E405" i="8"/>
  <c r="E407" i="8"/>
  <c r="E409" i="8"/>
  <c r="E411" i="8"/>
  <c r="E452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8" i="8"/>
  <c r="J397" i="8"/>
  <c r="G396" i="8"/>
  <c r="J395" i="8"/>
  <c r="G394" i="8"/>
  <c r="J393" i="8"/>
  <c r="G392" i="8"/>
  <c r="J391" i="8"/>
  <c r="G390" i="8"/>
  <c r="J389" i="8"/>
  <c r="G388" i="8"/>
  <c r="J387" i="8"/>
  <c r="G386" i="8"/>
  <c r="J385" i="8"/>
  <c r="G384" i="8"/>
  <c r="J383" i="8"/>
  <c r="G382" i="8"/>
  <c r="J381" i="8"/>
  <c r="G380" i="8"/>
  <c r="J379" i="8"/>
  <c r="I378" i="8"/>
  <c r="I377" i="8"/>
  <c r="E377" i="8"/>
  <c r="L376" i="8"/>
  <c r="H376" i="8"/>
  <c r="I375" i="8"/>
  <c r="E375" i="8"/>
  <c r="L374" i="8"/>
  <c r="H374" i="8"/>
  <c r="I373" i="8"/>
  <c r="E373" i="8"/>
  <c r="L372" i="8"/>
  <c r="H372" i="8"/>
  <c r="L371" i="8"/>
  <c r="H371" i="8"/>
  <c r="L370" i="8"/>
  <c r="H370" i="8"/>
  <c r="L369" i="8"/>
  <c r="H369" i="8"/>
  <c r="L368" i="8"/>
  <c r="H368" i="8"/>
  <c r="L367" i="8"/>
  <c r="H367" i="8"/>
  <c r="L366" i="8"/>
  <c r="H366" i="8"/>
  <c r="L365" i="8"/>
  <c r="H365" i="8"/>
  <c r="L364" i="8"/>
  <c r="H364" i="8"/>
  <c r="L363" i="8"/>
  <c r="H363" i="8"/>
  <c r="L362" i="8"/>
  <c r="H362" i="8"/>
  <c r="L361" i="8"/>
  <c r="H361" i="8"/>
  <c r="L360" i="8"/>
  <c r="H360" i="8"/>
  <c r="L359" i="8"/>
  <c r="H359" i="8"/>
  <c r="L358" i="8"/>
  <c r="H358" i="8"/>
  <c r="L357" i="8"/>
  <c r="H357" i="8"/>
  <c r="L356" i="8"/>
  <c r="H356" i="8"/>
  <c r="L355" i="8"/>
  <c r="H355" i="8"/>
  <c r="L354" i="8"/>
  <c r="H354" i="8"/>
  <c r="L353" i="8"/>
  <c r="H353" i="8"/>
  <c r="L352" i="8"/>
  <c r="H352" i="8"/>
  <c r="L351" i="8"/>
  <c r="H351" i="8"/>
  <c r="L350" i="8"/>
  <c r="H350" i="8"/>
  <c r="L349" i="8"/>
  <c r="H349" i="8"/>
  <c r="L348" i="8"/>
  <c r="H348" i="8"/>
  <c r="E348" i="8"/>
  <c r="K347" i="8"/>
  <c r="I347" i="8"/>
  <c r="G347" i="8"/>
  <c r="E347" i="8"/>
  <c r="K346" i="8"/>
  <c r="I346" i="8"/>
  <c r="G346" i="8"/>
  <c r="E346" i="8"/>
  <c r="K345" i="8"/>
  <c r="I345" i="8"/>
  <c r="G345" i="8"/>
  <c r="E345" i="8"/>
  <c r="K344" i="8"/>
  <c r="I344" i="8"/>
  <c r="G344" i="8"/>
  <c r="E344" i="8"/>
  <c r="K343" i="8"/>
  <c r="I343" i="8"/>
  <c r="G343" i="8"/>
  <c r="E343" i="8"/>
  <c r="K342" i="8"/>
  <c r="I342" i="8"/>
  <c r="G342" i="8"/>
  <c r="E342" i="8"/>
  <c r="K341" i="8"/>
  <c r="I341" i="8"/>
  <c r="G341" i="8"/>
  <c r="E341" i="8"/>
  <c r="K340" i="8"/>
  <c r="I340" i="8"/>
  <c r="G340" i="8"/>
  <c r="E340" i="8"/>
  <c r="K339" i="8"/>
  <c r="I339" i="8"/>
  <c r="G339" i="8"/>
  <c r="E339" i="8"/>
  <c r="K338" i="8"/>
  <c r="I338" i="8"/>
  <c r="G338" i="8"/>
  <c r="E338" i="8"/>
  <c r="K337" i="8"/>
  <c r="I337" i="8"/>
  <c r="G337" i="8"/>
  <c r="E337" i="8"/>
  <c r="K336" i="8"/>
  <c r="I336" i="8"/>
  <c r="G336" i="8"/>
  <c r="E336" i="8"/>
  <c r="K335" i="8"/>
  <c r="I335" i="8"/>
  <c r="G335" i="8"/>
  <c r="E335" i="8"/>
  <c r="K334" i="8"/>
  <c r="I334" i="8"/>
  <c r="G334" i="8"/>
  <c r="E334" i="8"/>
  <c r="K333" i="8"/>
  <c r="I333" i="8"/>
  <c r="G333" i="8"/>
  <c r="E333" i="8"/>
  <c r="K332" i="8"/>
  <c r="I332" i="8"/>
  <c r="G332" i="8"/>
  <c r="E332" i="8"/>
  <c r="K331" i="8"/>
  <c r="I331" i="8"/>
  <c r="G331" i="8"/>
  <c r="E331" i="8"/>
  <c r="K330" i="8"/>
  <c r="I330" i="8"/>
  <c r="G330" i="8"/>
  <c r="E330" i="8"/>
  <c r="K329" i="8"/>
  <c r="I329" i="8"/>
  <c r="G329" i="8"/>
  <c r="E329" i="8"/>
  <c r="K328" i="8"/>
  <c r="I328" i="8"/>
  <c r="G328" i="8"/>
  <c r="E328" i="8"/>
  <c r="K327" i="8"/>
  <c r="I327" i="8"/>
  <c r="L373" i="8"/>
  <c r="L375" i="8"/>
  <c r="L377" i="8"/>
  <c r="L425" i="8"/>
  <c r="L427" i="8"/>
  <c r="L429" i="8"/>
  <c r="L431" i="8"/>
  <c r="L433" i="8"/>
  <c r="L436" i="8"/>
  <c r="L440" i="8"/>
  <c r="L442" i="8"/>
  <c r="L378" i="8"/>
  <c r="L379" i="8"/>
  <c r="L381" i="8"/>
  <c r="L383" i="8"/>
  <c r="L385" i="8"/>
  <c r="L387" i="8"/>
  <c r="L389" i="8"/>
  <c r="L391" i="8"/>
  <c r="L393" i="8"/>
  <c r="L395" i="8"/>
  <c r="L397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4" i="8"/>
  <c r="K376" i="8"/>
  <c r="K378" i="8"/>
  <c r="K380" i="8"/>
  <c r="K382" i="8"/>
  <c r="K384" i="8"/>
  <c r="K386" i="8"/>
  <c r="K388" i="8"/>
  <c r="K390" i="8"/>
  <c r="K392" i="8"/>
  <c r="K394" i="8"/>
  <c r="K396" i="8"/>
  <c r="K398" i="8"/>
  <c r="K400" i="8"/>
  <c r="K402" i="8"/>
  <c r="K404" i="8"/>
  <c r="K406" i="8"/>
  <c r="K408" i="8"/>
  <c r="K410" i="8"/>
  <c r="J373" i="8"/>
  <c r="J375" i="8"/>
  <c r="J377" i="8"/>
  <c r="J378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4" i="8"/>
  <c r="I376" i="8"/>
  <c r="I380" i="8"/>
  <c r="I382" i="8"/>
  <c r="I384" i="8"/>
  <c r="I386" i="8"/>
  <c r="I388" i="8"/>
  <c r="I390" i="8"/>
  <c r="I392" i="8"/>
  <c r="I394" i="8"/>
  <c r="I396" i="8"/>
  <c r="I398" i="8"/>
  <c r="I400" i="8"/>
  <c r="I402" i="8"/>
  <c r="I404" i="8"/>
  <c r="I406" i="8"/>
  <c r="I408" i="8"/>
  <c r="I410" i="8"/>
  <c r="H373" i="8"/>
  <c r="H375" i="8"/>
  <c r="H377" i="8"/>
  <c r="H378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4" i="8"/>
  <c r="G376" i="8"/>
  <c r="G378" i="8"/>
  <c r="F373" i="8"/>
  <c r="F375" i="8"/>
  <c r="F377" i="8"/>
  <c r="F379" i="8"/>
  <c r="F381" i="8"/>
  <c r="F383" i="8"/>
  <c r="F385" i="8"/>
  <c r="F387" i="8"/>
  <c r="F389" i="8"/>
  <c r="F391" i="8"/>
  <c r="F393" i="8"/>
  <c r="F395" i="8"/>
  <c r="F397" i="8"/>
  <c r="F399" i="8"/>
  <c r="F401" i="8"/>
  <c r="F403" i="8"/>
  <c r="F405" i="8"/>
  <c r="F407" i="8"/>
  <c r="F409" i="8"/>
  <c r="F411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4" i="8"/>
  <c r="E376" i="8"/>
  <c r="E378" i="8"/>
  <c r="E426" i="8"/>
  <c r="E428" i="8"/>
  <c r="E430" i="8"/>
  <c r="E432" i="8"/>
  <c r="E434" i="8"/>
  <c r="E439" i="8"/>
  <c r="E441" i="8"/>
  <c r="E379" i="8"/>
  <c r="E380" i="8"/>
  <c r="E382" i="8"/>
  <c r="E384" i="8"/>
  <c r="E386" i="8"/>
  <c r="E388" i="8"/>
  <c r="E390" i="8"/>
  <c r="E392" i="8"/>
  <c r="E394" i="8"/>
  <c r="E396" i="8"/>
  <c r="E398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4" i="8"/>
  <c r="K325" i="8"/>
  <c r="K326" i="8"/>
  <c r="K373" i="8"/>
  <c r="K375" i="8"/>
  <c r="K377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I324" i="8"/>
  <c r="I325" i="8"/>
  <c r="I326" i="8"/>
  <c r="G324" i="8"/>
  <c r="G325" i="8"/>
  <c r="G326" i="8"/>
  <c r="G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4" i="8"/>
  <c r="F376" i="8"/>
  <c r="F378" i="8"/>
  <c r="E325" i="8"/>
  <c r="E326" i="8"/>
  <c r="E327" i="8"/>
  <c r="AO451" i="8"/>
  <c r="AO453" i="8"/>
  <c r="AO455" i="8"/>
  <c r="AO462" i="8"/>
  <c r="AO466" i="8"/>
  <c r="AO470" i="8"/>
  <c r="AM447" i="8"/>
  <c r="AM448" i="8"/>
  <c r="AM449" i="8"/>
  <c r="AM450" i="8"/>
  <c r="AM452" i="8"/>
  <c r="AM454" i="8"/>
  <c r="AM456" i="8"/>
  <c r="AM457" i="8"/>
  <c r="AM458" i="8"/>
  <c r="AM459" i="8"/>
  <c r="AM460" i="8"/>
  <c r="AM461" i="8"/>
  <c r="AM464" i="8"/>
  <c r="AM468" i="8"/>
  <c r="AI451" i="8"/>
  <c r="AI453" i="8"/>
  <c r="AI455" i="8"/>
  <c r="AI456" i="8"/>
  <c r="AI463" i="8"/>
  <c r="AI465" i="8"/>
  <c r="AI469" i="8"/>
  <c r="AI473" i="8"/>
  <c r="AF448" i="8"/>
  <c r="AF449" i="8"/>
  <c r="AF450" i="8"/>
  <c r="AF452" i="8"/>
  <c r="AF454" i="8"/>
  <c r="AF457" i="8"/>
  <c r="AF458" i="8"/>
  <c r="AF459" i="8"/>
  <c r="AF460" i="8"/>
  <c r="AF461" i="8"/>
  <c r="AF467" i="8"/>
  <c r="AF471" i="8"/>
  <c r="AF472" i="8"/>
  <c r="AA451" i="8"/>
  <c r="AA453" i="8"/>
  <c r="AA455" i="8"/>
  <c r="AA456" i="8"/>
  <c r="AA457" i="8"/>
  <c r="AA462" i="8"/>
  <c r="AA468" i="8"/>
  <c r="X448" i="8"/>
  <c r="X449" i="8"/>
  <c r="X450" i="8"/>
  <c r="X452" i="8"/>
  <c r="X454" i="8"/>
  <c r="X458" i="8"/>
  <c r="X459" i="8"/>
  <c r="X460" i="8"/>
  <c r="X461" i="8"/>
  <c r="X464" i="8"/>
  <c r="X466" i="8"/>
  <c r="X470" i="8"/>
  <c r="Q451" i="8"/>
  <c r="Q453" i="8"/>
  <c r="Q455" i="8"/>
  <c r="Q456" i="8"/>
  <c r="Q457" i="8"/>
  <c r="Q463" i="8"/>
  <c r="Q465" i="8"/>
  <c r="Q469" i="8"/>
  <c r="N448" i="8"/>
  <c r="N449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0" i="8"/>
  <c r="AN430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H410" i="8" s="1"/>
  <c r="AE412" i="8"/>
  <c r="AH412" i="8" s="1"/>
  <c r="AE414" i="8"/>
  <c r="AH414" i="8" s="1"/>
  <c r="AE416" i="8"/>
  <c r="AH416" i="8" s="1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AB455" i="8"/>
  <c r="W410" i="8"/>
  <c r="Z410" i="8" s="1"/>
  <c r="W412" i="8"/>
  <c r="W414" i="8"/>
  <c r="Z414" i="8" s="1"/>
  <c r="W416" i="8"/>
  <c r="W418" i="8"/>
  <c r="Z418" i="8" s="1"/>
  <c r="W420" i="8"/>
  <c r="W422" i="8"/>
  <c r="Z422" i="8" s="1"/>
  <c r="W436" i="8"/>
  <c r="Z436" i="8" s="1"/>
  <c r="W455" i="8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O430" i="8"/>
  <c r="L462" i="8"/>
  <c r="L460" i="8"/>
  <c r="E459" i="8"/>
  <c r="L458" i="8"/>
  <c r="E447" i="8"/>
  <c r="L446" i="8"/>
  <c r="E445" i="8"/>
  <c r="AC473" i="8"/>
  <c r="AC471" i="8"/>
  <c r="AC469" i="8"/>
  <c r="AC467" i="8"/>
  <c r="AC465" i="8"/>
  <c r="AC463" i="8"/>
  <c r="AC461" i="8"/>
  <c r="AC459" i="8"/>
  <c r="AC457" i="8"/>
  <c r="AC455" i="8"/>
  <c r="AC453" i="8"/>
  <c r="AC451" i="8"/>
  <c r="AC449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4" i="8"/>
  <c r="AC462" i="8"/>
  <c r="AC460" i="8"/>
  <c r="AC458" i="8"/>
  <c r="AC456" i="8"/>
  <c r="AC454" i="8"/>
  <c r="AC452" i="8"/>
  <c r="AC450" i="8"/>
  <c r="AC448" i="8"/>
  <c r="AC446" i="8"/>
  <c r="AC444" i="8"/>
  <c r="AC442" i="8"/>
  <c r="AC440" i="8"/>
  <c r="AC438" i="8"/>
  <c r="AC434" i="8"/>
  <c r="AC432" i="8"/>
  <c r="AC430" i="8"/>
  <c r="AC428" i="8"/>
  <c r="AC426" i="8"/>
  <c r="AC424" i="8"/>
  <c r="AC420" i="8"/>
  <c r="AC400" i="8"/>
  <c r="U435" i="8"/>
  <c r="U91" i="8"/>
  <c r="U114" i="8"/>
  <c r="S435" i="8"/>
  <c r="S91" i="8"/>
  <c r="S114" i="8"/>
  <c r="T114" i="8"/>
  <c r="T435" i="8"/>
  <c r="T91" i="8"/>
  <c r="AS114" i="8"/>
  <c r="AS435" i="8"/>
  <c r="AR114" i="8"/>
  <c r="AR91" i="8"/>
  <c r="AR435" i="8"/>
  <c r="AL369" i="8"/>
  <c r="AN369" i="8" s="1"/>
  <c r="AL370" i="8"/>
  <c r="AN370" i="8" s="1"/>
  <c r="AL371" i="8"/>
  <c r="AN371" i="8" s="1"/>
  <c r="AL372" i="8"/>
  <c r="AN372" i="8" s="1"/>
  <c r="AL373" i="8"/>
  <c r="AN373" i="8" s="1"/>
  <c r="AL374" i="8"/>
  <c r="AN374" i="8" s="1"/>
  <c r="AL375" i="8"/>
  <c r="AN375" i="8" s="1"/>
  <c r="AL376" i="8"/>
  <c r="AN376" i="8" s="1"/>
  <c r="AL377" i="8"/>
  <c r="AN377" i="8" s="1"/>
  <c r="AL379" i="8"/>
  <c r="AN379" i="8" s="1"/>
  <c r="AL381" i="8"/>
  <c r="AN381" i="8" s="1"/>
  <c r="AL383" i="8"/>
  <c r="AN383" i="8" s="1"/>
  <c r="AL385" i="8"/>
  <c r="AN385" i="8" s="1"/>
  <c r="AL387" i="8"/>
  <c r="AN387" i="8" s="1"/>
  <c r="AL389" i="8"/>
  <c r="AN389" i="8" s="1"/>
  <c r="AL391" i="8"/>
  <c r="AN391" i="8" s="1"/>
  <c r="AL393" i="8"/>
  <c r="AN393" i="8" s="1"/>
  <c r="AL395" i="8"/>
  <c r="AN395" i="8" s="1"/>
  <c r="AL397" i="8"/>
  <c r="AN397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1" i="8"/>
  <c r="AE372" i="8"/>
  <c r="AE373" i="8"/>
  <c r="AE374" i="8"/>
  <c r="AE375" i="8"/>
  <c r="AE376" i="8"/>
  <c r="AE377" i="8"/>
  <c r="AE379" i="8"/>
  <c r="AE381" i="8"/>
  <c r="AE383" i="8"/>
  <c r="AE385" i="8"/>
  <c r="AE387" i="8"/>
  <c r="AE389" i="8"/>
  <c r="AE391" i="8"/>
  <c r="AE393" i="8"/>
  <c r="AE395" i="8"/>
  <c r="AE397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1" i="8"/>
  <c r="W372" i="8"/>
  <c r="W373" i="8"/>
  <c r="W374" i="8"/>
  <c r="W375" i="8"/>
  <c r="W376" i="8"/>
  <c r="W377" i="8"/>
  <c r="W379" i="8"/>
  <c r="W381" i="8"/>
  <c r="W383" i="8"/>
  <c r="W385" i="8"/>
  <c r="W387" i="8"/>
  <c r="W389" i="8"/>
  <c r="W391" i="8"/>
  <c r="W393" i="8"/>
  <c r="W395" i="8"/>
  <c r="W397" i="8"/>
  <c r="W399" i="8"/>
  <c r="W401" i="8"/>
  <c r="W403" i="8"/>
  <c r="W405" i="8"/>
  <c r="W407" i="8"/>
  <c r="W424" i="8"/>
  <c r="W437" i="8"/>
  <c r="W440" i="8"/>
  <c r="Y90" i="8"/>
  <c r="Z90" i="8" s="1"/>
  <c r="AG89" i="8"/>
  <c r="AH89" i="8" s="1"/>
  <c r="Y88" i="8"/>
  <c r="Z88" i="8" s="1"/>
  <c r="AG87" i="8"/>
  <c r="AH87" i="8" s="1"/>
  <c r="Y86" i="8"/>
  <c r="Z86" i="8" s="1"/>
  <c r="AG85" i="8"/>
  <c r="AH85" i="8" s="1"/>
  <c r="Y84" i="8"/>
  <c r="Z84" i="8" s="1"/>
  <c r="AG83" i="8"/>
  <c r="AH83" i="8" s="1"/>
  <c r="Y82" i="8"/>
  <c r="Z82" i="8" s="1"/>
  <c r="AG81" i="8"/>
  <c r="AH81" i="8" s="1"/>
  <c r="Y80" i="8"/>
  <c r="Z80" i="8" s="1"/>
  <c r="AG79" i="8"/>
  <c r="AH79" i="8" s="1"/>
  <c r="Y78" i="8"/>
  <c r="Z78" i="8" s="1"/>
  <c r="AG77" i="8"/>
  <c r="AH77" i="8" s="1"/>
  <c r="Y76" i="8"/>
  <c r="Z76" i="8" s="1"/>
  <c r="AG75" i="8"/>
  <c r="AH75" i="8" s="1"/>
  <c r="Y74" i="8"/>
  <c r="Z74" i="8" s="1"/>
  <c r="AG73" i="8"/>
  <c r="AH73" i="8" s="1"/>
  <c r="AJ422" i="8"/>
  <c r="AK422" i="8" s="1"/>
  <c r="AL421" i="8"/>
  <c r="AN421" i="8" s="1"/>
  <c r="W419" i="8"/>
  <c r="AJ418" i="8"/>
  <c r="AK418" i="8" s="1"/>
  <c r="AE424" i="8"/>
  <c r="W423" i="8"/>
  <c r="Y91" i="8"/>
  <c r="Z91" i="8" s="1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L398" i="8"/>
  <c r="AN398" i="8" s="1"/>
  <c r="W398" i="8"/>
  <c r="P398" i="8"/>
  <c r="AB397" i="8"/>
  <c r="P397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O387" i="8"/>
  <c r="R387" i="8" s="1"/>
  <c r="AP398" i="8"/>
  <c r="AQ39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397" i="8"/>
  <c r="AK397" i="8" s="1"/>
  <c r="AJ398" i="8"/>
  <c r="AK398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8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397" i="8"/>
  <c r="O39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2" i="8"/>
  <c r="Q450" i="8"/>
  <c r="Q449" i="8"/>
  <c r="Q448" i="8"/>
  <c r="Q447" i="8"/>
  <c r="Q446" i="8"/>
  <c r="N445" i="8"/>
  <c r="Q444" i="8"/>
  <c r="Q443" i="8"/>
  <c r="N442" i="8"/>
  <c r="N441" i="8"/>
  <c r="Q439" i="8"/>
  <c r="Q1" i="8" s="1"/>
  <c r="N437" i="8"/>
  <c r="N436" i="8"/>
  <c r="L435" i="8"/>
  <c r="M435" i="8" s="1"/>
  <c r="N433" i="8"/>
  <c r="AQ5" i="8"/>
  <c r="AN5" i="8"/>
  <c r="AK5" i="8"/>
  <c r="V5" i="8"/>
  <c r="R5" i="8"/>
  <c r="M5" i="8"/>
  <c r="AS472" i="8"/>
  <c r="AS466" i="8"/>
  <c r="AS30" i="8"/>
  <c r="N466" i="8"/>
  <c r="O466" i="8"/>
  <c r="O472" i="8"/>
  <c r="N472" i="8"/>
  <c r="AH455" i="8" l="1"/>
  <c r="AH444" i="8"/>
  <c r="Z457" i="8"/>
  <c r="AH447" i="8"/>
  <c r="AH443" i="8"/>
  <c r="AH453" i="8"/>
  <c r="AH445" i="8"/>
  <c r="AH451" i="8"/>
  <c r="AH446" i="8"/>
  <c r="AH442" i="8"/>
  <c r="M445" i="8"/>
  <c r="M447" i="8"/>
  <c r="M459" i="8"/>
  <c r="M421" i="8"/>
  <c r="M417" i="8"/>
  <c r="M413" i="8"/>
  <c r="M434" i="8"/>
  <c r="M430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8" i="8"/>
  <c r="M394" i="8"/>
  <c r="M390" i="8"/>
  <c r="M386" i="8"/>
  <c r="M382" i="8"/>
  <c r="M439" i="8"/>
  <c r="M432" i="8"/>
  <c r="M428" i="8"/>
  <c r="M454" i="8"/>
  <c r="M467" i="8"/>
  <c r="AN470" i="8"/>
  <c r="Z447" i="8"/>
  <c r="Z445" i="8"/>
  <c r="Z443" i="8"/>
  <c r="AN447" i="8"/>
  <c r="M327" i="8"/>
  <c r="M325" i="8"/>
  <c r="M379" i="8"/>
  <c r="M326" i="8"/>
  <c r="M408" i="8"/>
  <c r="M404" i="8"/>
  <c r="M396" i="8"/>
  <c r="M392" i="8"/>
  <c r="M388" i="8"/>
  <c r="M380" i="8"/>
  <c r="M456" i="8"/>
  <c r="M452" i="8"/>
  <c r="M471" i="8"/>
  <c r="Z446" i="8"/>
  <c r="Z444" i="8"/>
  <c r="Z442" i="8"/>
  <c r="Z431" i="8"/>
  <c r="Z432" i="8"/>
  <c r="AH432" i="8"/>
  <c r="Z433" i="8"/>
  <c r="Z434" i="8"/>
  <c r="AH434" i="8"/>
  <c r="M384" i="8"/>
  <c r="M324" i="8"/>
  <c r="AH433" i="8"/>
  <c r="AH431" i="8"/>
  <c r="R398" i="8"/>
  <c r="R397" i="8"/>
  <c r="T501" i="8"/>
  <c r="AG30" i="8"/>
  <c r="AH30" i="8" s="1"/>
  <c r="W304" i="8"/>
  <c r="Z304" i="8" s="1"/>
  <c r="M400" i="8"/>
  <c r="AG71" i="8"/>
  <c r="AH71" i="8" s="1"/>
  <c r="AG140" i="8"/>
  <c r="AH140" i="8" s="1"/>
  <c r="AG194" i="8"/>
  <c r="AH194" i="8" s="1"/>
  <c r="AG214" i="8"/>
  <c r="AH214" i="8" s="1"/>
  <c r="AG220" i="8"/>
  <c r="AH220" i="8" s="1"/>
  <c r="AG224" i="8"/>
  <c r="AH224" i="8" s="1"/>
  <c r="AG246" i="8"/>
  <c r="AH246" i="8" s="1"/>
  <c r="AG250" i="8"/>
  <c r="AH250" i="8" s="1"/>
  <c r="AG258" i="8"/>
  <c r="AH258" i="8" s="1"/>
  <c r="U12" i="8"/>
  <c r="V12" i="8" s="1"/>
  <c r="U20" i="8"/>
  <c r="V20" i="8" s="1"/>
  <c r="U28" i="8"/>
  <c r="V28" i="8" s="1"/>
  <c r="U36" i="8"/>
  <c r="V36" i="8" s="1"/>
  <c r="U44" i="8"/>
  <c r="V44" i="8" s="1"/>
  <c r="U378" i="8"/>
  <c r="V378" i="8" s="1"/>
  <c r="U61" i="8"/>
  <c r="V61" i="8" s="1"/>
  <c r="AG72" i="8"/>
  <c r="AH72" i="8" s="1"/>
  <c r="AG138" i="8"/>
  <c r="AH138" i="8" s="1"/>
  <c r="AG198" i="8"/>
  <c r="AH198" i="8" s="1"/>
  <c r="AG204" i="8"/>
  <c r="AH204" i="8" s="1"/>
  <c r="AG208" i="8"/>
  <c r="AH208" i="8" s="1"/>
  <c r="AG230" i="8"/>
  <c r="AH230" i="8" s="1"/>
  <c r="AG234" i="8"/>
  <c r="AH234" i="8" s="1"/>
  <c r="AG238" i="8"/>
  <c r="AH238" i="8" s="1"/>
  <c r="AG242" i="8"/>
  <c r="AH242" i="8" s="1"/>
  <c r="AG254" i="8"/>
  <c r="AH254" i="8" s="1"/>
  <c r="U52" i="8"/>
  <c r="V52" i="8" s="1"/>
  <c r="U60" i="8"/>
  <c r="V60" i="8" s="1"/>
  <c r="U68" i="8"/>
  <c r="V68" i="8" s="1"/>
  <c r="U76" i="8"/>
  <c r="V76" i="8" s="1"/>
  <c r="U84" i="8"/>
  <c r="V84" i="8" s="1"/>
  <c r="U108" i="8"/>
  <c r="V108" i="8" s="1"/>
  <c r="U126" i="8"/>
  <c r="V126" i="8" s="1"/>
  <c r="U142" i="8"/>
  <c r="V142" i="8" s="1"/>
  <c r="AG465" i="8"/>
  <c r="AH465" i="8" s="1"/>
  <c r="Y67" i="8"/>
  <c r="Z67" i="8" s="1"/>
  <c r="Y69" i="8"/>
  <c r="Z69" i="8" s="1"/>
  <c r="Y68" i="8"/>
  <c r="Z68" i="8" s="1"/>
  <c r="Y70" i="8"/>
  <c r="Z70" i="8" s="1"/>
  <c r="Y127" i="8"/>
  <c r="Z127" i="8" s="1"/>
  <c r="Y135" i="8"/>
  <c r="Z135" i="8" s="1"/>
  <c r="Y143" i="8"/>
  <c r="Z143" i="8" s="1"/>
  <c r="Y145" i="8"/>
  <c r="Z145" i="8" s="1"/>
  <c r="AG66" i="8"/>
  <c r="AH66" i="8" s="1"/>
  <c r="AG68" i="8"/>
  <c r="AH68" i="8" s="1"/>
  <c r="AG70" i="8"/>
  <c r="AH70" i="8" s="1"/>
  <c r="AG136" i="8"/>
  <c r="AH136" i="8" s="1"/>
  <c r="AG142" i="8"/>
  <c r="AH142" i="8" s="1"/>
  <c r="AG190" i="8"/>
  <c r="AH190" i="8" s="1"/>
  <c r="AG202" i="8"/>
  <c r="AH202" i="8" s="1"/>
  <c r="AG212" i="8"/>
  <c r="AH212" i="8" s="1"/>
  <c r="AG222" i="8"/>
  <c r="AH222" i="8" s="1"/>
  <c r="AG232" i="8"/>
  <c r="AH232" i="8" s="1"/>
  <c r="AG240" i="8"/>
  <c r="AH240" i="8" s="1"/>
  <c r="AG248" i="8"/>
  <c r="AH248" i="8" s="1"/>
  <c r="AG256" i="8"/>
  <c r="AH256" i="8" s="1"/>
  <c r="U16" i="8"/>
  <c r="V16" i="8" s="1"/>
  <c r="U32" i="8"/>
  <c r="V32" i="8" s="1"/>
  <c r="U48" i="8"/>
  <c r="V48" i="8" s="1"/>
  <c r="U64" i="8"/>
  <c r="V64" i="8" s="1"/>
  <c r="U80" i="8"/>
  <c r="V80" i="8" s="1"/>
  <c r="U122" i="8"/>
  <c r="V122" i="8" s="1"/>
  <c r="U154" i="8"/>
  <c r="V154" i="8" s="1"/>
  <c r="R445" i="8"/>
  <c r="AH457" i="8"/>
  <c r="R430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K455" i="8"/>
  <c r="AK453" i="8"/>
  <c r="AK451" i="8"/>
  <c r="AQ466" i="8"/>
  <c r="AQ462" i="8"/>
  <c r="AQ455" i="8"/>
  <c r="AQ453" i="8"/>
  <c r="AQ451" i="8"/>
  <c r="Z439" i="8"/>
  <c r="Z441" i="8"/>
  <c r="E59" i="3"/>
  <c r="AF1" i="8"/>
  <c r="I501" i="8"/>
  <c r="X1" i="8"/>
  <c r="AM501" i="8"/>
  <c r="K1" i="8"/>
  <c r="G501" i="8"/>
  <c r="Q501" i="8"/>
  <c r="T1" i="8"/>
  <c r="AA501" i="8"/>
  <c r="F501" i="8"/>
  <c r="J501" i="8"/>
  <c r="H1" i="8"/>
  <c r="L1" i="8"/>
  <c r="R468" i="8"/>
  <c r="AQ471" i="8"/>
  <c r="AQ467" i="8"/>
  <c r="AM1" i="8"/>
  <c r="E1" i="8"/>
  <c r="P501" i="8"/>
  <c r="AI501" i="8"/>
  <c r="AO501" i="8"/>
  <c r="X501" i="8"/>
  <c r="AF501" i="8"/>
  <c r="F1" i="8"/>
  <c r="I1" i="8"/>
  <c r="J1" i="8"/>
  <c r="K501" i="8"/>
  <c r="H501" i="8"/>
  <c r="L501" i="8"/>
  <c r="AK467" i="8"/>
  <c r="AQ464" i="8"/>
  <c r="Z425" i="8"/>
  <c r="Z426" i="8"/>
  <c r="Z427" i="8"/>
  <c r="Z428" i="8"/>
  <c r="Z429" i="8"/>
  <c r="Z430" i="8"/>
  <c r="V8" i="8"/>
  <c r="V10" i="8"/>
  <c r="V14" i="8"/>
  <c r="V18" i="8"/>
  <c r="V22" i="8"/>
  <c r="V24" i="8"/>
  <c r="V38" i="8"/>
  <c r="V40" i="8"/>
  <c r="V50" i="8"/>
  <c r="V54" i="8"/>
  <c r="V56" i="8"/>
  <c r="V62" i="8"/>
  <c r="V66" i="8"/>
  <c r="V70" i="8"/>
  <c r="V72" i="8"/>
  <c r="V9" i="8"/>
  <c r="V13" i="8"/>
  <c r="V17" i="8"/>
  <c r="V21" i="8"/>
  <c r="V25" i="8"/>
  <c r="V29" i="8"/>
  <c r="V33" i="8"/>
  <c r="V37" i="8"/>
  <c r="V41" i="8"/>
  <c r="V45" i="8"/>
  <c r="V49" i="8"/>
  <c r="V53" i="8"/>
  <c r="V57" i="8"/>
  <c r="V65" i="8"/>
  <c r="V69" i="8"/>
  <c r="V73" i="8"/>
  <c r="V77" i="8"/>
  <c r="V81" i="8"/>
  <c r="V85" i="8"/>
  <c r="V96" i="8"/>
  <c r="V102" i="8"/>
  <c r="V106" i="8"/>
  <c r="V110" i="8"/>
  <c r="V112" i="8"/>
  <c r="V116" i="8"/>
  <c r="V128" i="8"/>
  <c r="V132" i="8"/>
  <c r="V134" i="8"/>
  <c r="V136" i="8"/>
  <c r="V140" i="8"/>
  <c r="V144" i="8"/>
  <c r="V150" i="8"/>
  <c r="V152" i="8"/>
  <c r="V158" i="8"/>
  <c r="V164" i="8"/>
  <c r="V166" i="8"/>
  <c r="V170" i="8"/>
  <c r="V174" i="8"/>
  <c r="V176" i="8"/>
  <c r="V178" i="8"/>
  <c r="V182" i="8"/>
  <c r="V184" i="8"/>
  <c r="V186" i="8"/>
  <c r="V188" i="8"/>
  <c r="V190" i="8"/>
  <c r="V194" i="8"/>
  <c r="V196" i="8"/>
  <c r="V198" i="8"/>
  <c r="V202" i="8"/>
  <c r="V204" i="8"/>
  <c r="V206" i="8"/>
  <c r="V208" i="8"/>
  <c r="V210" i="8"/>
  <c r="V212" i="8"/>
  <c r="V214" i="8"/>
  <c r="V218" i="8"/>
  <c r="V220" i="8"/>
  <c r="V222" i="8"/>
  <c r="V224" i="8"/>
  <c r="V226" i="8"/>
  <c r="V230" i="8"/>
  <c r="V232" i="8"/>
  <c r="V234" i="8"/>
  <c r="V236" i="8"/>
  <c r="V238" i="8"/>
  <c r="V240" i="8"/>
  <c r="V242" i="8"/>
  <c r="V244" i="8"/>
  <c r="V246" i="8"/>
  <c r="V248" i="8"/>
  <c r="V250" i="8"/>
  <c r="V252" i="8"/>
  <c r="V254" i="8"/>
  <c r="V256" i="8"/>
  <c r="V258" i="8"/>
  <c r="V260" i="8"/>
  <c r="V262" i="8"/>
  <c r="V264" i="8"/>
  <c r="V266" i="8"/>
  <c r="V270" i="8"/>
  <c r="V272" i="8"/>
  <c r="V274" i="8"/>
  <c r="V276" i="8"/>
  <c r="V278" i="8"/>
  <c r="V282" i="8"/>
  <c r="V284" i="8"/>
  <c r="V286" i="8"/>
  <c r="V288" i="8"/>
  <c r="V290" i="8"/>
  <c r="V292" i="8"/>
  <c r="V294" i="8"/>
  <c r="V296" i="8"/>
  <c r="V298" i="8"/>
  <c r="V300" i="8"/>
  <c r="V302" i="8"/>
  <c r="V304" i="8"/>
  <c r="V306" i="8"/>
  <c r="V310" i="8"/>
  <c r="V312" i="8"/>
  <c r="V314" i="8"/>
  <c r="V316" i="8"/>
  <c r="V318" i="8"/>
  <c r="V320" i="8"/>
  <c r="V322" i="8"/>
  <c r="V324" i="8"/>
  <c r="V326" i="8"/>
  <c r="V328" i="8"/>
  <c r="V330" i="8"/>
  <c r="V332" i="8"/>
  <c r="V334" i="8"/>
  <c r="V336" i="8"/>
  <c r="V338" i="8"/>
  <c r="V340" i="8"/>
  <c r="V342" i="8"/>
  <c r="V344" i="8"/>
  <c r="V346" i="8"/>
  <c r="V348" i="8"/>
  <c r="V350" i="8"/>
  <c r="V352" i="8"/>
  <c r="V354" i="8"/>
  <c r="V356" i="8"/>
  <c r="V358" i="8"/>
  <c r="V360" i="8"/>
  <c r="V362" i="8"/>
  <c r="V364" i="8"/>
  <c r="V366" i="8"/>
  <c r="V368" i="8"/>
  <c r="V370" i="8"/>
  <c r="V372" i="8"/>
  <c r="V374" i="8"/>
  <c r="V376" i="8"/>
  <c r="V380" i="8"/>
  <c r="V382" i="8"/>
  <c r="V384" i="8"/>
  <c r="V386" i="8"/>
  <c r="V388" i="8"/>
  <c r="V390" i="8"/>
  <c r="V392" i="8"/>
  <c r="V394" i="8"/>
  <c r="V396" i="8"/>
  <c r="V398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0" i="8"/>
  <c r="V432" i="8"/>
  <c r="V434" i="8"/>
  <c r="V436" i="8"/>
  <c r="V438" i="8"/>
  <c r="V440" i="8"/>
  <c r="V442" i="8"/>
  <c r="V444" i="8"/>
  <c r="V446" i="8"/>
  <c r="V448" i="8"/>
  <c r="V450" i="8"/>
  <c r="V452" i="8"/>
  <c r="V454" i="8"/>
  <c r="V456" i="8"/>
  <c r="V458" i="8"/>
  <c r="V460" i="8"/>
  <c r="V462" i="8"/>
  <c r="V464" i="8"/>
  <c r="V466" i="8"/>
  <c r="V468" i="8"/>
  <c r="V470" i="8"/>
  <c r="V472" i="8"/>
  <c r="V179" i="8"/>
  <c r="V183" i="8"/>
  <c r="V187" i="8"/>
  <c r="V191" i="8"/>
  <c r="V195" i="8"/>
  <c r="V199" i="8"/>
  <c r="V203" i="8"/>
  <c r="V207" i="8"/>
  <c r="V211" i="8"/>
  <c r="V215" i="8"/>
  <c r="V219" i="8"/>
  <c r="V223" i="8"/>
  <c r="V227" i="8"/>
  <c r="V231" i="8"/>
  <c r="V235" i="8"/>
  <c r="V239" i="8"/>
  <c r="V243" i="8"/>
  <c r="V247" i="8"/>
  <c r="V251" i="8"/>
  <c r="V255" i="8"/>
  <c r="V259" i="8"/>
  <c r="V263" i="8"/>
  <c r="V267" i="8"/>
  <c r="V271" i="8"/>
  <c r="V275" i="8"/>
  <c r="V279" i="8"/>
  <c r="V283" i="8"/>
  <c r="V287" i="8"/>
  <c r="V291" i="8"/>
  <c r="V295" i="8"/>
  <c r="V299" i="8"/>
  <c r="V303" i="8"/>
  <c r="V307" i="8"/>
  <c r="V311" i="8"/>
  <c r="R400" i="8"/>
  <c r="R404" i="8"/>
  <c r="R407" i="8"/>
  <c r="V114" i="8"/>
  <c r="V91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9" i="8"/>
  <c r="R448" i="8"/>
  <c r="AD468" i="8"/>
  <c r="AD462" i="8"/>
  <c r="AD457" i="8"/>
  <c r="AD456" i="8"/>
  <c r="AD455" i="8"/>
  <c r="AD453" i="8"/>
  <c r="AD451" i="8"/>
  <c r="AK456" i="8"/>
  <c r="M378" i="8"/>
  <c r="M376" i="8"/>
  <c r="M374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73" i="8"/>
  <c r="M375" i="8"/>
  <c r="M377" i="8"/>
  <c r="M412" i="8"/>
  <c r="M411" i="8"/>
  <c r="M409" i="8"/>
  <c r="M407" i="8"/>
  <c r="M405" i="8"/>
  <c r="M403" i="8"/>
  <c r="M401" i="8"/>
  <c r="M399" i="8"/>
  <c r="M397" i="8"/>
  <c r="M395" i="8"/>
  <c r="M393" i="8"/>
  <c r="M391" i="8"/>
  <c r="M389" i="8"/>
  <c r="M387" i="8"/>
  <c r="M385" i="8"/>
  <c r="M383" i="8"/>
  <c r="M381" i="8"/>
  <c r="M462" i="8"/>
  <c r="M460" i="8"/>
  <c r="M458" i="8"/>
  <c r="M457" i="8"/>
  <c r="M455" i="8"/>
  <c r="M453" i="8"/>
  <c r="M450" i="8"/>
  <c r="M448" i="8"/>
  <c r="M446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M451" i="8"/>
  <c r="M449" i="8"/>
  <c r="AH456" i="8"/>
  <c r="Z423" i="8"/>
  <c r="AH372" i="8"/>
  <c r="Z373" i="8"/>
  <c r="AH374" i="8"/>
  <c r="Z375" i="8"/>
  <c r="AH376" i="8"/>
  <c r="Z377" i="8"/>
  <c r="Z379" i="8"/>
  <c r="Z381" i="8"/>
  <c r="Z383" i="8"/>
  <c r="Z385" i="8"/>
  <c r="Z387" i="8"/>
  <c r="Z389" i="8"/>
  <c r="AH390" i="8"/>
  <c r="Z391" i="8"/>
  <c r="Z393" i="8"/>
  <c r="AH394" i="8"/>
  <c r="Z395" i="8"/>
  <c r="AH396" i="8"/>
  <c r="Z397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AD464" i="8"/>
  <c r="Z424" i="8"/>
  <c r="Z408" i="8"/>
  <c r="Z404" i="8"/>
  <c r="Z402" i="8"/>
  <c r="Z400" i="8"/>
  <c r="Z398" i="8"/>
  <c r="Z396" i="8"/>
  <c r="Z394" i="8"/>
  <c r="Z390" i="8"/>
  <c r="Z376" i="8"/>
  <c r="Z374" i="8"/>
  <c r="Z372" i="8"/>
  <c r="Z371" i="8"/>
  <c r="Z370" i="8"/>
  <c r="Z440" i="8"/>
  <c r="Z438" i="8"/>
  <c r="Z437" i="8"/>
  <c r="M464" i="8"/>
  <c r="M466" i="8"/>
  <c r="M468" i="8"/>
  <c r="M470" i="8"/>
  <c r="M472" i="8"/>
  <c r="R472" i="8"/>
  <c r="M473" i="8"/>
  <c r="E501" i="8"/>
  <c r="G1" i="8"/>
  <c r="P1" i="8"/>
  <c r="AA1" i="8"/>
  <c r="AI1" i="8"/>
  <c r="AO1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7" i="8"/>
  <c r="AH395" i="8"/>
  <c r="AH393" i="8"/>
  <c r="AH391" i="8"/>
  <c r="AH389" i="8"/>
  <c r="AH387" i="8"/>
  <c r="AH385" i="8"/>
  <c r="AH383" i="8"/>
  <c r="AH381" i="8"/>
  <c r="AH379" i="8"/>
  <c r="AH377" i="8"/>
  <c r="AH375" i="8"/>
  <c r="AH373" i="8"/>
  <c r="AH371" i="8"/>
  <c r="AH370" i="8"/>
  <c r="AH369" i="8"/>
  <c r="Z455" i="8"/>
  <c r="AH437" i="8"/>
  <c r="AH438" i="8"/>
  <c r="R453" i="8"/>
  <c r="R455" i="8"/>
  <c r="Z448" i="8"/>
  <c r="AN454" i="8"/>
  <c r="AN452" i="8"/>
  <c r="AN450" i="8"/>
  <c r="AN448" i="8"/>
  <c r="R424" i="8"/>
  <c r="R425" i="8"/>
  <c r="AH425" i="8"/>
  <c r="AH426" i="8"/>
  <c r="R427" i="8"/>
  <c r="AH427" i="8"/>
  <c r="AH428" i="8"/>
  <c r="R429" i="8"/>
  <c r="AH429" i="8"/>
  <c r="AH430" i="8"/>
  <c r="R433" i="8"/>
  <c r="R439" i="8"/>
  <c r="R441" i="8"/>
  <c r="R442" i="8"/>
  <c r="R443" i="8"/>
  <c r="R446" i="8"/>
  <c r="AH458" i="8"/>
  <c r="AH454" i="8"/>
  <c r="AH452" i="8"/>
  <c r="AH450" i="8"/>
  <c r="AH449" i="8"/>
  <c r="AH448" i="8"/>
  <c r="AK465" i="8"/>
  <c r="AN456" i="8"/>
  <c r="AQ468" i="8"/>
  <c r="Z454" i="8"/>
  <c r="Z453" i="8"/>
  <c r="Z452" i="8"/>
  <c r="Z451" i="8"/>
  <c r="Z450" i="8"/>
  <c r="Z449" i="8"/>
  <c r="AH467" i="8"/>
  <c r="AH459" i="8"/>
  <c r="AH460" i="8"/>
  <c r="AH461" i="8"/>
  <c r="AH462" i="8"/>
  <c r="AH463" i="8"/>
  <c r="AH464" i="8"/>
  <c r="AH466" i="8"/>
  <c r="AD467" i="8"/>
  <c r="AH468" i="8"/>
  <c r="AK468" i="8"/>
  <c r="AN469" i="8"/>
  <c r="AN459" i="8"/>
  <c r="AN460" i="8"/>
  <c r="AN461" i="8"/>
  <c r="AN462" i="8"/>
  <c r="AN463" i="8"/>
  <c r="R464" i="8"/>
  <c r="AN464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4" i="8"/>
  <c r="Z465" i="8"/>
  <c r="Z467" i="8"/>
  <c r="Z471" i="8"/>
  <c r="AH471" i="8"/>
  <c r="Z473" i="8"/>
  <c r="V7" i="8"/>
  <c r="V11" i="8"/>
  <c r="V15" i="8"/>
  <c r="V19" i="8"/>
  <c r="V23" i="8"/>
  <c r="V27" i="8"/>
  <c r="V31" i="8"/>
  <c r="V39" i="8"/>
  <c r="V43" i="8"/>
  <c r="V47" i="8"/>
  <c r="V51" i="8"/>
  <c r="V55" i="8"/>
  <c r="V59" i="8"/>
  <c r="V63" i="8"/>
  <c r="V67" i="8"/>
  <c r="V71" i="8"/>
  <c r="V75" i="8"/>
  <c r="V79" i="8"/>
  <c r="V83" i="8"/>
  <c r="V87" i="8"/>
  <c r="V89" i="8"/>
  <c r="V93" i="8"/>
  <c r="V95" i="8"/>
  <c r="V97" i="8"/>
  <c r="V99" i="8"/>
  <c r="V101" i="8"/>
  <c r="V103" i="8"/>
  <c r="V105" i="8"/>
  <c r="V107" i="8"/>
  <c r="V109" i="8"/>
  <c r="V111" i="8"/>
  <c r="V113" i="8"/>
  <c r="V115" i="8"/>
  <c r="V117" i="8"/>
  <c r="V119" i="8"/>
  <c r="V121" i="8"/>
  <c r="V123" i="8"/>
  <c r="V125" i="8"/>
  <c r="V129" i="8"/>
  <c r="V131" i="8"/>
  <c r="V133" i="8"/>
  <c r="V135" i="8"/>
  <c r="V137" i="8"/>
  <c r="V139" i="8"/>
  <c r="V141" i="8"/>
  <c r="V143" i="8"/>
  <c r="V145" i="8"/>
  <c r="V147" i="8"/>
  <c r="V149" i="8"/>
  <c r="V151" i="8"/>
  <c r="V153" i="8"/>
  <c r="V155" i="8"/>
  <c r="V157" i="8"/>
  <c r="V159" i="8"/>
  <c r="V161" i="8"/>
  <c r="V163" i="8"/>
  <c r="V165" i="8"/>
  <c r="V167" i="8"/>
  <c r="V169" i="8"/>
  <c r="V171" i="8"/>
  <c r="V173" i="8"/>
  <c r="V175" i="8"/>
  <c r="V177" i="8"/>
  <c r="V181" i="8"/>
  <c r="V185" i="8"/>
  <c r="V189" i="8"/>
  <c r="V193" i="8"/>
  <c r="V197" i="8"/>
  <c r="V201" i="8"/>
  <c r="V205" i="8"/>
  <c r="V209" i="8"/>
  <c r="V213" i="8"/>
  <c r="V217" i="8"/>
  <c r="V221" i="8"/>
  <c r="V225" i="8"/>
  <c r="V229" i="8"/>
  <c r="V233" i="8"/>
  <c r="V237" i="8"/>
  <c r="V241" i="8"/>
  <c r="V245" i="8"/>
  <c r="V249" i="8"/>
  <c r="V253" i="8"/>
  <c r="V257" i="8"/>
  <c r="V261" i="8"/>
  <c r="V265" i="8"/>
  <c r="V269" i="8"/>
  <c r="V273" i="8"/>
  <c r="V277" i="8"/>
  <c r="V281" i="8"/>
  <c r="V285" i="8"/>
  <c r="V289" i="8"/>
  <c r="V293" i="8"/>
  <c r="V297" i="8"/>
  <c r="V301" i="8"/>
  <c r="V305" i="8"/>
  <c r="V309" i="8"/>
  <c r="V313" i="8"/>
  <c r="V315" i="8"/>
  <c r="V317" i="8"/>
  <c r="V319" i="8"/>
  <c r="V321" i="8"/>
  <c r="V323" i="8"/>
  <c r="V325" i="8"/>
  <c r="V327" i="8"/>
  <c r="V329" i="8"/>
  <c r="V331" i="8"/>
  <c r="V333" i="8"/>
  <c r="V335" i="8"/>
  <c r="V337" i="8"/>
  <c r="V339" i="8"/>
  <c r="V341" i="8"/>
  <c r="V343" i="8"/>
  <c r="V345" i="8"/>
  <c r="V347" i="8"/>
  <c r="V349" i="8"/>
  <c r="V351" i="8"/>
  <c r="V353" i="8"/>
  <c r="V355" i="8"/>
  <c r="V357" i="8"/>
  <c r="V359" i="8"/>
  <c r="V361" i="8"/>
  <c r="V363" i="8"/>
  <c r="V365" i="8"/>
  <c r="V367" i="8"/>
  <c r="V369" i="8"/>
  <c r="V371" i="8"/>
  <c r="V373" i="8"/>
  <c r="V375" i="8"/>
  <c r="V377" i="8"/>
  <c r="V379" i="8"/>
  <c r="V381" i="8"/>
  <c r="V383" i="8"/>
  <c r="V385" i="8"/>
  <c r="V387" i="8"/>
  <c r="V389" i="8"/>
  <c r="V391" i="8"/>
  <c r="V393" i="8"/>
  <c r="V395" i="8"/>
  <c r="V397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49" i="8"/>
  <c r="V451" i="8"/>
  <c r="V453" i="8"/>
  <c r="V455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N350" i="8"/>
  <c r="O353" i="8"/>
  <c r="O384" i="8"/>
  <c r="O242" i="8"/>
  <c r="N263" i="8"/>
  <c r="N300" i="8"/>
  <c r="O314" i="8"/>
  <c r="O329" i="8"/>
  <c r="O352" i="8"/>
  <c r="O300" i="8"/>
  <c r="N315" i="8"/>
  <c r="N353" i="8"/>
  <c r="N384" i="8"/>
  <c r="R384" i="8" s="1"/>
  <c r="N354" i="8"/>
  <c r="O350" i="8"/>
  <c r="N254" i="8"/>
  <c r="O263" i="8"/>
  <c r="N329" i="8"/>
  <c r="N352" i="8"/>
  <c r="O402" i="8"/>
  <c r="N305" i="8"/>
  <c r="O438" i="8"/>
  <c r="O312" i="8"/>
  <c r="N444" i="8"/>
  <c r="O251" i="8"/>
  <c r="N258" i="8"/>
  <c r="N255" i="8"/>
  <c r="O294" i="8"/>
  <c r="O309" i="8"/>
  <c r="N311" i="8"/>
  <c r="O291" i="8"/>
  <c r="N309" i="8"/>
  <c r="N288" i="8"/>
  <c r="O303" i="8"/>
  <c r="O313" i="8"/>
  <c r="N303" i="8"/>
  <c r="O258" i="8"/>
  <c r="N265" i="8"/>
  <c r="N270" i="8"/>
  <c r="O318" i="8"/>
  <c r="R318" i="8" s="1"/>
  <c r="O317" i="8"/>
  <c r="R317" i="8" s="1"/>
  <c r="O171" i="8"/>
  <c r="N174" i="8"/>
  <c r="N259" i="8"/>
  <c r="O218" i="8"/>
  <c r="N218" i="8"/>
  <c r="O259" i="8"/>
  <c r="N182" i="8"/>
  <c r="O174" i="8"/>
  <c r="O354" i="8"/>
  <c r="N186" i="8"/>
  <c r="N242" i="8"/>
  <c r="R242" i="8" s="1"/>
  <c r="O26" i="8"/>
  <c r="N10" i="8"/>
  <c r="O170" i="8"/>
  <c r="N177" i="8"/>
  <c r="N184" i="8"/>
  <c r="N121" i="8"/>
  <c r="R121" i="8" s="1"/>
  <c r="O434" i="8"/>
  <c r="N81" i="8"/>
  <c r="N65" i="8"/>
  <c r="O163" i="8"/>
  <c r="O193" i="8"/>
  <c r="N173" i="8"/>
  <c r="N83" i="8"/>
  <c r="O305" i="8"/>
  <c r="N451" i="8"/>
  <c r="N176" i="8"/>
  <c r="O444" i="8"/>
  <c r="O34" i="8"/>
  <c r="N36" i="8"/>
  <c r="O36" i="8"/>
  <c r="N56" i="8"/>
  <c r="O265" i="8"/>
  <c r="N145" i="8"/>
  <c r="O148" i="8"/>
  <c r="N59" i="8"/>
  <c r="O178" i="8"/>
  <c r="O212" i="8"/>
  <c r="N302" i="8"/>
  <c r="N62" i="8"/>
  <c r="N163" i="8"/>
  <c r="R163" i="8" s="1"/>
  <c r="O266" i="8"/>
  <c r="N266" i="8"/>
  <c r="N289" i="8"/>
  <c r="N53" i="8"/>
  <c r="N120" i="8"/>
  <c r="O120" i="8"/>
  <c r="O54" i="8"/>
  <c r="N210" i="8"/>
  <c r="N240" i="8"/>
  <c r="O245" i="8"/>
  <c r="O151" i="8"/>
  <c r="N179" i="8"/>
  <c r="O180" i="8"/>
  <c r="N50" i="8"/>
  <c r="O69" i="8"/>
  <c r="N291" i="8"/>
  <c r="O231" i="8"/>
  <c r="O184" i="8"/>
  <c r="N473" i="8"/>
  <c r="N202" i="8"/>
  <c r="O179" i="8"/>
  <c r="N283" i="8"/>
  <c r="N69" i="8"/>
  <c r="R69" i="8" s="1"/>
  <c r="O311" i="8"/>
  <c r="O52" i="8"/>
  <c r="N68" i="8"/>
  <c r="N161" i="8"/>
  <c r="O162" i="8"/>
  <c r="O210" i="8"/>
  <c r="N104" i="8"/>
  <c r="O80" i="8"/>
  <c r="N108" i="8"/>
  <c r="O254" i="8"/>
  <c r="N31" i="8"/>
  <c r="N156" i="8"/>
  <c r="O297" i="8"/>
  <c r="O147" i="8"/>
  <c r="N149" i="8"/>
  <c r="O22" i="8"/>
  <c r="N20" i="8"/>
  <c r="N35" i="8"/>
  <c r="O37" i="8"/>
  <c r="O31" i="8"/>
  <c r="N94" i="8"/>
  <c r="O298" i="8"/>
  <c r="N314" i="8"/>
  <c r="N231" i="8"/>
  <c r="O160" i="8"/>
  <c r="O85" i="8"/>
  <c r="O35" i="8"/>
  <c r="O108" i="8"/>
  <c r="N98" i="8"/>
  <c r="O23" i="8"/>
  <c r="N63" i="8"/>
  <c r="N37" i="8"/>
  <c r="N150" i="8"/>
  <c r="O244" i="8"/>
  <c r="N118" i="8"/>
  <c r="O118" i="8"/>
  <c r="O56" i="8"/>
  <c r="N162" i="8"/>
  <c r="N187" i="8"/>
  <c r="N159" i="8"/>
  <c r="O92" i="8"/>
  <c r="N64" i="8"/>
  <c r="O458" i="8"/>
  <c r="R458" i="8" s="1"/>
  <c r="N251" i="8"/>
  <c r="R251" i="8" s="1"/>
  <c r="O156" i="8"/>
  <c r="N188" i="8"/>
  <c r="O203" i="8"/>
  <c r="O301" i="8"/>
  <c r="O182" i="8"/>
  <c r="N192" i="8"/>
  <c r="N85" i="8"/>
  <c r="N272" i="8"/>
  <c r="O73" i="8"/>
  <c r="R73" i="8" s="1"/>
  <c r="N224" i="8"/>
  <c r="O40" i="8"/>
  <c r="R40" i="8" s="1"/>
  <c r="N299" i="8"/>
  <c r="O14" i="8"/>
  <c r="O194" i="8"/>
  <c r="O253" i="8"/>
  <c r="N14" i="8"/>
  <c r="O76" i="8"/>
  <c r="O186" i="8"/>
  <c r="N23" i="8"/>
  <c r="O47" i="8"/>
  <c r="N193" i="8"/>
  <c r="O451" i="8"/>
  <c r="O177" i="8"/>
  <c r="N191" i="8"/>
  <c r="O473" i="8"/>
  <c r="N27" i="8"/>
  <c r="O9" i="8"/>
  <c r="N9" i="8"/>
  <c r="O10" i="8"/>
  <c r="O191" i="8"/>
  <c r="N203" i="8"/>
  <c r="R203" i="8" s="1"/>
  <c r="O183" i="8"/>
  <c r="N189" i="8"/>
  <c r="N17" i="8"/>
  <c r="R17" i="8" s="1"/>
  <c r="O50" i="8"/>
  <c r="O202" i="8"/>
  <c r="O61" i="8"/>
  <c r="O62" i="8"/>
  <c r="N57" i="8"/>
  <c r="O159" i="8"/>
  <c r="N26" i="8"/>
  <c r="O83" i="8"/>
  <c r="O306" i="8"/>
  <c r="N41" i="8"/>
  <c r="O173" i="8"/>
  <c r="N185" i="8"/>
  <c r="N178" i="8"/>
  <c r="R178" i="8" s="1"/>
  <c r="O189" i="8"/>
  <c r="O185" i="8"/>
  <c r="N58" i="8"/>
  <c r="O58" i="8"/>
  <c r="O104" i="8"/>
  <c r="N25" i="8"/>
  <c r="N34" i="8"/>
  <c r="O11" i="8"/>
  <c r="N46" i="8"/>
  <c r="O25" i="8"/>
  <c r="N438" i="8"/>
  <c r="O41" i="8"/>
  <c r="N30" i="8"/>
  <c r="O46" i="8"/>
  <c r="N171" i="8"/>
  <c r="O190" i="8"/>
  <c r="N402" i="8"/>
  <c r="N148" i="8"/>
  <c r="O152" i="8"/>
  <c r="O145" i="8"/>
  <c r="N71" i="8"/>
  <c r="N61" i="8"/>
  <c r="R61" i="8" s="1"/>
  <c r="O59" i="8"/>
  <c r="N11" i="8"/>
  <c r="R11" i="8" s="1"/>
  <c r="O67" i="8"/>
  <c r="N113" i="8"/>
  <c r="O53" i="8"/>
  <c r="N286" i="8"/>
  <c r="N290" i="8"/>
  <c r="O289" i="8"/>
  <c r="O146" i="8"/>
  <c r="N158" i="8"/>
  <c r="O27" i="8"/>
  <c r="O302" i="8"/>
  <c r="O292" i="8"/>
  <c r="O57" i="8"/>
  <c r="N212" i="8"/>
  <c r="R212" i="8" s="1"/>
  <c r="N115" i="8"/>
  <c r="O295" i="8"/>
  <c r="O288" i="8"/>
  <c r="O97" i="8"/>
  <c r="O187" i="8"/>
  <c r="N194" i="8"/>
  <c r="R194" i="8" s="1"/>
  <c r="N96" i="8"/>
  <c r="O285" i="8"/>
  <c r="N52" i="8"/>
  <c r="O283" i="8"/>
  <c r="O113" i="8"/>
  <c r="N292" i="8"/>
  <c r="O286" i="8"/>
  <c r="N97" i="8"/>
  <c r="N54" i="8"/>
  <c r="O240" i="8"/>
  <c r="N245" i="8"/>
  <c r="N164" i="8"/>
  <c r="O107" i="8"/>
  <c r="N312" i="8"/>
  <c r="R312" i="8" s="1"/>
  <c r="O255" i="8"/>
  <c r="N313" i="8"/>
  <c r="R313" i="8" s="1"/>
  <c r="N60" i="8"/>
  <c r="O310" i="8"/>
  <c r="O60" i="8"/>
  <c r="O68" i="8"/>
  <c r="N107" i="8"/>
  <c r="R107" i="8" s="1"/>
  <c r="N80" i="8"/>
  <c r="O15" i="8"/>
  <c r="R15" i="8" s="1"/>
  <c r="O20" i="8"/>
  <c r="N298" i="8"/>
  <c r="O149" i="8"/>
  <c r="N18" i="8"/>
  <c r="O65" i="8"/>
  <c r="N152" i="8"/>
  <c r="O81" i="8"/>
  <c r="O71" i="8"/>
  <c r="O158" i="8"/>
  <c r="N147" i="8"/>
  <c r="N77" i="8"/>
  <c r="O79" i="8"/>
  <c r="O64" i="8"/>
  <c r="O18" i="8"/>
  <c r="O94" i="8"/>
  <c r="N294" i="8"/>
  <c r="O77" i="8"/>
  <c r="N170" i="8"/>
  <c r="N160" i="8"/>
  <c r="N151" i="8"/>
  <c r="O161" i="8"/>
  <c r="N306" i="8"/>
  <c r="R306" i="8" s="1"/>
  <c r="O105" i="8"/>
  <c r="N244" i="8"/>
  <c r="O150" i="8"/>
  <c r="N119" i="8"/>
  <c r="N180" i="8"/>
  <c r="R180" i="8" s="1"/>
  <c r="O98" i="8"/>
  <c r="N67" i="8"/>
  <c r="O119" i="8"/>
  <c r="N100" i="8"/>
  <c r="O164" i="8"/>
  <c r="N47" i="8"/>
  <c r="O78" i="8"/>
  <c r="N285" i="8"/>
  <c r="R285" i="8" s="1"/>
  <c r="N105" i="8"/>
  <c r="N310" i="8"/>
  <c r="O75" i="8"/>
  <c r="R75" i="8" s="1"/>
  <c r="O192" i="8"/>
  <c r="N301" i="8"/>
  <c r="O100" i="8"/>
  <c r="N304" i="8"/>
  <c r="N78" i="8"/>
  <c r="N297" i="8"/>
  <c r="R297" i="8" s="1"/>
  <c r="O12" i="8"/>
  <c r="N24" i="8"/>
  <c r="N12" i="8"/>
  <c r="O307" i="8"/>
  <c r="O304" i="8"/>
  <c r="O30" i="8"/>
  <c r="O224" i="8"/>
  <c r="O274" i="8"/>
  <c r="O33" i="8"/>
  <c r="R33" i="8" s="1"/>
  <c r="O272" i="8"/>
  <c r="N82" i="8"/>
  <c r="R82" i="8" s="1"/>
  <c r="N22" i="8"/>
  <c r="O24" i="8"/>
  <c r="O63" i="8"/>
  <c r="N295" i="8"/>
  <c r="N79" i="8"/>
  <c r="R79" i="8" s="1"/>
  <c r="O290" i="8"/>
  <c r="N274" i="8"/>
  <c r="O115" i="8"/>
  <c r="N76" i="8"/>
  <c r="R76" i="8" s="1"/>
  <c r="AS26" i="8"/>
  <c r="AS41" i="8"/>
  <c r="AS210" i="8"/>
  <c r="AS182" i="8"/>
  <c r="AS187" i="8"/>
  <c r="AS218" i="8"/>
  <c r="AS9" i="8"/>
  <c r="AS292" i="8"/>
  <c r="AS240" i="8"/>
  <c r="AS295" i="8"/>
  <c r="AS288" i="8"/>
  <c r="AS85" i="8"/>
  <c r="AS47" i="8"/>
  <c r="AS300" i="8"/>
  <c r="AS162" i="8"/>
  <c r="AS178" i="8"/>
  <c r="AS192" i="8"/>
  <c r="AS22" i="8"/>
  <c r="AS98" i="8"/>
  <c r="AS79" i="8"/>
  <c r="AS231" i="8"/>
  <c r="AS113" i="8"/>
  <c r="AS120" i="8"/>
  <c r="AS24" i="8"/>
  <c r="AS25" i="8"/>
  <c r="AS12" i="8"/>
  <c r="AS92" i="8"/>
  <c r="AS27" i="8"/>
  <c r="AS33" i="8"/>
  <c r="AS31" i="8"/>
  <c r="AS115" i="8"/>
  <c r="AS147" i="8"/>
  <c r="AS145" i="8"/>
  <c r="AS57" i="8"/>
  <c r="AS15" i="8"/>
  <c r="AS176" i="8"/>
  <c r="AS294" i="8"/>
  <c r="AS164" i="8"/>
  <c r="AS297" i="8"/>
  <c r="AS298" i="8"/>
  <c r="AS163" i="8"/>
  <c r="AS212" i="8"/>
  <c r="AS151" i="8"/>
  <c r="AS40" i="8"/>
  <c r="AS14" i="8"/>
  <c r="AS190" i="8"/>
  <c r="AS152" i="8"/>
  <c r="AS310" i="8"/>
  <c r="AS160" i="8"/>
  <c r="AS302" i="8"/>
  <c r="AS306" i="8"/>
  <c r="AS180" i="8"/>
  <c r="AS242" i="8"/>
  <c r="AS290" i="8"/>
  <c r="AS177" i="8"/>
  <c r="AS350" i="8"/>
  <c r="AS313" i="8"/>
  <c r="AS185" i="8"/>
  <c r="AS20" i="8"/>
  <c r="AS35" i="8"/>
  <c r="AS352" i="8"/>
  <c r="AS161" i="8"/>
  <c r="AS188" i="8"/>
  <c r="AS285" i="8"/>
  <c r="AS191" i="8"/>
  <c r="AS97" i="8"/>
  <c r="AS156" i="8"/>
  <c r="AS159" i="8"/>
  <c r="AS303" i="8"/>
  <c r="AS116" i="8"/>
  <c r="O175" i="8"/>
  <c r="O326" i="8"/>
  <c r="O349" i="8"/>
  <c r="N381" i="8"/>
  <c r="O347" i="8"/>
  <c r="N351" i="8"/>
  <c r="N201" i="8"/>
  <c r="O181" i="8"/>
  <c r="O200" i="8"/>
  <c r="O157" i="8"/>
  <c r="N440" i="8"/>
  <c r="O103" i="8"/>
  <c r="N169" i="8"/>
  <c r="N399" i="8"/>
  <c r="N146" i="8"/>
  <c r="O143" i="8"/>
  <c r="N112" i="8"/>
  <c r="N284" i="8"/>
  <c r="O287" i="8"/>
  <c r="O144" i="8"/>
  <c r="R144" i="8" s="1"/>
  <c r="O293" i="8"/>
  <c r="N95" i="8"/>
  <c r="O281" i="8"/>
  <c r="O112" i="8"/>
  <c r="O284" i="8"/>
  <c r="O238" i="8"/>
  <c r="O315" i="8"/>
  <c r="O106" i="8"/>
  <c r="O308" i="8"/>
  <c r="N106" i="8"/>
  <c r="N296" i="8"/>
  <c r="N168" i="8"/>
  <c r="N117" i="8"/>
  <c r="O117" i="8"/>
  <c r="N99" i="8"/>
  <c r="N308" i="8"/>
  <c r="O99" i="8"/>
  <c r="O176" i="8"/>
  <c r="N190" i="8"/>
  <c r="N222" i="8"/>
  <c r="N241" i="8"/>
  <c r="N181" i="8"/>
  <c r="N183" i="8"/>
  <c r="AS168" i="8"/>
  <c r="AS349" i="8"/>
  <c r="AS309" i="8"/>
  <c r="AS243" i="8"/>
  <c r="O169" i="8"/>
  <c r="N172" i="8"/>
  <c r="N261" i="8"/>
  <c r="N216" i="8"/>
  <c r="O257" i="8"/>
  <c r="O172" i="8"/>
  <c r="N252" i="8"/>
  <c r="O261" i="8"/>
  <c r="O351" i="8"/>
  <c r="O399" i="8"/>
  <c r="N326" i="8"/>
  <c r="N349" i="8"/>
  <c r="O168" i="8"/>
  <c r="N175" i="8"/>
  <c r="O431" i="8"/>
  <c r="N447" i="8"/>
  <c r="O249" i="8"/>
  <c r="N256" i="8"/>
  <c r="O188" i="8"/>
  <c r="O264" i="8"/>
  <c r="N287" i="8"/>
  <c r="N238" i="8"/>
  <c r="O252" i="8"/>
  <c r="N93" i="8"/>
  <c r="R93" i="8" s="1"/>
  <c r="O296" i="8"/>
  <c r="N229" i="8"/>
  <c r="N293" i="8"/>
  <c r="O201" i="8"/>
  <c r="O256" i="8"/>
  <c r="O222" i="8"/>
  <c r="O432" i="8"/>
  <c r="R432" i="8" s="1"/>
  <c r="N452" i="8"/>
  <c r="R452" i="8" s="1"/>
  <c r="AS158" i="8"/>
  <c r="AS283" i="8"/>
  <c r="AS311" i="8"/>
  <c r="O381" i="8"/>
  <c r="N347" i="8"/>
  <c r="N257" i="8"/>
  <c r="O216" i="8"/>
  <c r="N431" i="8"/>
  <c r="N434" i="8"/>
  <c r="N143" i="8"/>
  <c r="N264" i="8"/>
  <c r="N208" i="8"/>
  <c r="O229" i="8"/>
  <c r="N281" i="8"/>
  <c r="O95" i="8"/>
  <c r="O96" i="8"/>
  <c r="O208" i="8"/>
  <c r="N154" i="8"/>
  <c r="N157" i="8"/>
  <c r="O91" i="8"/>
  <c r="N249" i="8"/>
  <c r="R249" i="8" s="1"/>
  <c r="O154" i="8"/>
  <c r="N91" i="8"/>
  <c r="N92" i="8"/>
  <c r="O299" i="8"/>
  <c r="O241" i="8"/>
  <c r="O243" i="8"/>
  <c r="AS293" i="8"/>
  <c r="AS216" i="8"/>
  <c r="AS304" i="8"/>
  <c r="AS229" i="8"/>
  <c r="AS186" i="8"/>
  <c r="O440" i="8"/>
  <c r="N116" i="8"/>
  <c r="N307" i="8"/>
  <c r="O447" i="8"/>
  <c r="AS286" i="8"/>
  <c r="AS238" i="8"/>
  <c r="AS91" i="8"/>
  <c r="AS301" i="8"/>
  <c r="AS118" i="8"/>
  <c r="AS208" i="8"/>
  <c r="N200" i="8"/>
  <c r="N103" i="8"/>
  <c r="O116" i="8"/>
  <c r="O270" i="8"/>
  <c r="N253" i="8"/>
  <c r="AS149" i="8"/>
  <c r="AS200" i="8"/>
  <c r="AS351" i="8"/>
  <c r="AS150" i="8"/>
  <c r="AS296" i="8"/>
  <c r="AS106" i="8"/>
  <c r="AS93" i="8"/>
  <c r="AS112" i="8"/>
  <c r="AS447" i="8"/>
  <c r="AS326" i="8"/>
  <c r="AS263" i="8"/>
  <c r="AS257" i="8"/>
  <c r="AS201" i="8"/>
  <c r="AR351" i="8"/>
  <c r="AR286" i="8"/>
  <c r="AR501" i="8" s="1"/>
  <c r="AS308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91" i="8"/>
  <c r="AD91" i="8" s="1"/>
  <c r="AC435" i="8"/>
  <c r="AD435" i="8" s="1"/>
  <c r="AC114" i="8"/>
  <c r="AD114" i="8" s="1"/>
  <c r="AC6" i="8"/>
  <c r="AD6" i="8" s="1"/>
  <c r="AC8" i="8"/>
  <c r="AD8" i="8" s="1"/>
  <c r="AT8" i="8" s="1"/>
  <c r="AC10" i="8"/>
  <c r="AD10" i="8" s="1"/>
  <c r="AC12" i="8"/>
  <c r="AD12" i="8" s="1"/>
  <c r="AC14" i="8"/>
  <c r="AD14" i="8" s="1"/>
  <c r="AC16" i="8"/>
  <c r="AD16" i="8" s="1"/>
  <c r="AC18" i="8"/>
  <c r="AD18" i="8" s="1"/>
  <c r="AC20" i="8"/>
  <c r="AD20" i="8" s="1"/>
  <c r="AC22" i="8"/>
  <c r="AD22" i="8" s="1"/>
  <c r="AC24" i="8"/>
  <c r="AD24" i="8" s="1"/>
  <c r="AC26" i="8"/>
  <c r="AD26" i="8" s="1"/>
  <c r="AC28" i="8"/>
  <c r="AD28" i="8" s="1"/>
  <c r="AC30" i="8"/>
  <c r="AD30" i="8" s="1"/>
  <c r="AC32" i="8"/>
  <c r="AD32" i="8" s="1"/>
  <c r="AC34" i="8"/>
  <c r="AD34" i="8" s="1"/>
  <c r="AC36" i="8"/>
  <c r="AD36" i="8" s="1"/>
  <c r="AC38" i="8"/>
  <c r="AD38" i="8" s="1"/>
  <c r="AC40" i="8"/>
  <c r="AD40" i="8" s="1"/>
  <c r="AC42" i="8"/>
  <c r="AD42" i="8" s="1"/>
  <c r="AC44" i="8"/>
  <c r="AD44" i="8" s="1"/>
  <c r="AC46" i="8"/>
  <c r="AD46" i="8" s="1"/>
  <c r="AC48" i="8"/>
  <c r="AD48" i="8" s="1"/>
  <c r="AC50" i="8"/>
  <c r="AD50" i="8" s="1"/>
  <c r="AC52" i="8"/>
  <c r="AD52" i="8" s="1"/>
  <c r="AC54" i="8"/>
  <c r="AD54" i="8" s="1"/>
  <c r="AC56" i="8"/>
  <c r="AD56" i="8" s="1"/>
  <c r="AC58" i="8"/>
  <c r="AD58" i="8" s="1"/>
  <c r="AC60" i="8"/>
  <c r="AD60" i="8" s="1"/>
  <c r="AC62" i="8"/>
  <c r="AD62" i="8" s="1"/>
  <c r="AC64" i="8"/>
  <c r="AD64" i="8" s="1"/>
  <c r="AC66" i="8"/>
  <c r="AD66" i="8" s="1"/>
  <c r="AC68" i="8"/>
  <c r="AD68" i="8" s="1"/>
  <c r="AC70" i="8"/>
  <c r="AD70" i="8" s="1"/>
  <c r="AC72" i="8"/>
  <c r="AD72" i="8" s="1"/>
  <c r="AC74" i="8"/>
  <c r="AD74" i="8" s="1"/>
  <c r="AC76" i="8"/>
  <c r="AD76" i="8" s="1"/>
  <c r="AC78" i="8"/>
  <c r="AD78" i="8" s="1"/>
  <c r="AC80" i="8"/>
  <c r="AD80" i="8" s="1"/>
  <c r="AC82" i="8"/>
  <c r="AD82" i="8" s="1"/>
  <c r="AC84" i="8"/>
  <c r="AD84" i="8" s="1"/>
  <c r="AC86" i="8"/>
  <c r="AD86" i="8" s="1"/>
  <c r="AC88" i="8"/>
  <c r="AD88" i="8" s="1"/>
  <c r="AC90" i="8"/>
  <c r="AD90" i="8" s="1"/>
  <c r="AC92" i="8"/>
  <c r="AD92" i="8" s="1"/>
  <c r="AC94" i="8"/>
  <c r="AD94" i="8" s="1"/>
  <c r="AC96" i="8"/>
  <c r="AD96" i="8" s="1"/>
  <c r="AC98" i="8"/>
  <c r="AD98" i="8" s="1"/>
  <c r="AC100" i="8"/>
  <c r="AD100" i="8" s="1"/>
  <c r="AC102" i="8"/>
  <c r="AD102" i="8" s="1"/>
  <c r="AT102" i="8" s="1"/>
  <c r="AC104" i="8"/>
  <c r="AD104" i="8" s="1"/>
  <c r="AC106" i="8"/>
  <c r="AD106" i="8" s="1"/>
  <c r="AC108" i="8"/>
  <c r="AD108" i="8" s="1"/>
  <c r="AC110" i="8"/>
  <c r="AD110" i="8" s="1"/>
  <c r="AC112" i="8"/>
  <c r="AD112" i="8" s="1"/>
  <c r="AC116" i="8"/>
  <c r="AD116" i="8" s="1"/>
  <c r="AC118" i="8"/>
  <c r="AD118" i="8" s="1"/>
  <c r="AC120" i="8"/>
  <c r="AD120" i="8" s="1"/>
  <c r="AC122" i="8"/>
  <c r="AD122" i="8" s="1"/>
  <c r="AC124" i="8"/>
  <c r="AD124" i="8" s="1"/>
  <c r="AC126" i="8"/>
  <c r="AD126" i="8" s="1"/>
  <c r="AC128" i="8"/>
  <c r="AD128" i="8" s="1"/>
  <c r="AC130" i="8"/>
  <c r="AD130" i="8" s="1"/>
  <c r="AC132" i="8"/>
  <c r="AD132" i="8" s="1"/>
  <c r="AT132" i="8" s="1"/>
  <c r="AC134" i="8"/>
  <c r="AD134" i="8" s="1"/>
  <c r="AC136" i="8"/>
  <c r="AD136" i="8" s="1"/>
  <c r="AT136" i="8" s="1"/>
  <c r="AC138" i="8"/>
  <c r="AD138" i="8" s="1"/>
  <c r="AC7" i="8"/>
  <c r="AD7" i="8" s="1"/>
  <c r="AC9" i="8"/>
  <c r="AD9" i="8" s="1"/>
  <c r="AC11" i="8"/>
  <c r="AD11" i="8" s="1"/>
  <c r="AC13" i="8"/>
  <c r="AD13" i="8" s="1"/>
  <c r="AT13" i="8" s="1"/>
  <c r="AC15" i="8"/>
  <c r="AD15" i="8" s="1"/>
  <c r="AC17" i="8"/>
  <c r="AD17" i="8" s="1"/>
  <c r="AC19" i="8"/>
  <c r="AD19" i="8" s="1"/>
  <c r="AT19" i="8" s="1"/>
  <c r="AC21" i="8"/>
  <c r="AD21" i="8" s="1"/>
  <c r="AT21" i="8" s="1"/>
  <c r="AC23" i="8"/>
  <c r="AD23" i="8" s="1"/>
  <c r="AC25" i="8"/>
  <c r="AD25" i="8" s="1"/>
  <c r="AC27" i="8"/>
  <c r="AD27" i="8" s="1"/>
  <c r="AC29" i="8"/>
  <c r="AD29" i="8" s="1"/>
  <c r="AC31" i="8"/>
  <c r="AD31" i="8" s="1"/>
  <c r="AC33" i="8"/>
  <c r="AD33" i="8" s="1"/>
  <c r="AC35" i="8"/>
  <c r="AD35" i="8" s="1"/>
  <c r="AC37" i="8"/>
  <c r="AD37" i="8" s="1"/>
  <c r="AC39" i="8"/>
  <c r="AD39" i="8" s="1"/>
  <c r="AT39" i="8" s="1"/>
  <c r="AC41" i="8"/>
  <c r="AD41" i="8" s="1"/>
  <c r="AC43" i="8"/>
  <c r="AD43" i="8" s="1"/>
  <c r="AC45" i="8"/>
  <c r="AD45" i="8" s="1"/>
  <c r="AT45" i="8" s="1"/>
  <c r="AC47" i="8"/>
  <c r="AD47" i="8" s="1"/>
  <c r="AC49" i="8"/>
  <c r="AD49" i="8" s="1"/>
  <c r="AC51" i="8"/>
  <c r="AD51" i="8" s="1"/>
  <c r="AC53" i="8"/>
  <c r="AD53" i="8" s="1"/>
  <c r="AC55" i="8"/>
  <c r="AD55" i="8" s="1"/>
  <c r="AT55" i="8" s="1"/>
  <c r="AC57" i="8"/>
  <c r="AD57" i="8" s="1"/>
  <c r="AC59" i="8"/>
  <c r="AD59" i="8" s="1"/>
  <c r="AC61" i="8"/>
  <c r="AD61" i="8" s="1"/>
  <c r="AC63" i="8"/>
  <c r="AD63" i="8" s="1"/>
  <c r="AC65" i="8"/>
  <c r="AD65" i="8" s="1"/>
  <c r="AC67" i="8"/>
  <c r="AD67" i="8" s="1"/>
  <c r="AC69" i="8"/>
  <c r="AD69" i="8" s="1"/>
  <c r="AC71" i="8"/>
  <c r="AD71" i="8" s="1"/>
  <c r="AC73" i="8"/>
  <c r="AD73" i="8" s="1"/>
  <c r="AC75" i="8"/>
  <c r="AD75" i="8" s="1"/>
  <c r="AC77" i="8"/>
  <c r="AD77" i="8" s="1"/>
  <c r="AC79" i="8"/>
  <c r="AD79" i="8" s="1"/>
  <c r="AC81" i="8"/>
  <c r="AD81" i="8" s="1"/>
  <c r="AC83" i="8"/>
  <c r="AD83" i="8" s="1"/>
  <c r="AC85" i="8"/>
  <c r="AD85" i="8" s="1"/>
  <c r="AC87" i="8"/>
  <c r="AD87" i="8" s="1"/>
  <c r="AC89" i="8"/>
  <c r="AD89" i="8" s="1"/>
  <c r="AC93" i="8"/>
  <c r="AD93" i="8" s="1"/>
  <c r="AC95" i="8"/>
  <c r="AD95" i="8" s="1"/>
  <c r="AC97" i="8"/>
  <c r="AD97" i="8" s="1"/>
  <c r="AC99" i="8"/>
  <c r="AD99" i="8" s="1"/>
  <c r="AC101" i="8"/>
  <c r="AD101" i="8" s="1"/>
  <c r="AC103" i="8"/>
  <c r="AD103" i="8" s="1"/>
  <c r="AC105" i="8"/>
  <c r="AD105" i="8" s="1"/>
  <c r="AC107" i="8"/>
  <c r="AD107" i="8" s="1"/>
  <c r="AC109" i="8"/>
  <c r="AD109" i="8" s="1"/>
  <c r="AT109" i="8" s="1"/>
  <c r="AC111" i="8"/>
  <c r="AD111" i="8" s="1"/>
  <c r="AC113" i="8"/>
  <c r="AD113" i="8" s="1"/>
  <c r="AC115" i="8"/>
  <c r="AD115" i="8" s="1"/>
  <c r="AC117" i="8"/>
  <c r="AD117" i="8" s="1"/>
  <c r="AC119" i="8"/>
  <c r="AD119" i="8" s="1"/>
  <c r="AC121" i="8"/>
  <c r="AD121" i="8" s="1"/>
  <c r="AC123" i="8"/>
  <c r="AD123" i="8" s="1"/>
  <c r="AC125" i="8"/>
  <c r="AD125" i="8" s="1"/>
  <c r="AT125" i="8" s="1"/>
  <c r="AC127" i="8"/>
  <c r="AD127" i="8" s="1"/>
  <c r="AC129" i="8"/>
  <c r="AD129" i="8" s="1"/>
  <c r="AC131" i="8"/>
  <c r="AD131" i="8" s="1"/>
  <c r="AC133" i="8"/>
  <c r="AD133" i="8" s="1"/>
  <c r="AC135" i="8"/>
  <c r="AD135" i="8" s="1"/>
  <c r="AC137" i="8"/>
  <c r="AD137" i="8" s="1"/>
  <c r="AC139" i="8"/>
  <c r="AD139" i="8" s="1"/>
  <c r="AC141" i="8"/>
  <c r="AD141" i="8" s="1"/>
  <c r="AC143" i="8"/>
  <c r="AD143" i="8" s="1"/>
  <c r="AC145" i="8"/>
  <c r="AD145" i="8" s="1"/>
  <c r="AC147" i="8"/>
  <c r="AD147" i="8" s="1"/>
  <c r="AC149" i="8"/>
  <c r="AD149" i="8" s="1"/>
  <c r="AC151" i="8"/>
  <c r="AD151" i="8" s="1"/>
  <c r="AC153" i="8"/>
  <c r="AD153" i="8" s="1"/>
  <c r="AC155" i="8"/>
  <c r="AD155" i="8" s="1"/>
  <c r="AC157" i="8"/>
  <c r="AD157" i="8" s="1"/>
  <c r="AC159" i="8"/>
  <c r="AD159" i="8" s="1"/>
  <c r="AC161" i="8"/>
  <c r="AD161" i="8" s="1"/>
  <c r="AC163" i="8"/>
  <c r="AD163" i="8" s="1"/>
  <c r="AC165" i="8"/>
  <c r="AD165" i="8" s="1"/>
  <c r="AC167" i="8"/>
  <c r="AD167" i="8" s="1"/>
  <c r="AC169" i="8"/>
  <c r="AD169" i="8" s="1"/>
  <c r="AC171" i="8"/>
  <c r="AD171" i="8" s="1"/>
  <c r="AC173" i="8"/>
  <c r="AD173" i="8" s="1"/>
  <c r="AC175" i="8"/>
  <c r="AD175" i="8" s="1"/>
  <c r="AC177" i="8"/>
  <c r="AD177" i="8" s="1"/>
  <c r="AC140" i="8"/>
  <c r="AD140" i="8" s="1"/>
  <c r="AC144" i="8"/>
  <c r="AD144" i="8" s="1"/>
  <c r="AC148" i="8"/>
  <c r="AD148" i="8" s="1"/>
  <c r="AC152" i="8"/>
  <c r="AD152" i="8" s="1"/>
  <c r="AC156" i="8"/>
  <c r="AD156" i="8" s="1"/>
  <c r="AC160" i="8"/>
  <c r="AD160" i="8" s="1"/>
  <c r="AC164" i="8"/>
  <c r="AD164" i="8" s="1"/>
  <c r="AC168" i="8"/>
  <c r="AD168" i="8" s="1"/>
  <c r="AC172" i="8"/>
  <c r="AD172" i="8" s="1"/>
  <c r="AC176" i="8"/>
  <c r="AD176" i="8" s="1"/>
  <c r="AC179" i="8"/>
  <c r="AD179" i="8" s="1"/>
  <c r="AC181" i="8"/>
  <c r="AD181" i="8" s="1"/>
  <c r="AC183" i="8"/>
  <c r="AD183" i="8" s="1"/>
  <c r="AC185" i="8"/>
  <c r="AD185" i="8" s="1"/>
  <c r="AC187" i="8"/>
  <c r="AD187" i="8" s="1"/>
  <c r="AC189" i="8"/>
  <c r="AD189" i="8" s="1"/>
  <c r="AC191" i="8"/>
  <c r="AD191" i="8" s="1"/>
  <c r="AC193" i="8"/>
  <c r="AD193" i="8" s="1"/>
  <c r="AC195" i="8"/>
  <c r="AD195" i="8" s="1"/>
  <c r="AC197" i="8"/>
  <c r="AD197" i="8" s="1"/>
  <c r="AC199" i="8"/>
  <c r="AD199" i="8" s="1"/>
  <c r="AC201" i="8"/>
  <c r="AD201" i="8" s="1"/>
  <c r="AC203" i="8"/>
  <c r="AD203" i="8" s="1"/>
  <c r="AC205" i="8"/>
  <c r="AD205" i="8" s="1"/>
  <c r="AC207" i="8"/>
  <c r="AD207" i="8" s="1"/>
  <c r="AC209" i="8"/>
  <c r="AD209" i="8" s="1"/>
  <c r="AC211" i="8"/>
  <c r="AD211" i="8" s="1"/>
  <c r="AC213" i="8"/>
  <c r="AD213" i="8" s="1"/>
  <c r="AC215" i="8"/>
  <c r="AD215" i="8" s="1"/>
  <c r="AC217" i="8"/>
  <c r="AD217" i="8" s="1"/>
  <c r="AC219" i="8"/>
  <c r="AD219" i="8" s="1"/>
  <c r="AC221" i="8"/>
  <c r="AD221" i="8" s="1"/>
  <c r="AC223" i="8"/>
  <c r="AD223" i="8" s="1"/>
  <c r="AC225" i="8"/>
  <c r="AD225" i="8" s="1"/>
  <c r="AC227" i="8"/>
  <c r="AD227" i="8" s="1"/>
  <c r="AC229" i="8"/>
  <c r="AD229" i="8" s="1"/>
  <c r="AC231" i="8"/>
  <c r="AD231" i="8" s="1"/>
  <c r="AC233" i="8"/>
  <c r="AD233" i="8" s="1"/>
  <c r="AC235" i="8"/>
  <c r="AD235" i="8" s="1"/>
  <c r="AC237" i="8"/>
  <c r="AD237" i="8" s="1"/>
  <c r="AC239" i="8"/>
  <c r="AD239" i="8" s="1"/>
  <c r="AC241" i="8"/>
  <c r="AD241" i="8" s="1"/>
  <c r="AC243" i="8"/>
  <c r="AD243" i="8" s="1"/>
  <c r="AC245" i="8"/>
  <c r="AD245" i="8" s="1"/>
  <c r="AC247" i="8"/>
  <c r="AD247" i="8" s="1"/>
  <c r="AC249" i="8"/>
  <c r="AD249" i="8" s="1"/>
  <c r="AC251" i="8"/>
  <c r="AD251" i="8" s="1"/>
  <c r="AC253" i="8"/>
  <c r="AD253" i="8" s="1"/>
  <c r="AC255" i="8"/>
  <c r="AD255" i="8" s="1"/>
  <c r="AC257" i="8"/>
  <c r="AD257" i="8" s="1"/>
  <c r="AC259" i="8"/>
  <c r="AD259" i="8" s="1"/>
  <c r="AC261" i="8"/>
  <c r="AD261" i="8" s="1"/>
  <c r="AC263" i="8"/>
  <c r="AD263" i="8" s="1"/>
  <c r="AC265" i="8"/>
  <c r="AD265" i="8" s="1"/>
  <c r="AC267" i="8"/>
  <c r="AD267" i="8" s="1"/>
  <c r="AC269" i="8"/>
  <c r="AD269" i="8" s="1"/>
  <c r="AC271" i="8"/>
  <c r="AD271" i="8" s="1"/>
  <c r="AC273" i="8"/>
  <c r="AD273" i="8" s="1"/>
  <c r="AC275" i="8"/>
  <c r="AD275" i="8" s="1"/>
  <c r="AC277" i="8"/>
  <c r="AD277" i="8" s="1"/>
  <c r="AC279" i="8"/>
  <c r="AD279" i="8" s="1"/>
  <c r="AC281" i="8"/>
  <c r="AD281" i="8" s="1"/>
  <c r="AC283" i="8"/>
  <c r="AD283" i="8" s="1"/>
  <c r="AC285" i="8"/>
  <c r="AD285" i="8" s="1"/>
  <c r="AC287" i="8"/>
  <c r="AD287" i="8" s="1"/>
  <c r="AC289" i="8"/>
  <c r="AD289" i="8" s="1"/>
  <c r="AC291" i="8"/>
  <c r="AD291" i="8" s="1"/>
  <c r="AC293" i="8"/>
  <c r="AD293" i="8" s="1"/>
  <c r="AC295" i="8"/>
  <c r="AD295" i="8" s="1"/>
  <c r="AC297" i="8"/>
  <c r="AD297" i="8" s="1"/>
  <c r="AC299" i="8"/>
  <c r="AD299" i="8" s="1"/>
  <c r="AC301" i="8"/>
  <c r="AD301" i="8" s="1"/>
  <c r="AC303" i="8"/>
  <c r="AD303" i="8" s="1"/>
  <c r="AC305" i="8"/>
  <c r="AD305" i="8" s="1"/>
  <c r="AC307" i="8"/>
  <c r="AD307" i="8" s="1"/>
  <c r="AC309" i="8"/>
  <c r="AD309" i="8" s="1"/>
  <c r="AC311" i="8"/>
  <c r="AD311" i="8" s="1"/>
  <c r="AC313" i="8"/>
  <c r="AD313" i="8" s="1"/>
  <c r="AC315" i="8"/>
  <c r="AD315" i="8" s="1"/>
  <c r="AC317" i="8"/>
  <c r="AD317" i="8" s="1"/>
  <c r="AC319" i="8"/>
  <c r="AD319" i="8" s="1"/>
  <c r="AC321" i="8"/>
  <c r="AD321" i="8" s="1"/>
  <c r="AC323" i="8"/>
  <c r="AD323" i="8" s="1"/>
  <c r="AC325" i="8"/>
  <c r="AD325" i="8" s="1"/>
  <c r="AC327" i="8"/>
  <c r="AD327" i="8" s="1"/>
  <c r="AC142" i="8"/>
  <c r="AD142" i="8" s="1"/>
  <c r="AC150" i="8"/>
  <c r="AD150" i="8" s="1"/>
  <c r="AC158" i="8"/>
  <c r="AD158" i="8" s="1"/>
  <c r="AC166" i="8"/>
  <c r="AD166" i="8" s="1"/>
  <c r="AC174" i="8"/>
  <c r="AD174" i="8" s="1"/>
  <c r="AC180" i="8"/>
  <c r="AD180" i="8" s="1"/>
  <c r="AC184" i="8"/>
  <c r="AD184" i="8" s="1"/>
  <c r="AC188" i="8"/>
  <c r="AD188" i="8" s="1"/>
  <c r="AC192" i="8"/>
  <c r="AD192" i="8" s="1"/>
  <c r="AC196" i="8"/>
  <c r="AD196" i="8" s="1"/>
  <c r="AC200" i="8"/>
  <c r="AD200" i="8" s="1"/>
  <c r="AC204" i="8"/>
  <c r="AD204" i="8" s="1"/>
  <c r="AC208" i="8"/>
  <c r="AD208" i="8" s="1"/>
  <c r="AC212" i="8"/>
  <c r="AD212" i="8" s="1"/>
  <c r="AC216" i="8"/>
  <c r="AD216" i="8" s="1"/>
  <c r="AC220" i="8"/>
  <c r="AD220" i="8" s="1"/>
  <c r="AC224" i="8"/>
  <c r="AD224" i="8" s="1"/>
  <c r="AC228" i="8"/>
  <c r="AD228" i="8" s="1"/>
  <c r="AC232" i="8"/>
  <c r="AD232" i="8" s="1"/>
  <c r="AC236" i="8"/>
  <c r="AD236" i="8" s="1"/>
  <c r="AC240" i="8"/>
  <c r="AD240" i="8" s="1"/>
  <c r="AC244" i="8"/>
  <c r="AD244" i="8" s="1"/>
  <c r="AC248" i="8"/>
  <c r="AD248" i="8" s="1"/>
  <c r="AC252" i="8"/>
  <c r="AD252" i="8" s="1"/>
  <c r="AC256" i="8"/>
  <c r="AD256" i="8" s="1"/>
  <c r="AC260" i="8"/>
  <c r="AD260" i="8" s="1"/>
  <c r="AC264" i="8"/>
  <c r="AD264" i="8" s="1"/>
  <c r="AC268" i="8"/>
  <c r="AD268" i="8" s="1"/>
  <c r="AC272" i="8"/>
  <c r="AD272" i="8" s="1"/>
  <c r="AC276" i="8"/>
  <c r="AD276" i="8" s="1"/>
  <c r="AC280" i="8"/>
  <c r="AD280" i="8" s="1"/>
  <c r="AC284" i="8"/>
  <c r="AD284" i="8" s="1"/>
  <c r="AC288" i="8"/>
  <c r="AD288" i="8" s="1"/>
  <c r="AC292" i="8"/>
  <c r="AD292" i="8" s="1"/>
  <c r="AC296" i="8"/>
  <c r="AD296" i="8" s="1"/>
  <c r="AC300" i="8"/>
  <c r="AD300" i="8" s="1"/>
  <c r="AC304" i="8"/>
  <c r="AD304" i="8" s="1"/>
  <c r="AC308" i="8"/>
  <c r="AD308" i="8" s="1"/>
  <c r="AC312" i="8"/>
  <c r="AD312" i="8" s="1"/>
  <c r="AC316" i="8"/>
  <c r="AD316" i="8" s="1"/>
  <c r="AC320" i="8"/>
  <c r="AD320" i="8" s="1"/>
  <c r="AC324" i="8"/>
  <c r="AD324" i="8" s="1"/>
  <c r="AC328" i="8"/>
  <c r="AD328" i="8" s="1"/>
  <c r="AC330" i="8"/>
  <c r="AD330" i="8" s="1"/>
  <c r="AC332" i="8"/>
  <c r="AD332" i="8" s="1"/>
  <c r="AC334" i="8"/>
  <c r="AD334" i="8" s="1"/>
  <c r="AC336" i="8"/>
  <c r="AD336" i="8" s="1"/>
  <c r="AC338" i="8"/>
  <c r="AD338" i="8" s="1"/>
  <c r="AC340" i="8"/>
  <c r="AD340" i="8" s="1"/>
  <c r="AC342" i="8"/>
  <c r="AD342" i="8" s="1"/>
  <c r="AC344" i="8"/>
  <c r="AD344" i="8" s="1"/>
  <c r="AC346" i="8"/>
  <c r="AD346" i="8" s="1"/>
  <c r="AC348" i="8"/>
  <c r="AD348" i="8" s="1"/>
  <c r="AC350" i="8"/>
  <c r="AD350" i="8" s="1"/>
  <c r="AC352" i="8"/>
  <c r="AD352" i="8" s="1"/>
  <c r="AC354" i="8"/>
  <c r="AD354" i="8" s="1"/>
  <c r="AC356" i="8"/>
  <c r="AD356" i="8" s="1"/>
  <c r="AC358" i="8"/>
  <c r="AD358" i="8" s="1"/>
  <c r="AC360" i="8"/>
  <c r="AD360" i="8" s="1"/>
  <c r="AC362" i="8"/>
  <c r="AD362" i="8" s="1"/>
  <c r="AC364" i="8"/>
  <c r="AD364" i="8" s="1"/>
  <c r="AC366" i="8"/>
  <c r="AD366" i="8" s="1"/>
  <c r="AC368" i="8"/>
  <c r="AD368" i="8" s="1"/>
  <c r="AC370" i="8"/>
  <c r="AD370" i="8" s="1"/>
  <c r="AC372" i="8"/>
  <c r="AD372" i="8" s="1"/>
  <c r="AC374" i="8"/>
  <c r="AD374" i="8" s="1"/>
  <c r="AC376" i="8"/>
  <c r="AD376" i="8" s="1"/>
  <c r="AC378" i="8"/>
  <c r="AD378" i="8" s="1"/>
  <c r="AC380" i="8"/>
  <c r="AD380" i="8" s="1"/>
  <c r="AC382" i="8"/>
  <c r="AD382" i="8" s="1"/>
  <c r="AC384" i="8"/>
  <c r="AD384" i="8" s="1"/>
  <c r="AC386" i="8"/>
  <c r="AD386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398" i="8"/>
  <c r="AD398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46" i="8"/>
  <c r="AD146" i="8" s="1"/>
  <c r="AC154" i="8"/>
  <c r="AD154" i="8" s="1"/>
  <c r="AC162" i="8"/>
  <c r="AD162" i="8" s="1"/>
  <c r="AC170" i="8"/>
  <c r="AD170" i="8" s="1"/>
  <c r="AC178" i="8"/>
  <c r="AD178" i="8" s="1"/>
  <c r="AC182" i="8"/>
  <c r="AD182" i="8" s="1"/>
  <c r="AC186" i="8"/>
  <c r="AD186" i="8" s="1"/>
  <c r="AC190" i="8"/>
  <c r="AD190" i="8" s="1"/>
  <c r="AC194" i="8"/>
  <c r="AD194" i="8" s="1"/>
  <c r="AC198" i="8"/>
  <c r="AD198" i="8" s="1"/>
  <c r="AC202" i="8"/>
  <c r="AD202" i="8" s="1"/>
  <c r="AC206" i="8"/>
  <c r="AD206" i="8" s="1"/>
  <c r="AC210" i="8"/>
  <c r="AD210" i="8" s="1"/>
  <c r="AC214" i="8"/>
  <c r="AD214" i="8" s="1"/>
  <c r="AC218" i="8"/>
  <c r="AD218" i="8" s="1"/>
  <c r="AC222" i="8"/>
  <c r="AD222" i="8" s="1"/>
  <c r="AC226" i="8"/>
  <c r="AD226" i="8" s="1"/>
  <c r="AC230" i="8"/>
  <c r="AD230" i="8" s="1"/>
  <c r="AC234" i="8"/>
  <c r="AD234" i="8" s="1"/>
  <c r="AC238" i="8"/>
  <c r="AD238" i="8" s="1"/>
  <c r="AC242" i="8"/>
  <c r="AD242" i="8" s="1"/>
  <c r="AC246" i="8"/>
  <c r="AD246" i="8" s="1"/>
  <c r="AC250" i="8"/>
  <c r="AD250" i="8" s="1"/>
  <c r="AC254" i="8"/>
  <c r="AD254" i="8" s="1"/>
  <c r="AC258" i="8"/>
  <c r="AD258" i="8" s="1"/>
  <c r="AC262" i="8"/>
  <c r="AD262" i="8" s="1"/>
  <c r="AC266" i="8"/>
  <c r="AD266" i="8" s="1"/>
  <c r="AC270" i="8"/>
  <c r="AD270" i="8" s="1"/>
  <c r="AC274" i="8"/>
  <c r="AD274" i="8" s="1"/>
  <c r="AC278" i="8"/>
  <c r="AD278" i="8" s="1"/>
  <c r="AC282" i="8"/>
  <c r="AD282" i="8" s="1"/>
  <c r="AC286" i="8"/>
  <c r="AD286" i="8" s="1"/>
  <c r="AC290" i="8"/>
  <c r="AD290" i="8" s="1"/>
  <c r="AC294" i="8"/>
  <c r="AD294" i="8" s="1"/>
  <c r="AC298" i="8"/>
  <c r="AD298" i="8" s="1"/>
  <c r="AC302" i="8"/>
  <c r="AD302" i="8" s="1"/>
  <c r="AC306" i="8"/>
  <c r="AD306" i="8" s="1"/>
  <c r="AC310" i="8"/>
  <c r="AD310" i="8" s="1"/>
  <c r="AC314" i="8"/>
  <c r="AD314" i="8" s="1"/>
  <c r="AC318" i="8"/>
  <c r="AD318" i="8" s="1"/>
  <c r="AC322" i="8"/>
  <c r="AD322" i="8" s="1"/>
  <c r="AC326" i="8"/>
  <c r="AD326" i="8" s="1"/>
  <c r="AC329" i="8"/>
  <c r="AD329" i="8" s="1"/>
  <c r="AC331" i="8"/>
  <c r="AD331" i="8" s="1"/>
  <c r="AC333" i="8"/>
  <c r="AD333" i="8" s="1"/>
  <c r="AC335" i="8"/>
  <c r="AD335" i="8" s="1"/>
  <c r="AC337" i="8"/>
  <c r="AD337" i="8" s="1"/>
  <c r="AC339" i="8"/>
  <c r="AD339" i="8" s="1"/>
  <c r="AC341" i="8"/>
  <c r="AD341" i="8" s="1"/>
  <c r="AC343" i="8"/>
  <c r="AD343" i="8" s="1"/>
  <c r="AC345" i="8"/>
  <c r="AD345" i="8" s="1"/>
  <c r="AC347" i="8"/>
  <c r="AD347" i="8" s="1"/>
  <c r="AC349" i="8"/>
  <c r="AD349" i="8" s="1"/>
  <c r="AC351" i="8"/>
  <c r="AD351" i="8" s="1"/>
  <c r="AC353" i="8"/>
  <c r="AD353" i="8" s="1"/>
  <c r="AC355" i="8"/>
  <c r="AD355" i="8" s="1"/>
  <c r="AC357" i="8"/>
  <c r="AD357" i="8" s="1"/>
  <c r="AC359" i="8"/>
  <c r="AD359" i="8" s="1"/>
  <c r="AC361" i="8"/>
  <c r="AD361" i="8" s="1"/>
  <c r="AC363" i="8"/>
  <c r="AD363" i="8" s="1"/>
  <c r="AC365" i="8"/>
  <c r="AD365" i="8" s="1"/>
  <c r="AC367" i="8"/>
  <c r="AD367" i="8" s="1"/>
  <c r="AC369" i="8"/>
  <c r="AD369" i="8" s="1"/>
  <c r="AC371" i="8"/>
  <c r="AD371" i="8" s="1"/>
  <c r="AC373" i="8"/>
  <c r="AD373" i="8" s="1"/>
  <c r="AC375" i="8"/>
  <c r="AD375" i="8" s="1"/>
  <c r="AC377" i="8"/>
  <c r="AD377" i="8" s="1"/>
  <c r="AC379" i="8"/>
  <c r="AD379" i="8" s="1"/>
  <c r="AC381" i="8"/>
  <c r="AD381" i="8" s="1"/>
  <c r="AC383" i="8"/>
  <c r="AD383" i="8" s="1"/>
  <c r="AC385" i="8"/>
  <c r="AD385" i="8" s="1"/>
  <c r="AC387" i="8"/>
  <c r="AD387" i="8" s="1"/>
  <c r="AC389" i="8"/>
  <c r="AD389" i="8" s="1"/>
  <c r="AC391" i="8"/>
  <c r="AD391" i="8" s="1"/>
  <c r="AC393" i="8"/>
  <c r="AD393" i="8" s="1"/>
  <c r="AC395" i="8"/>
  <c r="AD395" i="8" s="1"/>
  <c r="AC397" i="8"/>
  <c r="AD397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C5" i="8"/>
  <c r="AH5" i="8"/>
  <c r="AP473" i="8"/>
  <c r="AQ473" i="8" s="1"/>
  <c r="AB439" i="8"/>
  <c r="AD439" i="8" s="1"/>
  <c r="AB441" i="8"/>
  <c r="AD441" i="8" s="1"/>
  <c r="AB448" i="8"/>
  <c r="AD448" i="8" s="1"/>
  <c r="AB447" i="8"/>
  <c r="AD447" i="8" s="1"/>
  <c r="AB446" i="8"/>
  <c r="AD446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L451" i="8"/>
  <c r="AN451" i="8" s="1"/>
  <c r="AL449" i="8"/>
  <c r="AN449" i="8" s="1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6" i="8"/>
  <c r="AQ446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0" i="8"/>
  <c r="AD430" i="8" s="1"/>
  <c r="AP430" i="8"/>
  <c r="AQ430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2" i="8"/>
  <c r="AD452" i="8" s="1"/>
  <c r="AB450" i="8"/>
  <c r="AD450" i="8" s="1"/>
  <c r="AB449" i="8"/>
  <c r="AD449" i="8" s="1"/>
  <c r="AJ454" i="8"/>
  <c r="AK454" i="8" s="1"/>
  <c r="AJ452" i="8"/>
  <c r="AK452" i="8" s="1"/>
  <c r="AJ448" i="8"/>
  <c r="AK448" i="8" s="1"/>
  <c r="AL457" i="8"/>
  <c r="AN457" i="8" s="1"/>
  <c r="AL455" i="8"/>
  <c r="AN455" i="8" s="1"/>
  <c r="AP460" i="8"/>
  <c r="AQ460" i="8" s="1"/>
  <c r="AP458" i="8"/>
  <c r="AQ458" i="8" s="1"/>
  <c r="AP454" i="8"/>
  <c r="AQ454" i="8" s="1"/>
  <c r="AP452" i="8"/>
  <c r="AQ452" i="8" s="1"/>
  <c r="AP450" i="8"/>
  <c r="AQ450" i="8" s="1"/>
  <c r="AP449" i="8"/>
  <c r="AQ449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J464" i="8"/>
  <c r="AK464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6" i="8"/>
  <c r="S26" i="8"/>
  <c r="V26" i="8" s="1"/>
  <c r="S30" i="8"/>
  <c r="V30" i="8" s="1"/>
  <c r="S34" i="8"/>
  <c r="V34" i="8" s="1"/>
  <c r="S42" i="8"/>
  <c r="V42" i="8" s="1"/>
  <c r="S46" i="8"/>
  <c r="V46" i="8" s="1"/>
  <c r="S58" i="8"/>
  <c r="V58" i="8" s="1"/>
  <c r="S74" i="8"/>
  <c r="V74" i="8" s="1"/>
  <c r="S78" i="8"/>
  <c r="V78" i="8" s="1"/>
  <c r="S82" i="8"/>
  <c r="V82" i="8" s="1"/>
  <c r="S35" i="8"/>
  <c r="V35" i="8" s="1"/>
  <c r="S86" i="8"/>
  <c r="V86" i="8" s="1"/>
  <c r="S88" i="8"/>
  <c r="V88" i="8" s="1"/>
  <c r="S90" i="8"/>
  <c r="V90" i="8" s="1"/>
  <c r="S92" i="8"/>
  <c r="V92" i="8" s="1"/>
  <c r="S94" i="8"/>
  <c r="V94" i="8" s="1"/>
  <c r="S98" i="8"/>
  <c r="V98" i="8" s="1"/>
  <c r="S100" i="8"/>
  <c r="V100" i="8" s="1"/>
  <c r="S104" i="8"/>
  <c r="V104" i="8" s="1"/>
  <c r="S118" i="8"/>
  <c r="V118" i="8" s="1"/>
  <c r="S120" i="8"/>
  <c r="V120" i="8" s="1"/>
  <c r="S124" i="8"/>
  <c r="V124" i="8" s="1"/>
  <c r="S130" i="8"/>
  <c r="V130" i="8" s="1"/>
  <c r="S138" i="8"/>
  <c r="V138" i="8" s="1"/>
  <c r="S146" i="8"/>
  <c r="V146" i="8" s="1"/>
  <c r="S148" i="8"/>
  <c r="V148" i="8" s="1"/>
  <c r="S156" i="8"/>
  <c r="V156" i="8" s="1"/>
  <c r="S160" i="8"/>
  <c r="V160" i="8" s="1"/>
  <c r="S162" i="8"/>
  <c r="V162" i="8" s="1"/>
  <c r="S168" i="8"/>
  <c r="V168" i="8" s="1"/>
  <c r="S172" i="8"/>
  <c r="V172" i="8" s="1"/>
  <c r="S180" i="8"/>
  <c r="V180" i="8" s="1"/>
  <c r="S192" i="8"/>
  <c r="V192" i="8" s="1"/>
  <c r="S200" i="8"/>
  <c r="V200" i="8" s="1"/>
  <c r="S216" i="8"/>
  <c r="V216" i="8" s="1"/>
  <c r="S228" i="8"/>
  <c r="V228" i="8" s="1"/>
  <c r="S268" i="8"/>
  <c r="V268" i="8" s="1"/>
  <c r="S280" i="8"/>
  <c r="V280" i="8" s="1"/>
  <c r="S308" i="8"/>
  <c r="V308" i="8" s="1"/>
  <c r="S127" i="8"/>
  <c r="V127" i="8" s="1"/>
  <c r="AT29" i="8" l="1"/>
  <c r="R80" i="8"/>
  <c r="R294" i="8"/>
  <c r="R245" i="8"/>
  <c r="AT245" i="8" s="1"/>
  <c r="R148" i="8"/>
  <c r="R47" i="8"/>
  <c r="AT47" i="8" s="1"/>
  <c r="R67" i="8"/>
  <c r="AT67" i="8" s="1"/>
  <c r="R310" i="8"/>
  <c r="AT310" i="8" s="1"/>
  <c r="R97" i="8"/>
  <c r="R352" i="8"/>
  <c r="AT352" i="8" s="1"/>
  <c r="R329" i="8"/>
  <c r="R231" i="8"/>
  <c r="AT231" i="8" s="1"/>
  <c r="R274" i="8"/>
  <c r="AT274" i="8" s="1"/>
  <c r="R303" i="8"/>
  <c r="AT303" i="8" s="1"/>
  <c r="R353" i="8"/>
  <c r="AT353" i="8" s="1"/>
  <c r="R12" i="8"/>
  <c r="AT12" i="8" s="1"/>
  <c r="R292" i="8"/>
  <c r="AT292" i="8" s="1"/>
  <c r="AT275" i="8"/>
  <c r="AT267" i="8"/>
  <c r="AT235" i="8"/>
  <c r="AT227" i="8"/>
  <c r="AT219" i="8"/>
  <c r="AT211" i="8"/>
  <c r="AT195" i="8"/>
  <c r="R160" i="8"/>
  <c r="AT160" i="8" s="1"/>
  <c r="R402" i="8"/>
  <c r="AT402" i="8" s="1"/>
  <c r="R171" i="8"/>
  <c r="AT171" i="8" s="1"/>
  <c r="R438" i="8"/>
  <c r="AT438" i="8" s="1"/>
  <c r="R34" i="8"/>
  <c r="AT34" i="8" s="1"/>
  <c r="R431" i="8"/>
  <c r="AT431" i="8" s="1"/>
  <c r="R257" i="8"/>
  <c r="AT257" i="8" s="1"/>
  <c r="R78" i="8"/>
  <c r="AT78" i="8" s="1"/>
  <c r="R14" i="8"/>
  <c r="AT14" i="8" s="1"/>
  <c r="R162" i="8"/>
  <c r="AT162" i="8" s="1"/>
  <c r="R37" i="8"/>
  <c r="AT37" i="8" s="1"/>
  <c r="AT396" i="8"/>
  <c r="AT392" i="8"/>
  <c r="AT388" i="8"/>
  <c r="AT380" i="8"/>
  <c r="AT273" i="8"/>
  <c r="AT225" i="8"/>
  <c r="AT217" i="8"/>
  <c r="AT165" i="8"/>
  <c r="AT141" i="8"/>
  <c r="R264" i="8"/>
  <c r="AT264" i="8" s="1"/>
  <c r="R22" i="8"/>
  <c r="AT22" i="8" s="1"/>
  <c r="R301" i="8"/>
  <c r="AT301" i="8" s="1"/>
  <c r="R244" i="8"/>
  <c r="AT244" i="8" s="1"/>
  <c r="R151" i="8"/>
  <c r="AT151" i="8" s="1"/>
  <c r="R170" i="8"/>
  <c r="AT170" i="8" s="1"/>
  <c r="R147" i="8"/>
  <c r="AT147" i="8" s="1"/>
  <c r="R298" i="8"/>
  <c r="AT298" i="8" s="1"/>
  <c r="R54" i="8"/>
  <c r="AT54" i="8" s="1"/>
  <c r="R52" i="8"/>
  <c r="AT52" i="8" s="1"/>
  <c r="R26" i="8"/>
  <c r="AT26" i="8" s="1"/>
  <c r="R193" i="8"/>
  <c r="AT193" i="8" s="1"/>
  <c r="R314" i="8"/>
  <c r="AT314" i="8" s="1"/>
  <c r="R291" i="8"/>
  <c r="AT291" i="8" s="1"/>
  <c r="R91" i="8"/>
  <c r="AT91" i="8" s="1"/>
  <c r="R308" i="8"/>
  <c r="AT308" i="8" s="1"/>
  <c r="R152" i="8"/>
  <c r="AT152" i="8" s="1"/>
  <c r="R23" i="8"/>
  <c r="AT23" i="8" s="1"/>
  <c r="R85" i="8"/>
  <c r="AT85" i="8" s="1"/>
  <c r="R266" i="8"/>
  <c r="AT266" i="8" s="1"/>
  <c r="R218" i="8"/>
  <c r="AT218" i="8" s="1"/>
  <c r="R309" i="8"/>
  <c r="AT309" i="8" s="1"/>
  <c r="R105" i="8"/>
  <c r="AT105" i="8" s="1"/>
  <c r="R106" i="8"/>
  <c r="AT106" i="8" s="1"/>
  <c r="AT280" i="8"/>
  <c r="AT268" i="8"/>
  <c r="AT228" i="8"/>
  <c r="M1" i="8"/>
  <c r="AT282" i="8"/>
  <c r="AT262" i="8"/>
  <c r="AT206" i="8"/>
  <c r="AT324" i="8"/>
  <c r="AT320" i="8"/>
  <c r="AT316" i="8"/>
  <c r="AT276" i="8"/>
  <c r="AT196" i="8"/>
  <c r="AT323" i="8"/>
  <c r="AT319" i="8"/>
  <c r="AG1" i="8"/>
  <c r="AT279" i="8"/>
  <c r="AT277" i="8"/>
  <c r="AT271" i="8"/>
  <c r="AT269" i="8"/>
  <c r="AT247" i="8"/>
  <c r="AT239" i="8"/>
  <c r="AT237" i="8"/>
  <c r="AT223" i="8"/>
  <c r="AT221" i="8"/>
  <c r="AT215" i="8"/>
  <c r="AT213" i="8"/>
  <c r="AT207" i="8"/>
  <c r="AT205" i="8"/>
  <c r="AT199" i="8"/>
  <c r="AT197" i="8"/>
  <c r="AT140" i="8"/>
  <c r="AT167" i="8"/>
  <c r="AT155" i="8"/>
  <c r="AT139" i="8"/>
  <c r="AT135" i="8"/>
  <c r="AT131" i="8"/>
  <c r="AT123" i="8"/>
  <c r="AT111" i="8"/>
  <c r="AT89" i="8"/>
  <c r="AT51" i="8"/>
  <c r="AT49" i="8"/>
  <c r="AT7" i="8"/>
  <c r="AT134" i="8"/>
  <c r="AT128" i="8"/>
  <c r="AT122" i="8"/>
  <c r="AT110" i="8"/>
  <c r="AT84" i="8"/>
  <c r="AT72" i="8"/>
  <c r="AT70" i="8"/>
  <c r="AT66" i="8"/>
  <c r="AT48" i="8"/>
  <c r="AT38" i="8"/>
  <c r="AT28" i="8"/>
  <c r="AT16" i="8"/>
  <c r="AT114" i="8"/>
  <c r="U1" i="8"/>
  <c r="M501" i="8"/>
  <c r="AT126" i="8"/>
  <c r="AT44" i="8"/>
  <c r="AT32" i="8"/>
  <c r="Y1" i="8"/>
  <c r="AT322" i="8"/>
  <c r="AT278" i="8"/>
  <c r="AT250" i="8"/>
  <c r="AT246" i="8"/>
  <c r="AT234" i="8"/>
  <c r="AT230" i="8"/>
  <c r="AT226" i="8"/>
  <c r="AT214" i="8"/>
  <c r="AT198" i="8"/>
  <c r="AT410" i="8"/>
  <c r="AT406" i="8"/>
  <c r="AT386" i="8"/>
  <c r="AT382" i="8"/>
  <c r="AT376" i="8"/>
  <c r="AT260" i="8"/>
  <c r="AT248" i="8"/>
  <c r="AT236" i="8"/>
  <c r="AT232" i="8"/>
  <c r="AT220" i="8"/>
  <c r="AT204" i="8"/>
  <c r="AT166" i="8"/>
  <c r="AT142" i="8"/>
  <c r="AS1" i="8"/>
  <c r="AT130" i="8"/>
  <c r="AT124" i="8"/>
  <c r="AT90" i="8"/>
  <c r="AT88" i="8"/>
  <c r="AT86" i="8"/>
  <c r="AT74" i="8"/>
  <c r="AT42" i="8"/>
  <c r="R157" i="8"/>
  <c r="AT157" i="8" s="1"/>
  <c r="R281" i="8"/>
  <c r="AT281" i="8" s="1"/>
  <c r="R143" i="8"/>
  <c r="AT143" i="8" s="1"/>
  <c r="R347" i="8"/>
  <c r="AT347" i="8" s="1"/>
  <c r="R293" i="8"/>
  <c r="AT293" i="8" s="1"/>
  <c r="R238" i="8"/>
  <c r="AT238" i="8" s="1"/>
  <c r="R287" i="8"/>
  <c r="AT287" i="8" s="1"/>
  <c r="R175" i="8"/>
  <c r="AT175" i="8" s="1"/>
  <c r="R349" i="8"/>
  <c r="AT349" i="8" s="1"/>
  <c r="R326" i="8"/>
  <c r="AT326" i="8" s="1"/>
  <c r="R181" i="8"/>
  <c r="AT181" i="8" s="1"/>
  <c r="AT400" i="8"/>
  <c r="AT249" i="8"/>
  <c r="AS501" i="8"/>
  <c r="AT76" i="8"/>
  <c r="AT75" i="8"/>
  <c r="AT80" i="8"/>
  <c r="AT107" i="8"/>
  <c r="AT11" i="8"/>
  <c r="AT61" i="8"/>
  <c r="AT17" i="8"/>
  <c r="AT73" i="8"/>
  <c r="AT423" i="8"/>
  <c r="AT419" i="8"/>
  <c r="AT415" i="8"/>
  <c r="AT379" i="8"/>
  <c r="AT327" i="8"/>
  <c r="AT43" i="8"/>
  <c r="AT439" i="8"/>
  <c r="AT394" i="8"/>
  <c r="AT398" i="8"/>
  <c r="AT408" i="8"/>
  <c r="AT459" i="8"/>
  <c r="AT127" i="8"/>
  <c r="AT138" i="8"/>
  <c r="W1" i="8"/>
  <c r="AT430" i="8"/>
  <c r="AT428" i="8"/>
  <c r="AT426" i="8"/>
  <c r="AJ1" i="8"/>
  <c r="AT445" i="8"/>
  <c r="AT404" i="8"/>
  <c r="AT144" i="8"/>
  <c r="AT467" i="8"/>
  <c r="AT421" i="8"/>
  <c r="AT417" i="8"/>
  <c r="AT413" i="8"/>
  <c r="AT325" i="8"/>
  <c r="AT321" i="8"/>
  <c r="AT233" i="8"/>
  <c r="AT133" i="8"/>
  <c r="AT87" i="8"/>
  <c r="AT443" i="8"/>
  <c r="AT390" i="8"/>
  <c r="AT463" i="8"/>
  <c r="AT471" i="8"/>
  <c r="V6" i="8"/>
  <c r="S501" i="8"/>
  <c r="S1" i="8"/>
  <c r="R208" i="8"/>
  <c r="AT208" i="8" s="1"/>
  <c r="AT452" i="8"/>
  <c r="R229" i="8"/>
  <c r="AT229" i="8" s="1"/>
  <c r="AT93" i="8"/>
  <c r="R252" i="8"/>
  <c r="AT252" i="8" s="1"/>
  <c r="R216" i="8"/>
  <c r="AT216" i="8" s="1"/>
  <c r="R172" i="8"/>
  <c r="AT172" i="8" s="1"/>
  <c r="AN435" i="8"/>
  <c r="AT435" i="8" s="1"/>
  <c r="AL501" i="8"/>
  <c r="AQ395" i="8"/>
  <c r="AT395" i="8" s="1"/>
  <c r="AP1" i="8"/>
  <c r="AR1" i="8"/>
  <c r="AT472" i="8"/>
  <c r="AT468" i="8"/>
  <c r="AT464" i="8"/>
  <c r="AT414" i="8"/>
  <c r="AT418" i="8"/>
  <c r="AT422" i="8"/>
  <c r="AT429" i="8"/>
  <c r="AT437" i="8"/>
  <c r="AT442" i="8"/>
  <c r="AT448" i="8"/>
  <c r="AT453" i="8"/>
  <c r="AT457" i="8"/>
  <c r="AT460" i="8"/>
  <c r="AT383" i="8"/>
  <c r="AT387" i="8"/>
  <c r="AT391" i="8"/>
  <c r="AT403" i="8"/>
  <c r="AT407" i="8"/>
  <c r="AT411" i="8"/>
  <c r="AT377" i="8"/>
  <c r="AT373" i="8"/>
  <c r="AT345" i="8"/>
  <c r="AT343" i="8"/>
  <c r="AT341" i="8"/>
  <c r="AT339" i="8"/>
  <c r="AT337" i="8"/>
  <c r="AT335" i="8"/>
  <c r="AT333" i="8"/>
  <c r="AT331" i="8"/>
  <c r="AT355" i="8"/>
  <c r="AT357" i="8"/>
  <c r="AT359" i="8"/>
  <c r="AT361" i="8"/>
  <c r="AT363" i="8"/>
  <c r="AT365" i="8"/>
  <c r="AT367" i="8"/>
  <c r="AT369" i="8"/>
  <c r="AT371" i="8"/>
  <c r="AT374" i="8"/>
  <c r="AT378" i="8"/>
  <c r="AH473" i="8"/>
  <c r="AH501" i="8" s="1"/>
  <c r="AE501" i="8"/>
  <c r="Z466" i="8"/>
  <c r="AT466" i="8" s="1"/>
  <c r="W501" i="8"/>
  <c r="AK441" i="8"/>
  <c r="AJ501" i="8"/>
  <c r="AD424" i="8"/>
  <c r="AT424" i="8" s="1"/>
  <c r="AB1" i="8"/>
  <c r="R116" i="8"/>
  <c r="AT116" i="8" s="1"/>
  <c r="R154" i="8"/>
  <c r="AT154" i="8" s="1"/>
  <c r="AT432" i="8"/>
  <c r="R256" i="8"/>
  <c r="AT256" i="8" s="1"/>
  <c r="R447" i="8"/>
  <c r="AT447" i="8" s="1"/>
  <c r="R261" i="8"/>
  <c r="AT261" i="8" s="1"/>
  <c r="R241" i="8"/>
  <c r="AT241" i="8" s="1"/>
  <c r="R222" i="8"/>
  <c r="AT222" i="8" s="1"/>
  <c r="R99" i="8"/>
  <c r="AT99" i="8" s="1"/>
  <c r="R117" i="8"/>
  <c r="AT117" i="8" s="1"/>
  <c r="R168" i="8"/>
  <c r="AT168" i="8" s="1"/>
  <c r="R296" i="8"/>
  <c r="AT296" i="8" s="1"/>
  <c r="R95" i="8"/>
  <c r="AT95" i="8" s="1"/>
  <c r="R284" i="8"/>
  <c r="AT284" i="8" s="1"/>
  <c r="R112" i="8"/>
  <c r="AT112" i="8" s="1"/>
  <c r="R399" i="8"/>
  <c r="AT399" i="8" s="1"/>
  <c r="R169" i="8"/>
  <c r="AT169" i="8" s="1"/>
  <c r="R103" i="8"/>
  <c r="AT103" i="8" s="1"/>
  <c r="R440" i="8"/>
  <c r="AT440" i="8" s="1"/>
  <c r="R200" i="8"/>
  <c r="AT200" i="8" s="1"/>
  <c r="R201" i="8"/>
  <c r="AT201" i="8" s="1"/>
  <c r="R351" i="8"/>
  <c r="AT351" i="8" s="1"/>
  <c r="R381" i="8"/>
  <c r="AT381" i="8" s="1"/>
  <c r="AT79" i="8"/>
  <c r="AT82" i="8"/>
  <c r="AT33" i="8"/>
  <c r="R307" i="8"/>
  <c r="AT307" i="8" s="1"/>
  <c r="R24" i="8"/>
  <c r="AT24" i="8" s="1"/>
  <c r="AT297" i="8"/>
  <c r="R304" i="8"/>
  <c r="AT304" i="8" s="1"/>
  <c r="AT285" i="8"/>
  <c r="R100" i="8"/>
  <c r="AT100" i="8" s="1"/>
  <c r="AT180" i="8"/>
  <c r="R119" i="8"/>
  <c r="AT119" i="8" s="1"/>
  <c r="AT306" i="8"/>
  <c r="AT294" i="8"/>
  <c r="R77" i="8"/>
  <c r="AT77" i="8" s="1"/>
  <c r="R18" i="8"/>
  <c r="AT18" i="8" s="1"/>
  <c r="AT15" i="8"/>
  <c r="R60" i="8"/>
  <c r="AT60" i="8" s="1"/>
  <c r="AT313" i="8"/>
  <c r="AT312" i="8"/>
  <c r="R164" i="8"/>
  <c r="AT164" i="8" s="1"/>
  <c r="AT97" i="8"/>
  <c r="R96" i="8"/>
  <c r="AT96" i="8" s="1"/>
  <c r="AT194" i="8"/>
  <c r="R295" i="8"/>
  <c r="AT295" i="8" s="1"/>
  <c r="R115" i="8"/>
  <c r="AT115" i="8" s="1"/>
  <c r="AT212" i="8"/>
  <c r="R158" i="8"/>
  <c r="AT158" i="8" s="1"/>
  <c r="R146" i="8"/>
  <c r="AT146" i="8" s="1"/>
  <c r="R290" i="8"/>
  <c r="AT290" i="8" s="1"/>
  <c r="R286" i="8"/>
  <c r="AT286" i="8" s="1"/>
  <c r="R113" i="8"/>
  <c r="AT113" i="8" s="1"/>
  <c r="R71" i="8"/>
  <c r="AT71" i="8" s="1"/>
  <c r="AT148" i="8"/>
  <c r="R190" i="8"/>
  <c r="AT190" i="8" s="1"/>
  <c r="R30" i="8"/>
  <c r="AT30" i="8" s="1"/>
  <c r="R46" i="8"/>
  <c r="AT46" i="8" s="1"/>
  <c r="R25" i="8"/>
  <c r="AT25" i="8" s="1"/>
  <c r="R58" i="8"/>
  <c r="AT58" i="8" s="1"/>
  <c r="AT178" i="8"/>
  <c r="R185" i="8"/>
  <c r="AT185" i="8" s="1"/>
  <c r="R41" i="8"/>
  <c r="AT41" i="8" s="1"/>
  <c r="R57" i="8"/>
  <c r="AT57" i="8" s="1"/>
  <c r="R189" i="8"/>
  <c r="AT189" i="8" s="1"/>
  <c r="R183" i="8"/>
  <c r="AT183" i="8" s="1"/>
  <c r="AT203" i="8"/>
  <c r="R9" i="8"/>
  <c r="R27" i="8"/>
  <c r="AT27" i="8" s="1"/>
  <c r="R191" i="8"/>
  <c r="AT191" i="8" s="1"/>
  <c r="R253" i="8"/>
  <c r="AT253" i="8" s="1"/>
  <c r="R299" i="8"/>
  <c r="AT299" i="8" s="1"/>
  <c r="AT40" i="8"/>
  <c r="R224" i="8"/>
  <c r="AT224" i="8" s="1"/>
  <c r="R272" i="8"/>
  <c r="AT272" i="8" s="1"/>
  <c r="R192" i="8"/>
  <c r="AT192" i="8" s="1"/>
  <c r="R188" i="8"/>
  <c r="AT188" i="8" s="1"/>
  <c r="AT251" i="8"/>
  <c r="AT458" i="8"/>
  <c r="R64" i="8"/>
  <c r="AT64" i="8" s="1"/>
  <c r="R92" i="8"/>
  <c r="AT92" i="8" s="1"/>
  <c r="R159" i="8"/>
  <c r="AT159" i="8" s="1"/>
  <c r="R187" i="8"/>
  <c r="AT187" i="8" s="1"/>
  <c r="R118" i="8"/>
  <c r="AT118" i="8" s="1"/>
  <c r="R150" i="8"/>
  <c r="AT150" i="8" s="1"/>
  <c r="R63" i="8"/>
  <c r="AT63" i="8" s="1"/>
  <c r="R98" i="8"/>
  <c r="AT98" i="8" s="1"/>
  <c r="R94" i="8"/>
  <c r="AT94" i="8" s="1"/>
  <c r="R35" i="8"/>
  <c r="AT35" i="8" s="1"/>
  <c r="R20" i="8"/>
  <c r="AT20" i="8" s="1"/>
  <c r="R149" i="8"/>
  <c r="AT149" i="8" s="1"/>
  <c r="R156" i="8"/>
  <c r="AT156" i="8" s="1"/>
  <c r="R31" i="8"/>
  <c r="AT31" i="8" s="1"/>
  <c r="R108" i="8"/>
  <c r="AT108" i="8" s="1"/>
  <c r="R104" i="8"/>
  <c r="AT104" i="8" s="1"/>
  <c r="R161" i="8"/>
  <c r="AT161" i="8" s="1"/>
  <c r="R68" i="8"/>
  <c r="AT68" i="8" s="1"/>
  <c r="AT69" i="8"/>
  <c r="R283" i="8"/>
  <c r="AT283" i="8" s="1"/>
  <c r="R202" i="8"/>
  <c r="AT202" i="8" s="1"/>
  <c r="R473" i="8"/>
  <c r="R50" i="8"/>
  <c r="AT50" i="8" s="1"/>
  <c r="R179" i="8"/>
  <c r="AT179" i="8" s="1"/>
  <c r="R240" i="8"/>
  <c r="AT240" i="8" s="1"/>
  <c r="R210" i="8"/>
  <c r="AT210" i="8" s="1"/>
  <c r="R120" i="8"/>
  <c r="AT120" i="8" s="1"/>
  <c r="R53" i="8"/>
  <c r="AT53" i="8" s="1"/>
  <c r="R289" i="8"/>
  <c r="AT289" i="8" s="1"/>
  <c r="AT163" i="8"/>
  <c r="R62" i="8"/>
  <c r="AT62" i="8" s="1"/>
  <c r="R302" i="8"/>
  <c r="AT302" i="8" s="1"/>
  <c r="R59" i="8"/>
  <c r="AT59" i="8" s="1"/>
  <c r="R145" i="8"/>
  <c r="AT145" i="8" s="1"/>
  <c r="R56" i="8"/>
  <c r="AT56" i="8" s="1"/>
  <c r="R36" i="8"/>
  <c r="AT36" i="8" s="1"/>
  <c r="R176" i="8"/>
  <c r="AT176" i="8" s="1"/>
  <c r="R451" i="8"/>
  <c r="AT451" i="8" s="1"/>
  <c r="R83" i="8"/>
  <c r="AT83" i="8" s="1"/>
  <c r="R173" i="8"/>
  <c r="AT173" i="8" s="1"/>
  <c r="R65" i="8"/>
  <c r="AT65" i="8" s="1"/>
  <c r="R81" i="8"/>
  <c r="AT81" i="8" s="1"/>
  <c r="R434" i="8"/>
  <c r="AT434" i="8" s="1"/>
  <c r="AT121" i="8"/>
  <c r="R184" i="8"/>
  <c r="AT184" i="8" s="1"/>
  <c r="R177" i="8"/>
  <c r="AT177" i="8" s="1"/>
  <c r="R10" i="8"/>
  <c r="AT10" i="8" s="1"/>
  <c r="AT242" i="8"/>
  <c r="R186" i="8"/>
  <c r="AT186" i="8" s="1"/>
  <c r="R182" i="8"/>
  <c r="AT182" i="8" s="1"/>
  <c r="R259" i="8"/>
  <c r="AT259" i="8" s="1"/>
  <c r="R174" i="8"/>
  <c r="AT174" i="8" s="1"/>
  <c r="AT317" i="8"/>
  <c r="AT318" i="8"/>
  <c r="R270" i="8"/>
  <c r="AT270" i="8" s="1"/>
  <c r="R265" i="8"/>
  <c r="AT265" i="8" s="1"/>
  <c r="R288" i="8"/>
  <c r="AT288" i="8" s="1"/>
  <c r="R311" i="8"/>
  <c r="AT311" i="8" s="1"/>
  <c r="R255" i="8"/>
  <c r="AT255" i="8" s="1"/>
  <c r="R258" i="8"/>
  <c r="AT258" i="8" s="1"/>
  <c r="R444" i="8"/>
  <c r="AT444" i="8" s="1"/>
  <c r="R305" i="8"/>
  <c r="AT305" i="8" s="1"/>
  <c r="AT329" i="8"/>
  <c r="R254" i="8"/>
  <c r="AT254" i="8" s="1"/>
  <c r="R354" i="8"/>
  <c r="AT354" i="8" s="1"/>
  <c r="AT384" i="8"/>
  <c r="R315" i="8"/>
  <c r="AT315" i="8" s="1"/>
  <c r="R300" i="8"/>
  <c r="AT300" i="8" s="1"/>
  <c r="R263" i="8"/>
  <c r="AT263" i="8" s="1"/>
  <c r="R350" i="8"/>
  <c r="AT350" i="8" s="1"/>
  <c r="AT433" i="8"/>
  <c r="AT425" i="8"/>
  <c r="AT409" i="8"/>
  <c r="AT209" i="8"/>
  <c r="AT153" i="8"/>
  <c r="AT137" i="8"/>
  <c r="AT129" i="8"/>
  <c r="AT101" i="8"/>
  <c r="AT449" i="8"/>
  <c r="Z456" i="8"/>
  <c r="AT456" i="8" s="1"/>
  <c r="AP501" i="8"/>
  <c r="AL1" i="8"/>
  <c r="AT470" i="8"/>
  <c r="AT465" i="8"/>
  <c r="AT461" i="8"/>
  <c r="AT416" i="8"/>
  <c r="AT420" i="8"/>
  <c r="AT427" i="8"/>
  <c r="AT436" i="8"/>
  <c r="AT446" i="8"/>
  <c r="AT450" i="8"/>
  <c r="AT455" i="8"/>
  <c r="AT462" i="8"/>
  <c r="AT385" i="8"/>
  <c r="AT389" i="8"/>
  <c r="AT393" i="8"/>
  <c r="AT397" i="8"/>
  <c r="AT401" i="8"/>
  <c r="AT405" i="8"/>
  <c r="AT412" i="8"/>
  <c r="AT375" i="8"/>
  <c r="AT348" i="8"/>
  <c r="AT346" i="8"/>
  <c r="AT344" i="8"/>
  <c r="AT342" i="8"/>
  <c r="AT340" i="8"/>
  <c r="AT338" i="8"/>
  <c r="AT336" i="8"/>
  <c r="AT334" i="8"/>
  <c r="AT332" i="8"/>
  <c r="AT330" i="8"/>
  <c r="AT328" i="8"/>
  <c r="AT356" i="8"/>
  <c r="AT358" i="8"/>
  <c r="AT360" i="8"/>
  <c r="AT362" i="8"/>
  <c r="AT364" i="8"/>
  <c r="AT366" i="8"/>
  <c r="AT368" i="8"/>
  <c r="AT370" i="8"/>
  <c r="AT372" i="8"/>
  <c r="AE1" i="8"/>
  <c r="AB501" i="8"/>
  <c r="AD5" i="8"/>
  <c r="AC1" i="8"/>
  <c r="O469" i="8"/>
  <c r="R469" i="8" s="1"/>
  <c r="AT469" i="8" s="1"/>
  <c r="O454" i="8"/>
  <c r="R454" i="8" s="1"/>
  <c r="AT454" i="8" s="1"/>
  <c r="N243" i="8"/>
  <c r="R243" i="8" s="1"/>
  <c r="AT243" i="8" s="1"/>
  <c r="AH1" i="8" l="1"/>
  <c r="AT473" i="8"/>
  <c r="O1" i="8"/>
  <c r="N501" i="8"/>
  <c r="AT9" i="8"/>
  <c r="R1" i="8"/>
  <c r="R501" i="8"/>
  <c r="AQ1" i="8"/>
  <c r="AQ501" i="8"/>
  <c r="AN501" i="8"/>
  <c r="AN1" i="8"/>
  <c r="V501" i="8"/>
  <c r="V1" i="8"/>
  <c r="AT6" i="8"/>
  <c r="AD501" i="8"/>
  <c r="AT5" i="8"/>
  <c r="Z1" i="8"/>
  <c r="Z501" i="8"/>
  <c r="O501" i="8"/>
  <c r="N1" i="8"/>
  <c r="AD1" i="8"/>
  <c r="AK501" i="8"/>
  <c r="AK1" i="8"/>
  <c r="AT441" i="8"/>
  <c r="AT501" i="8" l="1"/>
  <c r="AT1" i="8"/>
  <c r="AU2" i="8" s="1"/>
  <c r="AU14" i="2" l="1"/>
  <c r="Y186" i="7" l="1"/>
  <c r="Y233" i="7"/>
  <c r="Y173" i="7"/>
  <c r="Y184" i="7"/>
  <c r="Y464" i="7"/>
  <c r="Y149" i="7"/>
  <c r="Y139" i="7"/>
  <c r="Y124" i="7"/>
  <c r="Y76" i="7"/>
  <c r="Y60" i="7"/>
  <c r="Y52" i="7"/>
  <c r="Y28" i="7"/>
  <c r="Y5" i="7"/>
  <c r="Y391" i="7"/>
  <c r="Y451" i="7"/>
  <c r="Y361" i="7"/>
  <c r="Y340" i="7"/>
  <c r="Y300" i="7"/>
  <c r="Y219" i="7"/>
  <c r="Y250" i="7"/>
  <c r="Y229" i="7"/>
  <c r="Y191" i="7"/>
  <c r="Y134" i="7"/>
  <c r="Y99" i="7"/>
  <c r="Y59" i="7"/>
  <c r="Y27" i="7"/>
  <c r="Y161" i="7"/>
  <c r="Y146" i="7"/>
  <c r="Y95" i="7"/>
  <c r="Y257" i="7"/>
  <c r="Y73" i="7"/>
  <c r="Y56" i="7"/>
  <c r="Y33" i="7"/>
  <c r="Y10" i="7"/>
  <c r="Y394" i="7"/>
  <c r="Y274" i="7"/>
  <c r="Y136" i="7"/>
  <c r="Y86" i="7"/>
  <c r="Y215" i="7"/>
  <c r="Y231" i="7"/>
  <c r="Y178" i="7"/>
  <c r="Y96" i="7"/>
  <c r="Y83" i="7"/>
  <c r="Y62" i="7"/>
  <c r="Y351" i="7"/>
  <c r="Y362" i="7"/>
  <c r="Y329" i="7"/>
  <c r="Y276" i="7"/>
  <c r="Y248" i="7"/>
  <c r="Y217" i="7"/>
  <c r="Y110" i="7"/>
  <c r="Y30" i="7"/>
  <c r="Y119" i="7"/>
  <c r="Y77" i="7"/>
  <c r="Y228" i="7"/>
  <c r="Y292" i="7"/>
  <c r="Y360" i="7"/>
  <c r="Y24" i="7"/>
  <c r="Y113" i="7"/>
  <c r="Y181" i="7"/>
  <c r="Y90" i="7"/>
  <c r="Y313" i="7"/>
  <c r="Y376" i="7"/>
  <c r="Y346" i="7"/>
  <c r="Y365" i="7"/>
  <c r="Y281" i="7"/>
  <c r="Y112" i="7"/>
  <c r="Y259" i="7"/>
  <c r="Y306" i="7"/>
  <c r="Y339" i="7"/>
  <c r="Y371" i="7"/>
  <c r="Y387" i="7"/>
  <c r="Y57" i="7"/>
  <c r="Y244" i="7"/>
  <c r="Y354" i="7"/>
  <c r="Y390" i="7"/>
  <c r="Y221" i="7"/>
  <c r="Y380" i="7"/>
  <c r="Y314" i="7"/>
  <c r="Y171" i="7"/>
  <c r="Y315" i="7"/>
  <c r="Y286" i="7"/>
  <c r="AC286" i="7"/>
  <c r="Y260" i="7"/>
  <c r="AG274" i="7"/>
  <c r="AG240" i="7"/>
  <c r="AG449" i="7"/>
  <c r="AG318" i="7"/>
  <c r="AG106" i="7"/>
  <c r="AG196" i="7"/>
  <c r="AG288" i="7"/>
  <c r="AG266" i="7"/>
  <c r="AG286" i="7"/>
  <c r="AG23" i="7"/>
  <c r="AG39" i="7"/>
  <c r="AG70" i="7"/>
  <c r="AG108" i="7"/>
  <c r="AG157" i="7"/>
  <c r="AG239" i="7"/>
  <c r="AG455" i="7"/>
  <c r="AG287" i="7"/>
  <c r="AG306" i="7"/>
  <c r="AG323" i="7"/>
  <c r="AG339" i="7"/>
  <c r="AG357" i="7"/>
  <c r="AG373" i="7"/>
  <c r="AG390" i="7"/>
  <c r="AG8" i="7"/>
  <c r="AG27" i="7"/>
  <c r="AG85" i="7"/>
  <c r="AG59" i="7"/>
  <c r="AG75" i="7"/>
  <c r="AG99" i="7"/>
  <c r="AG123" i="7"/>
  <c r="AG117" i="7"/>
  <c r="AG165" i="7"/>
  <c r="AG199" i="7"/>
  <c r="AG217" i="7"/>
  <c r="AG230" i="7"/>
  <c r="AG248" i="7"/>
  <c r="AG263" i="7"/>
  <c r="AG276" i="7"/>
  <c r="AG301" i="7"/>
  <c r="AG233" i="7"/>
  <c r="AG173" i="7"/>
  <c r="AG184" i="7"/>
  <c r="AG464" i="7"/>
  <c r="AG149" i="7"/>
  <c r="AG139" i="7"/>
  <c r="AG124" i="7"/>
  <c r="AG76" i="7"/>
  <c r="AG60" i="7"/>
  <c r="AG52" i="7"/>
  <c r="AG28" i="7"/>
  <c r="AG227" i="7"/>
  <c r="AG47" i="7"/>
  <c r="AG57" i="7"/>
  <c r="AG112" i="7"/>
  <c r="AG185" i="7"/>
  <c r="AG313" i="7"/>
  <c r="AG346" i="7"/>
  <c r="AG14" i="7"/>
  <c r="AG65" i="7"/>
  <c r="AG125" i="7"/>
  <c r="AG98" i="7"/>
  <c r="AG193" i="7"/>
  <c r="AG16" i="7"/>
  <c r="AG270" i="7"/>
  <c r="AG37" i="7"/>
  <c r="AG309" i="7"/>
  <c r="AG352" i="7"/>
  <c r="AG393" i="7"/>
  <c r="AG5" i="7"/>
  <c r="AG391" i="7"/>
  <c r="AG451" i="7"/>
  <c r="AG361" i="7"/>
  <c r="AG340" i="7"/>
  <c r="AG300" i="7"/>
  <c r="AG446" i="7"/>
  <c r="AG257" i="7"/>
  <c r="AG10" i="7"/>
  <c r="AG310" i="7"/>
  <c r="AG66" i="7"/>
  <c r="AG229" i="7"/>
  <c r="AG332" i="7"/>
  <c r="AG24" i="7"/>
  <c r="AG245" i="7"/>
  <c r="AG367" i="7"/>
  <c r="AG77" i="7"/>
  <c r="AG216" i="7"/>
  <c r="Y25" i="7"/>
  <c r="AC268" i="7"/>
  <c r="AC171" i="7"/>
  <c r="AC58" i="7"/>
  <c r="AG275" i="7"/>
  <c r="AG251" i="7"/>
  <c r="AC202" i="7"/>
  <c r="Y144" i="7"/>
  <c r="AG291" i="7"/>
  <c r="Y226" i="7"/>
  <c r="Y279" i="7"/>
  <c r="AC321" i="7"/>
  <c r="Y319" i="7"/>
  <c r="AG269" i="7"/>
  <c r="Y158" i="7"/>
  <c r="AC294" i="7"/>
  <c r="AG322" i="7"/>
  <c r="Y208" i="7"/>
  <c r="AC132" i="7"/>
  <c r="Y128" i="7"/>
  <c r="Y273" i="7"/>
  <c r="Y205" i="7"/>
  <c r="Y114" i="7"/>
  <c r="Y120" i="7"/>
  <c r="Y236" i="7"/>
  <c r="Y253" i="7"/>
  <c r="Y23" i="7"/>
  <c r="Y209" i="7"/>
  <c r="Y177" i="7"/>
  <c r="Y143" i="7"/>
  <c r="Y97" i="7"/>
  <c r="Y111" i="7"/>
  <c r="Y53" i="7"/>
  <c r="Y72" i="7"/>
  <c r="Y40" i="7"/>
  <c r="Y18" i="7"/>
  <c r="Y452" i="7"/>
  <c r="Y374" i="7"/>
  <c r="Y397" i="7"/>
  <c r="Y309" i="7"/>
  <c r="Y296" i="7"/>
  <c r="Y258" i="7"/>
  <c r="Y245" i="7"/>
  <c r="Y446" i="7"/>
  <c r="Y204" i="7"/>
  <c r="Y201" i="7"/>
  <c r="Y130" i="7"/>
  <c r="Y26" i="7"/>
  <c r="Y43" i="7"/>
  <c r="Y388" i="7"/>
  <c r="Y225" i="7"/>
  <c r="Y165" i="7"/>
  <c r="Y117" i="7"/>
  <c r="Y145" i="7"/>
  <c r="Y103" i="7"/>
  <c r="Y55" i="7"/>
  <c r="Y69" i="7"/>
  <c r="Y48" i="7"/>
  <c r="Y29" i="7"/>
  <c r="Y6" i="7"/>
  <c r="Y335" i="7"/>
  <c r="Y133" i="7"/>
  <c r="Y78" i="7"/>
  <c r="Y210" i="7"/>
  <c r="Y148" i="7"/>
  <c r="Y254" i="7"/>
  <c r="Y190" i="7"/>
  <c r="Y151" i="7"/>
  <c r="Y141" i="7"/>
  <c r="Y121" i="7"/>
  <c r="Y51" i="7"/>
  <c r="Y393" i="7"/>
  <c r="Y352" i="7"/>
  <c r="Y311" i="7"/>
  <c r="Y271" i="7"/>
  <c r="Y238" i="7"/>
  <c r="Y193" i="7"/>
  <c r="Y79" i="7"/>
  <c r="Y12" i="7"/>
  <c r="Y137" i="7"/>
  <c r="Y71" i="7"/>
  <c r="Y242" i="7"/>
  <c r="Y308" i="7"/>
  <c r="Y377" i="7"/>
  <c r="Y356" i="7"/>
  <c r="Y66" i="7"/>
  <c r="Y102" i="7"/>
  <c r="Y214" i="7"/>
  <c r="Y290" i="7"/>
  <c r="Y310" i="7"/>
  <c r="Y327" i="7"/>
  <c r="Y430" i="7"/>
  <c r="Y101" i="7"/>
  <c r="Y280" i="7"/>
  <c r="Y41" i="7"/>
  <c r="Y207" i="7"/>
  <c r="Y312" i="7"/>
  <c r="Y349" i="7"/>
  <c r="Y375" i="7"/>
  <c r="Y392" i="7"/>
  <c r="Y234" i="7"/>
  <c r="Y302" i="7"/>
  <c r="Y295" i="7"/>
  <c r="Y395" i="7"/>
  <c r="Y373" i="7"/>
  <c r="Y270" i="7"/>
  <c r="Y58" i="7"/>
  <c r="Y318" i="7"/>
  <c r="Y223" i="7"/>
  <c r="AG133" i="7"/>
  <c r="AG119" i="7"/>
  <c r="AG277" i="7"/>
  <c r="AG388" i="7"/>
  <c r="AG168" i="7"/>
  <c r="AG58" i="7"/>
  <c r="AG150" i="7"/>
  <c r="AG210" i="7"/>
  <c r="AG253" i="7"/>
  <c r="AG315" i="7"/>
  <c r="AG171" i="7"/>
  <c r="AG11" i="7"/>
  <c r="AG17" i="7"/>
  <c r="AG140" i="7"/>
  <c r="AG218" i="7"/>
  <c r="AG249" i="7"/>
  <c r="AG295" i="7"/>
  <c r="AG314" i="7"/>
  <c r="AG325" i="7"/>
  <c r="AG344" i="7"/>
  <c r="AG32" i="7"/>
  <c r="AG378" i="7"/>
  <c r="AG395" i="7"/>
  <c r="AG12" i="7"/>
  <c r="AG30" i="7"/>
  <c r="AG45" i="7"/>
  <c r="AG63" i="7"/>
  <c r="AG79" i="7"/>
  <c r="AG101" i="7"/>
  <c r="AG146" i="7"/>
  <c r="AG161" i="7"/>
  <c r="AG197" i="7"/>
  <c r="AG220" i="7"/>
  <c r="AG234" i="7"/>
  <c r="AG281" i="7"/>
  <c r="AG265" i="7"/>
  <c r="AG280" i="7"/>
  <c r="AG259" i="7"/>
  <c r="AG209" i="7"/>
  <c r="AG177" i="7"/>
  <c r="AG143" i="7"/>
  <c r="AG97" i="7"/>
  <c r="AG111" i="7"/>
  <c r="AG53" i="7"/>
  <c r="AG72" i="7"/>
  <c r="AG40" i="7"/>
  <c r="AG18" i="7"/>
  <c r="AG453" i="7"/>
  <c r="AG164" i="7"/>
  <c r="AG221" i="7"/>
  <c r="AG398" i="7"/>
  <c r="AG387" i="7"/>
  <c r="AG33" i="7"/>
  <c r="AG73" i="7"/>
  <c r="AG103" i="7"/>
  <c r="AG201" i="7"/>
  <c r="AG82" i="7"/>
  <c r="AG304" i="7"/>
  <c r="AG69" i="7"/>
  <c r="AG182" i="7"/>
  <c r="AG362" i="7"/>
  <c r="AG452" i="7"/>
  <c r="AG374" i="7"/>
  <c r="AG397" i="7"/>
  <c r="AG311" i="7"/>
  <c r="AG289" i="7"/>
  <c r="AG255" i="7"/>
  <c r="AG142" i="7"/>
  <c r="AG61" i="7"/>
  <c r="AG392" i="7"/>
  <c r="AG297" i="7"/>
  <c r="AG169" i="7"/>
  <c r="AG34" i="7"/>
  <c r="AG384" i="7"/>
  <c r="AG258" i="7"/>
  <c r="AG382" i="7"/>
  <c r="AG366" i="7"/>
  <c r="AG90" i="7"/>
  <c r="AG307" i="7"/>
  <c r="AG356" i="7"/>
  <c r="Y122" i="7"/>
  <c r="AG94" i="7"/>
  <c r="AG389" i="7"/>
  <c r="AC159" i="7"/>
  <c r="Y275" i="7"/>
  <c r="AC247" i="7"/>
  <c r="AC251" i="7"/>
  <c r="AC237" i="7"/>
  <c r="Y237" i="7"/>
  <c r="AG202" i="7"/>
  <c r="AC291" i="7"/>
  <c r="AG226" i="7"/>
  <c r="AG104" i="7"/>
  <c r="AC261" i="7"/>
  <c r="Y321" i="7"/>
  <c r="AC317" i="7"/>
  <c r="AG319" i="7"/>
  <c r="Y269" i="7"/>
  <c r="AG294" i="7"/>
  <c r="Y322" i="7"/>
  <c r="AG278" i="7"/>
  <c r="AC278" i="7"/>
  <c r="AC206" i="7"/>
  <c r="AG167" i="7"/>
  <c r="AG206" i="7"/>
  <c r="AG114" i="7"/>
  <c r="AC120" i="7"/>
  <c r="Y449" i="7"/>
  <c r="Y106" i="7"/>
  <c r="Y240" i="7"/>
  <c r="Y222" i="7"/>
  <c r="Y192" i="7"/>
  <c r="Y203" i="7"/>
  <c r="Y172" i="7"/>
  <c r="Y156" i="7"/>
  <c r="Y138" i="7"/>
  <c r="Y126" i="7"/>
  <c r="Y129" i="7"/>
  <c r="Y93" i="7"/>
  <c r="Y68" i="7"/>
  <c r="Y84" i="7"/>
  <c r="Y36" i="7"/>
  <c r="Y13" i="7"/>
  <c r="Y331" i="7"/>
  <c r="Y368" i="7"/>
  <c r="Y355" i="7"/>
  <c r="Y332" i="7"/>
  <c r="Y307" i="7"/>
  <c r="Y289" i="7"/>
  <c r="Y283" i="7"/>
  <c r="Y255" i="7"/>
  <c r="Y241" i="7"/>
  <c r="Y182" i="7"/>
  <c r="Y200" i="7"/>
  <c r="Y154" i="7"/>
  <c r="Y123" i="7"/>
  <c r="Y75" i="7"/>
  <c r="Y85" i="7"/>
  <c r="Y8" i="7"/>
  <c r="Y386" i="7"/>
  <c r="Y285" i="7"/>
  <c r="Y155" i="7"/>
  <c r="Y135" i="7"/>
  <c r="Y94" i="7"/>
  <c r="Y65" i="7"/>
  <c r="Y42" i="7"/>
  <c r="Y20" i="7"/>
  <c r="Y194" i="7"/>
  <c r="Y288" i="7"/>
  <c r="Y175" i="7"/>
  <c r="Y47" i="7"/>
  <c r="Y46" i="7"/>
  <c r="Y199" i="7"/>
  <c r="Y455" i="7"/>
  <c r="Y249" i="7"/>
  <c r="Y218" i="7"/>
  <c r="Y140" i="7"/>
  <c r="Y17" i="7"/>
  <c r="Y11" i="7"/>
  <c r="Y385" i="7"/>
  <c r="Y348" i="7"/>
  <c r="Y305" i="7"/>
  <c r="Y263" i="7"/>
  <c r="Y230" i="7"/>
  <c r="Y197" i="7"/>
  <c r="Y63" i="7"/>
  <c r="Y227" i="7"/>
  <c r="Y187" i="7"/>
  <c r="Y256" i="7"/>
  <c r="Y324" i="7"/>
  <c r="Y389" i="7"/>
  <c r="Y16" i="7"/>
  <c r="Y82" i="7"/>
  <c r="Y147" i="7"/>
  <c r="Y297" i="7"/>
  <c r="Y333" i="7"/>
  <c r="Y347" i="7"/>
  <c r="Y170" i="7"/>
  <c r="Y453" i="7"/>
  <c r="Y185" i="7"/>
  <c r="Y287" i="7"/>
  <c r="Y323" i="7"/>
  <c r="Y357" i="7"/>
  <c r="Y301" i="7"/>
  <c r="Y188" i="7"/>
  <c r="Y378" i="7"/>
  <c r="Y265" i="7"/>
  <c r="Y325" i="7"/>
  <c r="Y159" i="7"/>
  <c r="Y272" i="7"/>
  <c r="AC260" i="7"/>
  <c r="AG136" i="7"/>
  <c r="AG78" i="7"/>
  <c r="AG160" i="7"/>
  <c r="AG268" i="7"/>
  <c r="AG137" i="7"/>
  <c r="AG175" i="7"/>
  <c r="AG225" i="7"/>
  <c r="AG262" i="7"/>
  <c r="AG223" i="7"/>
  <c r="AG115" i="7"/>
  <c r="AG260" i="7"/>
  <c r="AG335" i="7"/>
  <c r="AG51" i="7"/>
  <c r="AG121" i="7"/>
  <c r="AG141" i="7"/>
  <c r="AG151" i="7"/>
  <c r="AG190" i="7"/>
  <c r="AG254" i="7"/>
  <c r="AG215" i="7"/>
  <c r="AG299" i="7"/>
  <c r="AG312" i="7"/>
  <c r="AG330" i="7"/>
  <c r="AG349" i="7"/>
  <c r="AG363" i="7"/>
  <c r="AG380" i="7"/>
  <c r="AG43" i="7"/>
  <c r="AG35" i="7"/>
  <c r="AG26" i="7"/>
  <c r="AG67" i="7"/>
  <c r="AG107" i="7"/>
  <c r="AG130" i="7"/>
  <c r="AG153" i="7"/>
  <c r="AG187" i="7"/>
  <c r="AG238" i="7"/>
  <c r="AG252" i="7"/>
  <c r="AG271" i="7"/>
  <c r="AG292" i="7"/>
  <c r="AG222" i="7"/>
  <c r="AG192" i="7"/>
  <c r="AG203" i="7"/>
  <c r="AG172" i="7"/>
  <c r="AG156" i="7"/>
  <c r="AG138" i="7"/>
  <c r="AG126" i="7"/>
  <c r="AG129" i="7"/>
  <c r="AG93" i="7"/>
  <c r="AG68" i="7"/>
  <c r="AG84" i="7"/>
  <c r="AG36" i="7"/>
  <c r="AG13" i="7"/>
  <c r="AG386" i="7"/>
  <c r="AG394" i="7"/>
  <c r="AG25" i="7"/>
  <c r="AG131" i="7"/>
  <c r="AG235" i="7"/>
  <c r="AG224" i="7"/>
  <c r="AG376" i="7"/>
  <c r="AG365" i="7"/>
  <c r="AG48" i="7"/>
  <c r="AG80" i="7"/>
  <c r="AG148" i="7"/>
  <c r="AG147" i="7"/>
  <c r="AG337" i="7"/>
  <c r="AG246" i="7"/>
  <c r="AG338" i="7"/>
  <c r="AG372" i="7"/>
  <c r="AG331" i="7"/>
  <c r="AG368" i="7"/>
  <c r="AG355" i="7"/>
  <c r="AG329" i="7"/>
  <c r="AG308" i="7"/>
  <c r="AG219" i="7"/>
  <c r="AG250" i="7"/>
  <c r="AG191" i="7"/>
  <c r="AG95" i="7"/>
  <c r="AG42" i="7"/>
  <c r="AG430" i="7"/>
  <c r="AG207" i="7"/>
  <c r="AG102" i="7"/>
  <c r="AG113" i="7"/>
  <c r="AG296" i="7"/>
  <c r="AG20" i="7"/>
  <c r="AG343" i="7"/>
  <c r="AG347" i="7"/>
  <c r="AG208" i="7"/>
  <c r="AC160" i="7"/>
  <c r="AC315" i="7"/>
  <c r="AC223" i="7"/>
  <c r="Y49" i="7"/>
  <c r="AC115" i="7"/>
  <c r="AG247" i="7"/>
  <c r="AG237" i="7"/>
  <c r="AC144" i="7"/>
  <c r="AC226" i="7"/>
  <c r="AC104" i="7"/>
  <c r="AC279" i="7"/>
  <c r="AG261" i="7"/>
  <c r="AG321" i="7"/>
  <c r="AG317" i="7"/>
  <c r="AC319" i="7"/>
  <c r="AC158" i="7"/>
  <c r="Y294" i="7"/>
  <c r="AC208" i="7"/>
  <c r="AC205" i="7"/>
  <c r="AG132" i="7"/>
  <c r="AC128" i="7"/>
  <c r="Y167" i="7"/>
  <c r="Y206" i="7"/>
  <c r="AG120" i="7"/>
  <c r="AC114" i="7"/>
  <c r="Y232" i="7"/>
  <c r="Y183" i="7"/>
  <c r="Y166" i="7"/>
  <c r="Y163" i="7"/>
  <c r="Y109" i="7"/>
  <c r="Y118" i="7"/>
  <c r="Y127" i="7"/>
  <c r="Y91" i="7"/>
  <c r="Y64" i="7"/>
  <c r="Y31" i="7"/>
  <c r="Y9" i="7"/>
  <c r="Y381" i="7"/>
  <c r="Y364" i="7"/>
  <c r="Y350" i="7"/>
  <c r="Y303" i="7"/>
  <c r="Y246" i="7"/>
  <c r="Y216" i="7"/>
  <c r="Y195" i="7"/>
  <c r="Y142" i="7"/>
  <c r="Y107" i="7"/>
  <c r="Y67" i="7"/>
  <c r="Y35" i="7"/>
  <c r="Y262" i="7"/>
  <c r="Y153" i="7"/>
  <c r="Y98" i="7"/>
  <c r="Y125" i="7"/>
  <c r="Y80" i="7"/>
  <c r="Y61" i="7"/>
  <c r="Y37" i="7"/>
  <c r="Y14" i="7"/>
  <c r="Y196" i="7"/>
  <c r="Y150" i="7"/>
  <c r="Y277" i="7"/>
  <c r="Y81" i="7"/>
  <c r="Y54" i="7"/>
  <c r="Y264" i="7"/>
  <c r="Y239" i="7"/>
  <c r="Y157" i="7"/>
  <c r="Y108" i="7"/>
  <c r="Y70" i="7"/>
  <c r="Y39" i="7"/>
  <c r="Y372" i="7"/>
  <c r="Y338" i="7"/>
  <c r="Y298" i="7"/>
  <c r="Y252" i="7"/>
  <c r="Y189" i="7"/>
  <c r="Y45" i="7"/>
  <c r="Y211" i="7"/>
  <c r="Y284" i="7"/>
  <c r="Y343" i="7"/>
  <c r="Y367" i="7"/>
  <c r="Y34" i="7"/>
  <c r="Y100" i="7"/>
  <c r="Y169" i="7"/>
  <c r="Y243" i="7"/>
  <c r="Y224" i="7"/>
  <c r="Y304" i="7"/>
  <c r="Y337" i="7"/>
  <c r="Y398" i="7"/>
  <c r="Y220" i="7"/>
  <c r="Y382" i="7"/>
  <c r="Y131" i="7"/>
  <c r="Y235" i="7"/>
  <c r="Y299" i="7"/>
  <c r="Y330" i="7"/>
  <c r="Y363" i="7"/>
  <c r="Y384" i="7"/>
  <c r="Y366" i="7"/>
  <c r="Y334" i="7"/>
  <c r="Y383" i="7"/>
  <c r="Y32" i="7"/>
  <c r="Y164" i="7"/>
  <c r="Y344" i="7"/>
  <c r="Y115" i="7"/>
  <c r="Y268" i="7"/>
  <c r="Y160" i="7"/>
  <c r="Y266" i="7"/>
  <c r="AG285" i="7"/>
  <c r="AG159" i="7"/>
  <c r="AG81" i="7"/>
  <c r="AG272" i="7"/>
  <c r="Y168" i="7"/>
  <c r="AG194" i="7"/>
  <c r="AG351" i="7"/>
  <c r="AG62" i="7"/>
  <c r="AG83" i="7"/>
  <c r="AG96" i="7"/>
  <c r="AG178" i="7"/>
  <c r="AG231" i="7"/>
  <c r="AG264" i="7"/>
  <c r="AG244" i="7"/>
  <c r="AG302" i="7"/>
  <c r="AG334" i="7"/>
  <c r="AG354" i="7"/>
  <c r="AG383" i="7"/>
  <c r="AG46" i="7"/>
  <c r="AG49" i="7"/>
  <c r="AG54" i="7"/>
  <c r="AG71" i="7"/>
  <c r="AG86" i="7"/>
  <c r="AG110" i="7"/>
  <c r="AG135" i="7"/>
  <c r="AG155" i="7"/>
  <c r="AG189" i="7"/>
  <c r="AG211" i="7"/>
  <c r="AG228" i="7"/>
  <c r="AG242" i="7"/>
  <c r="AG256" i="7"/>
  <c r="AG284" i="7"/>
  <c r="AG298" i="7"/>
  <c r="AG236" i="7"/>
  <c r="AG183" i="7"/>
  <c r="AG186" i="7"/>
  <c r="AG166" i="7"/>
  <c r="AG163" i="7"/>
  <c r="AG109" i="7"/>
  <c r="AG118" i="7"/>
  <c r="AG127" i="7"/>
  <c r="AG91" i="7"/>
  <c r="AG64" i="7"/>
  <c r="AG31" i="7"/>
  <c r="AG9" i="7"/>
  <c r="AG41" i="7"/>
  <c r="AG188" i="7"/>
  <c r="AG290" i="7"/>
  <c r="AG333" i="7"/>
  <c r="AG375" i="7"/>
  <c r="AG6" i="7"/>
  <c r="AG56" i="7"/>
  <c r="AG55" i="7"/>
  <c r="AG145" i="7"/>
  <c r="AG170" i="7"/>
  <c r="AG204" i="7"/>
  <c r="AG214" i="7"/>
  <c r="AG371" i="7"/>
  <c r="AG134" i="7"/>
  <c r="AG303" i="7"/>
  <c r="AG348" i="7"/>
  <c r="AG385" i="7"/>
  <c r="AG381" i="7"/>
  <c r="AG364" i="7"/>
  <c r="AG350" i="7"/>
  <c r="AG324" i="7"/>
  <c r="AG305" i="7"/>
  <c r="AG283" i="7"/>
  <c r="AG241" i="7"/>
  <c r="AG195" i="7"/>
  <c r="AG29" i="7"/>
  <c r="AG327" i="7"/>
  <c r="AG100" i="7"/>
  <c r="AG243" i="7"/>
  <c r="AG200" i="7"/>
  <c r="AG154" i="7"/>
  <c r="AG377" i="7"/>
  <c r="AC122" i="7"/>
  <c r="AG122" i="7"/>
  <c r="AG360" i="7"/>
  <c r="AG181" i="7"/>
  <c r="AC318" i="7"/>
  <c r="AC275" i="7"/>
  <c r="Y247" i="7"/>
  <c r="Y251" i="7"/>
  <c r="Y202" i="7"/>
  <c r="AG144" i="7"/>
  <c r="Y104" i="7"/>
  <c r="Y291" i="7"/>
  <c r="AG279" i="7"/>
  <c r="Y261" i="7"/>
  <c r="Y317" i="7"/>
  <c r="AC269" i="7"/>
  <c r="AG158" i="7"/>
  <c r="AC322" i="7"/>
  <c r="Y278" i="7"/>
  <c r="AC167" i="7"/>
  <c r="AG205" i="7"/>
  <c r="AC273" i="7"/>
  <c r="Y132" i="7"/>
  <c r="AG128" i="7"/>
  <c r="AG273" i="7"/>
  <c r="AC232" i="7"/>
  <c r="AG232" i="7"/>
  <c r="AG12" i="3" l="1"/>
  <c r="Y12" i="3"/>
  <c r="AG13" i="1"/>
  <c r="Y13" i="1"/>
  <c r="AG1" i="7"/>
  <c r="Y1" i="7"/>
  <c r="E329" i="7" l="1"/>
  <c r="E42" i="7"/>
  <c r="E259" i="7"/>
  <c r="E93" i="7"/>
  <c r="AF69" i="7"/>
  <c r="AF156" i="7"/>
  <c r="AF90" i="7"/>
  <c r="AF347" i="7"/>
  <c r="AF66" i="7"/>
  <c r="AF102" i="7"/>
  <c r="AF214" i="7"/>
  <c r="AF455" i="7"/>
  <c r="AF311" i="7"/>
  <c r="AF364" i="7"/>
  <c r="AF26" i="7"/>
  <c r="AF130" i="7"/>
  <c r="AF216" i="7"/>
  <c r="AF312" i="7"/>
  <c r="AF398" i="7"/>
  <c r="AF387" i="7"/>
  <c r="AF17" i="7"/>
  <c r="AF314" i="7"/>
  <c r="AF385" i="7"/>
  <c r="AF12" i="7"/>
  <c r="AF142" i="7"/>
  <c r="AF265" i="7"/>
  <c r="AF373" i="7"/>
  <c r="AF51" i="7"/>
  <c r="AF338" i="7"/>
  <c r="AF86" i="7"/>
  <c r="AF178" i="7"/>
  <c r="AF101" i="7"/>
  <c r="AB197" i="7"/>
  <c r="AB66" i="7"/>
  <c r="AB102" i="7"/>
  <c r="AB214" i="7"/>
  <c r="AB51" i="7"/>
  <c r="AB186" i="7"/>
  <c r="AB299" i="7"/>
  <c r="AB363" i="7"/>
  <c r="AB229" i="7"/>
  <c r="AB368" i="7"/>
  <c r="AB63" i="7"/>
  <c r="AB446" i="7"/>
  <c r="AB301" i="7"/>
  <c r="AB193" i="7"/>
  <c r="AB340" i="7"/>
  <c r="AB156" i="7"/>
  <c r="AB346" i="7"/>
  <c r="AB387" i="7"/>
  <c r="AB384" i="7"/>
  <c r="AB365" i="7"/>
  <c r="AB313" i="7"/>
  <c r="AB234" i="7"/>
  <c r="AB76" i="7"/>
  <c r="AB381" i="7"/>
  <c r="AB245" i="7"/>
  <c r="AB57" i="7"/>
  <c r="AB385" i="7"/>
  <c r="AB348" i="7"/>
  <c r="AB305" i="7"/>
  <c r="AB263" i="7"/>
  <c r="AB182" i="7"/>
  <c r="AB134" i="7"/>
  <c r="AB84" i="7"/>
  <c r="AB207" i="7"/>
  <c r="AB184" i="7"/>
  <c r="AB391" i="7"/>
  <c r="AB296" i="7"/>
  <c r="AB216" i="7"/>
  <c r="AB378" i="7"/>
  <c r="AB344" i="7"/>
  <c r="AB314" i="7"/>
  <c r="AB236" i="7"/>
  <c r="AB177" i="7"/>
  <c r="AB111" i="7"/>
  <c r="AB85" i="7"/>
  <c r="AB239" i="7"/>
  <c r="AB157" i="7"/>
  <c r="AB108" i="7"/>
  <c r="AB70" i="7"/>
  <c r="AB46" i="7"/>
  <c r="AB161" i="7"/>
  <c r="AB98" i="7"/>
  <c r="AB125" i="7"/>
  <c r="AB65" i="7"/>
  <c r="AB11" i="7"/>
  <c r="AB14" i="7"/>
  <c r="AB18" i="7"/>
  <c r="E39" i="7"/>
  <c r="E455" i="7"/>
  <c r="E147" i="7"/>
  <c r="E364" i="7"/>
  <c r="E250" i="7"/>
  <c r="E154" i="7"/>
  <c r="E281" i="7"/>
  <c r="E103" i="7"/>
  <c r="E6" i="7"/>
  <c r="E290" i="7"/>
  <c r="E222" i="7"/>
  <c r="E124" i="7"/>
  <c r="E31" i="7"/>
  <c r="E118" i="7"/>
  <c r="E224" i="7"/>
  <c r="E125" i="7"/>
  <c r="E228" i="7"/>
  <c r="E45" i="7"/>
  <c r="E340" i="7"/>
  <c r="E102" i="7"/>
  <c r="E62" i="7"/>
  <c r="E96" i="7"/>
  <c r="E190" i="7"/>
  <c r="E254" i="7"/>
  <c r="E339" i="7"/>
  <c r="E383" i="7"/>
  <c r="E25" i="7"/>
  <c r="E188" i="7"/>
  <c r="E325" i="7"/>
  <c r="E258" i="7"/>
  <c r="E366" i="7"/>
  <c r="E216" i="7"/>
  <c r="E123" i="7"/>
  <c r="E204" i="7"/>
  <c r="E377" i="7"/>
  <c r="E356" i="7"/>
  <c r="E362" i="7"/>
  <c r="AE189" i="7"/>
  <c r="AE398" i="7"/>
  <c r="AH398" i="7" s="1"/>
  <c r="AE381" i="7"/>
  <c r="AE382" i="7"/>
  <c r="AE95" i="7"/>
  <c r="AE307" i="7"/>
  <c r="AE371" i="7"/>
  <c r="AE234" i="7"/>
  <c r="AE385" i="7"/>
  <c r="AH385" i="7" s="1"/>
  <c r="AE201" i="7"/>
  <c r="AE123" i="7"/>
  <c r="AE52" i="7"/>
  <c r="AE395" i="7"/>
  <c r="AE363" i="7"/>
  <c r="AE333" i="7"/>
  <c r="AE313" i="7"/>
  <c r="AE96" i="7"/>
  <c r="AE351" i="7"/>
  <c r="AE264" i="7"/>
  <c r="AE231" i="7"/>
  <c r="AE178" i="7"/>
  <c r="AH178" i="7" s="1"/>
  <c r="AE121" i="7"/>
  <c r="AE45" i="7"/>
  <c r="AE383" i="7"/>
  <c r="AE311" i="7"/>
  <c r="AH311" i="7" s="1"/>
  <c r="AE263" i="7"/>
  <c r="AE156" i="7"/>
  <c r="AH156" i="7" s="1"/>
  <c r="AE100" i="7"/>
  <c r="AE31" i="7"/>
  <c r="AE138" i="7"/>
  <c r="AE73" i="7"/>
  <c r="AE325" i="7"/>
  <c r="AE188" i="7"/>
  <c r="AE41" i="7"/>
  <c r="AE75" i="7"/>
  <c r="AE35" i="7"/>
  <c r="AF14" i="7"/>
  <c r="AF80" i="7"/>
  <c r="AF306" i="7"/>
  <c r="AF360" i="7"/>
  <c r="AF62" i="7"/>
  <c r="AF284" i="7"/>
  <c r="AF391" i="7"/>
  <c r="AF221" i="7"/>
  <c r="AF109" i="7"/>
  <c r="AF281" i="7"/>
  <c r="AF145" i="7"/>
  <c r="AF378" i="7"/>
  <c r="AF134" i="7"/>
  <c r="AF54" i="7"/>
  <c r="AF121" i="7"/>
  <c r="AF323" i="7"/>
  <c r="AF30" i="7"/>
  <c r="AF351" i="7"/>
  <c r="AF371" i="7"/>
  <c r="AF246" i="7"/>
  <c r="AF193" i="7"/>
  <c r="AF85" i="7"/>
  <c r="AF329" i="7"/>
  <c r="AF235" i="7"/>
  <c r="AF131" i="7"/>
  <c r="AF376" i="7"/>
  <c r="AF97" i="7"/>
  <c r="AF64" i="7"/>
  <c r="AF242" i="7"/>
  <c r="AF199" i="7"/>
  <c r="AA51" i="7"/>
  <c r="AB203" i="7"/>
  <c r="AB377" i="7"/>
  <c r="AB270" i="7"/>
  <c r="AB373" i="7"/>
  <c r="AB39" i="7"/>
  <c r="AB289" i="7"/>
  <c r="AB389" i="7"/>
  <c r="AB304" i="7"/>
  <c r="AB355" i="7"/>
  <c r="AB185" i="7"/>
  <c r="AB117" i="7"/>
  <c r="AB357" i="7"/>
  <c r="AB183" i="7"/>
  <c r="AB221" i="7"/>
  <c r="AB95" i="7"/>
  <c r="AB29" i="7"/>
  <c r="AB367" i="7"/>
  <c r="AF234" i="7"/>
  <c r="AF298" i="7"/>
  <c r="AF344" i="7"/>
  <c r="AE37" i="7"/>
  <c r="AE214" i="7"/>
  <c r="AH214" i="7" s="1"/>
  <c r="AE170" i="7"/>
  <c r="AE248" i="7"/>
  <c r="AE329" i="7"/>
  <c r="AE84" i="7"/>
  <c r="AE109" i="7"/>
  <c r="AH109" i="7" s="1"/>
  <c r="AE183" i="7"/>
  <c r="AE215" i="7"/>
  <c r="AE190" i="7"/>
  <c r="AE330" i="7"/>
  <c r="AE389" i="7"/>
  <c r="AE155" i="7"/>
  <c r="AE280" i="7"/>
  <c r="AE301" i="7"/>
  <c r="AE49" i="7"/>
  <c r="AE340" i="7"/>
  <c r="AE60" i="7"/>
  <c r="AR383" i="7"/>
  <c r="AR340" i="7"/>
  <c r="AR242" i="7"/>
  <c r="AR452" i="7"/>
  <c r="AR372" i="7"/>
  <c r="AR32" i="7"/>
  <c r="AR156" i="7"/>
  <c r="AR354" i="7"/>
  <c r="AR234" i="7"/>
  <c r="AR203" i="7"/>
  <c r="AR338" i="7"/>
  <c r="AR248" i="7"/>
  <c r="AR309" i="7"/>
  <c r="AR303" i="7"/>
  <c r="AR200" i="7"/>
  <c r="AR224" i="7"/>
  <c r="AR164" i="7"/>
  <c r="AR173" i="7"/>
  <c r="AR126" i="7"/>
  <c r="AR283" i="7"/>
  <c r="AR57" i="7"/>
  <c r="AR138" i="7"/>
  <c r="AR191" i="7"/>
  <c r="AR103" i="7"/>
  <c r="AR97" i="7"/>
  <c r="AR112" i="7"/>
  <c r="AR99" i="7"/>
  <c r="AR68" i="7"/>
  <c r="AR42" i="7"/>
  <c r="AR16" i="7"/>
  <c r="AR29" i="7"/>
  <c r="AR43" i="7"/>
  <c r="AR31" i="7"/>
  <c r="E333" i="7"/>
  <c r="E242" i="7"/>
  <c r="E446" i="7"/>
  <c r="E17" i="7"/>
  <c r="E218" i="7"/>
  <c r="E363" i="7"/>
  <c r="E185" i="7"/>
  <c r="E296" i="7"/>
  <c r="E148" i="7"/>
  <c r="E107" i="7"/>
  <c r="AF163" i="7"/>
  <c r="AF59" i="7"/>
  <c r="AF380" i="7"/>
  <c r="AE464" i="7"/>
  <c r="AE239" i="7"/>
  <c r="AE308" i="7"/>
  <c r="AE331" i="7"/>
  <c r="AE287" i="7"/>
  <c r="AE228" i="7"/>
  <c r="AE125" i="7"/>
  <c r="AE258" i="7"/>
  <c r="AE302" i="7"/>
  <c r="AE27" i="7"/>
  <c r="AR11" i="7"/>
  <c r="AR36" i="7"/>
  <c r="AR76" i="7"/>
  <c r="AR125" i="7"/>
  <c r="AR142" i="7"/>
  <c r="AR108" i="7"/>
  <c r="AR163" i="7"/>
  <c r="AR233" i="7"/>
  <c r="AR302" i="7"/>
  <c r="AR337" i="7"/>
  <c r="AR149" i="7"/>
  <c r="AR235" i="7"/>
  <c r="AR186" i="7"/>
  <c r="AR374" i="7"/>
  <c r="AR356" i="7"/>
  <c r="AR378" i="7"/>
  <c r="AR333" i="7"/>
  <c r="E146" i="7"/>
  <c r="E368" i="7"/>
  <c r="E108" i="7"/>
  <c r="E373" i="7"/>
  <c r="E243" i="7"/>
  <c r="AF182" i="7"/>
  <c r="AE220" i="7"/>
  <c r="AE200" i="7"/>
  <c r="AE93" i="7"/>
  <c r="AE113" i="7"/>
  <c r="AE148" i="7"/>
  <c r="AE250" i="7"/>
  <c r="AE48" i="7"/>
  <c r="E191" i="7"/>
  <c r="E299" i="7"/>
  <c r="E392" i="7"/>
  <c r="AB59" i="7"/>
  <c r="AR18" i="7"/>
  <c r="AR45" i="7"/>
  <c r="AR109" i="7"/>
  <c r="AR123" i="7"/>
  <c r="AR183" i="7"/>
  <c r="AR145" i="7"/>
  <c r="AR366" i="7"/>
  <c r="AR182" i="7"/>
  <c r="E100" i="7"/>
  <c r="E166" i="7"/>
  <c r="AE199" i="7"/>
  <c r="AH199" i="7" s="1"/>
  <c r="AR28" i="7"/>
  <c r="AR146" i="7"/>
  <c r="AR204" i="7"/>
  <c r="AR334" i="7"/>
  <c r="AR387" i="7"/>
  <c r="F376" i="7"/>
  <c r="F110" i="7"/>
  <c r="F330" i="7"/>
  <c r="F134" i="7"/>
  <c r="F221" i="7"/>
  <c r="F290" i="7"/>
  <c r="F30" i="7"/>
  <c r="F397" i="7"/>
  <c r="F455" i="7"/>
  <c r="F17" i="7"/>
  <c r="F387" i="7"/>
  <c r="F350" i="7"/>
  <c r="F304" i="7"/>
  <c r="F192" i="7"/>
  <c r="F102" i="7"/>
  <c r="F66" i="7"/>
  <c r="F5" i="7"/>
  <c r="F258" i="7"/>
  <c r="F99" i="7"/>
  <c r="F281" i="7"/>
  <c r="F103" i="7"/>
  <c r="F6" i="7"/>
  <c r="F68" i="7"/>
  <c r="F201" i="7"/>
  <c r="F107" i="7"/>
  <c r="F27" i="7"/>
  <c r="F352" i="7"/>
  <c r="F311" i="7"/>
  <c r="F271" i="7"/>
  <c r="F238" i="7"/>
  <c r="F95" i="7"/>
  <c r="F257" i="7"/>
  <c r="F42" i="7"/>
  <c r="F10" i="7"/>
  <c r="F166" i="7"/>
  <c r="F109" i="7"/>
  <c r="F129" i="7"/>
  <c r="F72" i="7"/>
  <c r="F40" i="7"/>
  <c r="E80" i="7"/>
  <c r="F324" i="7"/>
  <c r="F351" i="7"/>
  <c r="F297" i="7"/>
  <c r="F218" i="7"/>
  <c r="F390" i="7"/>
  <c r="I52" i="7"/>
  <c r="I138" i="7"/>
  <c r="I192" i="7"/>
  <c r="I270" i="7"/>
  <c r="I337" i="7"/>
  <c r="I26" i="7"/>
  <c r="I130" i="7"/>
  <c r="I216" i="7"/>
  <c r="I451" i="7"/>
  <c r="I112" i="7"/>
  <c r="I295" i="7"/>
  <c r="I32" i="7"/>
  <c r="I61" i="7"/>
  <c r="I117" i="7"/>
  <c r="I271" i="7"/>
  <c r="I372" i="7"/>
  <c r="I231" i="7"/>
  <c r="I363" i="7"/>
  <c r="I33" i="7"/>
  <c r="I161" i="7"/>
  <c r="I292" i="7"/>
  <c r="I281" i="7"/>
  <c r="I373" i="7"/>
  <c r="I140" i="7"/>
  <c r="I147" i="7"/>
  <c r="I82" i="7"/>
  <c r="I11" i="7"/>
  <c r="I374" i="7"/>
  <c r="I340" i="7"/>
  <c r="I300" i="7"/>
  <c r="I446" i="7"/>
  <c r="I200" i="7"/>
  <c r="I154" i="7"/>
  <c r="I110" i="7"/>
  <c r="I71" i="7"/>
  <c r="I49" i="7"/>
  <c r="I365" i="7"/>
  <c r="I376" i="7"/>
  <c r="I224" i="7"/>
  <c r="I209" i="7"/>
  <c r="I177" i="7"/>
  <c r="I143" i="7"/>
  <c r="I111" i="7"/>
  <c r="I91" i="7"/>
  <c r="I8" i="7"/>
  <c r="F374" i="7"/>
  <c r="F108" i="7"/>
  <c r="F12" i="7"/>
  <c r="F209" i="7"/>
  <c r="F57" i="7"/>
  <c r="F333" i="7"/>
  <c r="F161" i="7"/>
  <c r="F28" i="7"/>
  <c r="F231" i="7"/>
  <c r="F340" i="7"/>
  <c r="F452" i="7"/>
  <c r="F235" i="7"/>
  <c r="F378" i="7"/>
  <c r="F90" i="7"/>
  <c r="F182" i="7"/>
  <c r="F453" i="7"/>
  <c r="F26" i="7"/>
  <c r="F284" i="7"/>
  <c r="F146" i="7"/>
  <c r="F14" i="7"/>
  <c r="F52" i="7"/>
  <c r="AR72" i="7"/>
  <c r="AR197" i="7"/>
  <c r="AR382" i="7"/>
  <c r="F43" i="7"/>
  <c r="F79" i="7"/>
  <c r="I37" i="7"/>
  <c r="I334" i="7"/>
  <c r="I185" i="7"/>
  <c r="I303" i="7"/>
  <c r="I193" i="7"/>
  <c r="I85" i="7"/>
  <c r="I310" i="7"/>
  <c r="I184" i="7"/>
  <c r="I84" i="7"/>
  <c r="F46" i="7"/>
  <c r="F203" i="7"/>
  <c r="I280" i="7"/>
  <c r="I343" i="7"/>
  <c r="I80" i="7"/>
  <c r="I312" i="7"/>
  <c r="I276" i="7"/>
  <c r="I153" i="7"/>
  <c r="I383" i="7"/>
  <c r="I25" i="7"/>
  <c r="I173" i="7"/>
  <c r="AR325" i="7"/>
  <c r="I83" i="7"/>
  <c r="I199" i="7"/>
  <c r="I215" i="7"/>
  <c r="I329" i="7"/>
  <c r="I221" i="7"/>
  <c r="I298" i="7"/>
  <c r="I331" i="7"/>
  <c r="I242" i="7"/>
  <c r="I121" i="7"/>
  <c r="I36" i="7"/>
  <c r="AR220" i="7"/>
  <c r="G112" i="7"/>
  <c r="H464" i="7"/>
  <c r="L348" i="7"/>
  <c r="L305" i="7"/>
  <c r="L263" i="7"/>
  <c r="L230" i="7"/>
  <c r="L173" i="7"/>
  <c r="L164" i="7"/>
  <c r="L110" i="7"/>
  <c r="L42" i="7"/>
  <c r="L95" i="7"/>
  <c r="L257" i="7"/>
  <c r="L84" i="7"/>
  <c r="L69" i="7"/>
  <c r="L27" i="7"/>
  <c r="L70" i="7"/>
  <c r="L39" i="7"/>
  <c r="L6" i="7"/>
  <c r="AL287" i="7"/>
  <c r="AM197" i="7"/>
  <c r="AM397" i="7"/>
  <c r="AI333" i="7"/>
  <c r="AJ113" i="7"/>
  <c r="AI254" i="7"/>
  <c r="AJ32" i="7"/>
  <c r="AJ60" i="7"/>
  <c r="AJ242" i="7"/>
  <c r="AJ17" i="7"/>
  <c r="AI197" i="7"/>
  <c r="X31" i="7"/>
  <c r="W43" i="7"/>
  <c r="W149" i="7"/>
  <c r="W127" i="7"/>
  <c r="W381" i="7"/>
  <c r="W211" i="7"/>
  <c r="W392" i="7"/>
  <c r="X46" i="7"/>
  <c r="X86" i="7"/>
  <c r="X139" i="7"/>
  <c r="X234" i="7"/>
  <c r="X218" i="7"/>
  <c r="X312" i="7"/>
  <c r="X380" i="7"/>
  <c r="X356" i="7"/>
  <c r="X121" i="7"/>
  <c r="X329" i="7"/>
  <c r="J373" i="7"/>
  <c r="J361" i="7"/>
  <c r="J113" i="7"/>
  <c r="J239" i="7"/>
  <c r="J264" i="7"/>
  <c r="J95" i="7"/>
  <c r="J327" i="7"/>
  <c r="J84" i="7"/>
  <c r="J368" i="7"/>
  <c r="J376" i="7"/>
  <c r="J455" i="7"/>
  <c r="J185" i="7"/>
  <c r="J102" i="7"/>
  <c r="J42" i="7"/>
  <c r="J347" i="7"/>
  <c r="J314" i="7"/>
  <c r="J245" i="7"/>
  <c r="J170" i="7"/>
  <c r="J372" i="7"/>
  <c r="J338" i="7"/>
  <c r="J298" i="7"/>
  <c r="J252" i="7"/>
  <c r="J189" i="7"/>
  <c r="J146" i="7"/>
  <c r="J48" i="7"/>
  <c r="J304" i="7"/>
  <c r="J270" i="7"/>
  <c r="J236" i="7"/>
  <c r="J192" i="7"/>
  <c r="J172" i="7"/>
  <c r="J69" i="7"/>
  <c r="J25" i="7"/>
  <c r="J142" i="7"/>
  <c r="J101" i="7"/>
  <c r="J63" i="7"/>
  <c r="J30" i="7"/>
  <c r="G329" i="7"/>
  <c r="G57" i="7"/>
  <c r="G220" i="7"/>
  <c r="G55" i="7"/>
  <c r="G228" i="7"/>
  <c r="G307" i="7"/>
  <c r="H188" i="7"/>
  <c r="H164" i="7"/>
  <c r="H82" i="7"/>
  <c r="H24" i="7"/>
  <c r="H16" i="7"/>
  <c r="H374" i="7"/>
  <c r="H340" i="7"/>
  <c r="H300" i="7"/>
  <c r="H446" i="7"/>
  <c r="H200" i="7"/>
  <c r="H154" i="7"/>
  <c r="H110" i="7"/>
  <c r="H71" i="7"/>
  <c r="H49" i="7"/>
  <c r="H184" i="7"/>
  <c r="L391" i="7"/>
  <c r="L361" i="7"/>
  <c r="L222" i="7"/>
  <c r="L451" i="7"/>
  <c r="L200" i="7"/>
  <c r="L347" i="7"/>
  <c r="L90" i="7"/>
  <c r="L140" i="7"/>
  <c r="L46" i="7"/>
  <c r="L364" i="7"/>
  <c r="L300" i="7"/>
  <c r="L182" i="7"/>
  <c r="L113" i="7"/>
  <c r="L390" i="7"/>
  <c r="L32" i="7"/>
  <c r="L325" i="7"/>
  <c r="L295" i="7"/>
  <c r="L124" i="7"/>
  <c r="L14" i="7"/>
  <c r="L385" i="7"/>
  <c r="L301" i="7"/>
  <c r="L234" i="7"/>
  <c r="L112" i="7"/>
  <c r="L187" i="7"/>
  <c r="L145" i="7"/>
  <c r="L45" i="7"/>
  <c r="L20" i="7"/>
  <c r="L34" i="7"/>
  <c r="AL290" i="7"/>
  <c r="AL230" i="7"/>
  <c r="AL31" i="7"/>
  <c r="AL113" i="7"/>
  <c r="AL332" i="7"/>
  <c r="AL376" i="7"/>
  <c r="AL361" i="7"/>
  <c r="AL123" i="7"/>
  <c r="AL166" i="7"/>
  <c r="AL298" i="7"/>
  <c r="AL214" i="7"/>
  <c r="AL27" i="7"/>
  <c r="AL103" i="7"/>
  <c r="AL346" i="7"/>
  <c r="AL8" i="7"/>
  <c r="AL309" i="7"/>
  <c r="AL259" i="7"/>
  <c r="AL143" i="7"/>
  <c r="AL233" i="7"/>
  <c r="AL61" i="7"/>
  <c r="AL311" i="7"/>
  <c r="AL156" i="7"/>
  <c r="AL351" i="7"/>
  <c r="AL127" i="7"/>
  <c r="AL397" i="7"/>
  <c r="AN397" i="7" s="1"/>
  <c r="AL224" i="7"/>
  <c r="AL85" i="7"/>
  <c r="AL220" i="7"/>
  <c r="AL331" i="7"/>
  <c r="AL177" i="7"/>
  <c r="AL9" i="7"/>
  <c r="AL380" i="7"/>
  <c r="AL312" i="7"/>
  <c r="AL245" i="7"/>
  <c r="AL109" i="7"/>
  <c r="AL13" i="7"/>
  <c r="AL385" i="7"/>
  <c r="AL305" i="7"/>
  <c r="AL203" i="7"/>
  <c r="AL101" i="7"/>
  <c r="AL188" i="7"/>
  <c r="AL11" i="7"/>
  <c r="AL327" i="7"/>
  <c r="AL124" i="7"/>
  <c r="AL84" i="7"/>
  <c r="AL334" i="7"/>
  <c r="AL302" i="7"/>
  <c r="AL455" i="7"/>
  <c r="AL229" i="7"/>
  <c r="AL130" i="7"/>
  <c r="AL53" i="7"/>
  <c r="AL5" i="7"/>
  <c r="AL382" i="7"/>
  <c r="AL324" i="7"/>
  <c r="AL292" i="7"/>
  <c r="AL256" i="7"/>
  <c r="AL192" i="7"/>
  <c r="AL161" i="7"/>
  <c r="AL125" i="7"/>
  <c r="AL54" i="7"/>
  <c r="AL249" i="7"/>
  <c r="AL218" i="7"/>
  <c r="AL140" i="7"/>
  <c r="AL51" i="7"/>
  <c r="AL20" i="7"/>
  <c r="AL430" i="7"/>
  <c r="AL82" i="7"/>
  <c r="AL24" i="7"/>
  <c r="AL16" i="7"/>
  <c r="AL6" i="7"/>
  <c r="AL446" i="7"/>
  <c r="AL384" i="7"/>
  <c r="AM270" i="7"/>
  <c r="AM385" i="7"/>
  <c r="AM52" i="7"/>
  <c r="AM249" i="7"/>
  <c r="AM34" i="7"/>
  <c r="AM111" i="7"/>
  <c r="AM334" i="7"/>
  <c r="AM108" i="7"/>
  <c r="AM378" i="7"/>
  <c r="AM192" i="7"/>
  <c r="AM20" i="7"/>
  <c r="AM107" i="7"/>
  <c r="AM366" i="7"/>
  <c r="AM312" i="7"/>
  <c r="AM102" i="7"/>
  <c r="AM343" i="7"/>
  <c r="AM143" i="7"/>
  <c r="AM376" i="7"/>
  <c r="AM235" i="7"/>
  <c r="AM121" i="7"/>
  <c r="AM327" i="7"/>
  <c r="AM239" i="7"/>
  <c r="AM126" i="7"/>
  <c r="AM189" i="7"/>
  <c r="AM95" i="7"/>
  <c r="AM42" i="7"/>
  <c r="AM296" i="7"/>
  <c r="AM229" i="7"/>
  <c r="AM148" i="7"/>
  <c r="AM67" i="7"/>
  <c r="AM109" i="7"/>
  <c r="AN109" i="7" s="1"/>
  <c r="AM324" i="7"/>
  <c r="AM367" i="7"/>
  <c r="AM338" i="7"/>
  <c r="AM112" i="7"/>
  <c r="AM362" i="7"/>
  <c r="AM233" i="7"/>
  <c r="AM113" i="7"/>
  <c r="AM347" i="7"/>
  <c r="AM264" i="7"/>
  <c r="AM31" i="7"/>
  <c r="AM331" i="7"/>
  <c r="AM354" i="7"/>
  <c r="AM313" i="7"/>
  <c r="AM263" i="7"/>
  <c r="AM221" i="7"/>
  <c r="AM83" i="7"/>
  <c r="AM351" i="7"/>
  <c r="AM380" i="7"/>
  <c r="AM430" i="7"/>
  <c r="AN430" i="7" s="1"/>
  <c r="AM287" i="7"/>
  <c r="AM173" i="7"/>
  <c r="AM68" i="7"/>
  <c r="AM211" i="7"/>
  <c r="AM135" i="7"/>
  <c r="AM103" i="7"/>
  <c r="AM73" i="7"/>
  <c r="AM33" i="7"/>
  <c r="AM340" i="7"/>
  <c r="AM300" i="7"/>
  <c r="AM446" i="7"/>
  <c r="AM200" i="7"/>
  <c r="AM154" i="7"/>
  <c r="AM110" i="7"/>
  <c r="AM71" i="7"/>
  <c r="AM49" i="7"/>
  <c r="AM183" i="7"/>
  <c r="AM163" i="7"/>
  <c r="AM53" i="7"/>
  <c r="AN53" i="7" s="1"/>
  <c r="AJ134" i="7"/>
  <c r="AJ384" i="7"/>
  <c r="AJ258" i="7"/>
  <c r="AJ256" i="7"/>
  <c r="AJ98" i="7"/>
  <c r="AJ337" i="7"/>
  <c r="AJ192" i="7"/>
  <c r="AJ52" i="7"/>
  <c r="AJ363" i="7"/>
  <c r="AJ385" i="7"/>
  <c r="AJ271" i="7"/>
  <c r="AJ246" i="7"/>
  <c r="AJ430" i="7"/>
  <c r="AJ83" i="7"/>
  <c r="AJ397" i="7"/>
  <c r="AJ245" i="7"/>
  <c r="AJ26" i="7"/>
  <c r="AJ220" i="7"/>
  <c r="AJ135" i="7"/>
  <c r="AJ73" i="7"/>
  <c r="AJ310" i="7"/>
  <c r="AJ184" i="7"/>
  <c r="AJ139" i="7"/>
  <c r="AJ84" i="7"/>
  <c r="AJ344" i="7"/>
  <c r="AJ34" i="7"/>
  <c r="AJ241" i="7"/>
  <c r="AJ147" i="7"/>
  <c r="AJ54" i="7"/>
  <c r="AJ250" i="7"/>
  <c r="AJ343" i="7"/>
  <c r="AJ367" i="7"/>
  <c r="AJ365" i="7"/>
  <c r="AJ283" i="7"/>
  <c r="AJ218" i="7"/>
  <c r="AJ108" i="7"/>
  <c r="AJ70" i="7"/>
  <c r="AJ451" i="7"/>
  <c r="AJ323" i="7"/>
  <c r="AJ59" i="7"/>
  <c r="AJ252" i="7"/>
  <c r="AJ189" i="7"/>
  <c r="AJ153" i="7"/>
  <c r="AJ69" i="7"/>
  <c r="AJ29" i="7"/>
  <c r="AJ333" i="7"/>
  <c r="AJ290" i="7"/>
  <c r="AJ222" i="7"/>
  <c r="AJ186" i="7"/>
  <c r="AJ163" i="7"/>
  <c r="AJ118" i="7"/>
  <c r="AJ53" i="7"/>
  <c r="AJ13" i="7"/>
  <c r="AJ112" i="7"/>
  <c r="AJ395" i="7"/>
  <c r="AJ373" i="7"/>
  <c r="AJ380" i="7"/>
  <c r="AJ393" i="7"/>
  <c r="AJ303" i="7"/>
  <c r="AJ191" i="7"/>
  <c r="AJ30" i="7"/>
  <c r="AI52" i="7"/>
  <c r="AI311" i="7"/>
  <c r="AI30" i="7"/>
  <c r="AI373" i="7"/>
  <c r="AI245" i="7"/>
  <c r="AI127" i="7"/>
  <c r="AI79" i="7"/>
  <c r="AI238" i="7"/>
  <c r="AI338" i="7"/>
  <c r="AI49" i="7"/>
  <c r="AI351" i="7"/>
  <c r="AI121" i="7"/>
  <c r="AI151" i="7"/>
  <c r="AI231" i="7"/>
  <c r="AI299" i="7"/>
  <c r="AI363" i="7"/>
  <c r="AI258" i="7"/>
  <c r="AI173" i="7"/>
  <c r="AI430" i="7"/>
  <c r="AK430" i="7" s="1"/>
  <c r="AI200" i="7"/>
  <c r="AI101" i="7"/>
  <c r="AI13" i="7"/>
  <c r="AK13" i="7" s="1"/>
  <c r="AI300" i="7"/>
  <c r="AI76" i="7"/>
  <c r="AI224" i="7"/>
  <c r="AI18" i="7"/>
  <c r="AI73" i="7"/>
  <c r="AK73" i="7" s="1"/>
  <c r="AI103" i="7"/>
  <c r="AI135" i="7"/>
  <c r="AI211" i="7"/>
  <c r="AI242" i="7"/>
  <c r="AK242" i="7" s="1"/>
  <c r="AI284" i="7"/>
  <c r="AI308" i="7"/>
  <c r="AI360" i="7"/>
  <c r="AI26" i="7"/>
  <c r="AK26" i="7" s="1"/>
  <c r="AI43" i="7"/>
  <c r="AI41" i="7"/>
  <c r="AI20" i="7"/>
  <c r="AI82" i="7"/>
  <c r="AI164" i="7"/>
  <c r="AI188" i="7"/>
  <c r="AI295" i="7"/>
  <c r="AI325" i="7"/>
  <c r="AI32" i="7"/>
  <c r="AK32" i="7" s="1"/>
  <c r="AI390" i="7"/>
  <c r="AI91" i="7"/>
  <c r="AI209" i="7"/>
  <c r="AI246" i="7"/>
  <c r="AI355" i="7"/>
  <c r="AI149" i="7"/>
  <c r="AI384" i="7"/>
  <c r="AK384" i="7" s="1"/>
  <c r="AI201" i="7"/>
  <c r="AI99" i="7"/>
  <c r="AI118" i="7"/>
  <c r="AK118" i="7" s="1"/>
  <c r="AI255" i="7"/>
  <c r="AI340" i="7"/>
  <c r="AI126" i="7"/>
  <c r="AI313" i="7"/>
  <c r="AI375" i="7"/>
  <c r="X372" i="7"/>
  <c r="X255" i="7"/>
  <c r="X40" i="7"/>
  <c r="X364" i="7"/>
  <c r="X300" i="7"/>
  <c r="X154" i="7"/>
  <c r="X390" i="7"/>
  <c r="X32" i="7"/>
  <c r="X325" i="7"/>
  <c r="X295" i="7"/>
  <c r="X284" i="7"/>
  <c r="X211" i="7"/>
  <c r="X146" i="7"/>
  <c r="X18" i="7"/>
  <c r="X351" i="7"/>
  <c r="X99" i="7"/>
  <c r="X59" i="7"/>
  <c r="X27" i="7"/>
  <c r="X83" i="7"/>
  <c r="X360" i="7"/>
  <c r="X308" i="7"/>
  <c r="X455" i="7"/>
  <c r="X185" i="7"/>
  <c r="X112" i="7"/>
  <c r="X233" i="7"/>
  <c r="X163" i="7"/>
  <c r="X331" i="7"/>
  <c r="X355" i="7"/>
  <c r="X303" i="7"/>
  <c r="X181" i="7"/>
  <c r="X129" i="7"/>
  <c r="X392" i="7"/>
  <c r="X375" i="7"/>
  <c r="X347" i="7"/>
  <c r="X333" i="7"/>
  <c r="X297" i="7"/>
  <c r="X245" i="7"/>
  <c r="X216" i="7"/>
  <c r="X193" i="7"/>
  <c r="X130" i="7"/>
  <c r="X207" i="7"/>
  <c r="X184" i="7"/>
  <c r="X149" i="7"/>
  <c r="X28" i="7"/>
  <c r="X24" i="7"/>
  <c r="X16" i="7"/>
  <c r="X125" i="7"/>
  <c r="X80" i="7"/>
  <c r="X61" i="7"/>
  <c r="X37" i="7"/>
  <c r="X14" i="7"/>
  <c r="X263" i="7"/>
  <c r="X209" i="7"/>
  <c r="W349" i="7"/>
  <c r="W287" i="7"/>
  <c r="W83" i="7"/>
  <c r="W384" i="7"/>
  <c r="W118" i="7"/>
  <c r="W256" i="7"/>
  <c r="W98" i="7"/>
  <c r="W25" i="7"/>
  <c r="W451" i="7"/>
  <c r="W296" i="7"/>
  <c r="W59" i="7"/>
  <c r="W209" i="7"/>
  <c r="Z209" i="7" s="1"/>
  <c r="W172" i="7"/>
  <c r="W63" i="7"/>
  <c r="W27" i="7"/>
  <c r="W299" i="7"/>
  <c r="W373" i="7"/>
  <c r="W248" i="7"/>
  <c r="W375" i="7"/>
  <c r="W333" i="7"/>
  <c r="W290" i="7"/>
  <c r="W93" i="7"/>
  <c r="W189" i="7"/>
  <c r="W76" i="7"/>
  <c r="W281" i="7"/>
  <c r="W68" i="7"/>
  <c r="W385" i="7"/>
  <c r="W362" i="7"/>
  <c r="W343" i="7"/>
  <c r="W301" i="7"/>
  <c r="W283" i="7"/>
  <c r="W142" i="7"/>
  <c r="W257" i="7"/>
  <c r="W254" i="7"/>
  <c r="W239" i="7"/>
  <c r="W188" i="7"/>
  <c r="W163" i="7"/>
  <c r="Z163" i="7" s="1"/>
  <c r="W101" i="7"/>
  <c r="W49" i="7"/>
  <c r="W201" i="7"/>
  <c r="W383" i="7"/>
  <c r="W181" i="7"/>
  <c r="W169" i="7"/>
  <c r="W147" i="7"/>
  <c r="W102" i="7"/>
  <c r="W131" i="7"/>
  <c r="W66" i="7"/>
  <c r="W84" i="7"/>
  <c r="W18" i="7"/>
  <c r="Z18" i="7" s="1"/>
  <c r="W37" i="7"/>
  <c r="Z37" i="7" s="1"/>
  <c r="W14" i="7"/>
  <c r="W378" i="7"/>
  <c r="W334" i="7"/>
  <c r="H36" i="7"/>
  <c r="L233" i="7"/>
  <c r="L392" i="7"/>
  <c r="L52" i="7"/>
  <c r="L289" i="7"/>
  <c r="L147" i="7"/>
  <c r="L349" i="7"/>
  <c r="L215" i="7"/>
  <c r="L218" i="7"/>
  <c r="L111" i="7"/>
  <c r="L308" i="7"/>
  <c r="L98" i="7"/>
  <c r="L8" i="7"/>
  <c r="L146" i="7"/>
  <c r="L292" i="7"/>
  <c r="L28" i="7"/>
  <c r="L357" i="7"/>
  <c r="L241" i="7"/>
  <c r="L130" i="7"/>
  <c r="L303" i="7"/>
  <c r="L296" i="7"/>
  <c r="L131" i="7"/>
  <c r="L123" i="7"/>
  <c r="L126" i="7"/>
  <c r="L310" i="7"/>
  <c r="L216" i="7"/>
  <c r="L199" i="7"/>
  <c r="L373" i="7"/>
  <c r="L76" i="7"/>
  <c r="L183" i="7"/>
  <c r="J59" i="7"/>
  <c r="J124" i="7"/>
  <c r="J177" i="7"/>
  <c r="J9" i="7"/>
  <c r="J125" i="7"/>
  <c r="J199" i="7"/>
  <c r="J242" i="7"/>
  <c r="J308" i="7"/>
  <c r="J377" i="7"/>
  <c r="J356" i="7"/>
  <c r="J201" i="7"/>
  <c r="J94" i="7"/>
  <c r="J233" i="7"/>
  <c r="J98" i="7"/>
  <c r="J301" i="7"/>
  <c r="J303" i="7"/>
  <c r="J20" i="7"/>
  <c r="J67" i="7"/>
  <c r="J151" i="7"/>
  <c r="J55" i="7"/>
  <c r="J371" i="7"/>
  <c r="J34" i="7"/>
  <c r="J363" i="7"/>
  <c r="J351" i="7"/>
  <c r="J249" i="7"/>
  <c r="J10" i="7"/>
  <c r="J313" i="7"/>
  <c r="J218" i="7"/>
  <c r="J93" i="7"/>
  <c r="J165" i="7"/>
  <c r="H149" i="7"/>
  <c r="J73" i="7"/>
  <c r="J339" i="7"/>
  <c r="J214" i="7"/>
  <c r="J215" i="7"/>
  <c r="H27" i="7"/>
  <c r="H355" i="7"/>
  <c r="H17" i="7"/>
  <c r="H287" i="7"/>
  <c r="H357" i="7"/>
  <c r="H238" i="7"/>
  <c r="H338" i="7"/>
  <c r="H40" i="7"/>
  <c r="H129" i="7"/>
  <c r="G25" i="7"/>
  <c r="G135" i="7"/>
  <c r="H20" i="7"/>
  <c r="H383" i="7"/>
  <c r="H354" i="7"/>
  <c r="H244" i="7"/>
  <c r="H178" i="7"/>
  <c r="H141" i="7"/>
  <c r="H51" i="7"/>
  <c r="H361" i="7"/>
  <c r="H258" i="7"/>
  <c r="H99" i="7"/>
  <c r="H35" i="7"/>
  <c r="G73" i="7"/>
  <c r="H204" i="7"/>
  <c r="H351" i="7"/>
  <c r="H8" i="7"/>
  <c r="H190" i="7"/>
  <c r="H349" i="7"/>
  <c r="H69" i="7"/>
  <c r="H263" i="7"/>
  <c r="H393" i="7"/>
  <c r="H91" i="7"/>
  <c r="H222" i="7"/>
  <c r="H290" i="7"/>
  <c r="H94" i="7"/>
  <c r="H348" i="7"/>
  <c r="H109" i="7"/>
  <c r="H9" i="7"/>
  <c r="H172" i="7"/>
  <c r="H304" i="7"/>
  <c r="H65" i="7"/>
  <c r="H324" i="7"/>
  <c r="H145" i="7"/>
  <c r="H281" i="7"/>
  <c r="H224" i="7"/>
  <c r="H90" i="7"/>
  <c r="H228" i="7"/>
  <c r="H234" i="7"/>
  <c r="H211" i="7"/>
  <c r="H96" i="7"/>
  <c r="H203" i="7"/>
  <c r="H73" i="7"/>
  <c r="H242" i="7"/>
  <c r="H313" i="7"/>
  <c r="H135" i="7"/>
  <c r="K455" i="7"/>
  <c r="H265" i="7"/>
  <c r="G387" i="7"/>
  <c r="G398" i="7"/>
  <c r="G378" i="7"/>
  <c r="G332" i="7"/>
  <c r="G270" i="7"/>
  <c r="G236" i="7"/>
  <c r="G192" i="7"/>
  <c r="G172" i="7"/>
  <c r="H126" i="7"/>
  <c r="H6" i="7"/>
  <c r="G392" i="7"/>
  <c r="G297" i="7"/>
  <c r="G32" i="7"/>
  <c r="G372" i="7"/>
  <c r="G166" i="7"/>
  <c r="G371" i="7"/>
  <c r="G143" i="7"/>
  <c r="G53" i="7"/>
  <c r="G13" i="7"/>
  <c r="G118" i="7"/>
  <c r="G28" i="7"/>
  <c r="G363" i="7"/>
  <c r="G245" i="7"/>
  <c r="G216" i="7"/>
  <c r="G193" i="7"/>
  <c r="G129" i="7"/>
  <c r="G324" i="7"/>
  <c r="G250" i="7"/>
  <c r="G148" i="7"/>
  <c r="G107" i="7"/>
  <c r="G67" i="7"/>
  <c r="G241" i="7"/>
  <c r="G134" i="7"/>
  <c r="G59" i="7"/>
  <c r="G27" i="7"/>
  <c r="G323" i="7"/>
  <c r="G248" i="7"/>
  <c r="G142" i="7"/>
  <c r="G49" i="7"/>
  <c r="G287" i="7"/>
  <c r="G165" i="7"/>
  <c r="G69" i="7"/>
  <c r="G271" i="7"/>
  <c r="G61" i="7"/>
  <c r="G334" i="7"/>
  <c r="G239" i="7"/>
  <c r="G309" i="7"/>
  <c r="G302" i="7"/>
  <c r="G157" i="7"/>
  <c r="G70" i="7"/>
  <c r="G218" i="7"/>
  <c r="G351" i="7"/>
  <c r="G42" i="7"/>
  <c r="AM455" i="7"/>
  <c r="AJ280" i="7"/>
  <c r="AI83" i="7"/>
  <c r="AK83" i="7" s="1"/>
  <c r="AI219" i="7"/>
  <c r="X367" i="7"/>
  <c r="X231" i="7"/>
  <c r="X155" i="7"/>
  <c r="X79" i="7"/>
  <c r="W430" i="7"/>
  <c r="W242" i="7"/>
  <c r="W307" i="7"/>
  <c r="W236" i="7"/>
  <c r="W35" i="7"/>
  <c r="K200" i="7"/>
  <c r="K62" i="7"/>
  <c r="K289" i="7"/>
  <c r="K71" i="7"/>
  <c r="K344" i="7"/>
  <c r="K363" i="7"/>
  <c r="K299" i="7"/>
  <c r="K218" i="7"/>
  <c r="K51" i="7"/>
  <c r="K347" i="7"/>
  <c r="K90" i="7"/>
  <c r="K181" i="7"/>
  <c r="K113" i="7"/>
  <c r="K24" i="7"/>
  <c r="K393" i="7"/>
  <c r="K352" i="7"/>
  <c r="K311" i="7"/>
  <c r="K245" i="7"/>
  <c r="K26" i="7"/>
  <c r="K187" i="7"/>
  <c r="K145" i="7"/>
  <c r="K56" i="7"/>
  <c r="K192" i="7"/>
  <c r="K138" i="7"/>
  <c r="K52" i="7"/>
  <c r="K280" i="7"/>
  <c r="K281" i="7"/>
  <c r="K201" i="7"/>
  <c r="K107" i="7"/>
  <c r="K27" i="7"/>
  <c r="K189" i="7"/>
  <c r="K153" i="7"/>
  <c r="K69" i="7"/>
  <c r="K29" i="7"/>
  <c r="K183" i="7"/>
  <c r="K166" i="7"/>
  <c r="K109" i="7"/>
  <c r="K129" i="7"/>
  <c r="K72" i="7"/>
  <c r="K40" i="7"/>
  <c r="K127" i="7"/>
  <c r="K252" i="7"/>
  <c r="K41" i="7"/>
  <c r="K366" i="7"/>
  <c r="K309" i="7"/>
  <c r="K254" i="7"/>
  <c r="K390" i="7"/>
  <c r="K46" i="7"/>
  <c r="G80" i="7"/>
  <c r="G361" i="7"/>
  <c r="G82" i="7"/>
  <c r="G214" i="7"/>
  <c r="G362" i="7"/>
  <c r="H173" i="7"/>
  <c r="K332" i="7"/>
  <c r="K339" i="7"/>
  <c r="K361" i="7"/>
  <c r="K142" i="7"/>
  <c r="K333" i="7"/>
  <c r="K250" i="7"/>
  <c r="K271" i="7"/>
  <c r="K35" i="7"/>
  <c r="K98" i="7"/>
  <c r="K139" i="7"/>
  <c r="K367" i="7"/>
  <c r="K398" i="7"/>
  <c r="K287" i="7"/>
  <c r="G66" i="7"/>
  <c r="G356" i="7"/>
  <c r="K112" i="7"/>
  <c r="K140" i="7"/>
  <c r="K45" i="7"/>
  <c r="H392" i="7"/>
  <c r="J310" i="7"/>
  <c r="AL181" i="7"/>
  <c r="AJ90" i="7"/>
  <c r="W203" i="7"/>
  <c r="X374" i="7"/>
  <c r="AL398" i="7"/>
  <c r="AJ170" i="7"/>
  <c r="X311" i="7"/>
  <c r="X281" i="7"/>
  <c r="W65" i="7"/>
  <c r="W75" i="7"/>
  <c r="AM314" i="7"/>
  <c r="X238" i="7"/>
  <c r="X30" i="7"/>
  <c r="AM355" i="7"/>
  <c r="AI392" i="7"/>
  <c r="AC5" i="7"/>
  <c r="AC391" i="7"/>
  <c r="AC451" i="7"/>
  <c r="AC361" i="7"/>
  <c r="AC340" i="7"/>
  <c r="AC300" i="7"/>
  <c r="AC219" i="7"/>
  <c r="AC250" i="7"/>
  <c r="AC229" i="7"/>
  <c r="AC191" i="7"/>
  <c r="AC193" i="7"/>
  <c r="AC154" i="7"/>
  <c r="AC134" i="7"/>
  <c r="AC110" i="7"/>
  <c r="AC86" i="7"/>
  <c r="AC71" i="7"/>
  <c r="AC54" i="7"/>
  <c r="AC49" i="7"/>
  <c r="AC16" i="7"/>
  <c r="AC395" i="7"/>
  <c r="AC378" i="7"/>
  <c r="AC32" i="7"/>
  <c r="AC344" i="7"/>
  <c r="AC325" i="7"/>
  <c r="AC314" i="7"/>
  <c r="AC295" i="7"/>
  <c r="AC254" i="7"/>
  <c r="AC239" i="7"/>
  <c r="AC188" i="7"/>
  <c r="AC157" i="7"/>
  <c r="AC151" i="7"/>
  <c r="AC108" i="7"/>
  <c r="AC141" i="7"/>
  <c r="AC82" i="7"/>
  <c r="AC66" i="7"/>
  <c r="AC24" i="7"/>
  <c r="AC34" i="7"/>
  <c r="AC46" i="7"/>
  <c r="AC393" i="7"/>
  <c r="AC377" i="7"/>
  <c r="AC352" i="7"/>
  <c r="AC329" i="7"/>
  <c r="AC308" i="7"/>
  <c r="AC292" i="7"/>
  <c r="AC271" i="7"/>
  <c r="AC252" i="7"/>
  <c r="AC238" i="7"/>
  <c r="AC187" i="7"/>
  <c r="AC153" i="7"/>
  <c r="AC98" i="7"/>
  <c r="AC125" i="7"/>
  <c r="AC80" i="7"/>
  <c r="AC61" i="7"/>
  <c r="AC37" i="7"/>
  <c r="AC11" i="7"/>
  <c r="AC392" i="7"/>
  <c r="AC375" i="7"/>
  <c r="AC347" i="7"/>
  <c r="AC333" i="7"/>
  <c r="AC297" i="7"/>
  <c r="AC207" i="7"/>
  <c r="AC259" i="7"/>
  <c r="AC209" i="7"/>
  <c r="AC177" i="7"/>
  <c r="AC143" i="7"/>
  <c r="AC97" i="7"/>
  <c r="AC111" i="7"/>
  <c r="AC53" i="7"/>
  <c r="AC72" i="7"/>
  <c r="AC40" i="7"/>
  <c r="AC18" i="7"/>
  <c r="AC10" i="7"/>
  <c r="AR8" i="7"/>
  <c r="AR13" i="7"/>
  <c r="AP46" i="7"/>
  <c r="AP101" i="7"/>
  <c r="AP117" i="7"/>
  <c r="AP177" i="7"/>
  <c r="AP170" i="7"/>
  <c r="AP216" i="7"/>
  <c r="AP300" i="7"/>
  <c r="AP338" i="7"/>
  <c r="AP199" i="7"/>
  <c r="AP243" i="7"/>
  <c r="AP241" i="7"/>
  <c r="AP378" i="7"/>
  <c r="AP165" i="7"/>
  <c r="AP252" i="7"/>
  <c r="AP395" i="7"/>
  <c r="AP333" i="7"/>
  <c r="AO351" i="7"/>
  <c r="AO37" i="7"/>
  <c r="AO84" i="7"/>
  <c r="AO42" i="7"/>
  <c r="AO66" i="7"/>
  <c r="AO52" i="7"/>
  <c r="AO86" i="7"/>
  <c r="AO139" i="7"/>
  <c r="AO143" i="7"/>
  <c r="AO146" i="7"/>
  <c r="AO101" i="7"/>
  <c r="AO145" i="7"/>
  <c r="AO201" i="7"/>
  <c r="AO283" i="7"/>
  <c r="AO129" i="7"/>
  <c r="AO170" i="7"/>
  <c r="AO193" i="7"/>
  <c r="AO156" i="7"/>
  <c r="AO182" i="7"/>
  <c r="AO446" i="7"/>
  <c r="AO222" i="7"/>
  <c r="AO235" i="7"/>
  <c r="AO280" i="7"/>
  <c r="AO239" i="7"/>
  <c r="AO303" i="7"/>
  <c r="AO309" i="7"/>
  <c r="AO248" i="7"/>
  <c r="AO163" i="7"/>
  <c r="AO298" i="7"/>
  <c r="AO357" i="7"/>
  <c r="AO245" i="7"/>
  <c r="AO350" i="7"/>
  <c r="AO364" i="7"/>
  <c r="AO252" i="7"/>
  <c r="AO378" i="7"/>
  <c r="AO384" i="7"/>
  <c r="AO254" i="7"/>
  <c r="AO96" i="7"/>
  <c r="AO8" i="7"/>
  <c r="AP382" i="7"/>
  <c r="AP371" i="7"/>
  <c r="AP350" i="7"/>
  <c r="AP188" i="7"/>
  <c r="AP256" i="7"/>
  <c r="AP367" i="7"/>
  <c r="AP390" i="7"/>
  <c r="AP281" i="7"/>
  <c r="AP233" i="7"/>
  <c r="AP82" i="7"/>
  <c r="AP246" i="7"/>
  <c r="AP173" i="7"/>
  <c r="AP343" i="7"/>
  <c r="AP332" i="7"/>
  <c r="AP249" i="7"/>
  <c r="AP306" i="7"/>
  <c r="AP90" i="7"/>
  <c r="AP292" i="7"/>
  <c r="AP263" i="7"/>
  <c r="AP195" i="7"/>
  <c r="AP62" i="7"/>
  <c r="AP276" i="7"/>
  <c r="AP191" i="7"/>
  <c r="AP172" i="7"/>
  <c r="AP257" i="7"/>
  <c r="AP40" i="7"/>
  <c r="AP11" i="7"/>
  <c r="AP10" i="7"/>
  <c r="AP73" i="7"/>
  <c r="AP258" i="7"/>
  <c r="AP134" i="7"/>
  <c r="AP154" i="7"/>
  <c r="AP185" i="7"/>
  <c r="AP111" i="7"/>
  <c r="AP118" i="7"/>
  <c r="AP55" i="7"/>
  <c r="AP129" i="7"/>
  <c r="AP76" i="7"/>
  <c r="AP45" i="7"/>
  <c r="AP68" i="7"/>
  <c r="AP26" i="7"/>
  <c r="AP18" i="7"/>
  <c r="AP5" i="7"/>
  <c r="AP33" i="7"/>
  <c r="AP284" i="7"/>
  <c r="AP290" i="7"/>
  <c r="AP214" i="7"/>
  <c r="AO39" i="7"/>
  <c r="AO9" i="7"/>
  <c r="AO112" i="7"/>
  <c r="AO177" i="7"/>
  <c r="AO151" i="7"/>
  <c r="AO181" i="7"/>
  <c r="AO214" i="7"/>
  <c r="AO311" i="7"/>
  <c r="AO327" i="7"/>
  <c r="AO178" i="7"/>
  <c r="AO215" i="7"/>
  <c r="AO363" i="7"/>
  <c r="AO377" i="7"/>
  <c r="AO393" i="7"/>
  <c r="AO157" i="7"/>
  <c r="AO207" i="7"/>
  <c r="AO102" i="7"/>
  <c r="AO184" i="7"/>
  <c r="AO141" i="7"/>
  <c r="AO31" i="7"/>
  <c r="AO62" i="7"/>
  <c r="AO60" i="7"/>
  <c r="AO46" i="7"/>
  <c r="AQ46" i="7" s="1"/>
  <c r="AO13" i="7"/>
  <c r="AP187" i="7"/>
  <c r="AP259" i="7"/>
  <c r="AP95" i="7"/>
  <c r="AP280" i="7"/>
  <c r="AP147" i="7"/>
  <c r="AP80" i="7"/>
  <c r="AP151" i="7"/>
  <c r="AP331" i="7"/>
  <c r="AO55" i="7"/>
  <c r="AO233" i="7"/>
  <c r="AQ233" i="7" s="1"/>
  <c r="AO302" i="7"/>
  <c r="AO453" i="7"/>
  <c r="AO258" i="7"/>
  <c r="AO452" i="7"/>
  <c r="AO118" i="7"/>
  <c r="AO188" i="7"/>
  <c r="AO297" i="7"/>
  <c r="AO75" i="7"/>
  <c r="AO33" i="7"/>
  <c r="AO123" i="7"/>
  <c r="AO337" i="7"/>
  <c r="AO204" i="7"/>
  <c r="AO97" i="7"/>
  <c r="AO295" i="7"/>
  <c r="AM335" i="7"/>
  <c r="AL227" i="7"/>
  <c r="W335" i="7"/>
  <c r="W77" i="7"/>
  <c r="W168" i="7"/>
  <c r="AJ394" i="7"/>
  <c r="AJ194" i="7"/>
  <c r="AI335" i="7"/>
  <c r="X194" i="7"/>
  <c r="X266" i="7"/>
  <c r="T77" i="7"/>
  <c r="T392" i="7"/>
  <c r="T383" i="7"/>
  <c r="T375" i="7"/>
  <c r="T365" i="7"/>
  <c r="T357" i="7"/>
  <c r="T430" i="7"/>
  <c r="T337" i="7"/>
  <c r="T327" i="7"/>
  <c r="T310" i="7"/>
  <c r="T304" i="7"/>
  <c r="T295" i="7"/>
  <c r="T393" i="7"/>
  <c r="T385" i="7"/>
  <c r="T451" i="7"/>
  <c r="T368" i="7"/>
  <c r="T360" i="7"/>
  <c r="T350" i="7"/>
  <c r="T338" i="7"/>
  <c r="T324" i="7"/>
  <c r="T311" i="7"/>
  <c r="T305" i="7"/>
  <c r="T298" i="7"/>
  <c r="T197" i="7"/>
  <c r="T189" i="7"/>
  <c r="T193" i="7"/>
  <c r="T161" i="7"/>
  <c r="T154" i="7"/>
  <c r="T142" i="7"/>
  <c r="T134" i="7"/>
  <c r="T95" i="7"/>
  <c r="T110" i="7"/>
  <c r="T101" i="7"/>
  <c r="T257" i="7"/>
  <c r="T73" i="7"/>
  <c r="T65" i="7"/>
  <c r="T56" i="7"/>
  <c r="T45" i="7"/>
  <c r="T37" i="7"/>
  <c r="T29" i="7"/>
  <c r="T43" i="7"/>
  <c r="T8" i="7"/>
  <c r="T192" i="7"/>
  <c r="T173" i="7"/>
  <c r="T188" i="7"/>
  <c r="T177" i="7"/>
  <c r="T166" i="7"/>
  <c r="T163" i="7"/>
  <c r="T143" i="7"/>
  <c r="T109" i="7"/>
  <c r="T97" i="7"/>
  <c r="T118" i="7"/>
  <c r="T111" i="7"/>
  <c r="T53" i="7"/>
  <c r="T91" i="7"/>
  <c r="T72" i="7"/>
  <c r="T64" i="7"/>
  <c r="T40" i="7"/>
  <c r="T31" i="7"/>
  <c r="T11" i="7"/>
  <c r="I386" i="7"/>
  <c r="I266" i="7"/>
  <c r="G77" i="7"/>
  <c r="F394" i="7"/>
  <c r="F194" i="7"/>
  <c r="E335" i="7"/>
  <c r="AF77" i="7"/>
  <c r="AF335" i="7"/>
  <c r="AB386" i="7"/>
  <c r="AB227" i="7"/>
  <c r="AC168" i="7"/>
  <c r="AC77" i="7"/>
  <c r="I227" i="7"/>
  <c r="I168" i="7"/>
  <c r="H386" i="7"/>
  <c r="H266" i="7"/>
  <c r="L77" i="7"/>
  <c r="AE386" i="7"/>
  <c r="AE227" i="7"/>
  <c r="U393" i="7"/>
  <c r="U385" i="7"/>
  <c r="U451" i="7"/>
  <c r="U368" i="7"/>
  <c r="U360" i="7"/>
  <c r="U77" i="7"/>
  <c r="U392" i="7"/>
  <c r="U383" i="7"/>
  <c r="U375" i="7"/>
  <c r="U365" i="7"/>
  <c r="U357" i="7"/>
  <c r="U430" i="7"/>
  <c r="U337" i="7"/>
  <c r="U327" i="7"/>
  <c r="U310" i="7"/>
  <c r="U304" i="7"/>
  <c r="U295" i="7"/>
  <c r="U178" i="7"/>
  <c r="U203" i="7"/>
  <c r="U352" i="7"/>
  <c r="U343" i="7"/>
  <c r="U332" i="7"/>
  <c r="U308" i="7"/>
  <c r="U301" i="7"/>
  <c r="U292" i="7"/>
  <c r="U204" i="7"/>
  <c r="U187" i="7"/>
  <c r="U181" i="7"/>
  <c r="U169" i="7"/>
  <c r="U164" i="7"/>
  <c r="U147" i="7"/>
  <c r="U112" i="7"/>
  <c r="U102" i="7"/>
  <c r="U113" i="7"/>
  <c r="U129" i="7"/>
  <c r="U124" i="7"/>
  <c r="U82" i="7"/>
  <c r="U453" i="7"/>
  <c r="U66" i="7"/>
  <c r="U57" i="7"/>
  <c r="U24" i="7"/>
  <c r="U41" i="7"/>
  <c r="U34" i="7"/>
  <c r="U25" i="7"/>
  <c r="U13" i="7"/>
  <c r="U195" i="7"/>
  <c r="U165" i="7"/>
  <c r="U148" i="7"/>
  <c r="U98" i="7"/>
  <c r="U145" i="7"/>
  <c r="U107" i="7"/>
  <c r="U99" i="7"/>
  <c r="U86" i="7"/>
  <c r="U79" i="7"/>
  <c r="U69" i="7"/>
  <c r="U61" i="7"/>
  <c r="U26" i="7"/>
  <c r="U85" i="7"/>
  <c r="U33" i="7"/>
  <c r="U46" i="7"/>
  <c r="U12" i="7"/>
  <c r="G266" i="7"/>
  <c r="AR386" i="7"/>
  <c r="K386" i="7"/>
  <c r="K266" i="7"/>
  <c r="K227" i="7"/>
  <c r="AP394" i="7"/>
  <c r="K168" i="7"/>
  <c r="K394" i="7"/>
  <c r="AP227" i="7"/>
  <c r="S182" i="7"/>
  <c r="S300" i="7"/>
  <c r="S364" i="7"/>
  <c r="S266" i="7"/>
  <c r="S383" i="7"/>
  <c r="S354" i="7"/>
  <c r="S183" i="7"/>
  <c r="S121" i="7"/>
  <c r="S9" i="7"/>
  <c r="S112" i="7"/>
  <c r="S289" i="7"/>
  <c r="S374" i="7"/>
  <c r="S373" i="7"/>
  <c r="S339" i="7"/>
  <c r="S306" i="7"/>
  <c r="S70" i="7"/>
  <c r="S103" i="7"/>
  <c r="S73" i="7"/>
  <c r="S33" i="7"/>
  <c r="S187" i="7"/>
  <c r="S84" i="7"/>
  <c r="S111" i="7"/>
  <c r="S181" i="7"/>
  <c r="S296" i="7"/>
  <c r="S451" i="7"/>
  <c r="S386" i="7"/>
  <c r="S398" i="7"/>
  <c r="S337" i="7"/>
  <c r="S304" i="7"/>
  <c r="S173" i="7"/>
  <c r="S149" i="7"/>
  <c r="S11" i="7"/>
  <c r="S154" i="7"/>
  <c r="S69" i="7"/>
  <c r="S29" i="7"/>
  <c r="S178" i="7"/>
  <c r="S166" i="7"/>
  <c r="S109" i="7"/>
  <c r="S57" i="7"/>
  <c r="S25" i="7"/>
  <c r="S153" i="7"/>
  <c r="S98" i="7"/>
  <c r="S107" i="7"/>
  <c r="S67" i="7"/>
  <c r="S26" i="7"/>
  <c r="S35" i="7"/>
  <c r="S43" i="7"/>
  <c r="S308" i="7"/>
  <c r="S389" i="7"/>
  <c r="S338" i="7"/>
  <c r="S197" i="7"/>
  <c r="S96" i="7"/>
  <c r="S194" i="7"/>
  <c r="S393" i="7"/>
  <c r="S352" i="7"/>
  <c r="S298" i="7"/>
  <c r="S108" i="7"/>
  <c r="S53" i="7"/>
  <c r="AP47" i="7"/>
  <c r="AJ47" i="7"/>
  <c r="T175" i="7"/>
  <c r="T196" i="7"/>
  <c r="T136" i="7"/>
  <c r="T47" i="7"/>
  <c r="J240" i="7"/>
  <c r="J262" i="7"/>
  <c r="J175" i="7"/>
  <c r="J225" i="7"/>
  <c r="J78" i="7"/>
  <c r="J81" i="7"/>
  <c r="G210" i="7"/>
  <c r="G136" i="7"/>
  <c r="G449" i="7"/>
  <c r="G175" i="7"/>
  <c r="G133" i="7"/>
  <c r="G23" i="7"/>
  <c r="H449" i="7"/>
  <c r="H150" i="7"/>
  <c r="H133" i="7"/>
  <c r="H240" i="7"/>
  <c r="H274" i="7"/>
  <c r="L288" i="7"/>
  <c r="L119" i="7"/>
  <c r="L240" i="7"/>
  <c r="L78" i="7"/>
  <c r="L210" i="7"/>
  <c r="F288" i="7"/>
  <c r="F262" i="7"/>
  <c r="F175" i="7"/>
  <c r="F225" i="7"/>
  <c r="F78" i="7"/>
  <c r="F81" i="7"/>
  <c r="AE285" i="7"/>
  <c r="AE262" i="7"/>
  <c r="AE175" i="7"/>
  <c r="AE225" i="7"/>
  <c r="S449" i="7"/>
  <c r="S150" i="7"/>
  <c r="S133" i="7"/>
  <c r="S81" i="7"/>
  <c r="X285" i="7"/>
  <c r="X274" i="7"/>
  <c r="X150" i="7"/>
  <c r="X133" i="7"/>
  <c r="X81" i="7"/>
  <c r="W288" i="7"/>
  <c r="W119" i="7"/>
  <c r="W47" i="7"/>
  <c r="W133" i="7"/>
  <c r="W277" i="7"/>
  <c r="K272" i="7"/>
  <c r="K253" i="7"/>
  <c r="K274" i="7"/>
  <c r="K449" i="7"/>
  <c r="K175" i="7"/>
  <c r="K78" i="7"/>
  <c r="I288" i="7"/>
  <c r="I274" i="7"/>
  <c r="I150" i="7"/>
  <c r="I47" i="7"/>
  <c r="I23" i="7"/>
  <c r="E262" i="7"/>
  <c r="E288" i="7"/>
  <c r="E274" i="7"/>
  <c r="E150" i="7"/>
  <c r="AB285" i="7"/>
  <c r="AB272" i="7"/>
  <c r="AB253" i="7"/>
  <c r="AB210" i="7"/>
  <c r="AB78" i="7"/>
  <c r="AC253" i="7"/>
  <c r="AC449" i="7"/>
  <c r="AC277" i="7"/>
  <c r="AC240" i="7"/>
  <c r="AC47" i="7"/>
  <c r="U288" i="7"/>
  <c r="U137" i="7"/>
  <c r="U150" i="7"/>
  <c r="U106" i="7"/>
  <c r="U47" i="7"/>
  <c r="T220" i="7"/>
  <c r="T228" i="7"/>
  <c r="T245" i="7"/>
  <c r="T258" i="7"/>
  <c r="T246" i="7"/>
  <c r="T222" i="7"/>
  <c r="T233" i="7"/>
  <c r="T244" i="7"/>
  <c r="S218" i="7"/>
  <c r="S222" i="7"/>
  <c r="S233" i="7"/>
  <c r="S244" i="7"/>
  <c r="S217" i="7"/>
  <c r="S446" i="7"/>
  <c r="S234" i="7"/>
  <c r="S242" i="7"/>
  <c r="S281" i="7"/>
  <c r="S256" i="7"/>
  <c r="S265" i="7"/>
  <c r="S284" i="7"/>
  <c r="S280" i="7"/>
  <c r="S272" i="7"/>
  <c r="U220" i="7"/>
  <c r="U228" i="7"/>
  <c r="U245" i="7"/>
  <c r="U258" i="7"/>
  <c r="U246" i="7"/>
  <c r="U214" i="7"/>
  <c r="U236" i="7"/>
  <c r="U259" i="7"/>
  <c r="U270" i="7"/>
  <c r="U215" i="7"/>
  <c r="U274" i="7"/>
  <c r="U240" i="7"/>
  <c r="S171" i="7"/>
  <c r="S315" i="7"/>
  <c r="S268" i="7"/>
  <c r="S160" i="7"/>
  <c r="X58" i="7"/>
  <c r="X159" i="7"/>
  <c r="X223" i="7"/>
  <c r="W115" i="7"/>
  <c r="L160" i="7"/>
  <c r="L268" i="7"/>
  <c r="J160" i="7"/>
  <c r="J268" i="7"/>
  <c r="I160" i="7"/>
  <c r="I268" i="7"/>
  <c r="H160" i="7"/>
  <c r="H268" i="7"/>
  <c r="F159" i="7"/>
  <c r="I223" i="7"/>
  <c r="E268" i="7"/>
  <c r="E160" i="7"/>
  <c r="T115" i="7"/>
  <c r="T159" i="7"/>
  <c r="J315" i="7"/>
  <c r="J171" i="7"/>
  <c r="G58" i="7"/>
  <c r="F315" i="7"/>
  <c r="F171" i="7"/>
  <c r="AE268" i="7"/>
  <c r="AE318" i="7"/>
  <c r="AE160" i="7"/>
  <c r="AB171" i="7"/>
  <c r="AB315" i="7"/>
  <c r="U318" i="7"/>
  <c r="U223" i="7"/>
  <c r="K318" i="7"/>
  <c r="K171" i="7"/>
  <c r="E286" i="7"/>
  <c r="I286" i="7"/>
  <c r="AE260" i="7"/>
  <c r="F260" i="7"/>
  <c r="L286" i="7"/>
  <c r="G260" i="7"/>
  <c r="AO449" i="7"/>
  <c r="AO268" i="7"/>
  <c r="AO318" i="7"/>
  <c r="AO160" i="7"/>
  <c r="AO272" i="7"/>
  <c r="AO253" i="7"/>
  <c r="AO210" i="7"/>
  <c r="AO150" i="7"/>
  <c r="AL260" i="7"/>
  <c r="AL286" i="7"/>
  <c r="AL115" i="7"/>
  <c r="AL266" i="7"/>
  <c r="AL223" i="7"/>
  <c r="AL388" i="7"/>
  <c r="AL240" i="7"/>
  <c r="AL274" i="7"/>
  <c r="AL119" i="7"/>
  <c r="AL133" i="7"/>
  <c r="AL81" i="7"/>
  <c r="AJ171" i="7"/>
  <c r="AJ315" i="7"/>
  <c r="AJ288" i="7"/>
  <c r="AJ262" i="7"/>
  <c r="AJ225" i="7"/>
  <c r="AJ196" i="7"/>
  <c r="AJ175" i="7"/>
  <c r="AJ136" i="7"/>
  <c r="AR268" i="7"/>
  <c r="AR318" i="7"/>
  <c r="AR160" i="7"/>
  <c r="AR285" i="7"/>
  <c r="AR277" i="7"/>
  <c r="AR175" i="7"/>
  <c r="AR136" i="7"/>
  <c r="AP260" i="7"/>
  <c r="AP286" i="7"/>
  <c r="AP115" i="7"/>
  <c r="AP266" i="7"/>
  <c r="AP223" i="7"/>
  <c r="AP388" i="7"/>
  <c r="AP272" i="7"/>
  <c r="AP253" i="7"/>
  <c r="AP210" i="7"/>
  <c r="AP78" i="7"/>
  <c r="AP137" i="7"/>
  <c r="AP106" i="7"/>
  <c r="AM58" i="7"/>
  <c r="AM159" i="7"/>
  <c r="AM168" i="7"/>
  <c r="AM449" i="7"/>
  <c r="AM240" i="7"/>
  <c r="AM274" i="7"/>
  <c r="AM175" i="7"/>
  <c r="AM136" i="7"/>
  <c r="AI171" i="7"/>
  <c r="AI315" i="7"/>
  <c r="AI288" i="7"/>
  <c r="AI262" i="7"/>
  <c r="AI225" i="7"/>
  <c r="AI196" i="7"/>
  <c r="AI137" i="7"/>
  <c r="AI106" i="7"/>
  <c r="AI78" i="7"/>
  <c r="AF268" i="7"/>
  <c r="AF318" i="7"/>
  <c r="AF160" i="7"/>
  <c r="AF285" i="7"/>
  <c r="AF277" i="7"/>
  <c r="AF175" i="7"/>
  <c r="AF136" i="7"/>
  <c r="AR122" i="7"/>
  <c r="E208" i="7"/>
  <c r="AL208" i="7"/>
  <c r="W122" i="7"/>
  <c r="K122" i="7"/>
  <c r="J208" i="7"/>
  <c r="AM208" i="7"/>
  <c r="T122" i="7"/>
  <c r="AF208" i="7"/>
  <c r="X122" i="7"/>
  <c r="AE208" i="7"/>
  <c r="I122" i="7"/>
  <c r="AB286" i="7"/>
  <c r="W286" i="7"/>
  <c r="J122" i="7"/>
  <c r="H122" i="7"/>
  <c r="AR275" i="7"/>
  <c r="AO247" i="7"/>
  <c r="AJ247" i="7"/>
  <c r="X247" i="7"/>
  <c r="F247" i="7"/>
  <c r="AE247" i="7"/>
  <c r="AP247" i="7"/>
  <c r="AI247" i="7"/>
  <c r="W247" i="7"/>
  <c r="J247" i="7"/>
  <c r="H247" i="7"/>
  <c r="AF247" i="7"/>
  <c r="AL237" i="7"/>
  <c r="S237" i="7"/>
  <c r="I237" i="7"/>
  <c r="E237" i="7"/>
  <c r="AM237" i="7"/>
  <c r="K237" i="7"/>
  <c r="G237" i="7"/>
  <c r="U237" i="7"/>
  <c r="AL144" i="7"/>
  <c r="S144" i="7"/>
  <c r="I144" i="7"/>
  <c r="E144" i="7"/>
  <c r="AB144" i="7"/>
  <c r="AM144" i="7"/>
  <c r="T144" i="7"/>
  <c r="K144" i="7"/>
  <c r="G144" i="7"/>
  <c r="L144" i="7"/>
  <c r="U144" i="7"/>
  <c r="AO291" i="7"/>
  <c r="AL291" i="7"/>
  <c r="AJ104" i="7"/>
  <c r="X226" i="7"/>
  <c r="I104" i="7"/>
  <c r="F291" i="7"/>
  <c r="AE226" i="7"/>
  <c r="AB226" i="7"/>
  <c r="U291" i="7"/>
  <c r="AP226" i="7"/>
  <c r="AM104" i="7"/>
  <c r="AI291" i="7"/>
  <c r="W226" i="7"/>
  <c r="K104" i="7"/>
  <c r="J291" i="7"/>
  <c r="H226" i="7"/>
  <c r="L104" i="7"/>
  <c r="AF291" i="7"/>
  <c r="AL261" i="7"/>
  <c r="S261" i="7"/>
  <c r="I261" i="7"/>
  <c r="E261" i="7"/>
  <c r="AB261" i="7"/>
  <c r="AR261" i="7"/>
  <c r="AM279" i="7"/>
  <c r="T279" i="7"/>
  <c r="K279" i="7"/>
  <c r="G279" i="7"/>
  <c r="L279" i="7"/>
  <c r="AJ321" i="7"/>
  <c r="F321" i="7"/>
  <c r="U321" i="7"/>
  <c r="J321" i="7"/>
  <c r="H321" i="7"/>
  <c r="AO269" i="7"/>
  <c r="AJ269" i="7"/>
  <c r="X269" i="7"/>
  <c r="F269" i="7"/>
  <c r="AE269" i="7"/>
  <c r="U269" i="7"/>
  <c r="AM269" i="7"/>
  <c r="T269" i="7"/>
  <c r="K269" i="7"/>
  <c r="G269" i="7"/>
  <c r="L269" i="7"/>
  <c r="AR269" i="7"/>
  <c r="AO158" i="7"/>
  <c r="AJ158" i="7"/>
  <c r="X158" i="7"/>
  <c r="F158" i="7"/>
  <c r="AE158" i="7"/>
  <c r="U158" i="7"/>
  <c r="AR294" i="7"/>
  <c r="AL294" i="7"/>
  <c r="S294" i="7"/>
  <c r="I294" i="7"/>
  <c r="E294" i="7"/>
  <c r="AB294" i="7"/>
  <c r="AP322" i="7"/>
  <c r="AI322" i="7"/>
  <c r="W322" i="7"/>
  <c r="J322" i="7"/>
  <c r="H322" i="7"/>
  <c r="AF322" i="7"/>
  <c r="AO278" i="7"/>
  <c r="AJ278" i="7"/>
  <c r="X278" i="7"/>
  <c r="F278" i="7"/>
  <c r="AE278" i="7"/>
  <c r="U278" i="7"/>
  <c r="AM278" i="7"/>
  <c r="T278" i="7"/>
  <c r="K278" i="7"/>
  <c r="G278" i="7"/>
  <c r="L278" i="7"/>
  <c r="AO205" i="7"/>
  <c r="AO128" i="7"/>
  <c r="AL206" i="7"/>
  <c r="AJ206" i="7"/>
  <c r="AJ205" i="7"/>
  <c r="AJ128" i="7"/>
  <c r="S205" i="7"/>
  <c r="S132" i="7"/>
  <c r="X206" i="7"/>
  <c r="X167" i="7"/>
  <c r="I206" i="7"/>
  <c r="F205" i="7"/>
  <c r="F206" i="7"/>
  <c r="F167" i="7"/>
  <c r="E206" i="7"/>
  <c r="AE206" i="7"/>
  <c r="AE205" i="7"/>
  <c r="AE128" i="7"/>
  <c r="U206" i="7"/>
  <c r="U167" i="7"/>
  <c r="AR205" i="7"/>
  <c r="AR273" i="7"/>
  <c r="AP205" i="7"/>
  <c r="AP167" i="7"/>
  <c r="AM132" i="7"/>
  <c r="AI206" i="7"/>
  <c r="AI167" i="7"/>
  <c r="W206" i="7"/>
  <c r="W205" i="7"/>
  <c r="W128" i="7"/>
  <c r="K206" i="7"/>
  <c r="J205" i="7"/>
  <c r="J206" i="7"/>
  <c r="J167" i="7"/>
  <c r="G206" i="7"/>
  <c r="H205" i="7"/>
  <c r="H206" i="7"/>
  <c r="H167" i="7"/>
  <c r="L132" i="7"/>
  <c r="AF205" i="7"/>
  <c r="AF206" i="7"/>
  <c r="AF167" i="7"/>
  <c r="I232" i="7"/>
  <c r="F232" i="7"/>
  <c r="E13" i="1"/>
  <c r="AE120" i="7"/>
  <c r="AE114" i="7"/>
  <c r="AB114" i="7"/>
  <c r="U232" i="7"/>
  <c r="AR114" i="7"/>
  <c r="AP120" i="7"/>
  <c r="AP114" i="7"/>
  <c r="AM114" i="7"/>
  <c r="AI232" i="7"/>
  <c r="T232" i="7"/>
  <c r="W232" i="7"/>
  <c r="J232" i="7"/>
  <c r="G114" i="7"/>
  <c r="H120" i="7"/>
  <c r="AF232" i="7"/>
  <c r="AA394" i="7"/>
  <c r="AA380" i="7"/>
  <c r="AA361" i="7"/>
  <c r="AA346" i="7"/>
  <c r="AA376" i="7"/>
  <c r="AA306" i="7"/>
  <c r="AA289" i="7"/>
  <c r="AA382" i="7"/>
  <c r="AA364" i="7"/>
  <c r="AA430" i="7"/>
  <c r="AA327" i="7"/>
  <c r="AA308" i="7"/>
  <c r="AA292" i="7"/>
  <c r="AA385" i="7"/>
  <c r="AA367" i="7"/>
  <c r="AA349" i="7"/>
  <c r="AA330" i="7"/>
  <c r="AA310" i="7"/>
  <c r="AA296" i="7"/>
  <c r="AA272" i="7"/>
  <c r="AA387" i="7"/>
  <c r="AA372" i="7"/>
  <c r="AA354" i="7"/>
  <c r="AA333" i="7"/>
  <c r="AA317" i="7"/>
  <c r="AA299" i="7"/>
  <c r="AA284" i="7"/>
  <c r="AA265" i="7"/>
  <c r="AA251" i="7"/>
  <c r="AA279" i="7"/>
  <c r="AA230" i="7"/>
  <c r="AA208" i="7"/>
  <c r="AA172" i="7"/>
  <c r="AA166" i="7"/>
  <c r="AA147" i="7"/>
  <c r="AA139" i="7"/>
  <c r="AA128" i="7"/>
  <c r="AA126" i="7"/>
  <c r="AA64" i="7"/>
  <c r="AA84" i="7"/>
  <c r="AA27" i="7"/>
  <c r="AA16" i="7"/>
  <c r="AA280" i="7"/>
  <c r="AA446" i="7"/>
  <c r="AA211" i="7"/>
  <c r="AA186" i="7"/>
  <c r="AA194" i="7"/>
  <c r="AA167" i="7"/>
  <c r="AA150" i="7"/>
  <c r="AA117" i="7"/>
  <c r="AA135" i="7"/>
  <c r="AA103" i="7"/>
  <c r="AA80" i="7"/>
  <c r="AA67" i="7"/>
  <c r="AA86" i="7"/>
  <c r="AA351" i="7"/>
  <c r="AA45" i="7"/>
  <c r="AA266" i="7"/>
  <c r="AA241" i="7"/>
  <c r="AA232" i="7"/>
  <c r="AA210" i="7"/>
  <c r="AA200" i="7"/>
  <c r="AA149" i="7"/>
  <c r="AA110" i="7"/>
  <c r="AA129" i="7"/>
  <c r="AA96" i="7"/>
  <c r="AA91" i="7"/>
  <c r="AA66" i="7"/>
  <c r="AD66" i="7" s="1"/>
  <c r="AA52" i="7"/>
  <c r="AA29" i="7"/>
  <c r="AA17" i="7"/>
  <c r="AA268" i="7"/>
  <c r="AA258" i="7"/>
  <c r="AA252" i="7"/>
  <c r="AA242" i="7"/>
  <c r="AA223" i="7"/>
  <c r="AA214" i="7"/>
  <c r="AA188" i="7"/>
  <c r="AA195" i="7"/>
  <c r="AA151" i="7"/>
  <c r="AA140" i="7"/>
  <c r="AA136" i="7"/>
  <c r="AA130" i="7"/>
  <c r="AA98" i="7"/>
  <c r="AD98" i="7" s="1"/>
  <c r="AA82" i="7"/>
  <c r="AA69" i="7"/>
  <c r="AA54" i="7"/>
  <c r="AA31" i="7"/>
  <c r="AA5" i="7"/>
  <c r="E276" i="7"/>
  <c r="E257" i="7"/>
  <c r="E297" i="7"/>
  <c r="E173" i="7"/>
  <c r="E84" i="7"/>
  <c r="AF52" i="7"/>
  <c r="AF126" i="7"/>
  <c r="E311" i="7"/>
  <c r="E347" i="7"/>
  <c r="E203" i="7"/>
  <c r="E76" i="7"/>
  <c r="AF37" i="7"/>
  <c r="AF165" i="7"/>
  <c r="AF18" i="7"/>
  <c r="AF173" i="7"/>
  <c r="AF259" i="7"/>
  <c r="AF16" i="7"/>
  <c r="AF276" i="7"/>
  <c r="AF374" i="7"/>
  <c r="AF67" i="7"/>
  <c r="AF148" i="7"/>
  <c r="AF229" i="7"/>
  <c r="AF215" i="7"/>
  <c r="AF324" i="7"/>
  <c r="AF365" i="7"/>
  <c r="AF332" i="7"/>
  <c r="AF45" i="7"/>
  <c r="AF195" i="7"/>
  <c r="AF287" i="7"/>
  <c r="AF141" i="7"/>
  <c r="AF377" i="7"/>
  <c r="AF305" i="7"/>
  <c r="AF39" i="7"/>
  <c r="AB40" i="7"/>
  <c r="AB24" i="7"/>
  <c r="AB217" i="7"/>
  <c r="AB82" i="7"/>
  <c r="AB147" i="7"/>
  <c r="AB53" i="7"/>
  <c r="AB242" i="7"/>
  <c r="AB312" i="7"/>
  <c r="AB380" i="7"/>
  <c r="AB16" i="7"/>
  <c r="AB173" i="7"/>
  <c r="AB248" i="7"/>
  <c r="AB233" i="7"/>
  <c r="AB374" i="7"/>
  <c r="AB347" i="7"/>
  <c r="AB333" i="7"/>
  <c r="AB290" i="7"/>
  <c r="AB192" i="7"/>
  <c r="AB35" i="7"/>
  <c r="AB364" i="7"/>
  <c r="AB300" i="7"/>
  <c r="AB372" i="7"/>
  <c r="AB338" i="7"/>
  <c r="AB298" i="7"/>
  <c r="AB200" i="7"/>
  <c r="AB101" i="7"/>
  <c r="AB25" i="7"/>
  <c r="AB259" i="7"/>
  <c r="AB149" i="7"/>
  <c r="AB451" i="7"/>
  <c r="AB148" i="7"/>
  <c r="AB334" i="7"/>
  <c r="AB302" i="7"/>
  <c r="AB455" i="7"/>
  <c r="AB222" i="7"/>
  <c r="AB124" i="7"/>
  <c r="AB8" i="7"/>
  <c r="AB231" i="7"/>
  <c r="AB178" i="7"/>
  <c r="AB96" i="7"/>
  <c r="AB83" i="7"/>
  <c r="AB62" i="7"/>
  <c r="AB228" i="7"/>
  <c r="AB187" i="7"/>
  <c r="AB155" i="7"/>
  <c r="AB145" i="7"/>
  <c r="AB55" i="7"/>
  <c r="AB54" i="7"/>
  <c r="AB56" i="7"/>
  <c r="AB6" i="7"/>
  <c r="AB9" i="7"/>
  <c r="E235" i="7"/>
  <c r="E113" i="7"/>
  <c r="E452" i="7"/>
  <c r="E397" i="7"/>
  <c r="E300" i="7"/>
  <c r="E182" i="7"/>
  <c r="E134" i="7"/>
  <c r="E301" i="7"/>
  <c r="E234" i="7"/>
  <c r="E155" i="7"/>
  <c r="E55" i="7"/>
  <c r="E346" i="7"/>
  <c r="E209" i="7"/>
  <c r="E143" i="7"/>
  <c r="E91" i="7"/>
  <c r="E13" i="7"/>
  <c r="E163" i="7"/>
  <c r="E98" i="7"/>
  <c r="E256" i="7"/>
  <c r="E110" i="7"/>
  <c r="E241" i="7"/>
  <c r="E361" i="7"/>
  <c r="E140" i="7"/>
  <c r="E287" i="7"/>
  <c r="E32" i="7"/>
  <c r="E390" i="7"/>
  <c r="E57" i="7"/>
  <c r="E221" i="7"/>
  <c r="E67" i="7"/>
  <c r="E398" i="7"/>
  <c r="E343" i="7"/>
  <c r="E8" i="7"/>
  <c r="E389" i="7"/>
  <c r="E245" i="7"/>
  <c r="E59" i="7"/>
  <c r="E393" i="7"/>
  <c r="AE80" i="7"/>
  <c r="AH80" i="7" s="1"/>
  <c r="AE204" i="7"/>
  <c r="AE265" i="7"/>
  <c r="AH265" i="7" s="1"/>
  <c r="AE305" i="7"/>
  <c r="AH305" i="7" s="1"/>
  <c r="AE11" i="7"/>
  <c r="AE332" i="7"/>
  <c r="AE173" i="7"/>
  <c r="AH173" i="7" s="1"/>
  <c r="AE17" i="7"/>
  <c r="AH17" i="7" s="1"/>
  <c r="AE338" i="7"/>
  <c r="AH338" i="7" s="1"/>
  <c r="AE209" i="7"/>
  <c r="AE372" i="7"/>
  <c r="AE303" i="7"/>
  <c r="AE281" i="7"/>
  <c r="AH281" i="7" s="1"/>
  <c r="AE187" i="7"/>
  <c r="AE145" i="7"/>
  <c r="AH145" i="7" s="1"/>
  <c r="AE9" i="7"/>
  <c r="AE452" i="7"/>
  <c r="AE397" i="7"/>
  <c r="AE327" i="7"/>
  <c r="AE219" i="7"/>
  <c r="AE292" i="7"/>
  <c r="AE255" i="7"/>
  <c r="AE446" i="7"/>
  <c r="AE191" i="7"/>
  <c r="AE151" i="7"/>
  <c r="AE141" i="7"/>
  <c r="AE79" i="7"/>
  <c r="AE36" i="7"/>
  <c r="AE304" i="7"/>
  <c r="AE216" i="7"/>
  <c r="AH216" i="7" s="1"/>
  <c r="AE55" i="7"/>
  <c r="AE66" i="7"/>
  <c r="AH66" i="7" s="1"/>
  <c r="AE72" i="7"/>
  <c r="AE20" i="7"/>
  <c r="AE130" i="7"/>
  <c r="AH130" i="7" s="1"/>
  <c r="AE56" i="7"/>
  <c r="AE314" i="7"/>
  <c r="AH314" i="7" s="1"/>
  <c r="AE235" i="7"/>
  <c r="AH235" i="7" s="1"/>
  <c r="AE131" i="7"/>
  <c r="AH131" i="7" s="1"/>
  <c r="AE25" i="7"/>
  <c r="AE69" i="7"/>
  <c r="AH69" i="7" s="1"/>
  <c r="AE26" i="7"/>
  <c r="AH26" i="7" s="1"/>
  <c r="AE29" i="7"/>
  <c r="AF33" i="7"/>
  <c r="AF71" i="7"/>
  <c r="AF151" i="7"/>
  <c r="AF361" i="7"/>
  <c r="AF164" i="7"/>
  <c r="AF233" i="7"/>
  <c r="AF129" i="7"/>
  <c r="AF220" i="7"/>
  <c r="AF55" i="7"/>
  <c r="AF200" i="7"/>
  <c r="AF389" i="7"/>
  <c r="AF355" i="7"/>
  <c r="AF264" i="7"/>
  <c r="AF8" i="7"/>
  <c r="AF331" i="7"/>
  <c r="AF307" i="7"/>
  <c r="AF185" i="7"/>
  <c r="AF453" i="7"/>
  <c r="AF313" i="7"/>
  <c r="AF177" i="7"/>
  <c r="AF111" i="7"/>
  <c r="AF228" i="7"/>
  <c r="AF161" i="7"/>
  <c r="AF125" i="7"/>
  <c r="AB5" i="7"/>
  <c r="AB452" i="7"/>
  <c r="AB308" i="7"/>
  <c r="AB43" i="7"/>
  <c r="AB235" i="7"/>
  <c r="AB371" i="7"/>
  <c r="AB126" i="7"/>
  <c r="AB204" i="7"/>
  <c r="AB360" i="7"/>
  <c r="AB246" i="7"/>
  <c r="AB339" i="7"/>
  <c r="AB112" i="7"/>
  <c r="AB42" i="7"/>
  <c r="AB323" i="7"/>
  <c r="AB109" i="7"/>
  <c r="AB188" i="7"/>
  <c r="AB257" i="7"/>
  <c r="AB31" i="7"/>
  <c r="AB331" i="7"/>
  <c r="AB224" i="7"/>
  <c r="AF451" i="7"/>
  <c r="AF343" i="7"/>
  <c r="AF63" i="7"/>
  <c r="AF350" i="7"/>
  <c r="AE16" i="7"/>
  <c r="AH16" i="7" s="1"/>
  <c r="AE455" i="7"/>
  <c r="AH455" i="7" s="1"/>
  <c r="AE270" i="7"/>
  <c r="AE32" i="7"/>
  <c r="AE70" i="7"/>
  <c r="AE163" i="7"/>
  <c r="AH163" i="7" s="1"/>
  <c r="AE233" i="7"/>
  <c r="AE299" i="7"/>
  <c r="AE271" i="7"/>
  <c r="AE430" i="7"/>
  <c r="AE184" i="7"/>
  <c r="AE373" i="7"/>
  <c r="AH373" i="7" s="1"/>
  <c r="AE107" i="7"/>
  <c r="AR375" i="7"/>
  <c r="AR140" i="7"/>
  <c r="AR331" i="7"/>
  <c r="AR252" i="7"/>
  <c r="AR298" i="7"/>
  <c r="AR230" i="7"/>
  <c r="AR153" i="7"/>
  <c r="AR430" i="7"/>
  <c r="AR310" i="7"/>
  <c r="AR308" i="7"/>
  <c r="AR301" i="7"/>
  <c r="AR238" i="7"/>
  <c r="AR91" i="7"/>
  <c r="AR455" i="7"/>
  <c r="AR221" i="7"/>
  <c r="AR161" i="7"/>
  <c r="AR199" i="7"/>
  <c r="AR169" i="7"/>
  <c r="AR121" i="7"/>
  <c r="AR172" i="7"/>
  <c r="AR244" i="7"/>
  <c r="AR102" i="7"/>
  <c r="AR154" i="7"/>
  <c r="AR124" i="7"/>
  <c r="AR79" i="7"/>
  <c r="AR141" i="7"/>
  <c r="AR257" i="7"/>
  <c r="AR94" i="7"/>
  <c r="AR70" i="7"/>
  <c r="AR66" i="7"/>
  <c r="AR69" i="7"/>
  <c r="AR61" i="7"/>
  <c r="AR59" i="7"/>
  <c r="AR49" i="7"/>
  <c r="AR5" i="7"/>
  <c r="E109" i="7"/>
  <c r="E48" i="7"/>
  <c r="E308" i="7"/>
  <c r="E289" i="7"/>
  <c r="E34" i="7"/>
  <c r="E121" i="7"/>
  <c r="E249" i="7"/>
  <c r="E380" i="7"/>
  <c r="E16" i="7"/>
  <c r="E365" i="7"/>
  <c r="E43" i="7"/>
  <c r="AE13" i="7"/>
  <c r="AF224" i="7"/>
  <c r="AF299" i="7"/>
  <c r="AF32" i="7"/>
  <c r="AE252" i="7"/>
  <c r="AE143" i="7"/>
  <c r="AE290" i="7"/>
  <c r="AE117" i="7"/>
  <c r="AE63" i="7"/>
  <c r="AE217" i="7"/>
  <c r="AE181" i="7"/>
  <c r="AB366" i="7"/>
  <c r="AR37" i="7"/>
  <c r="AR56" i="7"/>
  <c r="AR51" i="7"/>
  <c r="AR127" i="7"/>
  <c r="AR111" i="7"/>
  <c r="AR184" i="7"/>
  <c r="AR201" i="7"/>
  <c r="AR148" i="7"/>
  <c r="AR265" i="7"/>
  <c r="AR215" i="7"/>
  <c r="AR306" i="7"/>
  <c r="AR249" i="7"/>
  <c r="AR343" i="7"/>
  <c r="AR350" i="7"/>
  <c r="AR380" i="7"/>
  <c r="AR352" i="7"/>
  <c r="AR347" i="7"/>
  <c r="AR384" i="7"/>
  <c r="E72" i="7"/>
  <c r="E284" i="7"/>
  <c r="E178" i="7"/>
  <c r="E99" i="7"/>
  <c r="E27" i="7"/>
  <c r="E371" i="7"/>
  <c r="AF252" i="7"/>
  <c r="AE14" i="7"/>
  <c r="AH14" i="7" s="1"/>
  <c r="AE54" i="7"/>
  <c r="AH54" i="7" s="1"/>
  <c r="AE284" i="7"/>
  <c r="AH284" i="7" s="1"/>
  <c r="AE378" i="7"/>
  <c r="AH378" i="7" s="1"/>
  <c r="AF191" i="7"/>
  <c r="AE111" i="7"/>
  <c r="E41" i="7"/>
  <c r="E85" i="7"/>
  <c r="AE53" i="7"/>
  <c r="AR24" i="7"/>
  <c r="AR75" i="7"/>
  <c r="AR82" i="7"/>
  <c r="AR187" i="7"/>
  <c r="AR270" i="7"/>
  <c r="AR324" i="7"/>
  <c r="AR195" i="7"/>
  <c r="AR361" i="7"/>
  <c r="AR236" i="7"/>
  <c r="E231" i="7"/>
  <c r="E40" i="7"/>
  <c r="E357" i="7"/>
  <c r="AE324" i="7"/>
  <c r="AE243" i="7"/>
  <c r="AR453" i="7"/>
  <c r="AR95" i="7"/>
  <c r="AR259" i="7"/>
  <c r="AR166" i="7"/>
  <c r="AE364" i="7"/>
  <c r="AH364" i="7" s="1"/>
  <c r="F39" i="7"/>
  <c r="F215" i="7"/>
  <c r="F45" i="7"/>
  <c r="F391" i="7"/>
  <c r="F313" i="7"/>
  <c r="F101" i="7"/>
  <c r="F157" i="7"/>
  <c r="F334" i="7"/>
  <c r="F140" i="7"/>
  <c r="F11" i="7"/>
  <c r="F381" i="7"/>
  <c r="F337" i="7"/>
  <c r="F295" i="7"/>
  <c r="F250" i="7"/>
  <c r="F181" i="7"/>
  <c r="F113" i="7"/>
  <c r="F24" i="7"/>
  <c r="F356" i="7"/>
  <c r="F367" i="7"/>
  <c r="F373" i="7"/>
  <c r="F306" i="7"/>
  <c r="F67" i="7"/>
  <c r="F301" i="7"/>
  <c r="F234" i="7"/>
  <c r="F155" i="7"/>
  <c r="F55" i="7"/>
  <c r="F184" i="7"/>
  <c r="F139" i="7"/>
  <c r="F84" i="7"/>
  <c r="F193" i="7"/>
  <c r="F75" i="7"/>
  <c r="F8" i="7"/>
  <c r="F348" i="7"/>
  <c r="F305" i="7"/>
  <c r="F263" i="7"/>
  <c r="F230" i="7"/>
  <c r="F197" i="7"/>
  <c r="F165" i="7"/>
  <c r="F94" i="7"/>
  <c r="F37" i="7"/>
  <c r="F97" i="7"/>
  <c r="F124" i="7"/>
  <c r="F64" i="7"/>
  <c r="F31" i="7"/>
  <c r="F126" i="7"/>
  <c r="F148" i="7"/>
  <c r="F214" i="7"/>
  <c r="F255" i="7"/>
  <c r="F154" i="7"/>
  <c r="I9" i="7"/>
  <c r="I60" i="7"/>
  <c r="I156" i="7"/>
  <c r="I90" i="7"/>
  <c r="I347" i="7"/>
  <c r="I67" i="7"/>
  <c r="I148" i="7"/>
  <c r="I229" i="7"/>
  <c r="I296" i="7"/>
  <c r="I391" i="7"/>
  <c r="I41" i="7"/>
  <c r="I169" i="7"/>
  <c r="I243" i="7"/>
  <c r="I314" i="7"/>
  <c r="I378" i="7"/>
  <c r="I257" i="7"/>
  <c r="I165" i="7"/>
  <c r="I305" i="7"/>
  <c r="I385" i="7"/>
  <c r="I5" i="7"/>
  <c r="I108" i="7"/>
  <c r="I264" i="7"/>
  <c r="I395" i="7"/>
  <c r="I234" i="7"/>
  <c r="I65" i="7"/>
  <c r="I324" i="7"/>
  <c r="I46" i="7"/>
  <c r="I287" i="7"/>
  <c r="I62" i="7"/>
  <c r="I102" i="7"/>
  <c r="I66" i="7"/>
  <c r="I364" i="7"/>
  <c r="I332" i="7"/>
  <c r="I289" i="7"/>
  <c r="I255" i="7"/>
  <c r="I195" i="7"/>
  <c r="I142" i="7"/>
  <c r="I101" i="7"/>
  <c r="I63" i="7"/>
  <c r="I30" i="7"/>
  <c r="I387" i="7"/>
  <c r="I398" i="7"/>
  <c r="I183" i="7"/>
  <c r="I166" i="7"/>
  <c r="I109" i="7"/>
  <c r="I129" i="7"/>
  <c r="I72" i="7"/>
  <c r="I40" i="7"/>
  <c r="I13" i="7"/>
  <c r="F327" i="7"/>
  <c r="F349" i="7"/>
  <c r="F86" i="7"/>
  <c r="F83" i="7"/>
  <c r="F287" i="7"/>
  <c r="F360" i="7"/>
  <c r="F125" i="7"/>
  <c r="F363" i="7"/>
  <c r="F200" i="7"/>
  <c r="F303" i="7"/>
  <c r="F190" i="7"/>
  <c r="F347" i="7"/>
  <c r="F41" i="7"/>
  <c r="F385" i="7"/>
  <c r="F254" i="7"/>
  <c r="F377" i="7"/>
  <c r="F242" i="7"/>
  <c r="F172" i="7"/>
  <c r="F9" i="7"/>
  <c r="AR80" i="7"/>
  <c r="AR90" i="7"/>
  <c r="F309" i="7"/>
  <c r="F430" i="7"/>
  <c r="F70" i="7"/>
  <c r="AR6" i="7"/>
  <c r="I302" i="7"/>
  <c r="I207" i="7"/>
  <c r="I149" i="7"/>
  <c r="I14" i="7"/>
  <c r="AR54" i="7"/>
  <c r="I17" i="7"/>
  <c r="I155" i="7"/>
  <c r="I284" i="7"/>
  <c r="I10" i="7"/>
  <c r="I249" i="7"/>
  <c r="I248" i="7"/>
  <c r="I355" i="7"/>
  <c r="I392" i="7"/>
  <c r="F344" i="7"/>
  <c r="I190" i="7"/>
  <c r="I220" i="7"/>
  <c r="I48" i="7"/>
  <c r="I151" i="7"/>
  <c r="I263" i="7"/>
  <c r="I127" i="7"/>
  <c r="I377" i="7"/>
  <c r="I464" i="7"/>
  <c r="I357" i="7"/>
  <c r="I103" i="7"/>
  <c r="I339" i="7"/>
  <c r="G354" i="7"/>
  <c r="G453" i="7"/>
  <c r="L338" i="7"/>
  <c r="L298" i="7"/>
  <c r="L252" i="7"/>
  <c r="L188" i="7"/>
  <c r="L142" i="7"/>
  <c r="L127" i="7"/>
  <c r="L197" i="7"/>
  <c r="L165" i="7"/>
  <c r="L93" i="7"/>
  <c r="L30" i="7"/>
  <c r="L59" i="7"/>
  <c r="L13" i="7"/>
  <c r="L62" i="7"/>
  <c r="L351" i="7"/>
  <c r="AM27" i="7"/>
  <c r="AM177" i="7"/>
  <c r="AL149" i="7"/>
  <c r="AI172" i="7"/>
  <c r="AI350" i="7"/>
  <c r="AI446" i="7"/>
  <c r="AI190" i="7"/>
  <c r="AJ164" i="7"/>
  <c r="AJ126" i="7"/>
  <c r="AJ48" i="7"/>
  <c r="AJ99" i="7"/>
  <c r="AI393" i="7"/>
  <c r="AK393" i="7" s="1"/>
  <c r="AI69" i="7"/>
  <c r="AK69" i="7" s="1"/>
  <c r="W26" i="7"/>
  <c r="W184" i="7"/>
  <c r="Z184" i="7" s="1"/>
  <c r="W154" i="7"/>
  <c r="Z154" i="7" s="1"/>
  <c r="W332" i="7"/>
  <c r="W284" i="7"/>
  <c r="Z284" i="7" s="1"/>
  <c r="W216" i="7"/>
  <c r="Z216" i="7" s="1"/>
  <c r="X49" i="7"/>
  <c r="X101" i="7"/>
  <c r="X265" i="7"/>
  <c r="X249" i="7"/>
  <c r="X330" i="7"/>
  <c r="X395" i="7"/>
  <c r="X289" i="7"/>
  <c r="X117" i="7"/>
  <c r="X195" i="7"/>
  <c r="X362" i="7"/>
  <c r="W380" i="7"/>
  <c r="Z380" i="7" s="1"/>
  <c r="J250" i="7"/>
  <c r="J29" i="7"/>
  <c r="J257" i="7"/>
  <c r="J182" i="7"/>
  <c r="J365" i="7"/>
  <c r="J231" i="7"/>
  <c r="J82" i="7"/>
  <c r="J392" i="7"/>
  <c r="J307" i="7"/>
  <c r="J195" i="7"/>
  <c r="J6" i="7"/>
  <c r="J398" i="7"/>
  <c r="J312" i="7"/>
  <c r="J188" i="7"/>
  <c r="J384" i="7"/>
  <c r="J344" i="7"/>
  <c r="J296" i="7"/>
  <c r="J229" i="7"/>
  <c r="J140" i="7"/>
  <c r="J56" i="7"/>
  <c r="J362" i="7"/>
  <c r="J329" i="7"/>
  <c r="J276" i="7"/>
  <c r="J248" i="7"/>
  <c r="J217" i="7"/>
  <c r="J108" i="7"/>
  <c r="J80" i="7"/>
  <c r="J39" i="7"/>
  <c r="J297" i="7"/>
  <c r="J259" i="7"/>
  <c r="J173" i="7"/>
  <c r="J464" i="7"/>
  <c r="J111" i="7"/>
  <c r="J57" i="7"/>
  <c r="J13" i="7"/>
  <c r="J134" i="7"/>
  <c r="J86" i="7"/>
  <c r="J54" i="7"/>
  <c r="J46" i="7"/>
  <c r="G373" i="7"/>
  <c r="G187" i="7"/>
  <c r="G56" i="7"/>
  <c r="G161" i="7"/>
  <c r="H221" i="7"/>
  <c r="H181" i="7"/>
  <c r="H147" i="7"/>
  <c r="H113" i="7"/>
  <c r="H453" i="7"/>
  <c r="H41" i="7"/>
  <c r="H364" i="7"/>
  <c r="H332" i="7"/>
  <c r="H289" i="7"/>
  <c r="H255" i="7"/>
  <c r="H195" i="7"/>
  <c r="H142" i="7"/>
  <c r="H101" i="7"/>
  <c r="H63" i="7"/>
  <c r="H30" i="7"/>
  <c r="H310" i="7"/>
  <c r="L129" i="7"/>
  <c r="L229" i="7"/>
  <c r="L33" i="7"/>
  <c r="L209" i="7"/>
  <c r="L309" i="7"/>
  <c r="L246" i="7"/>
  <c r="L138" i="7"/>
  <c r="L109" i="7"/>
  <c r="L337" i="7"/>
  <c r="L270" i="7"/>
  <c r="L192" i="7"/>
  <c r="L118" i="7"/>
  <c r="L350" i="7"/>
  <c r="L219" i="7"/>
  <c r="L181" i="7"/>
  <c r="L26" i="7"/>
  <c r="L383" i="7"/>
  <c r="L354" i="7"/>
  <c r="L244" i="7"/>
  <c r="L221" i="7"/>
  <c r="L193" i="7"/>
  <c r="L97" i="7"/>
  <c r="L80" i="7"/>
  <c r="L372" i="7"/>
  <c r="L280" i="7"/>
  <c r="L220" i="7"/>
  <c r="L139" i="7"/>
  <c r="L103" i="7"/>
  <c r="L94" i="7"/>
  <c r="L82" i="7"/>
  <c r="L16" i="7"/>
  <c r="AL91" i="7"/>
  <c r="AL329" i="7"/>
  <c r="AL297" i="7"/>
  <c r="AL387" i="7"/>
  <c r="AL28" i="7"/>
  <c r="AL147" i="7"/>
  <c r="AL145" i="7"/>
  <c r="AL350" i="7"/>
  <c r="AL191" i="7"/>
  <c r="AL375" i="7"/>
  <c r="AL110" i="7"/>
  <c r="AN110" i="7" s="1"/>
  <c r="AL451" i="7"/>
  <c r="AL373" i="7"/>
  <c r="AL189" i="7"/>
  <c r="AL276" i="7"/>
  <c r="AL169" i="7"/>
  <c r="AL10" i="7"/>
  <c r="AL142" i="7"/>
  <c r="AL289" i="7"/>
  <c r="AL374" i="7"/>
  <c r="AL55" i="7"/>
  <c r="AL258" i="7"/>
  <c r="AL222" i="7"/>
  <c r="AL111" i="7"/>
  <c r="AL363" i="7"/>
  <c r="AL299" i="7"/>
  <c r="AL257" i="7"/>
  <c r="AL372" i="7"/>
  <c r="AL271" i="7"/>
  <c r="AL80" i="7"/>
  <c r="AL235" i="7"/>
  <c r="AL131" i="7"/>
  <c r="AL29" i="7"/>
  <c r="AL392" i="7"/>
  <c r="AL193" i="7"/>
  <c r="AL97" i="7"/>
  <c r="AL94" i="7"/>
  <c r="AL36" i="7"/>
  <c r="AL390" i="7"/>
  <c r="AL32" i="7"/>
  <c r="AL325" i="7"/>
  <c r="AL295" i="7"/>
  <c r="AL170" i="7"/>
  <c r="AL118" i="7"/>
  <c r="AL67" i="7"/>
  <c r="AN67" i="7" s="1"/>
  <c r="AL356" i="7"/>
  <c r="AL367" i="7"/>
  <c r="AL377" i="7"/>
  <c r="AL280" i="7"/>
  <c r="AL250" i="7"/>
  <c r="AL154" i="7"/>
  <c r="AN154" i="7" s="1"/>
  <c r="AL86" i="7"/>
  <c r="AL49" i="7"/>
  <c r="AN49" i="7" s="1"/>
  <c r="AL239" i="7"/>
  <c r="AN239" i="7" s="1"/>
  <c r="AL157" i="7"/>
  <c r="AL108" i="7"/>
  <c r="AN108" i="7" s="1"/>
  <c r="AL39" i="7"/>
  <c r="AL139" i="7"/>
  <c r="AL453" i="7"/>
  <c r="AL41" i="7"/>
  <c r="AL48" i="7"/>
  <c r="AL26" i="7"/>
  <c r="AL337" i="7"/>
  <c r="AM365" i="7"/>
  <c r="AM452" i="7"/>
  <c r="AM201" i="7"/>
  <c r="AM166" i="7"/>
  <c r="AN166" i="7" s="1"/>
  <c r="AM224" i="7"/>
  <c r="AM352" i="7"/>
  <c r="AM392" i="7"/>
  <c r="AM290" i="7"/>
  <c r="AM70" i="7"/>
  <c r="AM339" i="7"/>
  <c r="AM138" i="7"/>
  <c r="AM153" i="7"/>
  <c r="AM204" i="7"/>
  <c r="AM75" i="7"/>
  <c r="AM349" i="7"/>
  <c r="AM387" i="7"/>
  <c r="AM164" i="7"/>
  <c r="AM372" i="7"/>
  <c r="AM66" i="7"/>
  <c r="AM299" i="7"/>
  <c r="AM91" i="7"/>
  <c r="AM381" i="7"/>
  <c r="AM302" i="7"/>
  <c r="AM217" i="7"/>
  <c r="AM51" i="7"/>
  <c r="AN51" i="7" s="1"/>
  <c r="AM306" i="7"/>
  <c r="AM220" i="7"/>
  <c r="AN220" i="7" s="1"/>
  <c r="AM60" i="7"/>
  <c r="AM29" i="7"/>
  <c r="AM216" i="7"/>
  <c r="AM130" i="7"/>
  <c r="AM26" i="7"/>
  <c r="AM337" i="7"/>
  <c r="AM389" i="7"/>
  <c r="AM131" i="7"/>
  <c r="AM344" i="7"/>
  <c r="AM214" i="7"/>
  <c r="AN214" i="7" s="1"/>
  <c r="AM82" i="7"/>
  <c r="AM330" i="7"/>
  <c r="AM242" i="7"/>
  <c r="AM97" i="7"/>
  <c r="AM451" i="7"/>
  <c r="AM346" i="7"/>
  <c r="AM298" i="7"/>
  <c r="AN298" i="7" s="1"/>
  <c r="AM140" i="7"/>
  <c r="AN140" i="7" s="1"/>
  <c r="AM11" i="7"/>
  <c r="AM373" i="7"/>
  <c r="AM323" i="7"/>
  <c r="AM207" i="7"/>
  <c r="AM234" i="7"/>
  <c r="AM184" i="7"/>
  <c r="AM139" i="7"/>
  <c r="AM84" i="7"/>
  <c r="AM161" i="7"/>
  <c r="AM98" i="7"/>
  <c r="AM125" i="7"/>
  <c r="AN125" i="7" s="1"/>
  <c r="AM65" i="7"/>
  <c r="AM14" i="7"/>
  <c r="AM332" i="7"/>
  <c r="AN332" i="7" s="1"/>
  <c r="AM289" i="7"/>
  <c r="AM255" i="7"/>
  <c r="AM195" i="7"/>
  <c r="AM142" i="7"/>
  <c r="AM101" i="7"/>
  <c r="AN101" i="7" s="1"/>
  <c r="AM63" i="7"/>
  <c r="AM30" i="7"/>
  <c r="AM292" i="7"/>
  <c r="AM72" i="7"/>
  <c r="AM218" i="7"/>
  <c r="AJ264" i="7"/>
  <c r="AJ347" i="7"/>
  <c r="AJ140" i="7"/>
  <c r="AJ381" i="7"/>
  <c r="AJ228" i="7"/>
  <c r="AJ125" i="7"/>
  <c r="AJ304" i="7"/>
  <c r="AJ172" i="7"/>
  <c r="AJ9" i="7"/>
  <c r="AJ338" i="7"/>
  <c r="AJ312" i="7"/>
  <c r="AJ49" i="7"/>
  <c r="AJ330" i="7"/>
  <c r="AJ302" i="7"/>
  <c r="AJ190" i="7"/>
  <c r="AJ62" i="7"/>
  <c r="AJ339" i="7"/>
  <c r="AJ216" i="7"/>
  <c r="AJ43" i="7"/>
  <c r="AJ187" i="7"/>
  <c r="AJ145" i="7"/>
  <c r="AJ56" i="7"/>
  <c r="AJ297" i="7"/>
  <c r="AJ464" i="7"/>
  <c r="AJ127" i="7"/>
  <c r="AJ36" i="7"/>
  <c r="AJ188" i="7"/>
  <c r="AJ378" i="7"/>
  <c r="AJ219" i="7"/>
  <c r="AJ372" i="7"/>
  <c r="AJ195" i="7"/>
  <c r="AJ357" i="7"/>
  <c r="AJ86" i="7"/>
  <c r="AJ284" i="7"/>
  <c r="AJ360" i="7"/>
  <c r="AJ387" i="7"/>
  <c r="AJ398" i="7"/>
  <c r="AJ307" i="7"/>
  <c r="AJ263" i="7"/>
  <c r="AJ178" i="7"/>
  <c r="AJ141" i="7"/>
  <c r="AJ13" i="1"/>
  <c r="AJ51" i="7"/>
  <c r="AJ68" i="1"/>
  <c r="AJ368" i="7"/>
  <c r="AJ309" i="7"/>
  <c r="AJ265" i="7"/>
  <c r="AJ204" i="7"/>
  <c r="AJ123" i="7"/>
  <c r="AJ85" i="7"/>
  <c r="AJ248" i="7"/>
  <c r="AJ217" i="7"/>
  <c r="AJ117" i="7"/>
  <c r="AJ61" i="7"/>
  <c r="AJ20" i="7"/>
  <c r="AJ376" i="7"/>
  <c r="AJ224" i="7"/>
  <c r="AJ209" i="7"/>
  <c r="AJ177" i="7"/>
  <c r="AJ143" i="7"/>
  <c r="AJ111" i="7"/>
  <c r="AJ91" i="7"/>
  <c r="AJ41" i="7"/>
  <c r="AJ314" i="7"/>
  <c r="AJ383" i="7"/>
  <c r="AJ100" i="7"/>
  <c r="AJ24" i="7"/>
  <c r="AJ362" i="7"/>
  <c r="AJ215" i="7"/>
  <c r="AJ82" i="7"/>
  <c r="AI94" i="7"/>
  <c r="AI217" i="7"/>
  <c r="AI348" i="7"/>
  <c r="AI13" i="1"/>
  <c r="AI51" i="7"/>
  <c r="AI68" i="1"/>
  <c r="AI239" i="7"/>
  <c r="AI309" i="7"/>
  <c r="AI195" i="7"/>
  <c r="AI31" i="7"/>
  <c r="AI381" i="7"/>
  <c r="AI28" i="7"/>
  <c r="AI95" i="7"/>
  <c r="AI189" i="7"/>
  <c r="AK189" i="7" s="1"/>
  <c r="AI252" i="7"/>
  <c r="AK252" i="7" s="1"/>
  <c r="AI352" i="7"/>
  <c r="AI46" i="7"/>
  <c r="AI11" i="7"/>
  <c r="AI157" i="7"/>
  <c r="AI249" i="7"/>
  <c r="AI312" i="7"/>
  <c r="AI380" i="7"/>
  <c r="AK380" i="7" s="1"/>
  <c r="AI124" i="7"/>
  <c r="AI296" i="7"/>
  <c r="AI10" i="7"/>
  <c r="AI86" i="7"/>
  <c r="AI129" i="7"/>
  <c r="AI332" i="7"/>
  <c r="AI138" i="7"/>
  <c r="AI36" i="7"/>
  <c r="AI80" i="7"/>
  <c r="AI146" i="7"/>
  <c r="AI199" i="7"/>
  <c r="AI220" i="7"/>
  <c r="AK220" i="7" s="1"/>
  <c r="AI281" i="7"/>
  <c r="AI280" i="7"/>
  <c r="AK280" i="7" s="1"/>
  <c r="AI377" i="7"/>
  <c r="AI367" i="7"/>
  <c r="AK367" i="7" s="1"/>
  <c r="AI356" i="7"/>
  <c r="AI85" i="7"/>
  <c r="AI8" i="7"/>
  <c r="AI34" i="7"/>
  <c r="AK34" i="7" s="1"/>
  <c r="AI37" i="7"/>
  <c r="AI100" i="7"/>
  <c r="AI102" i="7"/>
  <c r="AI169" i="7"/>
  <c r="AI185" i="7"/>
  <c r="AI235" i="7"/>
  <c r="AI455" i="7"/>
  <c r="AI302" i="7"/>
  <c r="AK302" i="7" s="1"/>
  <c r="AI334" i="7"/>
  <c r="AI111" i="7"/>
  <c r="AI303" i="7"/>
  <c r="AK303" i="7" s="1"/>
  <c r="AI368" i="7"/>
  <c r="AK368" i="7" s="1"/>
  <c r="AI184" i="7"/>
  <c r="AK184" i="7" s="1"/>
  <c r="AI270" i="7"/>
  <c r="AI337" i="7"/>
  <c r="AK337" i="7" s="1"/>
  <c r="AI216" i="7"/>
  <c r="AK216" i="7" s="1"/>
  <c r="AI193" i="7"/>
  <c r="AI130" i="7"/>
  <c r="AI40" i="7"/>
  <c r="AI163" i="7"/>
  <c r="AK163" i="7" s="1"/>
  <c r="AI283" i="7"/>
  <c r="AK283" i="7" s="1"/>
  <c r="AI397" i="7"/>
  <c r="AK397" i="7" s="1"/>
  <c r="AI156" i="7"/>
  <c r="AI376" i="7"/>
  <c r="AI387" i="7"/>
  <c r="AI14" i="7"/>
  <c r="X276" i="7"/>
  <c r="X352" i="7"/>
  <c r="X446" i="7"/>
  <c r="X5" i="7"/>
  <c r="X189" i="7"/>
  <c r="X350" i="7"/>
  <c r="X219" i="7"/>
  <c r="X141" i="7"/>
  <c r="X383" i="7"/>
  <c r="X354" i="7"/>
  <c r="X244" i="7"/>
  <c r="X140" i="7"/>
  <c r="X256" i="7"/>
  <c r="X98" i="7"/>
  <c r="X127" i="7"/>
  <c r="X11" i="7"/>
  <c r="X26" i="7"/>
  <c r="X43" i="7"/>
  <c r="X72" i="7"/>
  <c r="X389" i="7"/>
  <c r="X343" i="7"/>
  <c r="X301" i="7"/>
  <c r="X188" i="7"/>
  <c r="X183" i="7"/>
  <c r="X109" i="7"/>
  <c r="X451" i="7"/>
  <c r="X296" i="7"/>
  <c r="X243" i="7"/>
  <c r="X169" i="7"/>
  <c r="X387" i="7"/>
  <c r="X371" i="7"/>
  <c r="X430" i="7"/>
  <c r="X327" i="7"/>
  <c r="X310" i="7"/>
  <c r="X290" i="7"/>
  <c r="X204" i="7"/>
  <c r="X170" i="7"/>
  <c r="X123" i="7"/>
  <c r="X270" i="7"/>
  <c r="X236" i="7"/>
  <c r="X192" i="7"/>
  <c r="X172" i="7"/>
  <c r="X138" i="7"/>
  <c r="X82" i="7"/>
  <c r="X9" i="7"/>
  <c r="X41" i="7"/>
  <c r="X66" i="7"/>
  <c r="X257" i="7"/>
  <c r="X73" i="7"/>
  <c r="X56" i="7"/>
  <c r="X33" i="7"/>
  <c r="X10" i="7"/>
  <c r="X230" i="7"/>
  <c r="W351" i="7"/>
  <c r="Z351" i="7" s="1"/>
  <c r="W371" i="7"/>
  <c r="Z371" i="7" s="1"/>
  <c r="W304" i="7"/>
  <c r="W117" i="7"/>
  <c r="W228" i="7"/>
  <c r="W99" i="7"/>
  <c r="Z99" i="7" s="1"/>
  <c r="W368" i="7"/>
  <c r="W246" i="7"/>
  <c r="W134" i="7"/>
  <c r="W183" i="7"/>
  <c r="W156" i="7"/>
  <c r="W8" i="7"/>
  <c r="W330" i="7"/>
  <c r="W217" i="7"/>
  <c r="W91" i="7"/>
  <c r="W365" i="7"/>
  <c r="W376" i="7"/>
  <c r="W224" i="7"/>
  <c r="W170" i="7"/>
  <c r="W67" i="7"/>
  <c r="W165" i="7"/>
  <c r="W51" i="7"/>
  <c r="W234" i="7"/>
  <c r="Z234" i="7" s="1"/>
  <c r="W155" i="7"/>
  <c r="Z155" i="7" s="1"/>
  <c r="W124" i="7"/>
  <c r="W24" i="7"/>
  <c r="Z24" i="7" s="1"/>
  <c r="W382" i="7"/>
  <c r="W360" i="7"/>
  <c r="Z360" i="7" s="1"/>
  <c r="W338" i="7"/>
  <c r="W311" i="7"/>
  <c r="Z311" i="7" s="1"/>
  <c r="W298" i="7"/>
  <c r="W255" i="7"/>
  <c r="Z255" i="7" s="1"/>
  <c r="W191" i="7"/>
  <c r="W121" i="7"/>
  <c r="Z121" i="7" s="1"/>
  <c r="W455" i="7"/>
  <c r="Z455" i="7" s="1"/>
  <c r="W235" i="7"/>
  <c r="W221" i="7"/>
  <c r="W185" i="7"/>
  <c r="Z185" i="7" s="1"/>
  <c r="W177" i="7"/>
  <c r="W143" i="7"/>
  <c r="W86" i="7"/>
  <c r="Z86" i="7" s="1"/>
  <c r="W40" i="7"/>
  <c r="Z40" i="7" s="1"/>
  <c r="W30" i="7"/>
  <c r="Z30" i="7" s="1"/>
  <c r="W344" i="7"/>
  <c r="W325" i="7"/>
  <c r="Z325" i="7" s="1"/>
  <c r="W140" i="7"/>
  <c r="Z140" i="7" s="1"/>
  <c r="W96" i="7"/>
  <c r="W100" i="7"/>
  <c r="W57" i="7"/>
  <c r="W52" i="7"/>
  <c r="W9" i="7"/>
  <c r="W33" i="7"/>
  <c r="W10" i="7"/>
  <c r="W356" i="7"/>
  <c r="Z356" i="7" s="1"/>
  <c r="W5" i="7"/>
  <c r="W123" i="7"/>
  <c r="Z123" i="7" s="1"/>
  <c r="W62" i="7"/>
  <c r="L25" i="7"/>
  <c r="L313" i="7"/>
  <c r="L102" i="7"/>
  <c r="L204" i="7"/>
  <c r="L327" i="7"/>
  <c r="L255" i="7"/>
  <c r="L101" i="7"/>
  <c r="L395" i="7"/>
  <c r="L330" i="7"/>
  <c r="L264" i="7"/>
  <c r="L178" i="7"/>
  <c r="L48" i="7"/>
  <c r="L284" i="7"/>
  <c r="L125" i="7"/>
  <c r="L41" i="7"/>
  <c r="L35" i="7"/>
  <c r="L360" i="7"/>
  <c r="L254" i="7"/>
  <c r="L307" i="7"/>
  <c r="L376" i="7"/>
  <c r="L256" i="7"/>
  <c r="L283" i="7"/>
  <c r="L375" i="7"/>
  <c r="L324" i="7"/>
  <c r="L387" i="7"/>
  <c r="L368" i="7"/>
  <c r="J8" i="7"/>
  <c r="J75" i="7"/>
  <c r="J62" i="7"/>
  <c r="L340" i="7"/>
  <c r="J148" i="7"/>
  <c r="J33" i="7"/>
  <c r="J141" i="7"/>
  <c r="J256" i="7"/>
  <c r="J324" i="7"/>
  <c r="J389" i="7"/>
  <c r="J68" i="7"/>
  <c r="J43" i="7"/>
  <c r="J97" i="7"/>
  <c r="J204" i="7"/>
  <c r="J325" i="7"/>
  <c r="J131" i="7"/>
  <c r="J153" i="7"/>
  <c r="J220" i="7"/>
  <c r="J390" i="7"/>
  <c r="J118" i="7"/>
  <c r="J295" i="7"/>
  <c r="J331" i="7"/>
  <c r="J139" i="7"/>
  <c r="J309" i="7"/>
  <c r="J5" i="7"/>
  <c r="J100" i="7"/>
  <c r="J355" i="7"/>
  <c r="J289" i="7"/>
  <c r="J333" i="7"/>
  <c r="J430" i="7"/>
  <c r="J287" i="7"/>
  <c r="G256" i="7"/>
  <c r="J130" i="7"/>
  <c r="J281" i="7"/>
  <c r="J117" i="7"/>
  <c r="J340" i="7"/>
  <c r="J300" i="7"/>
  <c r="J382" i="7"/>
  <c r="J452" i="7"/>
  <c r="H59" i="7"/>
  <c r="H331" i="7"/>
  <c r="H306" i="7"/>
  <c r="H373" i="7"/>
  <c r="H29" i="7"/>
  <c r="H95" i="7"/>
  <c r="H189" i="7"/>
  <c r="H252" i="7"/>
  <c r="H352" i="7"/>
  <c r="J397" i="7"/>
  <c r="J446" i="7"/>
  <c r="G391" i="7"/>
  <c r="G6" i="7"/>
  <c r="H378" i="7"/>
  <c r="H344" i="7"/>
  <c r="H314" i="7"/>
  <c r="H243" i="7"/>
  <c r="H157" i="7"/>
  <c r="H39" i="7"/>
  <c r="H309" i="7"/>
  <c r="H245" i="7"/>
  <c r="H170" i="7"/>
  <c r="H43" i="7"/>
  <c r="G339" i="7"/>
  <c r="H83" i="7"/>
  <c r="H249" i="7"/>
  <c r="H380" i="7"/>
  <c r="H298" i="7"/>
  <c r="H111" i="7"/>
  <c r="H177" i="7"/>
  <c r="G221" i="7"/>
  <c r="H299" i="7"/>
  <c r="H153" i="7"/>
  <c r="H166" i="7"/>
  <c r="H52" i="7"/>
  <c r="H192" i="7"/>
  <c r="H337" i="7"/>
  <c r="H98" i="7"/>
  <c r="H389" i="7"/>
  <c r="H155" i="7"/>
  <c r="H303" i="7"/>
  <c r="H248" i="7"/>
  <c r="H376" i="7"/>
  <c r="H28" i="7"/>
  <c r="H347" i="7"/>
  <c r="H360" i="7"/>
  <c r="H280" i="7"/>
  <c r="H14" i="7"/>
  <c r="H284" i="7"/>
  <c r="H42" i="7"/>
  <c r="H346" i="7"/>
  <c r="H301" i="7"/>
  <c r="H377" i="7"/>
  <c r="H48" i="7"/>
  <c r="H193" i="7"/>
  <c r="G346" i="7"/>
  <c r="G313" i="7"/>
  <c r="G364" i="7"/>
  <c r="G314" i="7"/>
  <c r="G259" i="7"/>
  <c r="G173" i="7"/>
  <c r="G464" i="7"/>
  <c r="G430" i="7"/>
  <c r="G338" i="7"/>
  <c r="G384" i="7"/>
  <c r="G337" i="7"/>
  <c r="G325" i="7"/>
  <c r="G233" i="7"/>
  <c r="G156" i="7"/>
  <c r="G126" i="7"/>
  <c r="G222" i="7"/>
  <c r="G97" i="7"/>
  <c r="G91" i="7"/>
  <c r="G76" i="7"/>
  <c r="G9" i="7"/>
  <c r="G395" i="7"/>
  <c r="G355" i="7"/>
  <c r="G308" i="7"/>
  <c r="G204" i="7"/>
  <c r="G170" i="7"/>
  <c r="G68" i="7"/>
  <c r="G389" i="7"/>
  <c r="G303" i="7"/>
  <c r="G182" i="7"/>
  <c r="G99" i="7"/>
  <c r="G350" i="7"/>
  <c r="G360" i="7"/>
  <c r="G101" i="7"/>
  <c r="G26" i="7"/>
  <c r="G43" i="7"/>
  <c r="G301" i="7"/>
  <c r="G230" i="7"/>
  <c r="G153" i="7"/>
  <c r="G110" i="7"/>
  <c r="G46" i="7"/>
  <c r="G252" i="7"/>
  <c r="G95" i="7"/>
  <c r="G37" i="7"/>
  <c r="G397" i="7"/>
  <c r="G45" i="7"/>
  <c r="G29" i="7"/>
  <c r="G311" i="7"/>
  <c r="G84" i="7"/>
  <c r="G264" i="7"/>
  <c r="G108" i="7"/>
  <c r="G51" i="7"/>
  <c r="G151" i="7"/>
  <c r="G380" i="7"/>
  <c r="G11" i="7"/>
  <c r="G249" i="7"/>
  <c r="AL263" i="7"/>
  <c r="AN263" i="7" s="1"/>
  <c r="AJ35" i="7"/>
  <c r="AI230" i="7"/>
  <c r="AI259" i="7"/>
  <c r="X340" i="7"/>
  <c r="X357" i="7"/>
  <c r="X157" i="7"/>
  <c r="X36" i="7"/>
  <c r="X45" i="7"/>
  <c r="W250" i="7"/>
  <c r="W192" i="7"/>
  <c r="W244" i="7"/>
  <c r="Z244" i="7" s="1"/>
  <c r="K5" i="7"/>
  <c r="K364" i="7"/>
  <c r="K354" i="7"/>
  <c r="K255" i="7"/>
  <c r="K356" i="7"/>
  <c r="K314" i="7"/>
  <c r="K349" i="7"/>
  <c r="K215" i="7"/>
  <c r="K151" i="7"/>
  <c r="K331" i="7"/>
  <c r="K392" i="7"/>
  <c r="K430" i="7"/>
  <c r="K310" i="7"/>
  <c r="K207" i="7"/>
  <c r="K243" i="7"/>
  <c r="K169" i="7"/>
  <c r="K100" i="7"/>
  <c r="K34" i="7"/>
  <c r="K385" i="7"/>
  <c r="K348" i="7"/>
  <c r="K298" i="7"/>
  <c r="K216" i="7"/>
  <c r="K43" i="7"/>
  <c r="K103" i="7"/>
  <c r="K6" i="7"/>
  <c r="K203" i="7"/>
  <c r="K126" i="7"/>
  <c r="K28" i="7"/>
  <c r="K308" i="7"/>
  <c r="K284" i="7"/>
  <c r="K193" i="7"/>
  <c r="K75" i="7"/>
  <c r="K8" i="7"/>
  <c r="K217" i="7"/>
  <c r="K117" i="7"/>
  <c r="K61" i="7"/>
  <c r="K20" i="7"/>
  <c r="K233" i="7"/>
  <c r="K97" i="7"/>
  <c r="K124" i="7"/>
  <c r="K64" i="7"/>
  <c r="K31" i="7"/>
  <c r="K464" i="7"/>
  <c r="K199" i="7"/>
  <c r="K360" i="7"/>
  <c r="K131" i="7"/>
  <c r="K313" i="7"/>
  <c r="K451" i="7"/>
  <c r="K323" i="7"/>
  <c r="G98" i="7"/>
  <c r="H93" i="7"/>
  <c r="G113" i="7"/>
  <c r="G243" i="7"/>
  <c r="G367" i="7"/>
  <c r="H68" i="7"/>
  <c r="K54" i="7"/>
  <c r="K154" i="7"/>
  <c r="K374" i="7"/>
  <c r="K32" i="7"/>
  <c r="K306" i="7"/>
  <c r="K39" i="7"/>
  <c r="K296" i="7"/>
  <c r="K79" i="7"/>
  <c r="K221" i="7"/>
  <c r="K57" i="7"/>
  <c r="K229" i="7"/>
  <c r="K228" i="7"/>
  <c r="K125" i="7"/>
  <c r="K93" i="7"/>
  <c r="L258" i="7"/>
  <c r="G393" i="7"/>
  <c r="K211" i="7"/>
  <c r="K453" i="7"/>
  <c r="K302" i="7"/>
  <c r="K80" i="7"/>
  <c r="G102" i="7"/>
  <c r="H259" i="7"/>
  <c r="K387" i="7"/>
  <c r="K357" i="7"/>
  <c r="G100" i="7"/>
  <c r="K49" i="7"/>
  <c r="G298" i="7"/>
  <c r="AI72" i="7"/>
  <c r="AJ364" i="7"/>
  <c r="W200" i="7"/>
  <c r="X187" i="7"/>
  <c r="X283" i="7"/>
  <c r="AL95" i="7"/>
  <c r="AN95" i="7" s="1"/>
  <c r="AJ80" i="7"/>
  <c r="X142" i="7"/>
  <c r="X373" i="7"/>
  <c r="X113" i="7"/>
  <c r="W312" i="7"/>
  <c r="Z312" i="7" s="1"/>
  <c r="W73" i="7"/>
  <c r="Z73" i="7" s="1"/>
  <c r="AJ211" i="7"/>
  <c r="X348" i="7"/>
  <c r="W199" i="7"/>
  <c r="W310" i="7"/>
  <c r="AJ142" i="7"/>
  <c r="AC452" i="7"/>
  <c r="AC374" i="7"/>
  <c r="AC397" i="7"/>
  <c r="AC309" i="7"/>
  <c r="AC296" i="7"/>
  <c r="AC258" i="7"/>
  <c r="AC245" i="7"/>
  <c r="AC446" i="7"/>
  <c r="AC204" i="7"/>
  <c r="AC201" i="7"/>
  <c r="AC148" i="7"/>
  <c r="AC130" i="7"/>
  <c r="AC107" i="7"/>
  <c r="AC67" i="7"/>
  <c r="AC26" i="7"/>
  <c r="AC35" i="7"/>
  <c r="AC390" i="7"/>
  <c r="AC373" i="7"/>
  <c r="AC357" i="7"/>
  <c r="AC339" i="7"/>
  <c r="AC323" i="7"/>
  <c r="AC306" i="7"/>
  <c r="AC287" i="7"/>
  <c r="AC455" i="7"/>
  <c r="AC235" i="7"/>
  <c r="AC221" i="7"/>
  <c r="AC185" i="7"/>
  <c r="AC181" i="7"/>
  <c r="AC169" i="7"/>
  <c r="AC147" i="7"/>
  <c r="AC102" i="7"/>
  <c r="AC113" i="7"/>
  <c r="AC100" i="7"/>
  <c r="AC62" i="7"/>
  <c r="AC17" i="7"/>
  <c r="AC351" i="7"/>
  <c r="AC43" i="7"/>
  <c r="AC356" i="7"/>
  <c r="AC367" i="7"/>
  <c r="AC389" i="7"/>
  <c r="AC372" i="7"/>
  <c r="AC348" i="7"/>
  <c r="AC324" i="7"/>
  <c r="AC305" i="7"/>
  <c r="AC280" i="7"/>
  <c r="AC265" i="7"/>
  <c r="AC281" i="7"/>
  <c r="AC234" i="7"/>
  <c r="AC220" i="7"/>
  <c r="AC197" i="7"/>
  <c r="AC161" i="7"/>
  <c r="AC146" i="7"/>
  <c r="AC95" i="7"/>
  <c r="AC257" i="7"/>
  <c r="AC73" i="7"/>
  <c r="AC56" i="7"/>
  <c r="AC33" i="7"/>
  <c r="AC387" i="7"/>
  <c r="AC371" i="7"/>
  <c r="AC430" i="7"/>
  <c r="AC327" i="7"/>
  <c r="AC310" i="7"/>
  <c r="AC290" i="7"/>
  <c r="AC222" i="7"/>
  <c r="AC192" i="7"/>
  <c r="AC203" i="7"/>
  <c r="AC172" i="7"/>
  <c r="AC156" i="7"/>
  <c r="AC138" i="7"/>
  <c r="AC126" i="7"/>
  <c r="AC129" i="7"/>
  <c r="AC93" i="7"/>
  <c r="AC68" i="7"/>
  <c r="AC84" i="7"/>
  <c r="AC36" i="7"/>
  <c r="AC9" i="7"/>
  <c r="AC6" i="7"/>
  <c r="AP70" i="7"/>
  <c r="AP85" i="7"/>
  <c r="AP242" i="7"/>
  <c r="AP193" i="7"/>
  <c r="AP289" i="7"/>
  <c r="AP303" i="7"/>
  <c r="AP344" i="7"/>
  <c r="AP161" i="7"/>
  <c r="AP347" i="7"/>
  <c r="AP384" i="7"/>
  <c r="AP178" i="7"/>
  <c r="AP229" i="7"/>
  <c r="AP377" i="7"/>
  <c r="AO28" i="7"/>
  <c r="AO27" i="7"/>
  <c r="AO30" i="7"/>
  <c r="AO48" i="7"/>
  <c r="AO34" i="7"/>
  <c r="AO18" i="7"/>
  <c r="AQ18" i="7" s="1"/>
  <c r="AO17" i="7"/>
  <c r="AO257" i="7"/>
  <c r="AQ257" i="7" s="1"/>
  <c r="AO64" i="7"/>
  <c r="AO131" i="7"/>
  <c r="AO130" i="7"/>
  <c r="AO134" i="7"/>
  <c r="AO189" i="7"/>
  <c r="AO117" i="7"/>
  <c r="AQ117" i="7" s="1"/>
  <c r="AO147" i="7"/>
  <c r="AQ147" i="7" s="1"/>
  <c r="AO209" i="7"/>
  <c r="AO231" i="7"/>
  <c r="AO124" i="7"/>
  <c r="AO290" i="7"/>
  <c r="AQ290" i="7" s="1"/>
  <c r="AO305" i="7"/>
  <c r="AO312" i="7"/>
  <c r="AO323" i="7"/>
  <c r="AO329" i="7"/>
  <c r="AO242" i="7"/>
  <c r="AO332" i="7"/>
  <c r="AQ332" i="7" s="1"/>
  <c r="AO256" i="7"/>
  <c r="AQ256" i="7" s="1"/>
  <c r="AO289" i="7"/>
  <c r="AO340" i="7"/>
  <c r="AO361" i="7"/>
  <c r="AO371" i="7"/>
  <c r="AQ371" i="7" s="1"/>
  <c r="AO380" i="7"/>
  <c r="AO387" i="7"/>
  <c r="AO334" i="7"/>
  <c r="AO344" i="7"/>
  <c r="AQ344" i="7" s="1"/>
  <c r="AP393" i="7"/>
  <c r="AP380" i="7"/>
  <c r="AP224" i="7"/>
  <c r="AP155" i="7"/>
  <c r="AP357" i="7"/>
  <c r="AP383" i="7"/>
  <c r="AP340" i="7"/>
  <c r="AP228" i="7"/>
  <c r="AP264" i="7"/>
  <c r="AP190" i="7"/>
  <c r="AP464" i="7"/>
  <c r="AP339" i="7"/>
  <c r="AP327" i="7"/>
  <c r="AP324" i="7"/>
  <c r="AP311" i="7"/>
  <c r="AP304" i="7"/>
  <c r="AP219" i="7"/>
  <c r="AP234" i="7"/>
  <c r="AP217" i="7"/>
  <c r="AP203" i="7"/>
  <c r="AP149" i="7"/>
  <c r="AP207" i="7"/>
  <c r="AP113" i="7"/>
  <c r="AP146" i="7"/>
  <c r="AP131" i="7"/>
  <c r="AP57" i="7"/>
  <c r="AP94" i="7"/>
  <c r="AP34" i="7"/>
  <c r="AP37" i="7"/>
  <c r="AP25" i="7"/>
  <c r="AP138" i="7"/>
  <c r="AP244" i="7"/>
  <c r="AP126" i="7"/>
  <c r="AP98" i="7"/>
  <c r="AP163" i="7"/>
  <c r="AP56" i="7"/>
  <c r="AP110" i="7"/>
  <c r="AP17" i="7"/>
  <c r="AP63" i="7"/>
  <c r="AP60" i="7"/>
  <c r="AP14" i="7"/>
  <c r="AP9" i="7"/>
  <c r="AP29" i="7"/>
  <c r="AP28" i="7"/>
  <c r="AP72" i="7"/>
  <c r="AP312" i="7"/>
  <c r="AP41" i="7"/>
  <c r="AO93" i="7"/>
  <c r="AO190" i="7"/>
  <c r="AO218" i="7"/>
  <c r="AO264" i="7"/>
  <c r="AO90" i="7"/>
  <c r="AQ90" i="7" s="1"/>
  <c r="AO284" i="7"/>
  <c r="AQ284" i="7" s="1"/>
  <c r="AO348" i="7"/>
  <c r="AO292" i="7"/>
  <c r="AQ292" i="7" s="1"/>
  <c r="AO365" i="7"/>
  <c r="AO382" i="7"/>
  <c r="AQ382" i="7" s="1"/>
  <c r="AO338" i="7"/>
  <c r="AQ338" i="7" s="1"/>
  <c r="AO200" i="7"/>
  <c r="AO140" i="7"/>
  <c r="AO98" i="7"/>
  <c r="AO107" i="7"/>
  <c r="AO24" i="7"/>
  <c r="AO51" i="7"/>
  <c r="AO16" i="7"/>
  <c r="AP349" i="7"/>
  <c r="AP391" i="7"/>
  <c r="AP352" i="7"/>
  <c r="AP387" i="7"/>
  <c r="AP108" i="7"/>
  <c r="AP346" i="7"/>
  <c r="AP308" i="7"/>
  <c r="AP222" i="7"/>
  <c r="AP189" i="7"/>
  <c r="AP109" i="7"/>
  <c r="AP30" i="7"/>
  <c r="AP156" i="7"/>
  <c r="AP356" i="7"/>
  <c r="AO79" i="7"/>
  <c r="AO173" i="7"/>
  <c r="AQ173" i="7" s="1"/>
  <c r="AO265" i="7"/>
  <c r="AO314" i="7"/>
  <c r="AO243" i="7"/>
  <c r="AQ243" i="7" s="1"/>
  <c r="AO395" i="7"/>
  <c r="AQ395" i="7" s="1"/>
  <c r="AP69" i="7"/>
  <c r="AP365" i="7"/>
  <c r="AO154" i="7"/>
  <c r="AQ154" i="7" s="1"/>
  <c r="AO347" i="7"/>
  <c r="AP139" i="7"/>
  <c r="AO197" i="7"/>
  <c r="AO281" i="7"/>
  <c r="AQ281" i="7" s="1"/>
  <c r="AO71" i="7"/>
  <c r="AO306" i="7"/>
  <c r="AQ306" i="7" s="1"/>
  <c r="AO259" i="7"/>
  <c r="AQ259" i="7" s="1"/>
  <c r="AP24" i="7"/>
  <c r="AM386" i="7"/>
  <c r="AJ335" i="7"/>
  <c r="AI227" i="7"/>
  <c r="W194" i="7"/>
  <c r="Z194" i="7" s="1"/>
  <c r="W266" i="7"/>
  <c r="Z266" i="7" s="1"/>
  <c r="AM394" i="7"/>
  <c r="AM194" i="7"/>
  <c r="AL335" i="7"/>
  <c r="AN335" i="7" s="1"/>
  <c r="AI386" i="7"/>
  <c r="X227" i="7"/>
  <c r="X386" i="7"/>
  <c r="T266" i="7"/>
  <c r="T386" i="7"/>
  <c r="T390" i="7"/>
  <c r="T373" i="7"/>
  <c r="T363" i="7"/>
  <c r="T347" i="7"/>
  <c r="T344" i="7"/>
  <c r="T334" i="7"/>
  <c r="T325" i="7"/>
  <c r="T314" i="7"/>
  <c r="T302" i="7"/>
  <c r="T290" i="7"/>
  <c r="T194" i="7"/>
  <c r="T394" i="7"/>
  <c r="T391" i="7"/>
  <c r="T331" i="7"/>
  <c r="T377" i="7"/>
  <c r="T364" i="7"/>
  <c r="T397" i="7"/>
  <c r="T348" i="7"/>
  <c r="T309" i="7"/>
  <c r="T303" i="7"/>
  <c r="T296" i="7"/>
  <c r="T201" i="7"/>
  <c r="T199" i="7"/>
  <c r="T153" i="7"/>
  <c r="T117" i="7"/>
  <c r="T130" i="7"/>
  <c r="T123" i="7"/>
  <c r="T55" i="7"/>
  <c r="T80" i="7"/>
  <c r="T71" i="7"/>
  <c r="T63" i="7"/>
  <c r="T54" i="7"/>
  <c r="T42" i="7"/>
  <c r="T35" i="7"/>
  <c r="T27" i="7"/>
  <c r="T14" i="7"/>
  <c r="T6" i="7"/>
  <c r="T185" i="7"/>
  <c r="T186" i="7"/>
  <c r="T157" i="7"/>
  <c r="T151" i="7"/>
  <c r="T140" i="7"/>
  <c r="T108" i="7"/>
  <c r="T96" i="7"/>
  <c r="T141" i="7"/>
  <c r="T127" i="7"/>
  <c r="T121" i="7"/>
  <c r="T70" i="7"/>
  <c r="T62" i="7"/>
  <c r="T51" i="7"/>
  <c r="T17" i="7"/>
  <c r="T39" i="7"/>
  <c r="T351" i="7"/>
  <c r="T18" i="7"/>
  <c r="T9" i="7"/>
  <c r="J227" i="7"/>
  <c r="J168" i="7"/>
  <c r="I77" i="7"/>
  <c r="H227" i="7"/>
  <c r="H168" i="7"/>
  <c r="G386" i="7"/>
  <c r="E194" i="7"/>
  <c r="E394" i="7"/>
  <c r="AF394" i="7"/>
  <c r="AB266" i="7"/>
  <c r="AB194" i="7"/>
  <c r="AC394" i="7"/>
  <c r="AC335" i="7"/>
  <c r="J335" i="7"/>
  <c r="H77" i="7"/>
  <c r="G168" i="7"/>
  <c r="G227" i="7"/>
  <c r="F335" i="7"/>
  <c r="L194" i="7"/>
  <c r="L394" i="7"/>
  <c r="L266" i="7"/>
  <c r="L386" i="7"/>
  <c r="AE266" i="7"/>
  <c r="AE194" i="7"/>
  <c r="U194" i="7"/>
  <c r="U394" i="7"/>
  <c r="U391" i="7"/>
  <c r="U331" i="7"/>
  <c r="U377" i="7"/>
  <c r="U364" i="7"/>
  <c r="U266" i="7"/>
  <c r="U386" i="7"/>
  <c r="U390" i="7"/>
  <c r="U373" i="7"/>
  <c r="U363" i="7"/>
  <c r="U347" i="7"/>
  <c r="U344" i="7"/>
  <c r="U334" i="7"/>
  <c r="U325" i="7"/>
  <c r="U314" i="7"/>
  <c r="U302" i="7"/>
  <c r="U290" i="7"/>
  <c r="U192" i="7"/>
  <c r="U173" i="7"/>
  <c r="U188" i="7"/>
  <c r="U355" i="7"/>
  <c r="U340" i="7"/>
  <c r="U329" i="7"/>
  <c r="U307" i="7"/>
  <c r="U300" i="7"/>
  <c r="U289" i="7"/>
  <c r="U182" i="7"/>
  <c r="U191" i="7"/>
  <c r="U200" i="7"/>
  <c r="U177" i="7"/>
  <c r="U166" i="7"/>
  <c r="U163" i="7"/>
  <c r="U143" i="7"/>
  <c r="U109" i="7"/>
  <c r="U97" i="7"/>
  <c r="U118" i="7"/>
  <c r="U111" i="7"/>
  <c r="U53" i="7"/>
  <c r="U91" i="7"/>
  <c r="U72" i="7"/>
  <c r="U64" i="7"/>
  <c r="U40" i="7"/>
  <c r="U31" i="7"/>
  <c r="U11" i="7"/>
  <c r="U170" i="7"/>
  <c r="U155" i="7"/>
  <c r="U146" i="7"/>
  <c r="U135" i="7"/>
  <c r="U103" i="7"/>
  <c r="U125" i="7"/>
  <c r="U94" i="7"/>
  <c r="U75" i="7"/>
  <c r="U67" i="7"/>
  <c r="U59" i="7"/>
  <c r="U48" i="7"/>
  <c r="U49" i="7"/>
  <c r="U30" i="7"/>
  <c r="U20" i="7"/>
  <c r="U10" i="7"/>
  <c r="AR77" i="7"/>
  <c r="K77" i="7"/>
  <c r="AR394" i="7"/>
  <c r="K194" i="7"/>
  <c r="AP335" i="7"/>
  <c r="AP77" i="7"/>
  <c r="AR227" i="7"/>
  <c r="AO386" i="7"/>
  <c r="S60" i="7"/>
  <c r="S381" i="7"/>
  <c r="S77" i="7"/>
  <c r="V77" i="7" s="1"/>
  <c r="S378" i="7"/>
  <c r="S344" i="7"/>
  <c r="S314" i="7"/>
  <c r="S186" i="7"/>
  <c r="S13" i="1"/>
  <c r="S51" i="7"/>
  <c r="S68" i="1"/>
  <c r="S52" i="7"/>
  <c r="S307" i="7"/>
  <c r="S452" i="7"/>
  <c r="S363" i="7"/>
  <c r="V363" i="7" s="1"/>
  <c r="S330" i="7"/>
  <c r="S299" i="7"/>
  <c r="S172" i="7"/>
  <c r="S39" i="7"/>
  <c r="S130" i="7"/>
  <c r="S125" i="7"/>
  <c r="S65" i="7"/>
  <c r="S14" i="7"/>
  <c r="S68" i="7"/>
  <c r="S102" i="7"/>
  <c r="S201" i="7"/>
  <c r="S303" i="7"/>
  <c r="S355" i="7"/>
  <c r="S331" i="7"/>
  <c r="S392" i="7"/>
  <c r="S375" i="7"/>
  <c r="V375" i="7" s="1"/>
  <c r="S347" i="7"/>
  <c r="S333" i="7"/>
  <c r="S297" i="7"/>
  <c r="S203" i="7"/>
  <c r="S62" i="7"/>
  <c r="S195" i="7"/>
  <c r="S142" i="7"/>
  <c r="S61" i="7"/>
  <c r="S20" i="7"/>
  <c r="S292" i="7"/>
  <c r="S190" i="7"/>
  <c r="S97" i="7"/>
  <c r="S82" i="7"/>
  <c r="S24" i="7"/>
  <c r="S16" i="7"/>
  <c r="S161" i="7"/>
  <c r="S146" i="7"/>
  <c r="S95" i="7"/>
  <c r="S101" i="7"/>
  <c r="S79" i="7"/>
  <c r="S63" i="7"/>
  <c r="S45" i="7"/>
  <c r="S30" i="7"/>
  <c r="S12" i="7"/>
  <c r="S64" i="7"/>
  <c r="S382" i="7"/>
  <c r="S329" i="7"/>
  <c r="S168" i="7"/>
  <c r="S385" i="7"/>
  <c r="V385" i="7" s="1"/>
  <c r="S348" i="7"/>
  <c r="S189" i="7"/>
  <c r="S141" i="7"/>
  <c r="AO77" i="7"/>
  <c r="AO23" i="7"/>
  <c r="AL23" i="7"/>
  <c r="AI23" i="7"/>
  <c r="T388" i="7"/>
  <c r="T150" i="7"/>
  <c r="J388" i="7"/>
  <c r="J285" i="7"/>
  <c r="J150" i="7"/>
  <c r="J277" i="7"/>
  <c r="J133" i="7"/>
  <c r="J23" i="7"/>
  <c r="J47" i="7"/>
  <c r="G274" i="7"/>
  <c r="G262" i="7"/>
  <c r="G288" i="7"/>
  <c r="G150" i="7"/>
  <c r="G106" i="7"/>
  <c r="H288" i="7"/>
  <c r="H119" i="7"/>
  <c r="H106" i="7"/>
  <c r="H262" i="7"/>
  <c r="H225" i="7"/>
  <c r="H78" i="7"/>
  <c r="L196" i="7"/>
  <c r="L262" i="7"/>
  <c r="L23" i="7"/>
  <c r="L274" i="7"/>
  <c r="L137" i="7"/>
  <c r="L81" i="7"/>
  <c r="F285" i="7"/>
  <c r="F150" i="7"/>
  <c r="F277" i="7"/>
  <c r="F133" i="7"/>
  <c r="F23" i="7"/>
  <c r="F47" i="7"/>
  <c r="AE388" i="7"/>
  <c r="AE240" i="7"/>
  <c r="AE150" i="7"/>
  <c r="AE277" i="7"/>
  <c r="AH277" i="7" s="1"/>
  <c r="AE133" i="7"/>
  <c r="AE78" i="7"/>
  <c r="AE81" i="7"/>
  <c r="S288" i="7"/>
  <c r="S119" i="7"/>
  <c r="S137" i="7"/>
  <c r="S106" i="7"/>
  <c r="S78" i="7"/>
  <c r="X272" i="7"/>
  <c r="X253" i="7"/>
  <c r="X388" i="7"/>
  <c r="X225" i="7"/>
  <c r="X240" i="7"/>
  <c r="X119" i="7"/>
  <c r="X137" i="7"/>
  <c r="X106" i="7"/>
  <c r="X78" i="7"/>
  <c r="W285" i="7"/>
  <c r="W272" i="7"/>
  <c r="W253" i="7"/>
  <c r="W106" i="7"/>
  <c r="W210" i="7"/>
  <c r="K225" i="7"/>
  <c r="K288" i="7"/>
  <c r="K137" i="7"/>
  <c r="K81" i="7"/>
  <c r="K150" i="7"/>
  <c r="K133" i="7"/>
  <c r="K23" i="7"/>
  <c r="I262" i="7"/>
  <c r="I225" i="7"/>
  <c r="I240" i="7"/>
  <c r="I119" i="7"/>
  <c r="E285" i="7"/>
  <c r="E225" i="7"/>
  <c r="E240" i="7"/>
  <c r="E119" i="7"/>
  <c r="E133" i="7"/>
  <c r="E81" i="7"/>
  <c r="AF23" i="7"/>
  <c r="AB388" i="7"/>
  <c r="AB175" i="7"/>
  <c r="AB133" i="7"/>
  <c r="AB240" i="7"/>
  <c r="AB274" i="7"/>
  <c r="AB23" i="7"/>
  <c r="AB137" i="7"/>
  <c r="AB81" i="7"/>
  <c r="AC285" i="7"/>
  <c r="AC274" i="7"/>
  <c r="AC81" i="7"/>
  <c r="AC196" i="7"/>
  <c r="AC119" i="7"/>
  <c r="AC106" i="7"/>
  <c r="U196" i="7"/>
  <c r="U136" i="7"/>
  <c r="U119" i="7"/>
  <c r="AR23" i="7"/>
  <c r="T218" i="7"/>
  <c r="T211" i="7"/>
  <c r="T229" i="7"/>
  <c r="T238" i="7"/>
  <c r="T248" i="7"/>
  <c r="T252" i="7"/>
  <c r="T263" i="7"/>
  <c r="T271" i="7"/>
  <c r="T276" i="7"/>
  <c r="T210" i="7"/>
  <c r="T253" i="7"/>
  <c r="T235" i="7"/>
  <c r="T243" i="7"/>
  <c r="T455" i="7"/>
  <c r="T207" i="7"/>
  <c r="T90" i="7"/>
  <c r="T285" i="7"/>
  <c r="S221" i="7"/>
  <c r="S235" i="7"/>
  <c r="S243" i="7"/>
  <c r="S455" i="7"/>
  <c r="S207" i="7"/>
  <c r="S90" i="7"/>
  <c r="S285" i="7"/>
  <c r="S220" i="7"/>
  <c r="S228" i="7"/>
  <c r="V228" i="7" s="1"/>
  <c r="S245" i="7"/>
  <c r="V245" i="7" s="1"/>
  <c r="S258" i="7"/>
  <c r="V258" i="7" s="1"/>
  <c r="S246" i="7"/>
  <c r="U211" i="7"/>
  <c r="U229" i="7"/>
  <c r="U238" i="7"/>
  <c r="U248" i="7"/>
  <c r="U252" i="7"/>
  <c r="U263" i="7"/>
  <c r="U271" i="7"/>
  <c r="U276" i="7"/>
  <c r="U210" i="7"/>
  <c r="U253" i="7"/>
  <c r="U231" i="7"/>
  <c r="U239" i="7"/>
  <c r="U249" i="7"/>
  <c r="U254" i="7"/>
  <c r="U264" i="7"/>
  <c r="U224" i="7"/>
  <c r="U277" i="7"/>
  <c r="S58" i="7"/>
  <c r="X171" i="7"/>
  <c r="X315" i="7"/>
  <c r="W58" i="7"/>
  <c r="Z58" i="7" s="1"/>
  <c r="W159" i="7"/>
  <c r="Z159" i="7" s="1"/>
  <c r="W223" i="7"/>
  <c r="L159" i="7"/>
  <c r="J159" i="7"/>
  <c r="I159" i="7"/>
  <c r="H159" i="7"/>
  <c r="G115" i="7"/>
  <c r="F318" i="7"/>
  <c r="E58" i="7"/>
  <c r="E223" i="7"/>
  <c r="T171" i="7"/>
  <c r="T315" i="7"/>
  <c r="T268" i="7"/>
  <c r="T160" i="7"/>
  <c r="L315" i="7"/>
  <c r="L171" i="7"/>
  <c r="J115" i="7"/>
  <c r="H315" i="7"/>
  <c r="H171" i="7"/>
  <c r="G318" i="7"/>
  <c r="F115" i="7"/>
  <c r="L223" i="7"/>
  <c r="AE115" i="7"/>
  <c r="AB268" i="7"/>
  <c r="AB318" i="7"/>
  <c r="AB160" i="7"/>
  <c r="U115" i="7"/>
  <c r="U159" i="7"/>
  <c r="K58" i="7"/>
  <c r="K160" i="7"/>
  <c r="L260" i="7"/>
  <c r="J286" i="7"/>
  <c r="E260" i="7"/>
  <c r="U260" i="7"/>
  <c r="I260" i="7"/>
  <c r="AO260" i="7"/>
  <c r="AQ260" i="7" s="1"/>
  <c r="AO286" i="7"/>
  <c r="AQ286" i="7" s="1"/>
  <c r="AO115" i="7"/>
  <c r="AO266" i="7"/>
  <c r="AQ266" i="7" s="1"/>
  <c r="AO223" i="7"/>
  <c r="AQ223" i="7" s="1"/>
  <c r="AO388" i="7"/>
  <c r="AQ388" i="7" s="1"/>
  <c r="AO240" i="7"/>
  <c r="AO274" i="7"/>
  <c r="AO119" i="7"/>
  <c r="AO133" i="7"/>
  <c r="AO81" i="7"/>
  <c r="AL58" i="7"/>
  <c r="AN58" i="7" s="1"/>
  <c r="AL159" i="7"/>
  <c r="AL168" i="7"/>
  <c r="AN168" i="7" s="1"/>
  <c r="AL288" i="7"/>
  <c r="AL262" i="7"/>
  <c r="AL225" i="7"/>
  <c r="AL196" i="7"/>
  <c r="AL137" i="7"/>
  <c r="AL106" i="7"/>
  <c r="AL78" i="7"/>
  <c r="AJ268" i="7"/>
  <c r="AJ318" i="7"/>
  <c r="AJ160" i="7"/>
  <c r="AJ285" i="7"/>
  <c r="AJ277" i="7"/>
  <c r="AJ150" i="7"/>
  <c r="AR260" i="7"/>
  <c r="AR286" i="7"/>
  <c r="AR115" i="7"/>
  <c r="AR266" i="7"/>
  <c r="AR223" i="7"/>
  <c r="AR388" i="7"/>
  <c r="AR272" i="7"/>
  <c r="AR253" i="7"/>
  <c r="AR210" i="7"/>
  <c r="AR150" i="7"/>
  <c r="AP58" i="7"/>
  <c r="AP159" i="7"/>
  <c r="AP168" i="7"/>
  <c r="AP449" i="7"/>
  <c r="AP240" i="7"/>
  <c r="AP274" i="7"/>
  <c r="AP175" i="7"/>
  <c r="AP136" i="7"/>
  <c r="AM171" i="7"/>
  <c r="AM315" i="7"/>
  <c r="AM288" i="7"/>
  <c r="AM262" i="7"/>
  <c r="AM225" i="7"/>
  <c r="AM196" i="7"/>
  <c r="AM150" i="7"/>
  <c r="AI268" i="7"/>
  <c r="AI318" i="7"/>
  <c r="AI160" i="7"/>
  <c r="AI285" i="7"/>
  <c r="AI277" i="7"/>
  <c r="AI175" i="7"/>
  <c r="AK175" i="7" s="1"/>
  <c r="AI136" i="7"/>
  <c r="AK136" i="7" s="1"/>
  <c r="AF260" i="7"/>
  <c r="AF286" i="7"/>
  <c r="AF115" i="7"/>
  <c r="AF266" i="7"/>
  <c r="AF223" i="7"/>
  <c r="AF388" i="7"/>
  <c r="AF272" i="7"/>
  <c r="AF253" i="7"/>
  <c r="AF210" i="7"/>
  <c r="AF150" i="7"/>
  <c r="AO122" i="7"/>
  <c r="AJ208" i="7"/>
  <c r="W208" i="7"/>
  <c r="F122" i="7"/>
  <c r="AP122" i="7"/>
  <c r="AI122" i="7"/>
  <c r="L122" i="7"/>
  <c r="AF122" i="7"/>
  <c r="K208" i="7"/>
  <c r="AB208" i="7"/>
  <c r="AL275" i="7"/>
  <c r="S275" i="7"/>
  <c r="I275" i="7"/>
  <c r="E275" i="7"/>
  <c r="AB275" i="7"/>
  <c r="AP275" i="7"/>
  <c r="AI275" i="7"/>
  <c r="W275" i="7"/>
  <c r="J275" i="7"/>
  <c r="H275" i="7"/>
  <c r="AF275" i="7"/>
  <c r="AR247" i="7"/>
  <c r="AO251" i="7"/>
  <c r="AJ251" i="7"/>
  <c r="X251" i="7"/>
  <c r="F251" i="7"/>
  <c r="AE251" i="7"/>
  <c r="AP251" i="7"/>
  <c r="AI251" i="7"/>
  <c r="W251" i="7"/>
  <c r="J251" i="7"/>
  <c r="H251" i="7"/>
  <c r="AF251" i="7"/>
  <c r="AJ237" i="7"/>
  <c r="F237" i="7"/>
  <c r="AE237" i="7"/>
  <c r="W237" i="7"/>
  <c r="J237" i="7"/>
  <c r="H237" i="7"/>
  <c r="AR202" i="7"/>
  <c r="AL202" i="7"/>
  <c r="S202" i="7"/>
  <c r="I202" i="7"/>
  <c r="E202" i="7"/>
  <c r="AB202" i="7"/>
  <c r="AM202" i="7"/>
  <c r="T202" i="7"/>
  <c r="K202" i="7"/>
  <c r="G202" i="7"/>
  <c r="L202" i="7"/>
  <c r="U202" i="7"/>
  <c r="AO226" i="7"/>
  <c r="AQ226" i="7" s="1"/>
  <c r="AL226" i="7"/>
  <c r="S226" i="7"/>
  <c r="X104" i="7"/>
  <c r="I291" i="7"/>
  <c r="E226" i="7"/>
  <c r="AE104" i="7"/>
  <c r="AB104" i="7"/>
  <c r="AR226" i="7"/>
  <c r="AP104" i="7"/>
  <c r="AM291" i="7"/>
  <c r="T291" i="7"/>
  <c r="W104" i="7"/>
  <c r="K291" i="7"/>
  <c r="G226" i="7"/>
  <c r="H104" i="7"/>
  <c r="L291" i="7"/>
  <c r="AR279" i="7"/>
  <c r="AL279" i="7"/>
  <c r="S279" i="7"/>
  <c r="I279" i="7"/>
  <c r="E279" i="7"/>
  <c r="AB279" i="7"/>
  <c r="AP261" i="7"/>
  <c r="AI261" i="7"/>
  <c r="W261" i="7"/>
  <c r="J261" i="7"/>
  <c r="H261" i="7"/>
  <c r="AF261" i="7"/>
  <c r="I321" i="7"/>
  <c r="E321" i="7"/>
  <c r="AM321" i="7"/>
  <c r="K321" i="7"/>
  <c r="G321" i="7"/>
  <c r="AR317" i="7"/>
  <c r="AL317" i="7"/>
  <c r="S317" i="7"/>
  <c r="I317" i="7"/>
  <c r="E317" i="7"/>
  <c r="AB317" i="7"/>
  <c r="AP317" i="7"/>
  <c r="AI317" i="7"/>
  <c r="W317" i="7"/>
  <c r="J317" i="7"/>
  <c r="H317" i="7"/>
  <c r="AF317" i="7"/>
  <c r="AO319" i="7"/>
  <c r="AJ319" i="7"/>
  <c r="X319" i="7"/>
  <c r="F319" i="7"/>
  <c r="AE319" i="7"/>
  <c r="U319" i="7"/>
  <c r="AM319" i="7"/>
  <c r="T319" i="7"/>
  <c r="K319" i="7"/>
  <c r="G319" i="7"/>
  <c r="L319" i="7"/>
  <c r="AR158" i="7"/>
  <c r="AM158" i="7"/>
  <c r="T158" i="7"/>
  <c r="K158" i="7"/>
  <c r="G158" i="7"/>
  <c r="L158" i="7"/>
  <c r="AO322" i="7"/>
  <c r="AQ322" i="7" s="1"/>
  <c r="AJ322" i="7"/>
  <c r="X322" i="7"/>
  <c r="F322" i="7"/>
  <c r="AE322" i="7"/>
  <c r="U322" i="7"/>
  <c r="AP294" i="7"/>
  <c r="AI294" i="7"/>
  <c r="W294" i="7"/>
  <c r="J294" i="7"/>
  <c r="H294" i="7"/>
  <c r="AF294" i="7"/>
  <c r="AR278" i="7"/>
  <c r="AO167" i="7"/>
  <c r="AQ167" i="7" s="1"/>
  <c r="AL273" i="7"/>
  <c r="AL132" i="7"/>
  <c r="AJ273" i="7"/>
  <c r="AJ167" i="7"/>
  <c r="S128" i="7"/>
  <c r="X273" i="7"/>
  <c r="I273" i="7"/>
  <c r="I132" i="7"/>
  <c r="F273" i="7"/>
  <c r="E273" i="7"/>
  <c r="E132" i="7"/>
  <c r="AE273" i="7"/>
  <c r="AE167" i="7"/>
  <c r="AH167" i="7" s="1"/>
  <c r="AB132" i="7"/>
  <c r="U273" i="7"/>
  <c r="AR128" i="7"/>
  <c r="AP206" i="7"/>
  <c r="AM128" i="7"/>
  <c r="AI273" i="7"/>
  <c r="AK273" i="7" s="1"/>
  <c r="T132" i="7"/>
  <c r="W273" i="7"/>
  <c r="W167" i="7"/>
  <c r="Z167" i="7" s="1"/>
  <c r="K273" i="7"/>
  <c r="K132" i="7"/>
  <c r="J273" i="7"/>
  <c r="G273" i="7"/>
  <c r="G132" i="7"/>
  <c r="H273" i="7"/>
  <c r="L128" i="7"/>
  <c r="AF273" i="7"/>
  <c r="AO232" i="7"/>
  <c r="AO120" i="7"/>
  <c r="AQ120" i="7" s="1"/>
  <c r="AL232" i="7"/>
  <c r="AJ232" i="7"/>
  <c r="X120" i="7"/>
  <c r="I114" i="7"/>
  <c r="F114" i="7"/>
  <c r="E232" i="7"/>
  <c r="AB120" i="7"/>
  <c r="U114" i="7"/>
  <c r="AR120" i="7"/>
  <c r="AM120" i="7"/>
  <c r="AI114" i="7"/>
  <c r="T120" i="7"/>
  <c r="T114" i="7"/>
  <c r="W114" i="7"/>
  <c r="K232" i="7"/>
  <c r="J114" i="7"/>
  <c r="G120" i="7"/>
  <c r="L232" i="7"/>
  <c r="AF114" i="7"/>
  <c r="AA390" i="7"/>
  <c r="AA375" i="7"/>
  <c r="AA357" i="7"/>
  <c r="AD357" i="7" s="1"/>
  <c r="AA337" i="7"/>
  <c r="AA321" i="7"/>
  <c r="AA302" i="7"/>
  <c r="AA286" i="7"/>
  <c r="AD286" i="7" s="1"/>
  <c r="AA393" i="7"/>
  <c r="AA451" i="7"/>
  <c r="AD451" i="7" s="1"/>
  <c r="AA360" i="7"/>
  <c r="AA340" i="7"/>
  <c r="AD340" i="7" s="1"/>
  <c r="AA323" i="7"/>
  <c r="AA305" i="7"/>
  <c r="AD305" i="7" s="1"/>
  <c r="AA288" i="7"/>
  <c r="AA455" i="7"/>
  <c r="AA363" i="7"/>
  <c r="AA344" i="7"/>
  <c r="AD344" i="7" s="1"/>
  <c r="AA325" i="7"/>
  <c r="AA313" i="7"/>
  <c r="AA291" i="7"/>
  <c r="AA270" i="7"/>
  <c r="AA384" i="7"/>
  <c r="AA366" i="7"/>
  <c r="AA348" i="7"/>
  <c r="AD348" i="7" s="1"/>
  <c r="AA329" i="7"/>
  <c r="AA309" i="7"/>
  <c r="AA295" i="7"/>
  <c r="AA263" i="7"/>
  <c r="AA255" i="7"/>
  <c r="AA248" i="7"/>
  <c r="AA278" i="7"/>
  <c r="AA220" i="7"/>
  <c r="AA206" i="7"/>
  <c r="AA191" i="7"/>
  <c r="AA181" i="7"/>
  <c r="AA170" i="7"/>
  <c r="AA157" i="7"/>
  <c r="AD157" i="7" s="1"/>
  <c r="AA144" i="7"/>
  <c r="AD144" i="7" s="1"/>
  <c r="AA133" i="7"/>
  <c r="AA122" i="7"/>
  <c r="AA75" i="7"/>
  <c r="AA60" i="7"/>
  <c r="AA39" i="7"/>
  <c r="AA48" i="7"/>
  <c r="AA12" i="7"/>
  <c r="AA257" i="7"/>
  <c r="AD257" i="7" s="1"/>
  <c r="AA239" i="7"/>
  <c r="AD239" i="7" s="1"/>
  <c r="AA277" i="7"/>
  <c r="AA275" i="7"/>
  <c r="AA184" i="7"/>
  <c r="AA193" i="7"/>
  <c r="AD193" i="7" s="1"/>
  <c r="AA146" i="7"/>
  <c r="AA125" i="7"/>
  <c r="AD125" i="7" s="1"/>
  <c r="AA78" i="7"/>
  <c r="AA63" i="7"/>
  <c r="AA41" i="7"/>
  <c r="AA26" i="7"/>
  <c r="AA42" i="7"/>
  <c r="AA256" i="7"/>
  <c r="AA250" i="7"/>
  <c r="AA238" i="7"/>
  <c r="AA207" i="7"/>
  <c r="AD207" i="7" s="1"/>
  <c r="AA183" i="7"/>
  <c r="AA464" i="7"/>
  <c r="AA138" i="7"/>
  <c r="AA134" i="7"/>
  <c r="AD134" i="7" s="1"/>
  <c r="AA102" i="7"/>
  <c r="AD102" i="7" s="1"/>
  <c r="AA124" i="7"/>
  <c r="AA77" i="7"/>
  <c r="AA62" i="7"/>
  <c r="AD62" i="7" s="1"/>
  <c r="AA40" i="7"/>
  <c r="AD40" i="7" s="1"/>
  <c r="AA25" i="7"/>
  <c r="AA14" i="7"/>
  <c r="AA281" i="7"/>
  <c r="AA240" i="7"/>
  <c r="AA231" i="7"/>
  <c r="AA209" i="7"/>
  <c r="AA185" i="7"/>
  <c r="AA148" i="7"/>
  <c r="AA115" i="7"/>
  <c r="AA109" i="7"/>
  <c r="AA95" i="7"/>
  <c r="AD95" i="7" s="1"/>
  <c r="AA79" i="7"/>
  <c r="AA65" i="7"/>
  <c r="AA85" i="7"/>
  <c r="AA28" i="7"/>
  <c r="AA43" i="7"/>
  <c r="E248" i="7"/>
  <c r="E117" i="7"/>
  <c r="E10" i="7"/>
  <c r="AF29" i="7"/>
  <c r="AF189" i="7"/>
  <c r="AF76" i="7"/>
  <c r="E101" i="7"/>
  <c r="E49" i="7"/>
  <c r="E238" i="7"/>
  <c r="E37" i="7"/>
  <c r="E90" i="7"/>
  <c r="E156" i="7"/>
  <c r="E52" i="7"/>
  <c r="AF94" i="7"/>
  <c r="AF230" i="7"/>
  <c r="AF93" i="7"/>
  <c r="AF327" i="7"/>
  <c r="AF147" i="7"/>
  <c r="AF334" i="7"/>
  <c r="AF5" i="7"/>
  <c r="E46" i="7"/>
  <c r="E305" i="7"/>
  <c r="E263" i="7"/>
  <c r="E230" i="7"/>
  <c r="E197" i="7"/>
  <c r="E165" i="7"/>
  <c r="E69" i="7"/>
  <c r="E29" i="7"/>
  <c r="E430" i="7"/>
  <c r="E310" i="7"/>
  <c r="E207" i="7"/>
  <c r="E184" i="7"/>
  <c r="E149" i="7"/>
  <c r="E139" i="7"/>
  <c r="E68" i="7"/>
  <c r="E36" i="7"/>
  <c r="AF10" i="7"/>
  <c r="AF42" i="7"/>
  <c r="AF257" i="7"/>
  <c r="AF95" i="7"/>
  <c r="AF238" i="7"/>
  <c r="AF28" i="7"/>
  <c r="AF60" i="7"/>
  <c r="AF127" i="7"/>
  <c r="AF138" i="7"/>
  <c r="AF172" i="7"/>
  <c r="AF192" i="7"/>
  <c r="AF236" i="7"/>
  <c r="AF270" i="7"/>
  <c r="AF304" i="7"/>
  <c r="AF337" i="7"/>
  <c r="AF34" i="7"/>
  <c r="AF100" i="7"/>
  <c r="AF169" i="7"/>
  <c r="AF243" i="7"/>
  <c r="AF289" i="7"/>
  <c r="AF348" i="7"/>
  <c r="AF381" i="7"/>
  <c r="AF43" i="7"/>
  <c r="AF170" i="7"/>
  <c r="AF245" i="7"/>
  <c r="AF292" i="7"/>
  <c r="AF375" i="7"/>
  <c r="AF366" i="7"/>
  <c r="AF239" i="7"/>
  <c r="AF352" i="7"/>
  <c r="AF79" i="7"/>
  <c r="AF309" i="7"/>
  <c r="AF249" i="7"/>
  <c r="AF367" i="7"/>
  <c r="AF390" i="7"/>
  <c r="AF382" i="7"/>
  <c r="AF280" i="7"/>
  <c r="AF250" i="7"/>
  <c r="AF157" i="7"/>
  <c r="AB20" i="7"/>
  <c r="AB69" i="7"/>
  <c r="AB153" i="7"/>
  <c r="AB12" i="7"/>
  <c r="AB100" i="7"/>
  <c r="AB169" i="7"/>
  <c r="AB243" i="7"/>
  <c r="AB118" i="7"/>
  <c r="AB264" i="7"/>
  <c r="AB330" i="7"/>
  <c r="AB395" i="7"/>
  <c r="AB99" i="7"/>
  <c r="AB303" i="7"/>
  <c r="AB281" i="7"/>
  <c r="AB265" i="7"/>
  <c r="AB382" i="7"/>
  <c r="AB34" i="7"/>
  <c r="AB283" i="7"/>
  <c r="AB398" i="7"/>
  <c r="AB172" i="7"/>
  <c r="AB350" i="7"/>
  <c r="AB219" i="7"/>
  <c r="AB201" i="7"/>
  <c r="AB362" i="7"/>
  <c r="AB329" i="7"/>
  <c r="AB276" i="7"/>
  <c r="AB86" i="7"/>
  <c r="AB310" i="7"/>
  <c r="AD310" i="7" s="1"/>
  <c r="AB241" i="7"/>
  <c r="AB139" i="7"/>
  <c r="AB361" i="7"/>
  <c r="AB258" i="7"/>
  <c r="AB390" i="7"/>
  <c r="AB32" i="7"/>
  <c r="AB325" i="7"/>
  <c r="AB295" i="7"/>
  <c r="AB256" i="7"/>
  <c r="AB209" i="7"/>
  <c r="AB143" i="7"/>
  <c r="AB91" i="7"/>
  <c r="AB254" i="7"/>
  <c r="AB190" i="7"/>
  <c r="AB151" i="7"/>
  <c r="AB141" i="7"/>
  <c r="AB121" i="7"/>
  <c r="AB26" i="7"/>
  <c r="AB220" i="7"/>
  <c r="AB199" i="7"/>
  <c r="AB146" i="7"/>
  <c r="AB80" i="7"/>
  <c r="AB52" i="7"/>
  <c r="AB48" i="7"/>
  <c r="AB36" i="7"/>
  <c r="E334" i="7"/>
  <c r="E214" i="7"/>
  <c r="E82" i="7"/>
  <c r="E381" i="7"/>
  <c r="E348" i="7"/>
  <c r="E219" i="7"/>
  <c r="E200" i="7"/>
  <c r="E63" i="7"/>
  <c r="E280" i="7"/>
  <c r="E220" i="7"/>
  <c r="E135" i="7"/>
  <c r="E73" i="7"/>
  <c r="E376" i="7"/>
  <c r="E97" i="7"/>
  <c r="E64" i="7"/>
  <c r="E186" i="7"/>
  <c r="E33" i="7"/>
  <c r="E161" i="7"/>
  <c r="E292" i="7"/>
  <c r="E142" i="7"/>
  <c r="E283" i="7"/>
  <c r="E451" i="7"/>
  <c r="E83" i="7"/>
  <c r="E306" i="7"/>
  <c r="E130" i="7"/>
  <c r="E375" i="7"/>
  <c r="E352" i="7"/>
  <c r="E75" i="7"/>
  <c r="E367" i="7"/>
  <c r="E355" i="7"/>
  <c r="E201" i="7"/>
  <c r="AE300" i="7"/>
  <c r="AE387" i="7"/>
  <c r="AH387" i="7" s="1"/>
  <c r="AE177" i="7"/>
  <c r="AH177" i="7" s="1"/>
  <c r="AE193" i="7"/>
  <c r="AH193" i="7" s="1"/>
  <c r="AE28" i="7"/>
  <c r="AE366" i="7"/>
  <c r="AE165" i="7"/>
  <c r="AH165" i="7" s="1"/>
  <c r="AE367" i="7"/>
  <c r="AE368" i="7"/>
  <c r="AE246" i="7"/>
  <c r="AH246" i="7" s="1"/>
  <c r="AE222" i="7"/>
  <c r="AE124" i="7"/>
  <c r="AE380" i="7"/>
  <c r="AH380" i="7" s="1"/>
  <c r="AE349" i="7"/>
  <c r="AE323" i="7"/>
  <c r="AH323" i="7" s="1"/>
  <c r="AE254" i="7"/>
  <c r="AE83" i="7"/>
  <c r="AE224" i="7"/>
  <c r="AE249" i="7"/>
  <c r="AE218" i="7"/>
  <c r="AE195" i="7"/>
  <c r="AE142" i="7"/>
  <c r="AH142" i="7" s="1"/>
  <c r="AE110" i="7"/>
  <c r="AE68" i="7"/>
  <c r="AE348" i="7"/>
  <c r="AE90" i="7"/>
  <c r="AH90" i="7" s="1"/>
  <c r="AE245" i="7"/>
  <c r="AE197" i="7"/>
  <c r="AE169" i="7"/>
  <c r="AE34" i="7"/>
  <c r="AH34" i="7" s="1"/>
  <c r="AE61" i="7"/>
  <c r="AE8" i="7"/>
  <c r="AH8" i="7" s="1"/>
  <c r="AE6" i="7"/>
  <c r="AE295" i="7"/>
  <c r="AE221" i="7"/>
  <c r="AH221" i="7" s="1"/>
  <c r="AE164" i="7"/>
  <c r="AH164" i="7" s="1"/>
  <c r="AE453" i="7"/>
  <c r="AH453" i="7" s="1"/>
  <c r="AE94" i="7"/>
  <c r="AE64" i="7"/>
  <c r="AH64" i="7" s="1"/>
  <c r="AE42" i="7"/>
  <c r="AE43" i="7"/>
  <c r="AF48" i="7"/>
  <c r="AF300" i="7"/>
  <c r="AF392" i="7"/>
  <c r="AF27" i="7"/>
  <c r="AF25" i="7"/>
  <c r="AF183" i="7"/>
  <c r="AF72" i="7"/>
  <c r="AF187" i="7"/>
  <c r="AF325" i="7"/>
  <c r="AF395" i="7"/>
  <c r="AF446" i="7"/>
  <c r="AF393" i="7"/>
  <c r="AF330" i="7"/>
  <c r="AF107" i="7"/>
  <c r="AF368" i="7"/>
  <c r="AF244" i="7"/>
  <c r="AF41" i="7"/>
  <c r="AF290" i="7"/>
  <c r="AF222" i="7"/>
  <c r="AF124" i="7"/>
  <c r="AF31" i="7"/>
  <c r="AF211" i="7"/>
  <c r="AF146" i="7"/>
  <c r="AF73" i="7"/>
  <c r="AB252" i="7"/>
  <c r="AB131" i="7"/>
  <c r="AB337" i="7"/>
  <c r="AB75" i="7"/>
  <c r="AB324" i="7"/>
  <c r="AB142" i="7"/>
  <c r="AB127" i="7"/>
  <c r="AB166" i="7"/>
  <c r="AB453" i="7"/>
  <c r="AB13" i="7"/>
  <c r="AB287" i="7"/>
  <c r="AB72" i="7"/>
  <c r="AB164" i="7"/>
  <c r="AB189" i="7"/>
  <c r="AB60" i="7"/>
  <c r="AB30" i="7"/>
  <c r="AB41" i="7"/>
  <c r="AB376" i="7"/>
  <c r="AF118" i="7"/>
  <c r="AF57" i="7"/>
  <c r="AF301" i="7"/>
  <c r="AF383" i="7"/>
  <c r="AE82" i="7"/>
  <c r="AE334" i="7"/>
  <c r="AE192" i="7"/>
  <c r="AE296" i="7"/>
  <c r="AE390" i="7"/>
  <c r="AH390" i="7" s="1"/>
  <c r="AE129" i="7"/>
  <c r="AH129" i="7" s="1"/>
  <c r="AE166" i="7"/>
  <c r="AE65" i="7"/>
  <c r="AE306" i="7"/>
  <c r="AH306" i="7" s="1"/>
  <c r="AE360" i="7"/>
  <c r="AH360" i="7" s="1"/>
  <c r="AE46" i="7"/>
  <c r="AE392" i="7"/>
  <c r="AE5" i="7"/>
  <c r="AE182" i="7"/>
  <c r="AH182" i="7" s="1"/>
  <c r="AE101" i="7"/>
  <c r="AH101" i="7" s="1"/>
  <c r="AE384" i="7"/>
  <c r="AE135" i="7"/>
  <c r="AR398" i="7"/>
  <c r="AR254" i="7"/>
  <c r="AR222" i="7"/>
  <c r="AR397" i="7"/>
  <c r="AR219" i="7"/>
  <c r="AR395" i="7"/>
  <c r="AR20" i="7"/>
  <c r="AR446" i="7"/>
  <c r="AR256" i="7"/>
  <c r="AR271" i="7"/>
  <c r="AR217" i="7"/>
  <c r="AR344" i="7"/>
  <c r="AR250" i="7"/>
  <c r="AR376" i="7"/>
  <c r="AR307" i="7"/>
  <c r="AR300" i="7"/>
  <c r="AR245" i="7"/>
  <c r="AR296" i="7"/>
  <c r="AR264" i="7"/>
  <c r="AR218" i="7"/>
  <c r="AR190" i="7"/>
  <c r="AR464" i="7"/>
  <c r="AR241" i="7"/>
  <c r="AR284" i="7"/>
  <c r="AR100" i="7"/>
  <c r="AR98" i="7"/>
  <c r="AR185" i="7"/>
  <c r="AR52" i="7"/>
  <c r="AR41" i="7"/>
  <c r="AR86" i="7"/>
  <c r="AR17" i="7"/>
  <c r="AR40" i="7"/>
  <c r="AR73" i="7"/>
  <c r="AR26" i="7"/>
  <c r="AR9" i="7"/>
  <c r="AR34" i="7"/>
  <c r="E183" i="7"/>
  <c r="E79" i="7"/>
  <c r="E354" i="7"/>
  <c r="E169" i="7"/>
  <c r="E141" i="7"/>
  <c r="E215" i="7"/>
  <c r="E395" i="7"/>
  <c r="E453" i="7"/>
  <c r="E35" i="7"/>
  <c r="E372" i="7"/>
  <c r="E350" i="7"/>
  <c r="E309" i="7"/>
  <c r="AF103" i="7"/>
  <c r="AF296" i="7"/>
  <c r="AE347" i="7"/>
  <c r="AH347" i="7" s="1"/>
  <c r="AE391" i="7"/>
  <c r="AH391" i="7" s="1"/>
  <c r="AE354" i="7"/>
  <c r="AE289" i="7"/>
  <c r="AH289" i="7" s="1"/>
  <c r="AE161" i="7"/>
  <c r="AH161" i="7" s="1"/>
  <c r="AE18" i="7"/>
  <c r="AH18" i="7" s="1"/>
  <c r="AE172" i="7"/>
  <c r="AE24" i="7"/>
  <c r="AB343" i="7"/>
  <c r="AR14" i="7"/>
  <c r="AR84" i="7"/>
  <c r="AR93" i="7"/>
  <c r="AR39" i="7"/>
  <c r="AR118" i="7"/>
  <c r="AR64" i="7"/>
  <c r="AR27" i="7"/>
  <c r="AR207" i="7"/>
  <c r="AR33" i="7"/>
  <c r="AR155" i="7"/>
  <c r="AR211" i="7"/>
  <c r="AR246" i="7"/>
  <c r="AR314" i="7"/>
  <c r="AR330" i="7"/>
  <c r="AR348" i="7"/>
  <c r="AR209" i="7"/>
  <c r="AR362" i="7"/>
  <c r="AR385" i="7"/>
  <c r="AR147" i="7"/>
  <c r="AR363" i="7"/>
  <c r="AR392" i="7"/>
  <c r="E233" i="7"/>
  <c r="E264" i="7"/>
  <c r="E349" i="7"/>
  <c r="AE365" i="7"/>
  <c r="AH365" i="7" s="1"/>
  <c r="AE211" i="7"/>
  <c r="AE276" i="7"/>
  <c r="AH276" i="7" s="1"/>
  <c r="AF56" i="7"/>
  <c r="E129" i="7"/>
  <c r="E11" i="7"/>
  <c r="E314" i="7"/>
  <c r="AR67" i="7"/>
  <c r="AR129" i="7"/>
  <c r="AR101" i="7"/>
  <c r="AR188" i="7"/>
  <c r="AR243" i="7"/>
  <c r="AR327" i="7"/>
  <c r="AR451" i="7"/>
  <c r="AR365" i="7"/>
  <c r="AR355" i="7"/>
  <c r="AE236" i="7"/>
  <c r="AH236" i="7" s="1"/>
  <c r="E26" i="7"/>
  <c r="AE97" i="7"/>
  <c r="AH97" i="7" s="1"/>
  <c r="AR178" i="7"/>
  <c r="AR258" i="7"/>
  <c r="AR193" i="7"/>
  <c r="AE39" i="7"/>
  <c r="AH39" i="7" s="1"/>
  <c r="AB306" i="7"/>
  <c r="F249" i="7"/>
  <c r="F375" i="7"/>
  <c r="F246" i="7"/>
  <c r="F178" i="7"/>
  <c r="F71" i="7"/>
  <c r="F141" i="7"/>
  <c r="F380" i="7"/>
  <c r="F204" i="7"/>
  <c r="F310" i="7"/>
  <c r="F446" i="7"/>
  <c r="F366" i="7"/>
  <c r="F371" i="7"/>
  <c r="F325" i="7"/>
  <c r="F219" i="7"/>
  <c r="F236" i="7"/>
  <c r="F169" i="7"/>
  <c r="F100" i="7"/>
  <c r="F34" i="7"/>
  <c r="F361" i="7"/>
  <c r="F296" i="7"/>
  <c r="F239" i="7"/>
  <c r="F170" i="7"/>
  <c r="F35" i="7"/>
  <c r="F280" i="7"/>
  <c r="F220" i="7"/>
  <c r="F135" i="7"/>
  <c r="F73" i="7"/>
  <c r="F464" i="7"/>
  <c r="F127" i="7"/>
  <c r="F36" i="7"/>
  <c r="F59" i="7"/>
  <c r="F372" i="7"/>
  <c r="F338" i="7"/>
  <c r="F298" i="7"/>
  <c r="F252" i="7"/>
  <c r="F189" i="7"/>
  <c r="F153" i="7"/>
  <c r="F69" i="7"/>
  <c r="F29" i="7"/>
  <c r="F186" i="7"/>
  <c r="F163" i="7"/>
  <c r="F118" i="7"/>
  <c r="F53" i="7"/>
  <c r="F13" i="7"/>
  <c r="F65" i="7"/>
  <c r="F300" i="7"/>
  <c r="F346" i="7"/>
  <c r="I28" i="7"/>
  <c r="I76" i="7"/>
  <c r="I172" i="7"/>
  <c r="I236" i="7"/>
  <c r="I304" i="7"/>
  <c r="I371" i="7"/>
  <c r="I12" i="7"/>
  <c r="I170" i="7"/>
  <c r="I245" i="7"/>
  <c r="I309" i="7"/>
  <c r="I453" i="7"/>
  <c r="I181" i="7"/>
  <c r="I325" i="7"/>
  <c r="I390" i="7"/>
  <c r="I29" i="7"/>
  <c r="I238" i="7"/>
  <c r="I338" i="7"/>
  <c r="I39" i="7"/>
  <c r="I157" i="7"/>
  <c r="I299" i="7"/>
  <c r="I301" i="7"/>
  <c r="I125" i="7"/>
  <c r="I228" i="7"/>
  <c r="I360" i="7"/>
  <c r="I73" i="7"/>
  <c r="I382" i="7"/>
  <c r="I254" i="7"/>
  <c r="I306" i="7"/>
  <c r="I113" i="7"/>
  <c r="I24" i="7"/>
  <c r="I452" i="7"/>
  <c r="I397" i="7"/>
  <c r="I219" i="7"/>
  <c r="I250" i="7"/>
  <c r="I182" i="7"/>
  <c r="I134" i="7"/>
  <c r="I86" i="7"/>
  <c r="I54" i="7"/>
  <c r="I20" i="7"/>
  <c r="I346" i="7"/>
  <c r="I313" i="7"/>
  <c r="I233" i="7"/>
  <c r="I97" i="7"/>
  <c r="I124" i="7"/>
  <c r="I64" i="7"/>
  <c r="I31" i="7"/>
  <c r="F244" i="7"/>
  <c r="F331" i="7"/>
  <c r="F383" i="7"/>
  <c r="F63" i="7"/>
  <c r="F188" i="7"/>
  <c r="F245" i="7"/>
  <c r="F292" i="7"/>
  <c r="F33" i="7"/>
  <c r="F54" i="7"/>
  <c r="F151" i="7"/>
  <c r="F222" i="7"/>
  <c r="F96" i="7"/>
  <c r="F332" i="7"/>
  <c r="F243" i="7"/>
  <c r="F112" i="7"/>
  <c r="F365" i="7"/>
  <c r="F233" i="7"/>
  <c r="F343" i="7"/>
  <c r="F211" i="7"/>
  <c r="F80" i="7"/>
  <c r="F138" i="7"/>
  <c r="AE33" i="7"/>
  <c r="AR311" i="7"/>
  <c r="AR373" i="7"/>
  <c r="F60" i="7"/>
  <c r="F25" i="7"/>
  <c r="F121" i="7"/>
  <c r="F354" i="7"/>
  <c r="AR131" i="7"/>
  <c r="I455" i="7"/>
  <c r="I368" i="7"/>
  <c r="I107" i="7"/>
  <c r="I139" i="7"/>
  <c r="F164" i="7"/>
  <c r="AR228" i="7"/>
  <c r="I56" i="7"/>
  <c r="I211" i="7"/>
  <c r="I187" i="7"/>
  <c r="I141" i="7"/>
  <c r="I348" i="7"/>
  <c r="I217" i="7"/>
  <c r="I94" i="7"/>
  <c r="I246" i="7"/>
  <c r="I327" i="7"/>
  <c r="I68" i="7"/>
  <c r="F256" i="7"/>
  <c r="I356" i="7"/>
  <c r="I265" i="7"/>
  <c r="I43" i="7"/>
  <c r="I197" i="7"/>
  <c r="I201" i="7"/>
  <c r="F259" i="7"/>
  <c r="I164" i="7"/>
  <c r="I218" i="7"/>
  <c r="I96" i="7"/>
  <c r="F191" i="7"/>
  <c r="I362" i="7"/>
  <c r="I297" i="7"/>
  <c r="I230" i="7"/>
  <c r="G455" i="7"/>
  <c r="H84" i="7"/>
  <c r="L329" i="7"/>
  <c r="L276" i="7"/>
  <c r="L248" i="7"/>
  <c r="L217" i="7"/>
  <c r="L195" i="7"/>
  <c r="L53" i="7"/>
  <c r="L189" i="7"/>
  <c r="L153" i="7"/>
  <c r="L73" i="7"/>
  <c r="L18" i="7"/>
  <c r="L121" i="7"/>
  <c r="L13" i="1"/>
  <c r="L51" i="7"/>
  <c r="L68" i="1"/>
  <c r="AL42" i="7"/>
  <c r="AN42" i="7" s="1"/>
  <c r="AM246" i="7"/>
  <c r="AM390" i="7"/>
  <c r="AM100" i="7"/>
  <c r="AL300" i="7"/>
  <c r="AN300" i="7" s="1"/>
  <c r="AJ12" i="7"/>
  <c r="AI183" i="7"/>
  <c r="AI327" i="7"/>
  <c r="AJ169" i="7"/>
  <c r="AI96" i="7"/>
  <c r="AI39" i="7"/>
  <c r="AJ203" i="7"/>
  <c r="AJ229" i="7"/>
  <c r="AJ289" i="7"/>
  <c r="AI329" i="7"/>
  <c r="AJ382" i="7"/>
  <c r="W64" i="7"/>
  <c r="W173" i="7"/>
  <c r="W259" i="7"/>
  <c r="W219" i="7"/>
  <c r="Z219" i="7" s="1"/>
  <c r="W350" i="7"/>
  <c r="Z350" i="7" s="1"/>
  <c r="W41" i="7"/>
  <c r="Z41" i="7" s="1"/>
  <c r="W111" i="7"/>
  <c r="W297" i="7"/>
  <c r="Z297" i="7" s="1"/>
  <c r="W60" i="7"/>
  <c r="X54" i="7"/>
  <c r="X135" i="7"/>
  <c r="X118" i="7"/>
  <c r="X215" i="7"/>
  <c r="X349" i="7"/>
  <c r="X397" i="7"/>
  <c r="X241" i="7"/>
  <c r="X393" i="7"/>
  <c r="J24" i="7"/>
  <c r="J254" i="7"/>
  <c r="J391" i="7"/>
  <c r="J96" i="7"/>
  <c r="J323" i="7"/>
  <c r="J178" i="7"/>
  <c r="J40" i="7"/>
  <c r="J374" i="7"/>
  <c r="J283" i="7"/>
  <c r="J135" i="7"/>
  <c r="J387" i="7"/>
  <c r="J349" i="7"/>
  <c r="J302" i="7"/>
  <c r="J235" i="7"/>
  <c r="J53" i="7"/>
  <c r="J378" i="7"/>
  <c r="J332" i="7"/>
  <c r="J216" i="7"/>
  <c r="J145" i="7"/>
  <c r="J36" i="7"/>
  <c r="J393" i="7"/>
  <c r="J352" i="7"/>
  <c r="J311" i="7"/>
  <c r="J271" i="7"/>
  <c r="J238" i="7"/>
  <c r="J126" i="7"/>
  <c r="J70" i="7"/>
  <c r="J28" i="7"/>
  <c r="J90" i="7"/>
  <c r="J203" i="7"/>
  <c r="J164" i="7"/>
  <c r="J79" i="7"/>
  <c r="J45" i="7"/>
  <c r="J12" i="7"/>
  <c r="G188" i="7"/>
  <c r="G280" i="7"/>
  <c r="G155" i="7"/>
  <c r="G382" i="7"/>
  <c r="G125" i="7"/>
  <c r="G41" i="7"/>
  <c r="H214" i="7"/>
  <c r="H112" i="7"/>
  <c r="H131" i="7"/>
  <c r="H66" i="7"/>
  <c r="H34" i="7"/>
  <c r="H452" i="7"/>
  <c r="H397" i="7"/>
  <c r="H219" i="7"/>
  <c r="H250" i="7"/>
  <c r="H182" i="7"/>
  <c r="H134" i="7"/>
  <c r="H86" i="7"/>
  <c r="H54" i="7"/>
  <c r="H46" i="7"/>
  <c r="H297" i="7"/>
  <c r="L190" i="7"/>
  <c r="L40" i="7"/>
  <c r="L366" i="7"/>
  <c r="L96" i="7"/>
  <c r="L245" i="7"/>
  <c r="L331" i="7"/>
  <c r="L100" i="7"/>
  <c r="L83" i="7"/>
  <c r="L384" i="7"/>
  <c r="L186" i="7"/>
  <c r="L99" i="7"/>
  <c r="L332" i="7"/>
  <c r="L156" i="7"/>
  <c r="L378" i="7"/>
  <c r="L344" i="7"/>
  <c r="L314" i="7"/>
  <c r="L243" i="7"/>
  <c r="L214" i="7"/>
  <c r="L141" i="7"/>
  <c r="L60" i="7"/>
  <c r="L362" i="7"/>
  <c r="L265" i="7"/>
  <c r="L184" i="7"/>
  <c r="L155" i="7"/>
  <c r="L55" i="7"/>
  <c r="L64" i="7"/>
  <c r="L66" i="7"/>
  <c r="AL464" i="7"/>
  <c r="AL241" i="7"/>
  <c r="AL357" i="7"/>
  <c r="AL199" i="7"/>
  <c r="AL79" i="7"/>
  <c r="AL63" i="7"/>
  <c r="AN63" i="7" s="1"/>
  <c r="AL155" i="7"/>
  <c r="AL323" i="7"/>
  <c r="AN323" i="7" s="1"/>
  <c r="AL134" i="7"/>
  <c r="AL62" i="7"/>
  <c r="AL381" i="7"/>
  <c r="AN381" i="7" s="1"/>
  <c r="AL283" i="7"/>
  <c r="AL366" i="7"/>
  <c r="AL173" i="7"/>
  <c r="AN173" i="7" s="1"/>
  <c r="AL59" i="7"/>
  <c r="AL339" i="7"/>
  <c r="AL148" i="7"/>
  <c r="AN148" i="7" s="1"/>
  <c r="AL242" i="7"/>
  <c r="AL71" i="7"/>
  <c r="AN71" i="7" s="1"/>
  <c r="AL102" i="7"/>
  <c r="AL187" i="7"/>
  <c r="AL307" i="7"/>
  <c r="AL452" i="7"/>
  <c r="AN452" i="7" s="1"/>
  <c r="AL35" i="7"/>
  <c r="AL333" i="7"/>
  <c r="AL246" i="7"/>
  <c r="AL355" i="7"/>
  <c r="AN355" i="7" s="1"/>
  <c r="AL217" i="7"/>
  <c r="AN217" i="7" s="1"/>
  <c r="AL69" i="7"/>
  <c r="AL349" i="7"/>
  <c r="AN349" i="7" s="1"/>
  <c r="AL215" i="7"/>
  <c r="AL183" i="7"/>
  <c r="AN183" i="7" s="1"/>
  <c r="AL72" i="7"/>
  <c r="AN72" i="7" s="1"/>
  <c r="AL352" i="7"/>
  <c r="AL146" i="7"/>
  <c r="AL60" i="7"/>
  <c r="AL221" i="7"/>
  <c r="AL164" i="7"/>
  <c r="AL73" i="7"/>
  <c r="AN73" i="7" s="1"/>
  <c r="AL204" i="7"/>
  <c r="AN204" i="7" s="1"/>
  <c r="AL75" i="7"/>
  <c r="AN75" i="7" s="1"/>
  <c r="AL18" i="7"/>
  <c r="AL383" i="7"/>
  <c r="AL354" i="7"/>
  <c r="AL244" i="7"/>
  <c r="AL163" i="7"/>
  <c r="AN163" i="7" s="1"/>
  <c r="AL360" i="7"/>
  <c r="AL308" i="7"/>
  <c r="AL284" i="7"/>
  <c r="AL236" i="7"/>
  <c r="AL200" i="7"/>
  <c r="AN200" i="7" s="1"/>
  <c r="AL138" i="7"/>
  <c r="AN138" i="7" s="1"/>
  <c r="AL76" i="7"/>
  <c r="AL46" i="7"/>
  <c r="AL231" i="7"/>
  <c r="AL178" i="7"/>
  <c r="AL96" i="7"/>
  <c r="AL121" i="7"/>
  <c r="AL207" i="7"/>
  <c r="AL66" i="7"/>
  <c r="AN66" i="7" s="1"/>
  <c r="AL34" i="7"/>
  <c r="AN34" i="7" s="1"/>
  <c r="AL33" i="7"/>
  <c r="AN33" i="7" s="1"/>
  <c r="AL135" i="7"/>
  <c r="AL90" i="7"/>
  <c r="AL347" i="7"/>
  <c r="AN347" i="7" s="1"/>
  <c r="AM325" i="7"/>
  <c r="AN325" i="7" s="1"/>
  <c r="AM311" i="7"/>
  <c r="AM32" i="7"/>
  <c r="AM37" i="7"/>
  <c r="AM123" i="7"/>
  <c r="AM398" i="7"/>
  <c r="AN398" i="7" s="1"/>
  <c r="AM188" i="7"/>
  <c r="AM248" i="7"/>
  <c r="AM297" i="7"/>
  <c r="AM76" i="7"/>
  <c r="AM303" i="7"/>
  <c r="AM193" i="7"/>
  <c r="AM85" i="7"/>
  <c r="AN85" i="7" s="1"/>
  <c r="AM129" i="7"/>
  <c r="AM382" i="7"/>
  <c r="AM25" i="7"/>
  <c r="AM333" i="7"/>
  <c r="AM13" i="7"/>
  <c r="AM364" i="7"/>
  <c r="AM276" i="7"/>
  <c r="AM151" i="7"/>
  <c r="AM383" i="7"/>
  <c r="AM280" i="7"/>
  <c r="AM203" i="7"/>
  <c r="AN203" i="7" s="1"/>
  <c r="AM28" i="7"/>
  <c r="AM165" i="7"/>
  <c r="AM257" i="7"/>
  <c r="AN257" i="7" s="1"/>
  <c r="AM10" i="7"/>
  <c r="AM258" i="7"/>
  <c r="AM99" i="7"/>
  <c r="AM35" i="7"/>
  <c r="AN35" i="7" s="1"/>
  <c r="AM118" i="7"/>
  <c r="AN118" i="7" s="1"/>
  <c r="AM356" i="7"/>
  <c r="AM377" i="7"/>
  <c r="AM295" i="7"/>
  <c r="AN295" i="7" s="1"/>
  <c r="AM185" i="7"/>
  <c r="AM453" i="7"/>
  <c r="AM181" i="7"/>
  <c r="AM24" i="7"/>
  <c r="AM384" i="7"/>
  <c r="AM308" i="7"/>
  <c r="AM124" i="7"/>
  <c r="AM368" i="7"/>
  <c r="AM329" i="7"/>
  <c r="AN329" i="7" s="1"/>
  <c r="AM244" i="7"/>
  <c r="AM190" i="7"/>
  <c r="AM96" i="7"/>
  <c r="AM62" i="7"/>
  <c r="AM363" i="7"/>
  <c r="AM310" i="7"/>
  <c r="AM265" i="7"/>
  <c r="AM464" i="7"/>
  <c r="AM127" i="7"/>
  <c r="AN127" i="7" s="1"/>
  <c r="AM36" i="7"/>
  <c r="AM187" i="7"/>
  <c r="AM155" i="7"/>
  <c r="AM145" i="7"/>
  <c r="AM55" i="7"/>
  <c r="AN55" i="7" s="1"/>
  <c r="AM56" i="7"/>
  <c r="AM6" i="7"/>
  <c r="AM219" i="7"/>
  <c r="AM250" i="7"/>
  <c r="AM182" i="7"/>
  <c r="AM134" i="7"/>
  <c r="AN134" i="7" s="1"/>
  <c r="AM86" i="7"/>
  <c r="AM54" i="7"/>
  <c r="AN54" i="7" s="1"/>
  <c r="AM46" i="7"/>
  <c r="AM375" i="7"/>
  <c r="AN375" i="7" s="1"/>
  <c r="AM256" i="7"/>
  <c r="AN256" i="7" s="1"/>
  <c r="AM304" i="7"/>
  <c r="AJ311" i="7"/>
  <c r="AJ350" i="7"/>
  <c r="AJ130" i="7"/>
  <c r="AJ65" i="7"/>
  <c r="AJ270" i="7"/>
  <c r="AJ138" i="7"/>
  <c r="AJ221" i="7"/>
  <c r="AJ349" i="7"/>
  <c r="AJ101" i="7"/>
  <c r="AJ276" i="7"/>
  <c r="AJ351" i="7"/>
  <c r="AJ452" i="7"/>
  <c r="AJ148" i="7"/>
  <c r="AJ281" i="7"/>
  <c r="AJ103" i="7"/>
  <c r="AJ6" i="7"/>
  <c r="AJ207" i="7"/>
  <c r="AJ149" i="7"/>
  <c r="AJ93" i="7"/>
  <c r="AJ18" i="7"/>
  <c r="AJ110" i="7"/>
  <c r="AJ16" i="7"/>
  <c r="AJ154" i="7"/>
  <c r="AJ299" i="7"/>
  <c r="AJ377" i="7"/>
  <c r="AJ356" i="7"/>
  <c r="AJ340" i="7"/>
  <c r="AJ298" i="7"/>
  <c r="AJ249" i="7"/>
  <c r="AJ157" i="7"/>
  <c r="AJ39" i="7"/>
  <c r="AJ391" i="7"/>
  <c r="AJ361" i="7"/>
  <c r="AJ301" i="7"/>
  <c r="AJ201" i="7"/>
  <c r="AJ107" i="7"/>
  <c r="AJ27" i="7"/>
  <c r="AJ238" i="7"/>
  <c r="AJ95" i="7"/>
  <c r="AJ257" i="7"/>
  <c r="AJ42" i="7"/>
  <c r="AJ10" i="7"/>
  <c r="AJ183" i="7"/>
  <c r="AJ166" i="7"/>
  <c r="AJ109" i="7"/>
  <c r="AJ129" i="7"/>
  <c r="AJ72" i="7"/>
  <c r="AJ40" i="7"/>
  <c r="AJ453" i="7"/>
  <c r="AJ185" i="7"/>
  <c r="AJ332" i="7"/>
  <c r="AJ181" i="7"/>
  <c r="AJ66" i="7"/>
  <c r="AJ348" i="7"/>
  <c r="AJ255" i="7"/>
  <c r="AJ214" i="7"/>
  <c r="AI248" i="7"/>
  <c r="AK248" i="7" s="1"/>
  <c r="AI140" i="7"/>
  <c r="AK140" i="7" s="1"/>
  <c r="AI306" i="7"/>
  <c r="AI451" i="7"/>
  <c r="AK451" i="7" s="1"/>
  <c r="AI297" i="7"/>
  <c r="AK297" i="7" s="1"/>
  <c r="AI142" i="7"/>
  <c r="AK142" i="7" s="1"/>
  <c r="AI109" i="7"/>
  <c r="AI233" i="7"/>
  <c r="AI60" i="7"/>
  <c r="AK60" i="7" s="1"/>
  <c r="AI117" i="7"/>
  <c r="AK117" i="7" s="1"/>
  <c r="AI271" i="7"/>
  <c r="AK271" i="7" s="1"/>
  <c r="AI372" i="7"/>
  <c r="AK372" i="7" s="1"/>
  <c r="AI62" i="7"/>
  <c r="AK62" i="7" s="1"/>
  <c r="AI42" i="7"/>
  <c r="AI141" i="7"/>
  <c r="AK141" i="7" s="1"/>
  <c r="AI178" i="7"/>
  <c r="AK178" i="7" s="1"/>
  <c r="AI264" i="7"/>
  <c r="AK264" i="7" s="1"/>
  <c r="AI330" i="7"/>
  <c r="AK330" i="7" s="1"/>
  <c r="AI395" i="7"/>
  <c r="AK395" i="7" s="1"/>
  <c r="AI361" i="7"/>
  <c r="AI68" i="7"/>
  <c r="AI207" i="7"/>
  <c r="AI154" i="7"/>
  <c r="AK154" i="7" s="1"/>
  <c r="AI71" i="7"/>
  <c r="AI166" i="7"/>
  <c r="AI364" i="7"/>
  <c r="AK364" i="7" s="1"/>
  <c r="AI192" i="7"/>
  <c r="AK192" i="7" s="1"/>
  <c r="AI84" i="7"/>
  <c r="AK84" i="7" s="1"/>
  <c r="AI55" i="7"/>
  <c r="AI145" i="7"/>
  <c r="AK145" i="7" s="1"/>
  <c r="AI155" i="7"/>
  <c r="AI187" i="7"/>
  <c r="AK187" i="7" s="1"/>
  <c r="AI228" i="7"/>
  <c r="AK228" i="7" s="1"/>
  <c r="AI256" i="7"/>
  <c r="AK256" i="7" s="1"/>
  <c r="AI292" i="7"/>
  <c r="AI324" i="7"/>
  <c r="AI382" i="7"/>
  <c r="AI5" i="7"/>
  <c r="AI35" i="7"/>
  <c r="AK35" i="7" s="1"/>
  <c r="AI57" i="7"/>
  <c r="AI25" i="7"/>
  <c r="AI66" i="7"/>
  <c r="AI131" i="7"/>
  <c r="AI112" i="7"/>
  <c r="AK112" i="7" s="1"/>
  <c r="AI214" i="7"/>
  <c r="AI243" i="7"/>
  <c r="AI314" i="7"/>
  <c r="AK314" i="7" s="1"/>
  <c r="AI344" i="7"/>
  <c r="AK344" i="7" s="1"/>
  <c r="AI378" i="7"/>
  <c r="AK378" i="7" s="1"/>
  <c r="AI143" i="7"/>
  <c r="AK143" i="7" s="1"/>
  <c r="AI331" i="7"/>
  <c r="AI93" i="7"/>
  <c r="AI90" i="7"/>
  <c r="AK90" i="7" s="1"/>
  <c r="AI347" i="7"/>
  <c r="AK347" i="7" s="1"/>
  <c r="AI204" i="7"/>
  <c r="AK204" i="7" s="1"/>
  <c r="AI170" i="7"/>
  <c r="AK170" i="7" s="1"/>
  <c r="AI123" i="7"/>
  <c r="AK123" i="7" s="1"/>
  <c r="AI75" i="7"/>
  <c r="AI48" i="7"/>
  <c r="AK48" i="7" s="1"/>
  <c r="AI186" i="7"/>
  <c r="AK186" i="7" s="1"/>
  <c r="AI289" i="7"/>
  <c r="AI374" i="7"/>
  <c r="AI203" i="7"/>
  <c r="AI346" i="7"/>
  <c r="AI366" i="7"/>
  <c r="T5" i="7"/>
  <c r="X338" i="7"/>
  <c r="X191" i="7"/>
  <c r="X165" i="7"/>
  <c r="X332" i="7"/>
  <c r="X250" i="7"/>
  <c r="X378" i="7"/>
  <c r="X344" i="7"/>
  <c r="X314" i="7"/>
  <c r="X254" i="7"/>
  <c r="X190" i="7"/>
  <c r="X96" i="7"/>
  <c r="X242" i="7"/>
  <c r="X199" i="7"/>
  <c r="X124" i="7"/>
  <c r="X68" i="7"/>
  <c r="X57" i="7"/>
  <c r="X75" i="7"/>
  <c r="X85" i="7"/>
  <c r="X8" i="7"/>
  <c r="X97" i="7"/>
  <c r="X382" i="7"/>
  <c r="X324" i="7"/>
  <c r="X292" i="7"/>
  <c r="X235" i="7"/>
  <c r="X70" i="7"/>
  <c r="X186" i="7"/>
  <c r="X111" i="7"/>
  <c r="X368" i="7"/>
  <c r="X246" i="7"/>
  <c r="X147" i="7"/>
  <c r="X366" i="7"/>
  <c r="X384" i="7"/>
  <c r="X365" i="7"/>
  <c r="X346" i="7"/>
  <c r="X376" i="7"/>
  <c r="X313" i="7"/>
  <c r="X90" i="7"/>
  <c r="X258" i="7"/>
  <c r="X229" i="7"/>
  <c r="X148" i="7"/>
  <c r="X131" i="7"/>
  <c r="X259" i="7"/>
  <c r="X173" i="7"/>
  <c r="X464" i="7"/>
  <c r="X64" i="7"/>
  <c r="X76" i="7"/>
  <c r="X34" i="7"/>
  <c r="X145" i="7"/>
  <c r="X103" i="7"/>
  <c r="X55" i="7"/>
  <c r="X69" i="7"/>
  <c r="X48" i="7"/>
  <c r="X29" i="7"/>
  <c r="X6" i="7"/>
  <c r="X222" i="7"/>
  <c r="X143" i="7"/>
  <c r="W263" i="7"/>
  <c r="Z263" i="7" s="1"/>
  <c r="W347" i="7"/>
  <c r="Z347" i="7" s="1"/>
  <c r="W90" i="7"/>
  <c r="W80" i="7"/>
  <c r="Z80" i="7" s="1"/>
  <c r="W391" i="7"/>
  <c r="W361" i="7"/>
  <c r="W309" i="7"/>
  <c r="W107" i="7"/>
  <c r="W233" i="7"/>
  <c r="Z233" i="7" s="1"/>
  <c r="W138" i="7"/>
  <c r="W13" i="7"/>
  <c r="W367" i="7"/>
  <c r="Z367" i="7" s="1"/>
  <c r="W390" i="7"/>
  <c r="Z390" i="7" s="1"/>
  <c r="W363" i="7"/>
  <c r="W53" i="7"/>
  <c r="W17" i="7"/>
  <c r="W387" i="7"/>
  <c r="Z387" i="7" s="1"/>
  <c r="W398" i="7"/>
  <c r="W258" i="7"/>
  <c r="W130" i="7"/>
  <c r="Z130" i="7" s="1"/>
  <c r="W252" i="7"/>
  <c r="W95" i="7"/>
  <c r="W220" i="7"/>
  <c r="W135" i="7"/>
  <c r="W94" i="7"/>
  <c r="W34" i="7"/>
  <c r="W393" i="7"/>
  <c r="Z393" i="7" s="1"/>
  <c r="W377" i="7"/>
  <c r="W352" i="7"/>
  <c r="Z352" i="7" s="1"/>
  <c r="W329" i="7"/>
  <c r="Z329" i="7" s="1"/>
  <c r="W308" i="7"/>
  <c r="Z308" i="7" s="1"/>
  <c r="W292" i="7"/>
  <c r="W241" i="7"/>
  <c r="W195" i="7"/>
  <c r="W141" i="7"/>
  <c r="Z141" i="7" s="1"/>
  <c r="W70" i="7"/>
  <c r="W264" i="7"/>
  <c r="W249" i="7"/>
  <c r="Z249" i="7" s="1"/>
  <c r="W231" i="7"/>
  <c r="Z231" i="7" s="1"/>
  <c r="W218" i="7"/>
  <c r="Z218" i="7" s="1"/>
  <c r="W178" i="7"/>
  <c r="W166" i="7"/>
  <c r="W109" i="7"/>
  <c r="Z109" i="7" s="1"/>
  <c r="W71" i="7"/>
  <c r="W54" i="7"/>
  <c r="W46" i="7"/>
  <c r="Z46" i="7" s="1"/>
  <c r="W204" i="7"/>
  <c r="Z204" i="7" s="1"/>
  <c r="W164" i="7"/>
  <c r="W112" i="7"/>
  <c r="Z112" i="7" s="1"/>
  <c r="W82" i="7"/>
  <c r="Z82" i="7" s="1"/>
  <c r="W69" i="7"/>
  <c r="Z69" i="7" s="1"/>
  <c r="W36" i="7"/>
  <c r="Z36" i="7" s="1"/>
  <c r="W48" i="7"/>
  <c r="W29" i="7"/>
  <c r="W6" i="7"/>
  <c r="W139" i="7"/>
  <c r="Z139" i="7" s="1"/>
  <c r="W295" i="7"/>
  <c r="Z295" i="7" s="1"/>
  <c r="L57" i="7"/>
  <c r="L154" i="7"/>
  <c r="L166" i="7"/>
  <c r="L54" i="7"/>
  <c r="L297" i="7"/>
  <c r="L163" i="7"/>
  <c r="L452" i="7"/>
  <c r="L446" i="7"/>
  <c r="L29" i="7"/>
  <c r="L380" i="7"/>
  <c r="L312" i="7"/>
  <c r="L249" i="7"/>
  <c r="L177" i="7"/>
  <c r="L5" i="7"/>
  <c r="L382" i="7"/>
  <c r="L242" i="7"/>
  <c r="L56" i="7"/>
  <c r="L75" i="7"/>
  <c r="L149" i="7"/>
  <c r="L389" i="7"/>
  <c r="L143" i="7"/>
  <c r="L287" i="7"/>
  <c r="L72" i="7"/>
  <c r="L374" i="7"/>
  <c r="L207" i="7"/>
  <c r="L31" i="7"/>
  <c r="L377" i="7"/>
  <c r="L339" i="7"/>
  <c r="L333" i="7"/>
  <c r="L71" i="7"/>
  <c r="L86" i="7"/>
  <c r="L157" i="7"/>
  <c r="L191" i="7"/>
  <c r="J27" i="7"/>
  <c r="J107" i="7"/>
  <c r="G131" i="7"/>
  <c r="L367" i="7"/>
  <c r="J31" i="7"/>
  <c r="J112" i="7"/>
  <c r="J209" i="7"/>
  <c r="J51" i="7"/>
  <c r="J138" i="7"/>
  <c r="J211" i="7"/>
  <c r="J284" i="7"/>
  <c r="J343" i="7"/>
  <c r="J367" i="7"/>
  <c r="J99" i="7"/>
  <c r="J166" i="7"/>
  <c r="J52" i="7"/>
  <c r="J234" i="7"/>
  <c r="J350" i="7"/>
  <c r="J186" i="7"/>
  <c r="J224" i="7"/>
  <c r="J280" i="7"/>
  <c r="J246" i="7"/>
  <c r="J169" i="7"/>
  <c r="J366" i="7"/>
  <c r="J191" i="7"/>
  <c r="J16" i="7"/>
  <c r="J181" i="7"/>
  <c r="J395" i="7"/>
  <c r="J383" i="7"/>
  <c r="J451" i="7"/>
  <c r="J64" i="7"/>
  <c r="J193" i="7"/>
  <c r="J147" i="7"/>
  <c r="H139" i="7"/>
  <c r="H123" i="7"/>
  <c r="H246" i="7"/>
  <c r="H239" i="7"/>
  <c r="H323" i="7"/>
  <c r="H61" i="7"/>
  <c r="H117" i="7"/>
  <c r="H271" i="7"/>
  <c r="H372" i="7"/>
  <c r="H72" i="7"/>
  <c r="G244" i="7"/>
  <c r="G306" i="7"/>
  <c r="G65" i="7"/>
  <c r="H334" i="7"/>
  <c r="H302" i="7"/>
  <c r="H455" i="7"/>
  <c r="H231" i="7"/>
  <c r="H151" i="7"/>
  <c r="H121" i="7"/>
  <c r="H391" i="7"/>
  <c r="H296" i="7"/>
  <c r="H229" i="7"/>
  <c r="H148" i="7"/>
  <c r="H67" i="7"/>
  <c r="H75" i="7"/>
  <c r="H368" i="7"/>
  <c r="H215" i="7"/>
  <c r="H197" i="7"/>
  <c r="H329" i="7"/>
  <c r="H13" i="7"/>
  <c r="H97" i="7"/>
  <c r="H107" i="7"/>
  <c r="H363" i="7"/>
  <c r="H217" i="7"/>
  <c r="H31" i="7"/>
  <c r="H183" i="7"/>
  <c r="H333" i="7"/>
  <c r="H76" i="7"/>
  <c r="H236" i="7"/>
  <c r="H371" i="7"/>
  <c r="H199" i="7"/>
  <c r="H56" i="7"/>
  <c r="H187" i="7"/>
  <c r="H264" i="7"/>
  <c r="H64" i="7"/>
  <c r="H398" i="7"/>
  <c r="H156" i="7"/>
  <c r="H103" i="7"/>
  <c r="H80" i="7"/>
  <c r="H343" i="7"/>
  <c r="H311" i="7"/>
  <c r="H366" i="7"/>
  <c r="H33" i="7"/>
  <c r="H330" i="7"/>
  <c r="H308" i="7"/>
  <c r="H375" i="7"/>
  <c r="G366" i="7"/>
  <c r="G375" i="7"/>
  <c r="G333" i="7"/>
  <c r="G290" i="7"/>
  <c r="G352" i="7"/>
  <c r="G300" i="7"/>
  <c r="G203" i="7"/>
  <c r="G265" i="7"/>
  <c r="H85" i="7"/>
  <c r="G327" i="7"/>
  <c r="G347" i="7"/>
  <c r="G304" i="7"/>
  <c r="G224" i="7"/>
  <c r="G183" i="7"/>
  <c r="G149" i="7"/>
  <c r="G139" i="7"/>
  <c r="G390" i="7"/>
  <c r="G111" i="7"/>
  <c r="G72" i="7"/>
  <c r="G40" i="7"/>
  <c r="G209" i="7"/>
  <c r="G60" i="7"/>
  <c r="G331" i="7"/>
  <c r="G343" i="7"/>
  <c r="G299" i="7"/>
  <c r="G258" i="7"/>
  <c r="G229" i="7"/>
  <c r="G90" i="7"/>
  <c r="G36" i="7"/>
  <c r="G368" i="7"/>
  <c r="G219" i="7"/>
  <c r="G200" i="7"/>
  <c r="G130" i="7"/>
  <c r="G93" i="7"/>
  <c r="G312" i="7"/>
  <c r="G195" i="7"/>
  <c r="G86" i="7"/>
  <c r="G85" i="7"/>
  <c r="G8" i="7"/>
  <c r="G276" i="7"/>
  <c r="G217" i="7"/>
  <c r="G255" i="7"/>
  <c r="G79" i="7"/>
  <c r="G20" i="7"/>
  <c r="G109" i="7"/>
  <c r="G12" i="7"/>
  <c r="G117" i="7"/>
  <c r="G289" i="7"/>
  <c r="G140" i="7"/>
  <c r="G10" i="7"/>
  <c r="G231" i="7"/>
  <c r="G39" i="7"/>
  <c r="G452" i="7"/>
  <c r="G83" i="7"/>
  <c r="G446" i="7"/>
  <c r="G141" i="7"/>
  <c r="G17" i="7"/>
  <c r="AJ308" i="7"/>
  <c r="AJ146" i="7"/>
  <c r="AJ352" i="7"/>
  <c r="AI362" i="7"/>
  <c r="AK362" i="7" s="1"/>
  <c r="AI357" i="7"/>
  <c r="AI191" i="7"/>
  <c r="X323" i="7"/>
  <c r="X62" i="7"/>
  <c r="X39" i="7"/>
  <c r="X12" i="7"/>
  <c r="W374" i="7"/>
  <c r="Z374" i="7" s="1"/>
  <c r="W145" i="7"/>
  <c r="W464" i="7"/>
  <c r="K249" i="7"/>
  <c r="K300" i="7"/>
  <c r="K244" i="7"/>
  <c r="K452" i="7"/>
  <c r="K182" i="7"/>
  <c r="K17" i="7"/>
  <c r="K395" i="7"/>
  <c r="K330" i="7"/>
  <c r="K264" i="7"/>
  <c r="K141" i="7"/>
  <c r="K368" i="7"/>
  <c r="K303" i="7"/>
  <c r="K446" i="7"/>
  <c r="K63" i="7"/>
  <c r="K384" i="7"/>
  <c r="K337" i="7"/>
  <c r="K304" i="7"/>
  <c r="K270" i="7"/>
  <c r="K147" i="7"/>
  <c r="K82" i="7"/>
  <c r="K16" i="7"/>
  <c r="K372" i="7"/>
  <c r="K338" i="7"/>
  <c r="K276" i="7"/>
  <c r="K148" i="7"/>
  <c r="K234" i="7"/>
  <c r="K155" i="7"/>
  <c r="K55" i="7"/>
  <c r="K236" i="7"/>
  <c r="K172" i="7"/>
  <c r="K76" i="7"/>
  <c r="K9" i="7"/>
  <c r="K301" i="7"/>
  <c r="K265" i="7"/>
  <c r="K59" i="7"/>
  <c r="K238" i="7"/>
  <c r="K95" i="7"/>
  <c r="K257" i="7"/>
  <c r="K42" i="7"/>
  <c r="K10" i="7"/>
  <c r="K222" i="7"/>
  <c r="K186" i="7"/>
  <c r="K163" i="7"/>
  <c r="K118" i="7"/>
  <c r="K53" i="7"/>
  <c r="K13" i="7"/>
  <c r="K242" i="7"/>
  <c r="K389" i="7"/>
  <c r="K346" i="7"/>
  <c r="K110" i="7"/>
  <c r="K11" i="7"/>
  <c r="K340" i="7"/>
  <c r="K381" i="7"/>
  <c r="G211" i="7"/>
  <c r="G16" i="7"/>
  <c r="G147" i="7"/>
  <c r="H356" i="7"/>
  <c r="J219" i="7"/>
  <c r="K383" i="7"/>
  <c r="K307" i="7"/>
  <c r="K295" i="7"/>
  <c r="K231" i="7"/>
  <c r="K258" i="7"/>
  <c r="K12" i="7"/>
  <c r="K224" i="7"/>
  <c r="K188" i="7"/>
  <c r="K25" i="7"/>
  <c r="K382" i="7"/>
  <c r="K170" i="7"/>
  <c r="K65" i="7"/>
  <c r="K184" i="7"/>
  <c r="K84" i="7"/>
  <c r="J18" i="7"/>
  <c r="K14" i="7"/>
  <c r="K185" i="7"/>
  <c r="K195" i="7"/>
  <c r="K325" i="7"/>
  <c r="G199" i="7"/>
  <c r="G48" i="7"/>
  <c r="K219" i="7"/>
  <c r="G169" i="7"/>
  <c r="K351" i="7"/>
  <c r="G34" i="7"/>
  <c r="AI298" i="7"/>
  <c r="AK298" i="7" s="1"/>
  <c r="W452" i="7"/>
  <c r="X264" i="7"/>
  <c r="AJ71" i="7"/>
  <c r="AJ156" i="7"/>
  <c r="X100" i="7"/>
  <c r="X306" i="7"/>
  <c r="X453" i="7"/>
  <c r="W230" i="7"/>
  <c r="Z230" i="7" s="1"/>
  <c r="W397" i="7"/>
  <c r="Z397" i="7" s="1"/>
  <c r="AI9" i="7"/>
  <c r="X182" i="7"/>
  <c r="X339" i="7"/>
  <c r="AI287" i="7"/>
  <c r="J149" i="7"/>
  <c r="AC331" i="7"/>
  <c r="AC368" i="7"/>
  <c r="AC355" i="7"/>
  <c r="AC332" i="7"/>
  <c r="AC307" i="7"/>
  <c r="AC289" i="7"/>
  <c r="AC283" i="7"/>
  <c r="AC255" i="7"/>
  <c r="AC241" i="7"/>
  <c r="AC182" i="7"/>
  <c r="AC200" i="7"/>
  <c r="AC170" i="7"/>
  <c r="AC142" i="7"/>
  <c r="AC101" i="7"/>
  <c r="AC79" i="7"/>
  <c r="AC63" i="7"/>
  <c r="AC45" i="7"/>
  <c r="AC30" i="7"/>
  <c r="AC383" i="7"/>
  <c r="AC354" i="7"/>
  <c r="AC334" i="7"/>
  <c r="AC302" i="7"/>
  <c r="AC244" i="7"/>
  <c r="AC264" i="7"/>
  <c r="AC249" i="7"/>
  <c r="AC231" i="7"/>
  <c r="AC218" i="7"/>
  <c r="AC178" i="7"/>
  <c r="AC140" i="7"/>
  <c r="AC96" i="7"/>
  <c r="AC83" i="7"/>
  <c r="AC453" i="7"/>
  <c r="AC57" i="7"/>
  <c r="AC41" i="7"/>
  <c r="AC13" i="7"/>
  <c r="AC12" i="7"/>
  <c r="AC385" i="7"/>
  <c r="AC362" i="7"/>
  <c r="AC343" i="7"/>
  <c r="AC301" i="7"/>
  <c r="AC276" i="7"/>
  <c r="AC263" i="7"/>
  <c r="AC248" i="7"/>
  <c r="AC230" i="7"/>
  <c r="AC217" i="7"/>
  <c r="AC199" i="7"/>
  <c r="AC165" i="7"/>
  <c r="AC117" i="7"/>
  <c r="AC145" i="7"/>
  <c r="AC103" i="7"/>
  <c r="AC55" i="7"/>
  <c r="AC69" i="7"/>
  <c r="AC48" i="7"/>
  <c r="AC29" i="7"/>
  <c r="AC366" i="7"/>
  <c r="AC384" i="7"/>
  <c r="AC365" i="7"/>
  <c r="AC346" i="7"/>
  <c r="AC376" i="7"/>
  <c r="AC313" i="7"/>
  <c r="AC90" i="7"/>
  <c r="AC270" i="7"/>
  <c r="AC236" i="7"/>
  <c r="AC183" i="7"/>
  <c r="AC186" i="7"/>
  <c r="AC166" i="7"/>
  <c r="AC163" i="7"/>
  <c r="AC109" i="7"/>
  <c r="AC118" i="7"/>
  <c r="AC127" i="7"/>
  <c r="AC91" i="7"/>
  <c r="AC64" i="7"/>
  <c r="AC31" i="7"/>
  <c r="AC20" i="7"/>
  <c r="U5" i="7"/>
  <c r="AJ28" i="7"/>
  <c r="AP66" i="7"/>
  <c r="AP99" i="7"/>
  <c r="AP186" i="7"/>
  <c r="AP220" i="7"/>
  <c r="AP142" i="7"/>
  <c r="AP307" i="7"/>
  <c r="AP376" i="7"/>
  <c r="AP107" i="7"/>
  <c r="AP221" i="7"/>
  <c r="AP363" i="7"/>
  <c r="AP392" i="7"/>
  <c r="AP397" i="7"/>
  <c r="AP238" i="7"/>
  <c r="AO6" i="7"/>
  <c r="AO36" i="7"/>
  <c r="AO68" i="7"/>
  <c r="AQ68" i="7" s="1"/>
  <c r="AO73" i="7"/>
  <c r="AQ73" i="7" s="1"/>
  <c r="AO54" i="7"/>
  <c r="AO10" i="7"/>
  <c r="AO85" i="7"/>
  <c r="AQ85" i="7" s="1"/>
  <c r="AO99" i="7"/>
  <c r="AO121" i="7"/>
  <c r="AO111" i="7"/>
  <c r="AQ111" i="7" s="1"/>
  <c r="AO53" i="7"/>
  <c r="AO191" i="7"/>
  <c r="AQ191" i="7" s="1"/>
  <c r="AO113" i="7"/>
  <c r="AQ113" i="7" s="1"/>
  <c r="AO244" i="7"/>
  <c r="AQ244" i="7" s="1"/>
  <c r="AO185" i="7"/>
  <c r="AQ185" i="7" s="1"/>
  <c r="AO195" i="7"/>
  <c r="AQ195" i="7" s="1"/>
  <c r="AO186" i="7"/>
  <c r="AO216" i="7"/>
  <c r="AQ216" i="7" s="1"/>
  <c r="AO220" i="7"/>
  <c r="AO263" i="7"/>
  <c r="AQ263" i="7" s="1"/>
  <c r="AO271" i="7"/>
  <c r="AO300" i="7"/>
  <c r="AO307" i="7"/>
  <c r="AO376" i="7"/>
  <c r="AO250" i="7"/>
  <c r="AO238" i="7"/>
  <c r="AO343" i="7"/>
  <c r="AQ343" i="7" s="1"/>
  <c r="AO339" i="7"/>
  <c r="AQ339" i="7" s="1"/>
  <c r="AO296" i="7"/>
  <c r="AO32" i="7"/>
  <c r="AO20" i="7"/>
  <c r="AO373" i="7"/>
  <c r="AO390" i="7"/>
  <c r="AQ390" i="7" s="1"/>
  <c r="AO367" i="7"/>
  <c r="AQ367" i="7" s="1"/>
  <c r="AO349" i="7"/>
  <c r="AQ349" i="7" s="1"/>
  <c r="AP389" i="7"/>
  <c r="AP451" i="7"/>
  <c r="AP361" i="7"/>
  <c r="AP265" i="7"/>
  <c r="AP148" i="7"/>
  <c r="AP354" i="7"/>
  <c r="AP375" i="7"/>
  <c r="AP204" i="7"/>
  <c r="AP355" i="7"/>
  <c r="AP164" i="7"/>
  <c r="AP123" i="7"/>
  <c r="AP337" i="7"/>
  <c r="AP330" i="7"/>
  <c r="AP314" i="7"/>
  <c r="AP302" i="7"/>
  <c r="AP271" i="7"/>
  <c r="AP231" i="7"/>
  <c r="AP209" i="7"/>
  <c r="AP200" i="7"/>
  <c r="AP53" i="7"/>
  <c r="AP42" i="7"/>
  <c r="AP140" i="7"/>
  <c r="AP52" i="7"/>
  <c r="AP64" i="7"/>
  <c r="AP61" i="7"/>
  <c r="AP35" i="7"/>
  <c r="AP102" i="7"/>
  <c r="AP245" i="7"/>
  <c r="AP183" i="7"/>
  <c r="AP112" i="7"/>
  <c r="AP121" i="7"/>
  <c r="AP83" i="7"/>
  <c r="AP127" i="7"/>
  <c r="AP71" i="7"/>
  <c r="AP39" i="7"/>
  <c r="AP84" i="7"/>
  <c r="AP27" i="7"/>
  <c r="AQ27" i="7" s="1"/>
  <c r="AP43" i="7"/>
  <c r="AP130" i="7"/>
  <c r="AP329" i="7"/>
  <c r="AP298" i="7"/>
  <c r="AP398" i="7"/>
  <c r="AO67" i="7"/>
  <c r="AO83" i="7"/>
  <c r="AO199" i="7"/>
  <c r="AQ199" i="7" s="1"/>
  <c r="AO161" i="7"/>
  <c r="AO221" i="7"/>
  <c r="AO455" i="7"/>
  <c r="AO304" i="7"/>
  <c r="AQ304" i="7" s="1"/>
  <c r="AO324" i="7"/>
  <c r="AQ324" i="7" s="1"/>
  <c r="AO246" i="7"/>
  <c r="AQ246" i="7" s="1"/>
  <c r="AO397" i="7"/>
  <c r="AQ397" i="7" s="1"/>
  <c r="AO430" i="7"/>
  <c r="AO368" i="7"/>
  <c r="AO385" i="7"/>
  <c r="AO366" i="7"/>
  <c r="AP8" i="7"/>
  <c r="AO183" i="7"/>
  <c r="AO91" i="7"/>
  <c r="AO125" i="7"/>
  <c r="AO49" i="7"/>
  <c r="AO5" i="7"/>
  <c r="AO11" i="7"/>
  <c r="AQ11" i="7" s="1"/>
  <c r="AP20" i="7"/>
  <c r="AP373" i="7"/>
  <c r="AP287" i="7"/>
  <c r="AP250" i="7"/>
  <c r="AP301" i="7"/>
  <c r="AP103" i="7"/>
  <c r="AP86" i="7"/>
  <c r="AP296" i="7"/>
  <c r="AO43" i="7"/>
  <c r="AO94" i="7"/>
  <c r="AQ94" i="7" s="1"/>
  <c r="AO155" i="7"/>
  <c r="AQ155" i="7" s="1"/>
  <c r="AO211" i="7"/>
  <c r="AO224" i="7"/>
  <c r="AQ224" i="7" s="1"/>
  <c r="AO41" i="7"/>
  <c r="AQ41" i="7" s="1"/>
  <c r="AO374" i="7"/>
  <c r="AP32" i="7"/>
  <c r="AO103" i="7"/>
  <c r="AO330" i="7"/>
  <c r="AQ330" i="7" s="1"/>
  <c r="AO255" i="7"/>
  <c r="AP455" i="7"/>
  <c r="AO228" i="7"/>
  <c r="AQ228" i="7" s="1"/>
  <c r="AO391" i="7"/>
  <c r="AQ391" i="7" s="1"/>
  <c r="AO451" i="7"/>
  <c r="AQ451" i="7" s="1"/>
  <c r="AO172" i="7"/>
  <c r="AQ172" i="7" s="1"/>
  <c r="S5" i="7"/>
  <c r="AM77" i="7"/>
  <c r="AL394" i="7"/>
  <c r="AN394" i="7" s="1"/>
  <c r="AL194" i="7"/>
  <c r="AN194" i="7" s="1"/>
  <c r="AJ386" i="7"/>
  <c r="W227" i="7"/>
  <c r="Z227" i="7" s="1"/>
  <c r="W386" i="7"/>
  <c r="Z386" i="7" s="1"/>
  <c r="AL386" i="7"/>
  <c r="AN386" i="7" s="1"/>
  <c r="AJ227" i="7"/>
  <c r="AI77" i="7"/>
  <c r="X394" i="7"/>
  <c r="T335" i="7"/>
  <c r="T387" i="7"/>
  <c r="T380" i="7"/>
  <c r="T371" i="7"/>
  <c r="T32" i="7"/>
  <c r="T354" i="7"/>
  <c r="T346" i="7"/>
  <c r="T333" i="7"/>
  <c r="T376" i="7"/>
  <c r="T313" i="7"/>
  <c r="T299" i="7"/>
  <c r="T287" i="7"/>
  <c r="T367" i="7"/>
  <c r="T389" i="7"/>
  <c r="T382" i="7"/>
  <c r="T374" i="7"/>
  <c r="T362" i="7"/>
  <c r="T352" i="7"/>
  <c r="T343" i="7"/>
  <c r="T332" i="7"/>
  <c r="T308" i="7"/>
  <c r="T301" i="7"/>
  <c r="T292" i="7"/>
  <c r="T204" i="7"/>
  <c r="T187" i="7"/>
  <c r="T195" i="7"/>
  <c r="T165" i="7"/>
  <c r="T148" i="7"/>
  <c r="T98" i="7"/>
  <c r="T145" i="7"/>
  <c r="T107" i="7"/>
  <c r="T99" i="7"/>
  <c r="T86" i="7"/>
  <c r="T79" i="7"/>
  <c r="T69" i="7"/>
  <c r="T61" i="7"/>
  <c r="T26" i="7"/>
  <c r="T85" i="7"/>
  <c r="T33" i="7"/>
  <c r="T46" i="7"/>
  <c r="T12" i="7"/>
  <c r="T209" i="7"/>
  <c r="T183" i="7"/>
  <c r="T190" i="7"/>
  <c r="T184" i="7"/>
  <c r="T172" i="7"/>
  <c r="T464" i="7"/>
  <c r="T156" i="7"/>
  <c r="T149" i="7"/>
  <c r="T138" i="7"/>
  <c r="T126" i="7"/>
  <c r="T139" i="7"/>
  <c r="T131" i="7"/>
  <c r="T100" i="7"/>
  <c r="T93" i="7"/>
  <c r="T76" i="7"/>
  <c r="T68" i="7"/>
  <c r="T60" i="7"/>
  <c r="T84" i="7"/>
  <c r="T52" i="7"/>
  <c r="T36" i="7"/>
  <c r="T28" i="7"/>
  <c r="T16" i="7"/>
  <c r="G335" i="7"/>
  <c r="F227" i="7"/>
  <c r="F168" i="7"/>
  <c r="E77" i="7"/>
  <c r="AF386" i="7"/>
  <c r="AF227" i="7"/>
  <c r="AB168" i="7"/>
  <c r="AB77" i="7"/>
  <c r="AB335" i="7"/>
  <c r="J386" i="7"/>
  <c r="J266" i="7"/>
  <c r="I394" i="7"/>
  <c r="I194" i="7"/>
  <c r="F386" i="7"/>
  <c r="F266" i="7"/>
  <c r="L335" i="7"/>
  <c r="AE168" i="7"/>
  <c r="AE77" i="7"/>
  <c r="AH77" i="7" s="1"/>
  <c r="AE335" i="7"/>
  <c r="AH335" i="7" s="1"/>
  <c r="U367" i="7"/>
  <c r="U389" i="7"/>
  <c r="U382" i="7"/>
  <c r="U374" i="7"/>
  <c r="U362" i="7"/>
  <c r="U335" i="7"/>
  <c r="U387" i="7"/>
  <c r="U380" i="7"/>
  <c r="U371" i="7"/>
  <c r="U32" i="7"/>
  <c r="U354" i="7"/>
  <c r="U346" i="7"/>
  <c r="U333" i="7"/>
  <c r="U376" i="7"/>
  <c r="U313" i="7"/>
  <c r="U299" i="7"/>
  <c r="U287" i="7"/>
  <c r="U185" i="7"/>
  <c r="U186" i="7"/>
  <c r="U350" i="7"/>
  <c r="U338" i="7"/>
  <c r="U324" i="7"/>
  <c r="U311" i="7"/>
  <c r="U305" i="7"/>
  <c r="U298" i="7"/>
  <c r="U197" i="7"/>
  <c r="U189" i="7"/>
  <c r="U157" i="7"/>
  <c r="U151" i="7"/>
  <c r="U140" i="7"/>
  <c r="U108" i="7"/>
  <c r="U96" i="7"/>
  <c r="U141" i="7"/>
  <c r="U127" i="7"/>
  <c r="U121" i="7"/>
  <c r="U70" i="7"/>
  <c r="U62" i="7"/>
  <c r="U51" i="7"/>
  <c r="U17" i="7"/>
  <c r="U39" i="7"/>
  <c r="U351" i="7"/>
  <c r="U18" i="7"/>
  <c r="U9" i="7"/>
  <c r="U193" i="7"/>
  <c r="U161" i="7"/>
  <c r="U154" i="7"/>
  <c r="U142" i="7"/>
  <c r="U134" i="7"/>
  <c r="U95" i="7"/>
  <c r="U110" i="7"/>
  <c r="U101" i="7"/>
  <c r="U257" i="7"/>
  <c r="U73" i="7"/>
  <c r="U65" i="7"/>
  <c r="U56" i="7"/>
  <c r="U45" i="7"/>
  <c r="U37" i="7"/>
  <c r="U29" i="7"/>
  <c r="U43" i="7"/>
  <c r="U8" i="7"/>
  <c r="AO394" i="7"/>
  <c r="AO194" i="7"/>
  <c r="S28" i="7"/>
  <c r="S332" i="7"/>
  <c r="S334" i="7"/>
  <c r="S302" i="7"/>
  <c r="S156" i="7"/>
  <c r="S76" i="7"/>
  <c r="S191" i="7"/>
  <c r="S340" i="7"/>
  <c r="S335" i="7"/>
  <c r="S395" i="7"/>
  <c r="S357" i="7"/>
  <c r="S323" i="7"/>
  <c r="S287" i="7"/>
  <c r="S138" i="7"/>
  <c r="S170" i="7"/>
  <c r="S123" i="7"/>
  <c r="S55" i="7"/>
  <c r="S56" i="7"/>
  <c r="S6" i="7"/>
  <c r="S18" i="7"/>
  <c r="S93" i="7"/>
  <c r="S147" i="7"/>
  <c r="S309" i="7"/>
  <c r="S361" i="7"/>
  <c r="S391" i="7"/>
  <c r="S387" i="7"/>
  <c r="S371" i="7"/>
  <c r="S430" i="7"/>
  <c r="S327" i="7"/>
  <c r="S310" i="7"/>
  <c r="S290" i="7"/>
  <c r="S184" i="7"/>
  <c r="S113" i="7"/>
  <c r="S17" i="7"/>
  <c r="S134" i="7"/>
  <c r="S257" i="7"/>
  <c r="S42" i="7"/>
  <c r="S10" i="7"/>
  <c r="S188" i="7"/>
  <c r="S163" i="7"/>
  <c r="S118" i="7"/>
  <c r="S453" i="7"/>
  <c r="S41" i="7"/>
  <c r="S199" i="7"/>
  <c r="S165" i="7"/>
  <c r="S117" i="7"/>
  <c r="S145" i="7"/>
  <c r="S99" i="7"/>
  <c r="S75" i="7"/>
  <c r="S59" i="7"/>
  <c r="S85" i="7"/>
  <c r="S27" i="7"/>
  <c r="S8" i="7"/>
  <c r="S301" i="7"/>
  <c r="S227" i="7"/>
  <c r="S356" i="7"/>
  <c r="S367" i="7"/>
  <c r="S377" i="7"/>
  <c r="S305" i="7"/>
  <c r="S83" i="7"/>
  <c r="S394" i="7"/>
  <c r="S372" i="7"/>
  <c r="S324" i="7"/>
  <c r="S157" i="7"/>
  <c r="S139" i="7"/>
  <c r="S40" i="7"/>
  <c r="AO47" i="7"/>
  <c r="AL47" i="7"/>
  <c r="AI47" i="7"/>
  <c r="T449" i="7"/>
  <c r="T119" i="7"/>
  <c r="T133" i="7"/>
  <c r="T78" i="7"/>
  <c r="T81" i="7"/>
  <c r="J449" i="7"/>
  <c r="J272" i="7"/>
  <c r="J253" i="7"/>
  <c r="J119" i="7"/>
  <c r="J210" i="7"/>
  <c r="J106" i="7"/>
  <c r="J137" i="7"/>
  <c r="G225" i="7"/>
  <c r="G285" i="7"/>
  <c r="G240" i="7"/>
  <c r="G119" i="7"/>
  <c r="G81" i="7"/>
  <c r="G47" i="7"/>
  <c r="H196" i="7"/>
  <c r="H285" i="7"/>
  <c r="H277" i="7"/>
  <c r="H23" i="7"/>
  <c r="H137" i="7"/>
  <c r="H81" i="7"/>
  <c r="L388" i="7"/>
  <c r="L175" i="7"/>
  <c r="L285" i="7"/>
  <c r="L133" i="7"/>
  <c r="L225" i="7"/>
  <c r="L136" i="7"/>
  <c r="L47" i="7"/>
  <c r="F388" i="7"/>
  <c r="F272" i="7"/>
  <c r="F253" i="7"/>
  <c r="F119" i="7"/>
  <c r="F210" i="7"/>
  <c r="F106" i="7"/>
  <c r="F137" i="7"/>
  <c r="AE449" i="7"/>
  <c r="AE272" i="7"/>
  <c r="AE253" i="7"/>
  <c r="AE119" i="7"/>
  <c r="AE210" i="7"/>
  <c r="AE106" i="7"/>
  <c r="AE137" i="7"/>
  <c r="AE23" i="7"/>
  <c r="AM23" i="7"/>
  <c r="S196" i="7"/>
  <c r="S136" i="7"/>
  <c r="S23" i="7"/>
  <c r="X449" i="7"/>
  <c r="X277" i="7"/>
  <c r="X196" i="7"/>
  <c r="X136" i="7"/>
  <c r="X23" i="7"/>
  <c r="W388" i="7"/>
  <c r="W175" i="7"/>
  <c r="W78" i="7"/>
  <c r="W240" i="7"/>
  <c r="W274" i="7"/>
  <c r="W137" i="7"/>
  <c r="W81" i="7"/>
  <c r="K262" i="7"/>
  <c r="K277" i="7"/>
  <c r="K136" i="7"/>
  <c r="K240" i="7"/>
  <c r="K119" i="7"/>
  <c r="K106" i="7"/>
  <c r="I285" i="7"/>
  <c r="I388" i="7"/>
  <c r="I277" i="7"/>
  <c r="I196" i="7"/>
  <c r="I137" i="7"/>
  <c r="I133" i="7"/>
  <c r="I81" i="7"/>
  <c r="E272" i="7"/>
  <c r="E253" i="7"/>
  <c r="E388" i="7"/>
  <c r="E277" i="7"/>
  <c r="E196" i="7"/>
  <c r="E137" i="7"/>
  <c r="E106" i="7"/>
  <c r="E78" i="7"/>
  <c r="AF47" i="7"/>
  <c r="AB449" i="7"/>
  <c r="AB150" i="7"/>
  <c r="AB106" i="7"/>
  <c r="AB262" i="7"/>
  <c r="AB225" i="7"/>
  <c r="AB196" i="7"/>
  <c r="AB47" i="7"/>
  <c r="AB136" i="7"/>
  <c r="AC272" i="7"/>
  <c r="AC175" i="7"/>
  <c r="AC136" i="7"/>
  <c r="AC23" i="7"/>
  <c r="AC225" i="7"/>
  <c r="U388" i="7"/>
  <c r="U78" i="7"/>
  <c r="AR47" i="7"/>
  <c r="T221" i="7"/>
  <c r="T216" i="7"/>
  <c r="T230" i="7"/>
  <c r="T241" i="7"/>
  <c r="T250" i="7"/>
  <c r="T255" i="7"/>
  <c r="T283" i="7"/>
  <c r="T219" i="7"/>
  <c r="T225" i="7"/>
  <c r="T262" i="7"/>
  <c r="T236" i="7"/>
  <c r="T259" i="7"/>
  <c r="T270" i="7"/>
  <c r="T215" i="7"/>
  <c r="T274" i="7"/>
  <c r="T240" i="7"/>
  <c r="S214" i="7"/>
  <c r="S236" i="7"/>
  <c r="S259" i="7"/>
  <c r="S270" i="7"/>
  <c r="S215" i="7"/>
  <c r="S274" i="7"/>
  <c r="S240" i="7"/>
  <c r="S211" i="7"/>
  <c r="S229" i="7"/>
  <c r="S238" i="7"/>
  <c r="S248" i="7"/>
  <c r="S252" i="7"/>
  <c r="S263" i="7"/>
  <c r="S271" i="7"/>
  <c r="S276" i="7"/>
  <c r="S210" i="7"/>
  <c r="S253" i="7"/>
  <c r="U216" i="7"/>
  <c r="U230" i="7"/>
  <c r="U241" i="7"/>
  <c r="U250" i="7"/>
  <c r="U255" i="7"/>
  <c r="U283" i="7"/>
  <c r="U219" i="7"/>
  <c r="U225" i="7"/>
  <c r="U262" i="7"/>
  <c r="U218" i="7"/>
  <c r="U222" i="7"/>
  <c r="U233" i="7"/>
  <c r="U244" i="7"/>
  <c r="S318" i="7"/>
  <c r="S223" i="7"/>
  <c r="X268" i="7"/>
  <c r="X318" i="7"/>
  <c r="X160" i="7"/>
  <c r="W171" i="7"/>
  <c r="W315" i="7"/>
  <c r="L318" i="7"/>
  <c r="J318" i="7"/>
  <c r="I318" i="7"/>
  <c r="H318" i="7"/>
  <c r="G171" i="7"/>
  <c r="G315" i="7"/>
  <c r="F58" i="7"/>
  <c r="E318" i="7"/>
  <c r="E115" i="7"/>
  <c r="T58" i="7"/>
  <c r="L115" i="7"/>
  <c r="I171" i="7"/>
  <c r="H115" i="7"/>
  <c r="G159" i="7"/>
  <c r="G223" i="7"/>
  <c r="AE58" i="7"/>
  <c r="AE159" i="7"/>
  <c r="AE223" i="7"/>
  <c r="AB115" i="7"/>
  <c r="U171" i="7"/>
  <c r="U315" i="7"/>
  <c r="U268" i="7"/>
  <c r="U160" i="7"/>
  <c r="I315" i="7"/>
  <c r="K268" i="7"/>
  <c r="K315" i="7"/>
  <c r="T286" i="7"/>
  <c r="S286" i="7"/>
  <c r="X260" i="7"/>
  <c r="J260" i="7"/>
  <c r="AB260" i="7"/>
  <c r="AO58" i="7"/>
  <c r="AO159" i="7"/>
  <c r="AO168" i="7"/>
  <c r="AO288" i="7"/>
  <c r="AO262" i="7"/>
  <c r="AO225" i="7"/>
  <c r="AO196" i="7"/>
  <c r="AO137" i="7"/>
  <c r="AO106" i="7"/>
  <c r="AO78" i="7"/>
  <c r="AL171" i="7"/>
  <c r="AL315" i="7"/>
  <c r="AL285" i="7"/>
  <c r="AL277" i="7"/>
  <c r="AL175" i="7"/>
  <c r="AL136" i="7"/>
  <c r="AJ260" i="7"/>
  <c r="AJ286" i="7"/>
  <c r="AJ115" i="7"/>
  <c r="AJ266" i="7"/>
  <c r="AJ223" i="7"/>
  <c r="AJ388" i="7"/>
  <c r="AJ272" i="7"/>
  <c r="AJ253" i="7"/>
  <c r="AJ210" i="7"/>
  <c r="AJ81" i="7"/>
  <c r="AJ119" i="7"/>
  <c r="AJ133" i="7"/>
  <c r="AR58" i="7"/>
  <c r="AR159" i="7"/>
  <c r="AR168" i="7"/>
  <c r="AR449" i="7"/>
  <c r="AR240" i="7"/>
  <c r="AR274" i="7"/>
  <c r="AR119" i="7"/>
  <c r="AR133" i="7"/>
  <c r="AR81" i="7"/>
  <c r="AP171" i="7"/>
  <c r="AP315" i="7"/>
  <c r="AP288" i="7"/>
  <c r="AP262" i="7"/>
  <c r="AP225" i="7"/>
  <c r="AP196" i="7"/>
  <c r="AP150" i="7"/>
  <c r="AM268" i="7"/>
  <c r="AM318" i="7"/>
  <c r="AM160" i="7"/>
  <c r="AM285" i="7"/>
  <c r="AM277" i="7"/>
  <c r="AM81" i="7"/>
  <c r="AM119" i="7"/>
  <c r="AM133" i="7"/>
  <c r="AI260" i="7"/>
  <c r="AI286" i="7"/>
  <c r="AK286" i="7" s="1"/>
  <c r="AI115" i="7"/>
  <c r="AI266" i="7"/>
  <c r="AI223" i="7"/>
  <c r="AI388" i="7"/>
  <c r="AI272" i="7"/>
  <c r="AK272" i="7" s="1"/>
  <c r="AI253" i="7"/>
  <c r="AK253" i="7" s="1"/>
  <c r="AI210" i="7"/>
  <c r="AI150" i="7"/>
  <c r="AF58" i="7"/>
  <c r="AF159" i="7"/>
  <c r="AF168" i="7"/>
  <c r="AF449" i="7"/>
  <c r="AF240" i="7"/>
  <c r="AF274" i="7"/>
  <c r="AF119" i="7"/>
  <c r="AF133" i="7"/>
  <c r="AF81" i="7"/>
  <c r="AR208" i="7"/>
  <c r="AO208" i="7"/>
  <c r="AJ122" i="7"/>
  <c r="S208" i="7"/>
  <c r="U208" i="7"/>
  <c r="AP208" i="7"/>
  <c r="AI208" i="7"/>
  <c r="H208" i="7"/>
  <c r="F208" i="7"/>
  <c r="I208" i="7"/>
  <c r="X286" i="7"/>
  <c r="F286" i="7"/>
  <c r="AE286" i="7"/>
  <c r="G208" i="7"/>
  <c r="L208" i="7"/>
  <c r="AL247" i="7"/>
  <c r="S247" i="7"/>
  <c r="I247" i="7"/>
  <c r="E247" i="7"/>
  <c r="AB247" i="7"/>
  <c r="AM247" i="7"/>
  <c r="T247" i="7"/>
  <c r="K247" i="7"/>
  <c r="G247" i="7"/>
  <c r="L247" i="7"/>
  <c r="U247" i="7"/>
  <c r="AO237" i="7"/>
  <c r="X237" i="7"/>
  <c r="AP237" i="7"/>
  <c r="AI237" i="7"/>
  <c r="AF237" i="7"/>
  <c r="AR237" i="7"/>
  <c r="AO144" i="7"/>
  <c r="AJ144" i="7"/>
  <c r="X144" i="7"/>
  <c r="F144" i="7"/>
  <c r="AE144" i="7"/>
  <c r="AP144" i="7"/>
  <c r="AI144" i="7"/>
  <c r="W144" i="7"/>
  <c r="J144" i="7"/>
  <c r="H144" i="7"/>
  <c r="AF144" i="7"/>
  <c r="AR144" i="7"/>
  <c r="AO104" i="7"/>
  <c r="AJ226" i="7"/>
  <c r="S104" i="7"/>
  <c r="X291" i="7"/>
  <c r="F226" i="7"/>
  <c r="E104" i="7"/>
  <c r="AE291" i="7"/>
  <c r="U226" i="7"/>
  <c r="AR104" i="7"/>
  <c r="AP291" i="7"/>
  <c r="AI104" i="7"/>
  <c r="T226" i="7"/>
  <c r="W291" i="7"/>
  <c r="J226" i="7"/>
  <c r="G104" i="7"/>
  <c r="H291" i="7"/>
  <c r="AF226" i="7"/>
  <c r="AO261" i="7"/>
  <c r="AJ261" i="7"/>
  <c r="X261" i="7"/>
  <c r="F261" i="7"/>
  <c r="AE261" i="7"/>
  <c r="U261" i="7"/>
  <c r="AP279" i="7"/>
  <c r="AI279" i="7"/>
  <c r="W279" i="7"/>
  <c r="J279" i="7"/>
  <c r="H279" i="7"/>
  <c r="AF279" i="7"/>
  <c r="AL321" i="7"/>
  <c r="S321" i="7"/>
  <c r="AB321" i="7"/>
  <c r="AR321" i="7"/>
  <c r="T321" i="7"/>
  <c r="L321" i="7"/>
  <c r="AR319" i="7"/>
  <c r="AL269" i="7"/>
  <c r="S269" i="7"/>
  <c r="I269" i="7"/>
  <c r="E269" i="7"/>
  <c r="AB269" i="7"/>
  <c r="AP269" i="7"/>
  <c r="AI269" i="7"/>
  <c r="W269" i="7"/>
  <c r="J269" i="7"/>
  <c r="H269" i="7"/>
  <c r="AF269" i="7"/>
  <c r="AL158" i="7"/>
  <c r="S158" i="7"/>
  <c r="I158" i="7"/>
  <c r="E158" i="7"/>
  <c r="AB158" i="7"/>
  <c r="AO294" i="7"/>
  <c r="AJ294" i="7"/>
  <c r="X294" i="7"/>
  <c r="F294" i="7"/>
  <c r="AE294" i="7"/>
  <c r="U294" i="7"/>
  <c r="AM322" i="7"/>
  <c r="T322" i="7"/>
  <c r="K322" i="7"/>
  <c r="G322" i="7"/>
  <c r="L322" i="7"/>
  <c r="AL278" i="7"/>
  <c r="S278" i="7"/>
  <c r="I278" i="7"/>
  <c r="E278" i="7"/>
  <c r="AB278" i="7"/>
  <c r="AP278" i="7"/>
  <c r="AI278" i="7"/>
  <c r="W278" i="7"/>
  <c r="J278" i="7"/>
  <c r="H278" i="7"/>
  <c r="AF278" i="7"/>
  <c r="AO206" i="7"/>
  <c r="AO132" i="7"/>
  <c r="AL205" i="7"/>
  <c r="AL128" i="7"/>
  <c r="S206" i="7"/>
  <c r="S167" i="7"/>
  <c r="X205" i="7"/>
  <c r="X132" i="7"/>
  <c r="I205" i="7"/>
  <c r="I128" i="7"/>
  <c r="F132" i="7"/>
  <c r="E205" i="7"/>
  <c r="E128" i="7"/>
  <c r="AB206" i="7"/>
  <c r="AB205" i="7"/>
  <c r="AB128" i="7"/>
  <c r="U205" i="7"/>
  <c r="U132" i="7"/>
  <c r="AR132" i="7"/>
  <c r="AR167" i="7"/>
  <c r="AP132" i="7"/>
  <c r="AP273" i="7"/>
  <c r="AM205" i="7"/>
  <c r="AM206" i="7"/>
  <c r="AM167" i="7"/>
  <c r="AI205" i="7"/>
  <c r="AI132" i="7"/>
  <c r="T206" i="7"/>
  <c r="T205" i="7"/>
  <c r="T128" i="7"/>
  <c r="K205" i="7"/>
  <c r="K128" i="7"/>
  <c r="J132" i="7"/>
  <c r="G205" i="7"/>
  <c r="G128" i="7"/>
  <c r="H132" i="7"/>
  <c r="L205" i="7"/>
  <c r="L206" i="7"/>
  <c r="L167" i="7"/>
  <c r="AF132" i="7"/>
  <c r="AO114" i="7"/>
  <c r="AL114" i="7"/>
  <c r="AJ120" i="7"/>
  <c r="AJ114" i="7"/>
  <c r="S232" i="7"/>
  <c r="S120" i="7"/>
  <c r="X232" i="7"/>
  <c r="I120" i="7"/>
  <c r="F120" i="7"/>
  <c r="E114" i="7"/>
  <c r="U120" i="7"/>
  <c r="K114" i="7"/>
  <c r="J120" i="7"/>
  <c r="H232" i="7"/>
  <c r="L114" i="7"/>
  <c r="AF120" i="7"/>
  <c r="AA452" i="7"/>
  <c r="AA371" i="7"/>
  <c r="AA352" i="7"/>
  <c r="AA332" i="7"/>
  <c r="AA315" i="7"/>
  <c r="AA312" i="7"/>
  <c r="AA298" i="7"/>
  <c r="AA389" i="7"/>
  <c r="AA374" i="7"/>
  <c r="AA356" i="7"/>
  <c r="AA335" i="7"/>
  <c r="AA319" i="7"/>
  <c r="AA301" i="7"/>
  <c r="AA392" i="7"/>
  <c r="AA378" i="7"/>
  <c r="AA398" i="7"/>
  <c r="AA339" i="7"/>
  <c r="AA322" i="7"/>
  <c r="AA304" i="7"/>
  <c r="AA287" i="7"/>
  <c r="AA395" i="7"/>
  <c r="AA381" i="7"/>
  <c r="AA362" i="7"/>
  <c r="AA343" i="7"/>
  <c r="AA324" i="7"/>
  <c r="AA307" i="7"/>
  <c r="AA290" i="7"/>
  <c r="AA269" i="7"/>
  <c r="AA261" i="7"/>
  <c r="AA90" i="7"/>
  <c r="AA245" i="7"/>
  <c r="AA235" i="7"/>
  <c r="AA203" i="7"/>
  <c r="AA197" i="7"/>
  <c r="AA155" i="7"/>
  <c r="AA118" i="7"/>
  <c r="AA112" i="7"/>
  <c r="AA131" i="7"/>
  <c r="AA120" i="7"/>
  <c r="AA72" i="7"/>
  <c r="AA56" i="7"/>
  <c r="AA34" i="7"/>
  <c r="AA9" i="7"/>
  <c r="AA247" i="7"/>
  <c r="AA236" i="7"/>
  <c r="AA228" i="7"/>
  <c r="AA219" i="7"/>
  <c r="AA190" i="7"/>
  <c r="AA199" i="7"/>
  <c r="AA169" i="7"/>
  <c r="AA165" i="7"/>
  <c r="AA143" i="7"/>
  <c r="AA113" i="7"/>
  <c r="AA107" i="7"/>
  <c r="AA121" i="7"/>
  <c r="AA59" i="7"/>
  <c r="AA37" i="7"/>
  <c r="AA23" i="7"/>
  <c r="AA11" i="7"/>
  <c r="AA246" i="7"/>
  <c r="AA227" i="7"/>
  <c r="AA218" i="7"/>
  <c r="AA205" i="7"/>
  <c r="AA189" i="7"/>
  <c r="AA178" i="7"/>
  <c r="AA168" i="7"/>
  <c r="AA164" i="7"/>
  <c r="AA142" i="7"/>
  <c r="AA106" i="7"/>
  <c r="AA94" i="7"/>
  <c r="AA453" i="7"/>
  <c r="AA58" i="7"/>
  <c r="AA36" i="7"/>
  <c r="AA47" i="7"/>
  <c r="AA10" i="7"/>
  <c r="AA264" i="7"/>
  <c r="AA249" i="7"/>
  <c r="AA237" i="7"/>
  <c r="AA229" i="7"/>
  <c r="AA221" i="7"/>
  <c r="AA274" i="7"/>
  <c r="AA192" i="7"/>
  <c r="AA182" i="7"/>
  <c r="AA171" i="7"/>
  <c r="AA145" i="7"/>
  <c r="AA114" i="7"/>
  <c r="AA108" i="7"/>
  <c r="AA101" i="7"/>
  <c r="AA123" i="7"/>
  <c r="AA76" i="7"/>
  <c r="AA61" i="7"/>
  <c r="AA49" i="7"/>
  <c r="AA24" i="7"/>
  <c r="AA13" i="7"/>
  <c r="E54" i="7"/>
  <c r="E217" i="7"/>
  <c r="E327" i="7"/>
  <c r="E464" i="7"/>
  <c r="E18" i="7"/>
  <c r="AF153" i="7"/>
  <c r="AF9" i="7"/>
  <c r="AF203" i="7"/>
  <c r="E271" i="7"/>
  <c r="E94" i="7"/>
  <c r="E126" i="7"/>
  <c r="E9" i="7"/>
  <c r="AF197" i="7"/>
  <c r="AF84" i="7"/>
  <c r="AF464" i="7"/>
  <c r="AF297" i="7"/>
  <c r="AF82" i="7"/>
  <c r="E86" i="7"/>
  <c r="E71" i="7"/>
  <c r="E338" i="7"/>
  <c r="E298" i="7"/>
  <c r="E252" i="7"/>
  <c r="E189" i="7"/>
  <c r="E153" i="7"/>
  <c r="E61" i="7"/>
  <c r="E20" i="7"/>
  <c r="E337" i="7"/>
  <c r="E304" i="7"/>
  <c r="E270" i="7"/>
  <c r="E236" i="7"/>
  <c r="E192" i="7"/>
  <c r="E172" i="7"/>
  <c r="E138" i="7"/>
  <c r="E127" i="7"/>
  <c r="E60" i="7"/>
  <c r="E28" i="7"/>
  <c r="AF20" i="7"/>
  <c r="AF61" i="7"/>
  <c r="AF117" i="7"/>
  <c r="AF217" i="7"/>
  <c r="AF248" i="7"/>
  <c r="AF36" i="7"/>
  <c r="AF68" i="7"/>
  <c r="AF139" i="7"/>
  <c r="AF149" i="7"/>
  <c r="AF184" i="7"/>
  <c r="AF207" i="7"/>
  <c r="AF310" i="7"/>
  <c r="AF430" i="7"/>
  <c r="AF24" i="7"/>
  <c r="AF113" i="7"/>
  <c r="AF181" i="7"/>
  <c r="AF255" i="7"/>
  <c r="AF302" i="7"/>
  <c r="AF397" i="7"/>
  <c r="AF452" i="7"/>
  <c r="AF35" i="7"/>
  <c r="AF99" i="7"/>
  <c r="AF256" i="7"/>
  <c r="AF303" i="7"/>
  <c r="AF349" i="7"/>
  <c r="AF11" i="7"/>
  <c r="AF140" i="7"/>
  <c r="AF372" i="7"/>
  <c r="AF110" i="7"/>
  <c r="AF241" i="7"/>
  <c r="AF357" i="7"/>
  <c r="AF295" i="7"/>
  <c r="AF356" i="7"/>
  <c r="AF70" i="7"/>
  <c r="AF49" i="7"/>
  <c r="AF339" i="7"/>
  <c r="AF219" i="7"/>
  <c r="AB37" i="7"/>
  <c r="AB94" i="7"/>
  <c r="AB17" i="7"/>
  <c r="AB113" i="7"/>
  <c r="AB181" i="7"/>
  <c r="AB163" i="7"/>
  <c r="AB215" i="7"/>
  <c r="AB349" i="7"/>
  <c r="AB170" i="7"/>
  <c r="AB68" i="7"/>
  <c r="AB90" i="7"/>
  <c r="AB191" i="7"/>
  <c r="AB280" i="7"/>
  <c r="AB107" i="7"/>
  <c r="AB307" i="7"/>
  <c r="AB375" i="7"/>
  <c r="AB430" i="7"/>
  <c r="AB255" i="7"/>
  <c r="AB138" i="7"/>
  <c r="AB332" i="7"/>
  <c r="AB123" i="7"/>
  <c r="AB393" i="7"/>
  <c r="AB352" i="7"/>
  <c r="AB311" i="7"/>
  <c r="AB271" i="7"/>
  <c r="AB230" i="7"/>
  <c r="AB154" i="7"/>
  <c r="AB71" i="7"/>
  <c r="AB297" i="7"/>
  <c r="AB93" i="7"/>
  <c r="AB309" i="7"/>
  <c r="AB238" i="7"/>
  <c r="AB45" i="7"/>
  <c r="AB383" i="7"/>
  <c r="AB354" i="7"/>
  <c r="AB244" i="7"/>
  <c r="AB250" i="7"/>
  <c r="AB97" i="7"/>
  <c r="AB64" i="7"/>
  <c r="AB249" i="7"/>
  <c r="AB218" i="7"/>
  <c r="AB140" i="7"/>
  <c r="AB49" i="7"/>
  <c r="AB211" i="7"/>
  <c r="AB135" i="7"/>
  <c r="AB103" i="7"/>
  <c r="AB73" i="7"/>
  <c r="AB351" i="7"/>
  <c r="AB33" i="7"/>
  <c r="AB28" i="7"/>
  <c r="E68" i="1"/>
  <c r="E51" i="7"/>
  <c r="E302" i="7"/>
  <c r="E181" i="7"/>
  <c r="E24" i="7"/>
  <c r="E374" i="7"/>
  <c r="E332" i="7"/>
  <c r="E30" i="7"/>
  <c r="E265" i="7"/>
  <c r="E187" i="7"/>
  <c r="E145" i="7"/>
  <c r="E56" i="7"/>
  <c r="E313" i="7"/>
  <c r="E177" i="7"/>
  <c r="E111" i="7"/>
  <c r="E53" i="7"/>
  <c r="E65" i="7"/>
  <c r="E324" i="7"/>
  <c r="E195" i="7"/>
  <c r="E307" i="7"/>
  <c r="E391" i="7"/>
  <c r="E66" i="7"/>
  <c r="E351" i="7"/>
  <c r="E239" i="7"/>
  <c r="E323" i="7"/>
  <c r="E378" i="7"/>
  <c r="E164" i="7"/>
  <c r="E295" i="7"/>
  <c r="E387" i="7"/>
  <c r="E385" i="7"/>
  <c r="E360" i="7"/>
  <c r="E384" i="7"/>
  <c r="E246" i="7"/>
  <c r="AE357" i="7"/>
  <c r="AE71" i="7"/>
  <c r="AE140" i="7"/>
  <c r="AE343" i="7"/>
  <c r="AE127" i="7"/>
  <c r="AE259" i="7"/>
  <c r="AE134" i="7"/>
  <c r="AH134" i="7" s="1"/>
  <c r="AE451" i="7"/>
  <c r="AE103" i="7"/>
  <c r="AE352" i="7"/>
  <c r="AE207" i="7"/>
  <c r="AE149" i="7"/>
  <c r="AE76" i="7"/>
  <c r="AE374" i="7"/>
  <c r="AE346" i="7"/>
  <c r="AE312" i="7"/>
  <c r="AH312" i="7" s="1"/>
  <c r="AE238" i="7"/>
  <c r="AE154" i="7"/>
  <c r="AE62" i="7"/>
  <c r="AH62" i="7" s="1"/>
  <c r="AE283" i="7"/>
  <c r="AE241" i="7"/>
  <c r="AE157" i="7"/>
  <c r="AE108" i="7"/>
  <c r="AE51" i="7"/>
  <c r="AH51" i="7" s="1"/>
  <c r="AE12" i="7"/>
  <c r="AH12" i="7" s="1"/>
  <c r="AE337" i="7"/>
  <c r="AE230" i="7"/>
  <c r="AE203" i="7"/>
  <c r="AE244" i="7"/>
  <c r="AE102" i="7"/>
  <c r="AH102" i="7" s="1"/>
  <c r="AE257" i="7"/>
  <c r="AE85" i="7"/>
  <c r="AH85" i="7" s="1"/>
  <c r="AE153" i="7"/>
  <c r="AE99" i="7"/>
  <c r="AE344" i="7"/>
  <c r="AH344" i="7" s="1"/>
  <c r="AE185" i="7"/>
  <c r="AE112" i="7"/>
  <c r="AE57" i="7"/>
  <c r="AE91" i="7"/>
  <c r="AE59" i="7"/>
  <c r="AE40" i="7"/>
  <c r="AE10" i="7"/>
  <c r="AF65" i="7"/>
  <c r="AF46" i="7"/>
  <c r="AF154" i="7"/>
  <c r="AF254" i="7"/>
  <c r="AF190" i="7"/>
  <c r="AF283" i="7"/>
  <c r="AF333" i="7"/>
  <c r="AF166" i="7"/>
  <c r="AF40" i="7"/>
  <c r="AF155" i="7"/>
  <c r="AF108" i="7"/>
  <c r="AF258" i="7"/>
  <c r="AF218" i="7"/>
  <c r="AF363" i="7"/>
  <c r="AF362" i="7"/>
  <c r="AF83" i="7"/>
  <c r="AF384" i="7"/>
  <c r="AF308" i="7"/>
  <c r="AF204" i="7"/>
  <c r="AF75" i="7"/>
  <c r="AF354" i="7"/>
  <c r="AF263" i="7"/>
  <c r="AF112" i="7"/>
  <c r="AF346" i="7"/>
  <c r="AF209" i="7"/>
  <c r="AF143" i="7"/>
  <c r="AF91" i="7"/>
  <c r="AF13" i="7"/>
  <c r="AF98" i="7"/>
  <c r="AF6" i="7"/>
  <c r="AB392" i="7"/>
  <c r="AB356" i="7"/>
  <c r="AB110" i="7"/>
  <c r="AB130" i="7"/>
  <c r="AB327" i="7"/>
  <c r="AB397" i="7"/>
  <c r="AB292" i="7"/>
  <c r="AB79" i="7"/>
  <c r="AB67" i="7"/>
  <c r="AB27" i="7"/>
  <c r="AB165" i="7"/>
  <c r="AB61" i="7"/>
  <c r="AB129" i="7"/>
  <c r="AB284" i="7"/>
  <c r="AF186" i="7"/>
  <c r="AF188" i="7"/>
  <c r="AF123" i="7"/>
  <c r="AF96" i="7"/>
  <c r="AF231" i="7"/>
  <c r="AE147" i="7"/>
  <c r="AE126" i="7"/>
  <c r="AE229" i="7"/>
  <c r="AE309" i="7"/>
  <c r="AE30" i="7"/>
  <c r="AH30" i="7" s="1"/>
  <c r="AE118" i="7"/>
  <c r="AE186" i="7"/>
  <c r="AE377" i="7"/>
  <c r="AE86" i="7"/>
  <c r="AH86" i="7" s="1"/>
  <c r="AE350" i="7"/>
  <c r="AE393" i="7"/>
  <c r="AR367" i="7"/>
  <c r="AR390" i="7"/>
  <c r="AR281" i="7"/>
  <c r="AR295" i="7"/>
  <c r="AR391" i="7"/>
  <c r="AR377" i="7"/>
  <c r="AR364" i="7"/>
  <c r="AR216" i="7"/>
  <c r="AR263" i="7"/>
  <c r="AR192" i="7"/>
  <c r="AR346" i="7"/>
  <c r="AR329" i="7"/>
  <c r="AR323" i="7"/>
  <c r="AR312" i="7"/>
  <c r="AR305" i="7"/>
  <c r="AR297" i="7"/>
  <c r="AR276" i="7"/>
  <c r="AR289" i="7"/>
  <c r="AR214" i="7"/>
  <c r="AR181" i="7"/>
  <c r="AR151" i="7"/>
  <c r="AR135" i="7"/>
  <c r="AR53" i="7"/>
  <c r="AR189" i="7"/>
  <c r="AR35" i="7"/>
  <c r="AR117" i="7"/>
  <c r="AR139" i="7"/>
  <c r="AR107" i="7"/>
  <c r="AR130" i="7"/>
  <c r="AR62" i="7"/>
  <c r="AR71" i="7"/>
  <c r="AR48" i="7"/>
  <c r="AR85" i="7"/>
  <c r="AR30" i="7"/>
  <c r="AR25" i="7"/>
  <c r="E199" i="7"/>
  <c r="E331" i="7"/>
  <c r="E244" i="7"/>
  <c r="E151" i="7"/>
  <c r="E312" i="7"/>
  <c r="E112" i="7"/>
  <c r="E170" i="7"/>
  <c r="E382" i="7"/>
  <c r="E344" i="7"/>
  <c r="AB10" i="7"/>
  <c r="AF340" i="7"/>
  <c r="AF135" i="7"/>
  <c r="AE361" i="7"/>
  <c r="AE375" i="7"/>
  <c r="AE139" i="7"/>
  <c r="AE376" i="7"/>
  <c r="AH376" i="7" s="1"/>
  <c r="AE256" i="7"/>
  <c r="AE98" i="7"/>
  <c r="AH98" i="7" s="1"/>
  <c r="AE298" i="7"/>
  <c r="AH298" i="7" s="1"/>
  <c r="AE67" i="7"/>
  <c r="AB195" i="7"/>
  <c r="AR10" i="7"/>
  <c r="AR60" i="7"/>
  <c r="AR65" i="7"/>
  <c r="AR12" i="7"/>
  <c r="AR110" i="7"/>
  <c r="AR143" i="7"/>
  <c r="AR55" i="7"/>
  <c r="AR134" i="7"/>
  <c r="AR165" i="7"/>
  <c r="AR229" i="7"/>
  <c r="AR290" i="7"/>
  <c r="AR299" i="7"/>
  <c r="AR332" i="7"/>
  <c r="AR177" i="7"/>
  <c r="AR231" i="7"/>
  <c r="AR170" i="7"/>
  <c r="AR393" i="7"/>
  <c r="AR255" i="7"/>
  <c r="AR368" i="7"/>
  <c r="E14" i="7"/>
  <c r="E255" i="7"/>
  <c r="E70" i="7"/>
  <c r="E330" i="7"/>
  <c r="E131" i="7"/>
  <c r="E193" i="7"/>
  <c r="AE297" i="7"/>
  <c r="AE355" i="7"/>
  <c r="AE310" i="7"/>
  <c r="AE146" i="7"/>
  <c r="AF53" i="7"/>
  <c r="AF271" i="7"/>
  <c r="AE242" i="7"/>
  <c r="AH242" i="7" s="1"/>
  <c r="AE356" i="7"/>
  <c r="E211" i="7"/>
  <c r="E157" i="7"/>
  <c r="AR351" i="7"/>
  <c r="AR63" i="7"/>
  <c r="AR83" i="7"/>
  <c r="AR96" i="7"/>
  <c r="AR280" i="7"/>
  <c r="AR313" i="7"/>
  <c r="AR339" i="7"/>
  <c r="AR113" i="7"/>
  <c r="AR389" i="7"/>
  <c r="AR239" i="7"/>
  <c r="AR381" i="7"/>
  <c r="E12" i="7"/>
  <c r="E229" i="7"/>
  <c r="AB464" i="7"/>
  <c r="E5" i="7"/>
  <c r="AE339" i="7"/>
  <c r="AE362" i="7"/>
  <c r="AR157" i="7"/>
  <c r="AR304" i="7"/>
  <c r="AR371" i="7"/>
  <c r="AR360" i="7"/>
  <c r="E303" i="7"/>
  <c r="F368" i="7"/>
  <c r="F195" i="7"/>
  <c r="F355" i="7"/>
  <c r="F264" i="7"/>
  <c r="F49" i="7"/>
  <c r="F283" i="7"/>
  <c r="F51" i="7"/>
  <c r="F395" i="7"/>
  <c r="F289" i="7"/>
  <c r="F185" i="7"/>
  <c r="F32" i="7"/>
  <c r="F270" i="7"/>
  <c r="F147" i="7"/>
  <c r="F82" i="7"/>
  <c r="F16" i="7"/>
  <c r="F389" i="7"/>
  <c r="F339" i="7"/>
  <c r="F224" i="7"/>
  <c r="F229" i="7"/>
  <c r="F130" i="7"/>
  <c r="F382" i="7"/>
  <c r="F265" i="7"/>
  <c r="F187" i="7"/>
  <c r="F145" i="7"/>
  <c r="F56" i="7"/>
  <c r="F149" i="7"/>
  <c r="F93" i="7"/>
  <c r="F18" i="7"/>
  <c r="F123" i="7"/>
  <c r="F85" i="7"/>
  <c r="F362" i="7"/>
  <c r="F329" i="7"/>
  <c r="F276" i="7"/>
  <c r="F248" i="7"/>
  <c r="F217" i="7"/>
  <c r="F117" i="7"/>
  <c r="F61" i="7"/>
  <c r="F20" i="7"/>
  <c r="F177" i="7"/>
  <c r="F143" i="7"/>
  <c r="F111" i="7"/>
  <c r="F91" i="7"/>
  <c r="AF201" i="7"/>
  <c r="F357" i="7"/>
  <c r="F384" i="7"/>
  <c r="F398" i="7"/>
  <c r="F307" i="7"/>
  <c r="I27" i="7"/>
  <c r="I126" i="7"/>
  <c r="I203" i="7"/>
  <c r="I384" i="7"/>
  <c r="I35" i="7"/>
  <c r="I99" i="7"/>
  <c r="I258" i="7"/>
  <c r="I361" i="7"/>
  <c r="I131" i="7"/>
  <c r="I214" i="7"/>
  <c r="I344" i="7"/>
  <c r="I42" i="7"/>
  <c r="I95" i="7"/>
  <c r="I189" i="7"/>
  <c r="I252" i="7"/>
  <c r="I352" i="7"/>
  <c r="I70" i="7"/>
  <c r="I178" i="7"/>
  <c r="I330" i="7"/>
  <c r="I55" i="7"/>
  <c r="I98" i="7"/>
  <c r="I256" i="7"/>
  <c r="I389" i="7"/>
  <c r="I145" i="7"/>
  <c r="I351" i="7"/>
  <c r="I6" i="7"/>
  <c r="I323" i="7"/>
  <c r="I100" i="7"/>
  <c r="I34" i="7"/>
  <c r="I381" i="7"/>
  <c r="I350" i="7"/>
  <c r="I307" i="7"/>
  <c r="I283" i="7"/>
  <c r="I241" i="7"/>
  <c r="I191" i="7"/>
  <c r="I79" i="7"/>
  <c r="I45" i="7"/>
  <c r="I366" i="7"/>
  <c r="I375" i="7"/>
  <c r="I333" i="7"/>
  <c r="I290" i="7"/>
  <c r="I222" i="7"/>
  <c r="I186" i="7"/>
  <c r="I163" i="7"/>
  <c r="I118" i="7"/>
  <c r="I53" i="7"/>
  <c r="F241" i="7"/>
  <c r="F142" i="7"/>
  <c r="F299" i="7"/>
  <c r="F173" i="7"/>
  <c r="F302" i="7"/>
  <c r="F364" i="7"/>
  <c r="F451" i="7"/>
  <c r="F183" i="7"/>
  <c r="F228" i="7"/>
  <c r="F156" i="7"/>
  <c r="F207" i="7"/>
  <c r="F62" i="7"/>
  <c r="F392" i="7"/>
  <c r="F314" i="7"/>
  <c r="F131" i="7"/>
  <c r="F323" i="7"/>
  <c r="F216" i="7"/>
  <c r="F308" i="7"/>
  <c r="F199" i="7"/>
  <c r="F48" i="7"/>
  <c r="F76" i="7"/>
  <c r="AR46" i="7"/>
  <c r="AR357" i="7"/>
  <c r="AR292" i="7"/>
  <c r="F98" i="7"/>
  <c r="AR287" i="7"/>
  <c r="I69" i="7"/>
  <c r="I235" i="7"/>
  <c r="I57" i="7"/>
  <c r="I204" i="7"/>
  <c r="I75" i="7"/>
  <c r="I430" i="7"/>
  <c r="I93" i="7"/>
  <c r="F312" i="7"/>
  <c r="AR349" i="7"/>
  <c r="I367" i="7"/>
  <c r="I146" i="7"/>
  <c r="I380" i="7"/>
  <c r="I51" i="7"/>
  <c r="I311" i="7"/>
  <c r="I16" i="7"/>
  <c r="I188" i="7"/>
  <c r="I259" i="7"/>
  <c r="I18" i="7"/>
  <c r="I239" i="7"/>
  <c r="I308" i="7"/>
  <c r="I393" i="7"/>
  <c r="I354" i="7"/>
  <c r="I59" i="7"/>
  <c r="F393" i="7"/>
  <c r="I135" i="7"/>
  <c r="I349" i="7"/>
  <c r="I244" i="7"/>
  <c r="I123" i="7"/>
  <c r="G185" i="7"/>
  <c r="L352" i="7"/>
  <c r="L311" i="7"/>
  <c r="L271" i="7"/>
  <c r="L238" i="7"/>
  <c r="L464" i="7"/>
  <c r="L67" i="7"/>
  <c r="L117" i="7"/>
  <c r="L63" i="7"/>
  <c r="L91" i="7"/>
  <c r="L37" i="7"/>
  <c r="L17" i="7"/>
  <c r="L11" i="7"/>
  <c r="AL393" i="7"/>
  <c r="AM69" i="7"/>
  <c r="AM157" i="7"/>
  <c r="AM5" i="7"/>
  <c r="AM40" i="7"/>
  <c r="AJ102" i="7"/>
  <c r="AI464" i="7"/>
  <c r="AI323" i="7"/>
  <c r="AI61" i="7"/>
  <c r="AI45" i="7"/>
  <c r="AJ199" i="7"/>
  <c r="AJ371" i="7"/>
  <c r="AI263" i="7"/>
  <c r="AJ182" i="7"/>
  <c r="X91" i="7"/>
  <c r="W110" i="7"/>
  <c r="W207" i="7"/>
  <c r="W300" i="7"/>
  <c r="W364" i="7"/>
  <c r="W146" i="7"/>
  <c r="W238" i="7"/>
  <c r="W327" i="7"/>
  <c r="W366" i="7"/>
  <c r="X71" i="7"/>
  <c r="X51" i="7"/>
  <c r="X151" i="7"/>
  <c r="X299" i="7"/>
  <c r="X363" i="7"/>
  <c r="X452" i="7"/>
  <c r="X271" i="7"/>
  <c r="X298" i="7"/>
  <c r="W339" i="7"/>
  <c r="X13" i="7"/>
  <c r="J200" i="7"/>
  <c r="J190" i="7"/>
  <c r="J306" i="7"/>
  <c r="J299" i="7"/>
  <c r="J157" i="7"/>
  <c r="J354" i="7"/>
  <c r="J241" i="7"/>
  <c r="J83" i="7"/>
  <c r="J380" i="7"/>
  <c r="J244" i="7"/>
  <c r="J221" i="7"/>
  <c r="J163" i="7"/>
  <c r="J66" i="7"/>
  <c r="J364" i="7"/>
  <c r="J258" i="7"/>
  <c r="J127" i="7"/>
  <c r="J11" i="7"/>
  <c r="J385" i="7"/>
  <c r="J348" i="7"/>
  <c r="J305" i="7"/>
  <c r="J263" i="7"/>
  <c r="J230" i="7"/>
  <c r="J197" i="7"/>
  <c r="J156" i="7"/>
  <c r="J60" i="7"/>
  <c r="J14" i="7"/>
  <c r="J207" i="7"/>
  <c r="J184" i="7"/>
  <c r="J143" i="7"/>
  <c r="J91" i="7"/>
  <c r="J37" i="7"/>
  <c r="J154" i="7"/>
  <c r="J110" i="7"/>
  <c r="J71" i="7"/>
  <c r="J49" i="7"/>
  <c r="J334" i="7"/>
  <c r="G281" i="7"/>
  <c r="G145" i="7"/>
  <c r="G296" i="7"/>
  <c r="G33" i="7"/>
  <c r="H235" i="7"/>
  <c r="H185" i="7"/>
  <c r="H169" i="7"/>
  <c r="H102" i="7"/>
  <c r="H100" i="7"/>
  <c r="H57" i="7"/>
  <c r="H25" i="7"/>
  <c r="H381" i="7"/>
  <c r="H350" i="7"/>
  <c r="H307" i="7"/>
  <c r="H283" i="7"/>
  <c r="H241" i="7"/>
  <c r="H191" i="7"/>
  <c r="H79" i="7"/>
  <c r="H45" i="7"/>
  <c r="H12" i="7"/>
  <c r="H18" i="7"/>
  <c r="H127" i="7"/>
  <c r="L398" i="7"/>
  <c r="L346" i="7"/>
  <c r="L172" i="7"/>
  <c r="L355" i="7"/>
  <c r="L43" i="7"/>
  <c r="L224" i="7"/>
  <c r="L9" i="7"/>
  <c r="L371" i="7"/>
  <c r="L304" i="7"/>
  <c r="L236" i="7"/>
  <c r="L170" i="7"/>
  <c r="L65" i="7"/>
  <c r="L381" i="7"/>
  <c r="L250" i="7"/>
  <c r="L134" i="7"/>
  <c r="L334" i="7"/>
  <c r="L302" i="7"/>
  <c r="L455" i="7"/>
  <c r="L235" i="7"/>
  <c r="L185" i="7"/>
  <c r="L151" i="7"/>
  <c r="L107" i="7"/>
  <c r="L49" i="7"/>
  <c r="L393" i="7"/>
  <c r="L281" i="7"/>
  <c r="L10" i="7"/>
  <c r="L135" i="7"/>
  <c r="L68" i="7"/>
  <c r="L85" i="7"/>
  <c r="L24" i="7"/>
  <c r="AL364" i="7"/>
  <c r="AL391" i="7"/>
  <c r="AL216" i="7"/>
  <c r="AL243" i="7"/>
  <c r="AL281" i="7"/>
  <c r="AL234" i="7"/>
  <c r="AL296" i="7"/>
  <c r="AN296" i="7" s="1"/>
  <c r="AL209" i="7"/>
  <c r="AL252" i="7"/>
  <c r="AL362" i="7"/>
  <c r="AL45" i="7"/>
  <c r="AL219" i="7"/>
  <c r="AL313" i="7"/>
  <c r="AL201" i="7"/>
  <c r="AL306" i="7"/>
  <c r="AL129" i="7"/>
  <c r="AL348" i="7"/>
  <c r="AL182" i="7"/>
  <c r="AL12" i="7"/>
  <c r="AL83" i="7"/>
  <c r="AN83" i="7" s="1"/>
  <c r="AL56" i="7"/>
  <c r="AL340" i="7"/>
  <c r="AL93" i="7"/>
  <c r="AL255" i="7"/>
  <c r="AL365" i="7"/>
  <c r="AL195" i="7"/>
  <c r="AL303" i="7"/>
  <c r="AL368" i="7"/>
  <c r="AL248" i="7"/>
  <c r="AL197" i="7"/>
  <c r="AN197" i="7" s="1"/>
  <c r="AL52" i="7"/>
  <c r="AL395" i="7"/>
  <c r="AL330" i="7"/>
  <c r="AL264" i="7"/>
  <c r="AN264" i="7" s="1"/>
  <c r="AL165" i="7"/>
  <c r="AL338" i="7"/>
  <c r="AN338" i="7" s="1"/>
  <c r="AL211" i="7"/>
  <c r="AL126" i="7"/>
  <c r="AN126" i="7" s="1"/>
  <c r="AL30" i="7"/>
  <c r="AL185" i="7"/>
  <c r="AL112" i="7"/>
  <c r="AN112" i="7" s="1"/>
  <c r="AL17" i="7"/>
  <c r="AL153" i="7"/>
  <c r="AL107" i="7"/>
  <c r="AL64" i="7"/>
  <c r="AL378" i="7"/>
  <c r="AN378" i="7" s="1"/>
  <c r="AL344" i="7"/>
  <c r="AL314" i="7"/>
  <c r="AL238" i="7"/>
  <c r="AL186" i="7"/>
  <c r="AL117" i="7"/>
  <c r="AL99" i="7"/>
  <c r="AL40" i="7"/>
  <c r="AL389" i="7"/>
  <c r="AL343" i="7"/>
  <c r="AL301" i="7"/>
  <c r="AL265" i="7"/>
  <c r="AL228" i="7"/>
  <c r="AL172" i="7"/>
  <c r="AL98" i="7"/>
  <c r="AL65" i="7"/>
  <c r="AL254" i="7"/>
  <c r="AL190" i="7"/>
  <c r="AL151" i="7"/>
  <c r="AL141" i="7"/>
  <c r="AL70" i="7"/>
  <c r="AL37" i="7"/>
  <c r="AL310" i="7"/>
  <c r="AL100" i="7"/>
  <c r="AL57" i="7"/>
  <c r="AL25" i="7"/>
  <c r="AL14" i="7"/>
  <c r="AL184" i="7"/>
  <c r="AL304" i="7"/>
  <c r="AL371" i="7"/>
  <c r="AL43" i="7"/>
  <c r="AM284" i="7"/>
  <c r="AM222" i="7"/>
  <c r="AM172" i="7"/>
  <c r="AM59" i="7"/>
  <c r="AM186" i="7"/>
  <c r="AM57" i="7"/>
  <c r="AM169" i="7"/>
  <c r="AM231" i="7"/>
  <c r="AM374" i="7"/>
  <c r="AM178" i="7"/>
  <c r="AM281" i="7"/>
  <c r="AM9" i="7"/>
  <c r="AM94" i="7"/>
  <c r="AM8" i="7"/>
  <c r="AM228" i="7"/>
  <c r="AM215" i="7"/>
  <c r="AM305" i="7"/>
  <c r="AN305" i="7" s="1"/>
  <c r="AM243" i="7"/>
  <c r="AM209" i="7"/>
  <c r="AM348" i="7"/>
  <c r="AM141" i="7"/>
  <c r="AN141" i="7" s="1"/>
  <c r="AM259" i="7"/>
  <c r="AN259" i="7" s="1"/>
  <c r="AM156" i="7"/>
  <c r="AN156" i="7" s="1"/>
  <c r="AM117" i="7"/>
  <c r="AM61" i="7"/>
  <c r="AN61" i="7" s="1"/>
  <c r="AM309" i="7"/>
  <c r="AN309" i="7" s="1"/>
  <c r="AM245" i="7"/>
  <c r="AM170" i="7"/>
  <c r="AM43" i="7"/>
  <c r="AM236" i="7"/>
  <c r="AM360" i="7"/>
  <c r="AM271" i="7"/>
  <c r="AM41" i="7"/>
  <c r="AM393" i="7"/>
  <c r="AM252" i="7"/>
  <c r="AM147" i="7"/>
  <c r="AM16" i="7"/>
  <c r="AM371" i="7"/>
  <c r="AM90" i="7"/>
  <c r="AM64" i="7"/>
  <c r="AM391" i="7"/>
  <c r="AM361" i="7"/>
  <c r="AM230" i="7"/>
  <c r="AM17" i="7"/>
  <c r="AM395" i="7"/>
  <c r="AM357" i="7"/>
  <c r="AM301" i="7"/>
  <c r="AM254" i="7"/>
  <c r="AM149" i="7"/>
  <c r="AM93" i="7"/>
  <c r="AM18" i="7"/>
  <c r="AM199" i="7"/>
  <c r="AM146" i="7"/>
  <c r="AM80" i="7"/>
  <c r="AM48" i="7"/>
  <c r="AM350" i="7"/>
  <c r="AM307" i="7"/>
  <c r="AM283" i="7"/>
  <c r="AM241" i="7"/>
  <c r="AM191" i="7"/>
  <c r="AM79" i="7"/>
  <c r="AM45" i="7"/>
  <c r="AM12" i="7"/>
  <c r="AJ455" i="7"/>
  <c r="AJ11" i="7"/>
  <c r="AJ306" i="7"/>
  <c r="AJ67" i="7"/>
  <c r="AJ161" i="7"/>
  <c r="AJ33" i="7"/>
  <c r="AJ236" i="7"/>
  <c r="AJ76" i="7"/>
  <c r="AJ390" i="7"/>
  <c r="AJ5" i="7"/>
  <c r="AJ79" i="7"/>
  <c r="AJ392" i="7"/>
  <c r="AJ254" i="7"/>
  <c r="AJ96" i="7"/>
  <c r="AJ374" i="7"/>
  <c r="AJ296" i="7"/>
  <c r="AJ234" i="7"/>
  <c r="AJ155" i="7"/>
  <c r="AJ55" i="7"/>
  <c r="AJ327" i="7"/>
  <c r="AJ259" i="7"/>
  <c r="AJ173" i="7"/>
  <c r="AJ68" i="7"/>
  <c r="AJ57" i="7"/>
  <c r="AJ300" i="7"/>
  <c r="AJ243" i="7"/>
  <c r="AJ292" i="7"/>
  <c r="AJ45" i="7"/>
  <c r="AJ46" i="7"/>
  <c r="AJ200" i="7"/>
  <c r="AJ389" i="7"/>
  <c r="AJ366" i="7"/>
  <c r="AJ375" i="7"/>
  <c r="AJ329" i="7"/>
  <c r="AJ244" i="7"/>
  <c r="AJ231" i="7"/>
  <c r="AJ151" i="7"/>
  <c r="AJ121" i="7"/>
  <c r="AJ331" i="7"/>
  <c r="AJ355" i="7"/>
  <c r="AJ287" i="7"/>
  <c r="AJ193" i="7"/>
  <c r="AJ75" i="7"/>
  <c r="AJ8" i="7"/>
  <c r="AJ230" i="7"/>
  <c r="AJ197" i="7"/>
  <c r="AJ165" i="7"/>
  <c r="AJ94" i="7"/>
  <c r="AJ37" i="7"/>
  <c r="AJ346" i="7"/>
  <c r="AJ313" i="7"/>
  <c r="AJ233" i="7"/>
  <c r="AJ97" i="7"/>
  <c r="AJ124" i="7"/>
  <c r="AJ64" i="7"/>
  <c r="AJ31" i="7"/>
  <c r="AJ131" i="7"/>
  <c r="AJ235" i="7"/>
  <c r="AJ354" i="7"/>
  <c r="AJ325" i="7"/>
  <c r="AJ295" i="7"/>
  <c r="AJ305" i="7"/>
  <c r="AJ324" i="7"/>
  <c r="AJ446" i="7"/>
  <c r="AJ63" i="7"/>
  <c r="AI153" i="7"/>
  <c r="AK153" i="7" s="1"/>
  <c r="AI276" i="7"/>
  <c r="AI29" i="7"/>
  <c r="AK29" i="7" s="1"/>
  <c r="AI339" i="7"/>
  <c r="AI97" i="7"/>
  <c r="AI110" i="7"/>
  <c r="AI250" i="7"/>
  <c r="AK250" i="7" s="1"/>
  <c r="AI365" i="7"/>
  <c r="AK365" i="7" s="1"/>
  <c r="AI257" i="7"/>
  <c r="AI165" i="7"/>
  <c r="AI305" i="7"/>
  <c r="AI385" i="7"/>
  <c r="AK385" i="7" s="1"/>
  <c r="AI54" i="7"/>
  <c r="AK54" i="7" s="1"/>
  <c r="AI17" i="7"/>
  <c r="AK17" i="7" s="1"/>
  <c r="AI70" i="7"/>
  <c r="AK70" i="7" s="1"/>
  <c r="AI108" i="7"/>
  <c r="AK108" i="7" s="1"/>
  <c r="AI218" i="7"/>
  <c r="AK218" i="7" s="1"/>
  <c r="AI215" i="7"/>
  <c r="AI349" i="7"/>
  <c r="AI222" i="7"/>
  <c r="AK222" i="7" s="1"/>
  <c r="AI391" i="7"/>
  <c r="AI310" i="7"/>
  <c r="AK310" i="7" s="1"/>
  <c r="AI182" i="7"/>
  <c r="AI134" i="7"/>
  <c r="AK134" i="7" s="1"/>
  <c r="AI65" i="7"/>
  <c r="AI125" i="7"/>
  <c r="AI98" i="7"/>
  <c r="AK98" i="7" s="1"/>
  <c r="AI161" i="7"/>
  <c r="AK161" i="7" s="1"/>
  <c r="AI234" i="7"/>
  <c r="AI265" i="7"/>
  <c r="AI301" i="7"/>
  <c r="AI343" i="7"/>
  <c r="AK343" i="7" s="1"/>
  <c r="AI389" i="7"/>
  <c r="AI59" i="7"/>
  <c r="AK59" i="7" s="1"/>
  <c r="AI27" i="7"/>
  <c r="AI24" i="7"/>
  <c r="AI16" i="7"/>
  <c r="AI453" i="7"/>
  <c r="AI113" i="7"/>
  <c r="AK113" i="7" s="1"/>
  <c r="AI147" i="7"/>
  <c r="AK147" i="7" s="1"/>
  <c r="AI181" i="7"/>
  <c r="AI221" i="7"/>
  <c r="AI244" i="7"/>
  <c r="AI354" i="7"/>
  <c r="AI383" i="7"/>
  <c r="AI33" i="7"/>
  <c r="AI177" i="7"/>
  <c r="AI139" i="7"/>
  <c r="AK139" i="7" s="1"/>
  <c r="AI236" i="7"/>
  <c r="AI304" i="7"/>
  <c r="AI371" i="7"/>
  <c r="AI229" i="7"/>
  <c r="AI148" i="7"/>
  <c r="AI107" i="7"/>
  <c r="AI67" i="7"/>
  <c r="AI53" i="7"/>
  <c r="AK53" i="7" s="1"/>
  <c r="AI241" i="7"/>
  <c r="AK241" i="7" s="1"/>
  <c r="AI307" i="7"/>
  <c r="AI452" i="7"/>
  <c r="AI56" i="7"/>
  <c r="AI290" i="7"/>
  <c r="AK290" i="7" s="1"/>
  <c r="AI398" i="7"/>
  <c r="X385" i="7"/>
  <c r="X305" i="7"/>
  <c r="X252" i="7"/>
  <c r="X95" i="7"/>
  <c r="X381" i="7"/>
  <c r="X200" i="7"/>
  <c r="X334" i="7"/>
  <c r="X302" i="7"/>
  <c r="X239" i="7"/>
  <c r="X228" i="7"/>
  <c r="X161" i="7"/>
  <c r="X84" i="7"/>
  <c r="X17" i="7"/>
  <c r="X107" i="7"/>
  <c r="X67" i="7"/>
  <c r="X35" i="7"/>
  <c r="X197" i="7"/>
  <c r="X217" i="7"/>
  <c r="X248" i="7"/>
  <c r="X377" i="7"/>
  <c r="X280" i="7"/>
  <c r="X221" i="7"/>
  <c r="X164" i="7"/>
  <c r="X166" i="7"/>
  <c r="X391" i="7"/>
  <c r="X361" i="7"/>
  <c r="X309" i="7"/>
  <c r="X214" i="7"/>
  <c r="X102" i="7"/>
  <c r="X398" i="7"/>
  <c r="X337" i="7"/>
  <c r="X304" i="7"/>
  <c r="X224" i="7"/>
  <c r="X201" i="7"/>
  <c r="X53" i="7"/>
  <c r="X203" i="7"/>
  <c r="X156" i="7"/>
  <c r="X126" i="7"/>
  <c r="X52" i="7"/>
  <c r="X60" i="7"/>
  <c r="X25" i="7"/>
  <c r="X94" i="7"/>
  <c r="X65" i="7"/>
  <c r="X42" i="7"/>
  <c r="X20" i="7"/>
  <c r="X177" i="7"/>
  <c r="W197" i="7"/>
  <c r="W337" i="7"/>
  <c r="W245" i="7"/>
  <c r="Z245" i="7" s="1"/>
  <c r="W271" i="7"/>
  <c r="W39" i="7"/>
  <c r="W161" i="7"/>
  <c r="W56" i="7"/>
  <c r="W331" i="7"/>
  <c r="Z331" i="7" s="1"/>
  <c r="W355" i="7"/>
  <c r="Z355" i="7" s="1"/>
  <c r="W303" i="7"/>
  <c r="Z303" i="7" s="1"/>
  <c r="W182" i="7"/>
  <c r="W55" i="7"/>
  <c r="W222" i="7"/>
  <c r="W186" i="7"/>
  <c r="W126" i="7"/>
  <c r="W85" i="7"/>
  <c r="W354" i="7"/>
  <c r="W193" i="7"/>
  <c r="Z193" i="7" s="1"/>
  <c r="W395" i="7"/>
  <c r="W323" i="7"/>
  <c r="W276" i="7"/>
  <c r="W153" i="7"/>
  <c r="W11" i="7"/>
  <c r="W346" i="7"/>
  <c r="W313" i="7"/>
  <c r="W229" i="7"/>
  <c r="W103" i="7"/>
  <c r="W125" i="7"/>
  <c r="Z125" i="7" s="1"/>
  <c r="W265" i="7"/>
  <c r="W187" i="7"/>
  <c r="W16" i="7"/>
  <c r="Z16" i="7" s="1"/>
  <c r="W389" i="7"/>
  <c r="W372" i="7"/>
  <c r="Z372" i="7" s="1"/>
  <c r="W348" i="7"/>
  <c r="W324" i="7"/>
  <c r="W305" i="7"/>
  <c r="Z305" i="7" s="1"/>
  <c r="W280" i="7"/>
  <c r="W446" i="7"/>
  <c r="W129" i="7"/>
  <c r="Z129" i="7" s="1"/>
  <c r="W215" i="7"/>
  <c r="W243" i="7"/>
  <c r="W214" i="7"/>
  <c r="W190" i="7"/>
  <c r="W97" i="7"/>
  <c r="W72" i="7"/>
  <c r="W45" i="7"/>
  <c r="W12" i="7"/>
  <c r="W357" i="7"/>
  <c r="W157" i="7"/>
  <c r="W151" i="7"/>
  <c r="W108" i="7"/>
  <c r="W113" i="7"/>
  <c r="W453" i="7"/>
  <c r="W61" i="7"/>
  <c r="Z61" i="7" s="1"/>
  <c r="W28" i="7"/>
  <c r="Z28" i="7" s="1"/>
  <c r="W42" i="7"/>
  <c r="W20" i="7"/>
  <c r="W314" i="7"/>
  <c r="W302" i="7"/>
  <c r="W306" i="7"/>
  <c r="W32" i="7"/>
  <c r="Z32" i="7" s="1"/>
  <c r="G235" i="7"/>
  <c r="L290" i="7"/>
  <c r="L365" i="7"/>
  <c r="L259" i="7"/>
  <c r="L397" i="7"/>
  <c r="L203" i="7"/>
  <c r="L363" i="7"/>
  <c r="L299" i="7"/>
  <c r="L231" i="7"/>
  <c r="L108" i="7"/>
  <c r="L343" i="7"/>
  <c r="L211" i="7"/>
  <c r="L161" i="7"/>
  <c r="L12" i="7"/>
  <c r="L79" i="7"/>
  <c r="L228" i="7"/>
  <c r="L201" i="7"/>
  <c r="L323" i="7"/>
  <c r="L430" i="7"/>
  <c r="L169" i="7"/>
  <c r="L148" i="7"/>
  <c r="L356" i="7"/>
  <c r="L453" i="7"/>
  <c r="L239" i="7"/>
  <c r="L61" i="7"/>
  <c r="L306" i="7"/>
  <c r="J85" i="7"/>
  <c r="J123" i="7"/>
  <c r="L36" i="7"/>
  <c r="J26" i="7"/>
  <c r="J453" i="7"/>
  <c r="J222" i="7"/>
  <c r="J290" i="7"/>
  <c r="J76" i="7"/>
  <c r="J161" i="7"/>
  <c r="J228" i="7"/>
  <c r="J292" i="7"/>
  <c r="J360" i="7"/>
  <c r="J155" i="7"/>
  <c r="J41" i="7"/>
  <c r="J183" i="7"/>
  <c r="J121" i="7"/>
  <c r="J265" i="7"/>
  <c r="J17" i="7"/>
  <c r="J35" i="7"/>
  <c r="J65" i="7"/>
  <c r="J337" i="7"/>
  <c r="J346" i="7"/>
  <c r="J255" i="7"/>
  <c r="J129" i="7"/>
  <c r="J187" i="7"/>
  <c r="J32" i="7"/>
  <c r="J243" i="7"/>
  <c r="J61" i="7"/>
  <c r="J109" i="7"/>
  <c r="G103" i="7"/>
  <c r="G146" i="7"/>
  <c r="J381" i="7"/>
  <c r="J375" i="7"/>
  <c r="J357" i="7"/>
  <c r="J72" i="7"/>
  <c r="H430" i="7"/>
  <c r="J330" i="7"/>
  <c r="G374" i="7"/>
  <c r="H201" i="7"/>
  <c r="H11" i="7"/>
  <c r="H140" i="7"/>
  <c r="H254" i="7"/>
  <c r="H339" i="7"/>
  <c r="H257" i="7"/>
  <c r="H165" i="7"/>
  <c r="H305" i="7"/>
  <c r="H385" i="7"/>
  <c r="H5" i="7"/>
  <c r="H53" i="7"/>
  <c r="G164" i="7"/>
  <c r="G234" i="7"/>
  <c r="H37" i="7"/>
  <c r="H390" i="7"/>
  <c r="H32" i="7"/>
  <c r="H325" i="7"/>
  <c r="H295" i="7"/>
  <c r="H218" i="7"/>
  <c r="H108" i="7"/>
  <c r="H70" i="7"/>
  <c r="H451" i="7"/>
  <c r="H216" i="7"/>
  <c r="H130" i="7"/>
  <c r="H26" i="7"/>
  <c r="J103" i="7"/>
  <c r="H62" i="7"/>
  <c r="H312" i="7"/>
  <c r="H10" i="7"/>
  <c r="H230" i="7"/>
  <c r="H362" i="7"/>
  <c r="H143" i="7"/>
  <c r="H209" i="7"/>
  <c r="H276" i="7"/>
  <c r="H124" i="7"/>
  <c r="H233" i="7"/>
  <c r="H365" i="7"/>
  <c r="H138" i="7"/>
  <c r="H270" i="7"/>
  <c r="H256" i="7"/>
  <c r="H55" i="7"/>
  <c r="H220" i="7"/>
  <c r="H395" i="7"/>
  <c r="H163" i="7"/>
  <c r="H387" i="7"/>
  <c r="H125" i="7"/>
  <c r="H382" i="7"/>
  <c r="H146" i="7"/>
  <c r="H367" i="7"/>
  <c r="H118" i="7"/>
  <c r="H60" i="7"/>
  <c r="H292" i="7"/>
  <c r="H161" i="7"/>
  <c r="H384" i="7"/>
  <c r="G365" i="7"/>
  <c r="G376" i="7"/>
  <c r="G385" i="7"/>
  <c r="G344" i="7"/>
  <c r="G207" i="7"/>
  <c r="G184" i="7"/>
  <c r="H186" i="7"/>
  <c r="G310" i="7"/>
  <c r="G381" i="7"/>
  <c r="G295" i="7"/>
  <c r="G186" i="7"/>
  <c r="G138" i="7"/>
  <c r="G127" i="7"/>
  <c r="G305" i="7"/>
  <c r="G124" i="7"/>
  <c r="G64" i="7"/>
  <c r="G31" i="7"/>
  <c r="G163" i="7"/>
  <c r="G52" i="7"/>
  <c r="G377" i="7"/>
  <c r="G330" i="7"/>
  <c r="G246" i="7"/>
  <c r="G201" i="7"/>
  <c r="G177" i="7"/>
  <c r="G5" i="7"/>
  <c r="G349" i="7"/>
  <c r="G123" i="7"/>
  <c r="G75" i="7"/>
  <c r="G18" i="7"/>
  <c r="G283" i="7"/>
  <c r="G154" i="7"/>
  <c r="G71" i="7"/>
  <c r="G35" i="7"/>
  <c r="G263" i="7"/>
  <c r="G197" i="7"/>
  <c r="G191" i="7"/>
  <c r="G54" i="7"/>
  <c r="G451" i="7"/>
  <c r="G189" i="7"/>
  <c r="G94" i="7"/>
  <c r="G292" i="7"/>
  <c r="G357" i="7"/>
  <c r="G257" i="7"/>
  <c r="G254" i="7"/>
  <c r="G190" i="7"/>
  <c r="G96" i="7"/>
  <c r="G30" i="7"/>
  <c r="G348" i="7"/>
  <c r="G178" i="7"/>
  <c r="G121" i="7"/>
  <c r="G215" i="7"/>
  <c r="G62" i="7"/>
  <c r="G63" i="7"/>
  <c r="G238" i="7"/>
  <c r="AM238" i="7"/>
  <c r="AL68" i="7"/>
  <c r="AJ239" i="7"/>
  <c r="AJ14" i="7"/>
  <c r="AI12" i="7"/>
  <c r="AI64" i="7"/>
  <c r="AI63" i="7"/>
  <c r="X134" i="7"/>
  <c r="X287" i="7"/>
  <c r="X220" i="7"/>
  <c r="X110" i="7"/>
  <c r="W340" i="7"/>
  <c r="W270" i="7"/>
  <c r="W79" i="7"/>
  <c r="Z79" i="7" s="1"/>
  <c r="K350" i="7"/>
  <c r="K86" i="7"/>
  <c r="K190" i="7"/>
  <c r="K397" i="7"/>
  <c r="K134" i="7"/>
  <c r="K378" i="7"/>
  <c r="K239" i="7"/>
  <c r="K380" i="7"/>
  <c r="K312" i="7"/>
  <c r="K248" i="7"/>
  <c r="K121" i="7"/>
  <c r="K355" i="7"/>
  <c r="K246" i="7"/>
  <c r="K191" i="7"/>
  <c r="K30" i="7"/>
  <c r="K371" i="7"/>
  <c r="K327" i="7"/>
  <c r="K297" i="7"/>
  <c r="K259" i="7"/>
  <c r="K214" i="7"/>
  <c r="K102" i="7"/>
  <c r="K66" i="7"/>
  <c r="K362" i="7"/>
  <c r="K329" i="7"/>
  <c r="K263" i="7"/>
  <c r="K220" i="7"/>
  <c r="K135" i="7"/>
  <c r="K73" i="7"/>
  <c r="K156" i="7"/>
  <c r="K60" i="7"/>
  <c r="K324" i="7"/>
  <c r="K292" i="7"/>
  <c r="K256" i="7"/>
  <c r="K204" i="7"/>
  <c r="K123" i="7"/>
  <c r="K85" i="7"/>
  <c r="K230" i="7"/>
  <c r="K197" i="7"/>
  <c r="K165" i="7"/>
  <c r="K94" i="7"/>
  <c r="K37" i="7"/>
  <c r="K209" i="7"/>
  <c r="K177" i="7"/>
  <c r="K143" i="7"/>
  <c r="K111" i="7"/>
  <c r="K91" i="7"/>
  <c r="K36" i="7"/>
  <c r="K48" i="7"/>
  <c r="K130" i="7"/>
  <c r="K235" i="7"/>
  <c r="K375" i="7"/>
  <c r="K241" i="7"/>
  <c r="K108" i="7"/>
  <c r="K96" i="7"/>
  <c r="G284" i="7"/>
  <c r="G24" i="7"/>
  <c r="G181" i="7"/>
  <c r="H327" i="7"/>
  <c r="K334" i="7"/>
  <c r="K83" i="7"/>
  <c r="K101" i="7"/>
  <c r="K373" i="7"/>
  <c r="K157" i="7"/>
  <c r="K391" i="7"/>
  <c r="K365" i="7"/>
  <c r="K164" i="7"/>
  <c r="K305" i="7"/>
  <c r="K99" i="7"/>
  <c r="K161" i="7"/>
  <c r="K33" i="7"/>
  <c r="K149" i="7"/>
  <c r="K18" i="7"/>
  <c r="G14" i="7"/>
  <c r="K146" i="7"/>
  <c r="K343" i="7"/>
  <c r="K290" i="7"/>
  <c r="K70" i="7"/>
  <c r="K283" i="7"/>
  <c r="K173" i="7"/>
  <c r="G340" i="7"/>
  <c r="H207" i="7"/>
  <c r="K178" i="7"/>
  <c r="K67" i="7"/>
  <c r="K377" i="7"/>
  <c r="G383" i="7"/>
  <c r="G242" i="7"/>
  <c r="K376" i="7"/>
  <c r="X153" i="7"/>
  <c r="AJ25" i="7"/>
  <c r="AI6" i="7"/>
  <c r="X307" i="7"/>
  <c r="X178" i="7"/>
  <c r="X63" i="7"/>
  <c r="W148" i="7"/>
  <c r="W289" i="7"/>
  <c r="AM39" i="7"/>
  <c r="X93" i="7"/>
  <c r="X108" i="7"/>
  <c r="AL270" i="7"/>
  <c r="AN270" i="7" s="1"/>
  <c r="K68" i="7"/>
  <c r="W31" i="7"/>
  <c r="Z31" i="7" s="1"/>
  <c r="AJ334" i="7"/>
  <c r="AC381" i="7"/>
  <c r="AC364" i="7"/>
  <c r="AC350" i="7"/>
  <c r="AC303" i="7"/>
  <c r="AC246" i="7"/>
  <c r="AC216" i="7"/>
  <c r="AC195" i="7"/>
  <c r="AC123" i="7"/>
  <c r="AC99" i="7"/>
  <c r="AC75" i="7"/>
  <c r="AC59" i="7"/>
  <c r="AC85" i="7"/>
  <c r="AC25" i="7"/>
  <c r="AC380" i="7"/>
  <c r="AC363" i="7"/>
  <c r="AC349" i="7"/>
  <c r="AC330" i="7"/>
  <c r="AC312" i="7"/>
  <c r="AC299" i="7"/>
  <c r="AC215" i="7"/>
  <c r="AC243" i="7"/>
  <c r="AC214" i="7"/>
  <c r="AC190" i="7"/>
  <c r="AC164" i="7"/>
  <c r="AC112" i="7"/>
  <c r="AC131" i="7"/>
  <c r="AC121" i="7"/>
  <c r="AC70" i="7"/>
  <c r="AC13" i="1"/>
  <c r="AC51" i="7"/>
  <c r="AC39" i="7"/>
  <c r="AC27" i="7"/>
  <c r="AC8" i="7"/>
  <c r="AC382" i="7"/>
  <c r="AC360" i="7"/>
  <c r="AC338" i="7"/>
  <c r="AC311" i="7"/>
  <c r="AC298" i="7"/>
  <c r="AC284" i="7"/>
  <c r="AC256" i="7"/>
  <c r="AC242" i="7"/>
  <c r="AC228" i="7"/>
  <c r="AC211" i="7"/>
  <c r="AC189" i="7"/>
  <c r="AC155" i="7"/>
  <c r="AC135" i="7"/>
  <c r="AC94" i="7"/>
  <c r="AC65" i="7"/>
  <c r="AC42" i="7"/>
  <c r="AC398" i="7"/>
  <c r="AC337" i="7"/>
  <c r="AC304" i="7"/>
  <c r="AC224" i="7"/>
  <c r="AC233" i="7"/>
  <c r="AC173" i="7"/>
  <c r="AC184" i="7"/>
  <c r="AC464" i="7"/>
  <c r="AC149" i="7"/>
  <c r="AC139" i="7"/>
  <c r="AC124" i="7"/>
  <c r="AC76" i="7"/>
  <c r="AC60" i="7"/>
  <c r="AC52" i="7"/>
  <c r="AC28" i="7"/>
  <c r="AC14" i="7"/>
  <c r="E95" i="7"/>
  <c r="AP49" i="7"/>
  <c r="AP93" i="7"/>
  <c r="AP100" i="7"/>
  <c r="AP97" i="7"/>
  <c r="AP141" i="7"/>
  <c r="AP236" i="7"/>
  <c r="AP309" i="7"/>
  <c r="AP248" i="7"/>
  <c r="AP169" i="7"/>
  <c r="AP368" i="7"/>
  <c r="AP255" i="7"/>
  <c r="AP157" i="7"/>
  <c r="AP364" i="7"/>
  <c r="AP452" i="7"/>
  <c r="AP295" i="7"/>
  <c r="AO12" i="7"/>
  <c r="AO70" i="7"/>
  <c r="AQ70" i="7" s="1"/>
  <c r="AO35" i="7"/>
  <c r="AQ35" i="7" s="1"/>
  <c r="AO69" i="7"/>
  <c r="AQ69" i="7" s="1"/>
  <c r="AO40" i="7"/>
  <c r="AQ40" i="7" s="1"/>
  <c r="AO61" i="7"/>
  <c r="AQ61" i="7" s="1"/>
  <c r="AO57" i="7"/>
  <c r="AQ57" i="7" s="1"/>
  <c r="AO100" i="7"/>
  <c r="AO109" i="7"/>
  <c r="AQ109" i="7" s="1"/>
  <c r="AO26" i="7"/>
  <c r="AQ26" i="7" s="1"/>
  <c r="AO126" i="7"/>
  <c r="AQ126" i="7" s="1"/>
  <c r="AO135" i="7"/>
  <c r="AO76" i="7"/>
  <c r="AQ76" i="7" s="1"/>
  <c r="AO166" i="7"/>
  <c r="AO149" i="7"/>
  <c r="AQ149" i="7" s="1"/>
  <c r="AO153" i="7"/>
  <c r="AO203" i="7"/>
  <c r="AQ203" i="7" s="1"/>
  <c r="AO192" i="7"/>
  <c r="AO217" i="7"/>
  <c r="AQ217" i="7" s="1"/>
  <c r="AO230" i="7"/>
  <c r="AO234" i="7"/>
  <c r="AQ234" i="7" s="1"/>
  <c r="AO219" i="7"/>
  <c r="AQ219" i="7" s="1"/>
  <c r="AO301" i="7"/>
  <c r="AO308" i="7"/>
  <c r="AQ308" i="7" s="1"/>
  <c r="AO310" i="7"/>
  <c r="AO110" i="7"/>
  <c r="AQ110" i="7" s="1"/>
  <c r="AO354" i="7"/>
  <c r="AQ354" i="7" s="1"/>
  <c r="AO276" i="7"/>
  <c r="AQ276" i="7" s="1"/>
  <c r="AO346" i="7"/>
  <c r="AQ346" i="7" s="1"/>
  <c r="AO362" i="7"/>
  <c r="AO375" i="7"/>
  <c r="AO383" i="7"/>
  <c r="AQ383" i="7" s="1"/>
  <c r="AO392" i="7"/>
  <c r="AQ392" i="7" s="1"/>
  <c r="AO398" i="7"/>
  <c r="AQ398" i="7" s="1"/>
  <c r="AO355" i="7"/>
  <c r="AQ355" i="7" s="1"/>
  <c r="AP366" i="7"/>
  <c r="AP385" i="7"/>
  <c r="AP374" i="7"/>
  <c r="AP362" i="7"/>
  <c r="AP211" i="7"/>
  <c r="AP75" i="7"/>
  <c r="AP254" i="7"/>
  <c r="AP270" i="7"/>
  <c r="AP197" i="7"/>
  <c r="AP299" i="7"/>
  <c r="AP218" i="7"/>
  <c r="AP348" i="7"/>
  <c r="AP334" i="7"/>
  <c r="AP325" i="7"/>
  <c r="AP313" i="7"/>
  <c r="AP297" i="7"/>
  <c r="AP124" i="7"/>
  <c r="AP235" i="7"/>
  <c r="AP230" i="7"/>
  <c r="AP192" i="7"/>
  <c r="AP153" i="7"/>
  <c r="AP166" i="7"/>
  <c r="AP239" i="7"/>
  <c r="AP79" i="7"/>
  <c r="AP65" i="7"/>
  <c r="AP16" i="7"/>
  <c r="AP67" i="7"/>
  <c r="AP36" i="7"/>
  <c r="AP13" i="7"/>
  <c r="AP125" i="7"/>
  <c r="AP283" i="7"/>
  <c r="AP215" i="7"/>
  <c r="AP135" i="7"/>
  <c r="AP184" i="7"/>
  <c r="AP91" i="7"/>
  <c r="AP143" i="7"/>
  <c r="AP13" i="1"/>
  <c r="AP51" i="7"/>
  <c r="AP68" i="1"/>
  <c r="AP96" i="7"/>
  <c r="AP453" i="7"/>
  <c r="AP48" i="7"/>
  <c r="AP6" i="7"/>
  <c r="AQ6" i="7" s="1"/>
  <c r="AP351" i="7"/>
  <c r="AP12" i="7"/>
  <c r="AP59" i="7"/>
  <c r="AP31" i="7"/>
  <c r="AQ31" i="7" s="1"/>
  <c r="AP430" i="7"/>
  <c r="AP381" i="7"/>
  <c r="AP372" i="7"/>
  <c r="AO29" i="7"/>
  <c r="AQ29" i="7" s="1"/>
  <c r="AO59" i="7"/>
  <c r="AO80" i="7"/>
  <c r="AQ80" i="7" s="1"/>
  <c r="AO108" i="7"/>
  <c r="AQ108" i="7" s="1"/>
  <c r="AO169" i="7"/>
  <c r="AO164" i="7"/>
  <c r="AQ164" i="7" s="1"/>
  <c r="AO241" i="7"/>
  <c r="AQ241" i="7" s="1"/>
  <c r="AO313" i="7"/>
  <c r="AQ313" i="7" s="1"/>
  <c r="AO325" i="7"/>
  <c r="AO299" i="7"/>
  <c r="AO360" i="7"/>
  <c r="AO372" i="7"/>
  <c r="AO389" i="7"/>
  <c r="AQ389" i="7" s="1"/>
  <c r="AO356" i="7"/>
  <c r="AQ356" i="7" s="1"/>
  <c r="AO148" i="7"/>
  <c r="AQ148" i="7" s="1"/>
  <c r="AO127" i="7"/>
  <c r="AQ127" i="7" s="1"/>
  <c r="AO138" i="7"/>
  <c r="AQ138" i="7" s="1"/>
  <c r="AO65" i="7"/>
  <c r="AO82" i="7"/>
  <c r="AQ82" i="7" s="1"/>
  <c r="AO56" i="7"/>
  <c r="AQ56" i="7" s="1"/>
  <c r="AO63" i="7"/>
  <c r="AQ63" i="7" s="1"/>
  <c r="AO14" i="7"/>
  <c r="AQ14" i="7" s="1"/>
  <c r="AO25" i="7"/>
  <c r="AP360" i="7"/>
  <c r="AP181" i="7"/>
  <c r="AP310" i="7"/>
  <c r="AP182" i="7"/>
  <c r="AP145" i="7"/>
  <c r="AP54" i="7"/>
  <c r="AP323" i="7"/>
  <c r="AP201" i="7"/>
  <c r="AO45" i="7"/>
  <c r="AQ45" i="7" s="1"/>
  <c r="AO95" i="7"/>
  <c r="AQ95" i="7" s="1"/>
  <c r="AO165" i="7"/>
  <c r="AQ165" i="7" s="1"/>
  <c r="AO229" i="7"/>
  <c r="AQ229" i="7" s="1"/>
  <c r="AO236" i="7"/>
  <c r="AO249" i="7"/>
  <c r="AQ249" i="7" s="1"/>
  <c r="AO352" i="7"/>
  <c r="AQ352" i="7" s="1"/>
  <c r="AO381" i="7"/>
  <c r="AQ381" i="7" s="1"/>
  <c r="AO333" i="7"/>
  <c r="AQ333" i="7" s="1"/>
  <c r="AP446" i="7"/>
  <c r="AO72" i="7"/>
  <c r="AQ72" i="7" s="1"/>
  <c r="AO187" i="7"/>
  <c r="AQ187" i="7" s="1"/>
  <c r="AO270" i="7"/>
  <c r="AO287" i="7"/>
  <c r="AQ287" i="7" s="1"/>
  <c r="AO331" i="7"/>
  <c r="AQ331" i="7" s="1"/>
  <c r="AO142" i="7"/>
  <c r="AQ142" i="7" s="1"/>
  <c r="AP305" i="7"/>
  <c r="AO464" i="7"/>
  <c r="AQ464" i="7" s="1"/>
  <c r="AJ77" i="7"/>
  <c r="AI394" i="7"/>
  <c r="AK394" i="7" s="1"/>
  <c r="AI194" i="7"/>
  <c r="AK194" i="7" s="1"/>
  <c r="W394" i="7"/>
  <c r="Z394" i="7" s="1"/>
  <c r="AM227" i="7"/>
  <c r="AN227" i="7" s="1"/>
  <c r="AL77" i="7"/>
  <c r="AN77" i="7" s="1"/>
  <c r="X335" i="7"/>
  <c r="X77" i="7"/>
  <c r="X168" i="7"/>
  <c r="T366" i="7"/>
  <c r="T395" i="7"/>
  <c r="T384" i="7"/>
  <c r="T378" i="7"/>
  <c r="T398" i="7"/>
  <c r="T349" i="7"/>
  <c r="T339" i="7"/>
  <c r="T330" i="7"/>
  <c r="T323" i="7"/>
  <c r="T312" i="7"/>
  <c r="T306" i="7"/>
  <c r="T297" i="7"/>
  <c r="T168" i="7"/>
  <c r="T227" i="7"/>
  <c r="T356" i="7"/>
  <c r="T452" i="7"/>
  <c r="T381" i="7"/>
  <c r="T372" i="7"/>
  <c r="T361" i="7"/>
  <c r="T355" i="7"/>
  <c r="T340" i="7"/>
  <c r="T329" i="7"/>
  <c r="T307" i="7"/>
  <c r="T300" i="7"/>
  <c r="T289" i="7"/>
  <c r="T182" i="7"/>
  <c r="T191" i="7"/>
  <c r="V191" i="7" s="1"/>
  <c r="T200" i="7"/>
  <c r="T170" i="7"/>
  <c r="T155" i="7"/>
  <c r="T146" i="7"/>
  <c r="T135" i="7"/>
  <c r="T103" i="7"/>
  <c r="T125" i="7"/>
  <c r="T94" i="7"/>
  <c r="T75" i="7"/>
  <c r="T67" i="7"/>
  <c r="T59" i="7"/>
  <c r="T48" i="7"/>
  <c r="T49" i="7"/>
  <c r="T30" i="7"/>
  <c r="T20" i="7"/>
  <c r="T10" i="7"/>
  <c r="T178" i="7"/>
  <c r="T203" i="7"/>
  <c r="T181" i="7"/>
  <c r="T169" i="7"/>
  <c r="T164" i="7"/>
  <c r="T147" i="7"/>
  <c r="T112" i="7"/>
  <c r="T102" i="7"/>
  <c r="T113" i="7"/>
  <c r="T129" i="7"/>
  <c r="T124" i="7"/>
  <c r="T82" i="7"/>
  <c r="T453" i="7"/>
  <c r="T66" i="7"/>
  <c r="T57" i="7"/>
  <c r="T24" i="7"/>
  <c r="T41" i="7"/>
  <c r="T34" i="7"/>
  <c r="T25" i="7"/>
  <c r="T13" i="7"/>
  <c r="J394" i="7"/>
  <c r="J194" i="7"/>
  <c r="I335" i="7"/>
  <c r="H394" i="7"/>
  <c r="H194" i="7"/>
  <c r="E266" i="7"/>
  <c r="M266" i="7" s="1"/>
  <c r="E386" i="7"/>
  <c r="E168" i="7"/>
  <c r="E227" i="7"/>
  <c r="AF194" i="7"/>
  <c r="AB394" i="7"/>
  <c r="AC227" i="7"/>
  <c r="AC386" i="7"/>
  <c r="AC194" i="7"/>
  <c r="AC266" i="7"/>
  <c r="J77" i="7"/>
  <c r="H335" i="7"/>
  <c r="G194" i="7"/>
  <c r="G394" i="7"/>
  <c r="F77" i="7"/>
  <c r="L168" i="7"/>
  <c r="L227" i="7"/>
  <c r="AE394" i="7"/>
  <c r="AH394" i="7" s="1"/>
  <c r="U168" i="7"/>
  <c r="U227" i="7"/>
  <c r="U356" i="7"/>
  <c r="U452" i="7"/>
  <c r="U381" i="7"/>
  <c r="U372" i="7"/>
  <c r="U361" i="7"/>
  <c r="U366" i="7"/>
  <c r="U395" i="7"/>
  <c r="U384" i="7"/>
  <c r="U378" i="7"/>
  <c r="U398" i="7"/>
  <c r="U349" i="7"/>
  <c r="U339" i="7"/>
  <c r="U330" i="7"/>
  <c r="U323" i="7"/>
  <c r="U312" i="7"/>
  <c r="U306" i="7"/>
  <c r="U297" i="7"/>
  <c r="U209" i="7"/>
  <c r="U183" i="7"/>
  <c r="U190" i="7"/>
  <c r="U397" i="7"/>
  <c r="U348" i="7"/>
  <c r="U309" i="7"/>
  <c r="U303" i="7"/>
  <c r="U296" i="7"/>
  <c r="U201" i="7"/>
  <c r="U184" i="7"/>
  <c r="U172" i="7"/>
  <c r="U464" i="7"/>
  <c r="U156" i="7"/>
  <c r="U149" i="7"/>
  <c r="U138" i="7"/>
  <c r="U126" i="7"/>
  <c r="U139" i="7"/>
  <c r="U131" i="7"/>
  <c r="U100" i="7"/>
  <c r="U93" i="7"/>
  <c r="U76" i="7"/>
  <c r="U68" i="7"/>
  <c r="U60" i="7"/>
  <c r="U84" i="7"/>
  <c r="U52" i="7"/>
  <c r="U36" i="7"/>
  <c r="U28" i="7"/>
  <c r="U16" i="7"/>
  <c r="U199" i="7"/>
  <c r="U153" i="7"/>
  <c r="U117" i="7"/>
  <c r="U130" i="7"/>
  <c r="U123" i="7"/>
  <c r="U55" i="7"/>
  <c r="U80" i="7"/>
  <c r="U71" i="7"/>
  <c r="U63" i="7"/>
  <c r="U54" i="7"/>
  <c r="U42" i="7"/>
  <c r="U35" i="7"/>
  <c r="U27" i="7"/>
  <c r="U14" i="7"/>
  <c r="U6" i="7"/>
  <c r="AR335" i="7"/>
  <c r="K335" i="7"/>
  <c r="AR194" i="7"/>
  <c r="AO227" i="7"/>
  <c r="AQ227" i="7" s="1"/>
  <c r="AP386" i="7"/>
  <c r="AP194" i="7"/>
  <c r="AO335" i="7"/>
  <c r="AQ335" i="7" s="1"/>
  <c r="T83" i="7"/>
  <c r="S200" i="7"/>
  <c r="S164" i="7"/>
  <c r="S350" i="7"/>
  <c r="S390" i="7"/>
  <c r="V390" i="7" s="1"/>
  <c r="S32" i="7"/>
  <c r="V32" i="7" s="1"/>
  <c r="S325" i="7"/>
  <c r="V325" i="7" s="1"/>
  <c r="S295" i="7"/>
  <c r="V295" i="7" s="1"/>
  <c r="S126" i="7"/>
  <c r="S193" i="7"/>
  <c r="V193" i="7" s="1"/>
  <c r="S129" i="7"/>
  <c r="S397" i="7"/>
  <c r="S380" i="7"/>
  <c r="V380" i="7" s="1"/>
  <c r="S349" i="7"/>
  <c r="S312" i="7"/>
  <c r="S209" i="7"/>
  <c r="S131" i="7"/>
  <c r="S148" i="7"/>
  <c r="V148" i="7" s="1"/>
  <c r="S80" i="7"/>
  <c r="S48" i="7"/>
  <c r="V48" i="7" s="1"/>
  <c r="S36" i="7"/>
  <c r="S124" i="7"/>
  <c r="S169" i="7"/>
  <c r="S204" i="7"/>
  <c r="V204" i="7" s="1"/>
  <c r="S368" i="7"/>
  <c r="V368" i="7" s="1"/>
  <c r="S366" i="7"/>
  <c r="S384" i="7"/>
  <c r="S365" i="7"/>
  <c r="V365" i="7" s="1"/>
  <c r="S346" i="7"/>
  <c r="V346" i="7" s="1"/>
  <c r="S376" i="7"/>
  <c r="V376" i="7" s="1"/>
  <c r="S313" i="7"/>
  <c r="S192" i="7"/>
  <c r="V192" i="7" s="1"/>
  <c r="S464" i="7"/>
  <c r="S100" i="7"/>
  <c r="S351" i="7"/>
  <c r="V351" i="7" s="1"/>
  <c r="S94" i="7"/>
  <c r="S37" i="7"/>
  <c r="V37" i="7" s="1"/>
  <c r="S31" i="7"/>
  <c r="V31" i="7" s="1"/>
  <c r="S185" i="7"/>
  <c r="V185" i="7" s="1"/>
  <c r="S177" i="7"/>
  <c r="V177" i="7" s="1"/>
  <c r="S143" i="7"/>
  <c r="V143" i="7" s="1"/>
  <c r="S66" i="7"/>
  <c r="S34" i="7"/>
  <c r="S155" i="7"/>
  <c r="S135" i="7"/>
  <c r="V135" i="7" s="1"/>
  <c r="S110" i="7"/>
  <c r="V110" i="7" s="1"/>
  <c r="S86" i="7"/>
  <c r="S71" i="7"/>
  <c r="S54" i="7"/>
  <c r="S49" i="7"/>
  <c r="S46" i="7"/>
  <c r="V46" i="7" s="1"/>
  <c r="S343" i="7"/>
  <c r="V343" i="7" s="1"/>
  <c r="S91" i="7"/>
  <c r="V91" i="7" s="1"/>
  <c r="S360" i="7"/>
  <c r="V360" i="7" s="1"/>
  <c r="S140" i="7"/>
  <c r="V140" i="7" s="1"/>
  <c r="S72" i="7"/>
  <c r="V72" i="7" s="1"/>
  <c r="S362" i="7"/>
  <c r="V362" i="7" s="1"/>
  <c r="S311" i="7"/>
  <c r="V311" i="7" s="1"/>
  <c r="S151" i="7"/>
  <c r="V151" i="7" s="1"/>
  <c r="S127" i="7"/>
  <c r="V127" i="7" s="1"/>
  <c r="S13" i="7"/>
  <c r="U83" i="7"/>
  <c r="AP23" i="7"/>
  <c r="AJ23" i="7"/>
  <c r="T288" i="7"/>
  <c r="T106" i="7"/>
  <c r="T137" i="7"/>
  <c r="T23" i="7"/>
  <c r="J288" i="7"/>
  <c r="J196" i="7"/>
  <c r="J274" i="7"/>
  <c r="J136" i="7"/>
  <c r="G277" i="7"/>
  <c r="G272" i="7"/>
  <c r="G253" i="7"/>
  <c r="G137" i="7"/>
  <c r="G388" i="7"/>
  <c r="G196" i="7"/>
  <c r="G78" i="7"/>
  <c r="H388" i="7"/>
  <c r="H175" i="7"/>
  <c r="H272" i="7"/>
  <c r="H253" i="7"/>
  <c r="H210" i="7"/>
  <c r="H136" i="7"/>
  <c r="H47" i="7"/>
  <c r="L449" i="7"/>
  <c r="L150" i="7"/>
  <c r="L272" i="7"/>
  <c r="L253" i="7"/>
  <c r="L106" i="7"/>
  <c r="L277" i="7"/>
  <c r="F240" i="7"/>
  <c r="F449" i="7"/>
  <c r="F196" i="7"/>
  <c r="F274" i="7"/>
  <c r="F136" i="7"/>
  <c r="AE288" i="7"/>
  <c r="AE196" i="7"/>
  <c r="AE274" i="7"/>
  <c r="AE136" i="7"/>
  <c r="AH136" i="7" s="1"/>
  <c r="AE47" i="7"/>
  <c r="AH47" i="7" s="1"/>
  <c r="AM47" i="7"/>
  <c r="S388" i="7"/>
  <c r="V388" i="7" s="1"/>
  <c r="S175" i="7"/>
  <c r="S47" i="7"/>
  <c r="V47" i="7" s="1"/>
  <c r="X262" i="7"/>
  <c r="X288" i="7"/>
  <c r="X210" i="7"/>
  <c r="X175" i="7"/>
  <c r="X47" i="7"/>
  <c r="W449" i="7"/>
  <c r="W150" i="7"/>
  <c r="Z150" i="7" s="1"/>
  <c r="W23" i="7"/>
  <c r="Z23" i="7" s="1"/>
  <c r="W262" i="7"/>
  <c r="Z262" i="7" s="1"/>
  <c r="W196" i="7"/>
  <c r="Z196" i="7" s="1"/>
  <c r="W225" i="7"/>
  <c r="Z225" i="7" s="1"/>
  <c r="W136" i="7"/>
  <c r="Z136" i="7" s="1"/>
  <c r="K285" i="7"/>
  <c r="K210" i="7"/>
  <c r="K388" i="7"/>
  <c r="K196" i="7"/>
  <c r="K47" i="7"/>
  <c r="I272" i="7"/>
  <c r="I253" i="7"/>
  <c r="I449" i="7"/>
  <c r="I210" i="7"/>
  <c r="I175" i="7"/>
  <c r="I136" i="7"/>
  <c r="I106" i="7"/>
  <c r="I78" i="7"/>
  <c r="E47" i="7"/>
  <c r="E449" i="7"/>
  <c r="E210" i="7"/>
  <c r="E175" i="7"/>
  <c r="E136" i="7"/>
  <c r="E23" i="7"/>
  <c r="M23" i="7" s="1"/>
  <c r="AB288" i="7"/>
  <c r="AB119" i="7"/>
  <c r="AB277" i="7"/>
  <c r="AC262" i="7"/>
  <c r="AC388" i="7"/>
  <c r="AC150" i="7"/>
  <c r="AC133" i="7"/>
  <c r="AC288" i="7"/>
  <c r="AC210" i="7"/>
  <c r="AC137" i="7"/>
  <c r="AC78" i="7"/>
  <c r="U81" i="7"/>
  <c r="U449" i="7"/>
  <c r="U175" i="7"/>
  <c r="U133" i="7"/>
  <c r="U23" i="7"/>
  <c r="T214" i="7"/>
  <c r="T217" i="7"/>
  <c r="T446" i="7"/>
  <c r="T234" i="7"/>
  <c r="T242" i="7"/>
  <c r="T281" i="7"/>
  <c r="T256" i="7"/>
  <c r="T265" i="7"/>
  <c r="T284" i="7"/>
  <c r="T280" i="7"/>
  <c r="T272" i="7"/>
  <c r="T231" i="7"/>
  <c r="T239" i="7"/>
  <c r="T249" i="7"/>
  <c r="T254" i="7"/>
  <c r="T264" i="7"/>
  <c r="T224" i="7"/>
  <c r="T277" i="7"/>
  <c r="S231" i="7"/>
  <c r="S239" i="7"/>
  <c r="S249" i="7"/>
  <c r="S254" i="7"/>
  <c r="S264" i="7"/>
  <c r="S224" i="7"/>
  <c r="S277" i="7"/>
  <c r="S216" i="7"/>
  <c r="V216" i="7" s="1"/>
  <c r="S230" i="7"/>
  <c r="S241" i="7"/>
  <c r="V241" i="7" s="1"/>
  <c r="S250" i="7"/>
  <c r="V250" i="7" s="1"/>
  <c r="S255" i="7"/>
  <c r="V255" i="7" s="1"/>
  <c r="S283" i="7"/>
  <c r="S219" i="7"/>
  <c r="V219" i="7" s="1"/>
  <c r="S225" i="7"/>
  <c r="V225" i="7" s="1"/>
  <c r="S262" i="7"/>
  <c r="V262" i="7" s="1"/>
  <c r="U217" i="7"/>
  <c r="U446" i="7"/>
  <c r="U234" i="7"/>
  <c r="U242" i="7"/>
  <c r="U281" i="7"/>
  <c r="U256" i="7"/>
  <c r="U265" i="7"/>
  <c r="U284" i="7"/>
  <c r="U280" i="7"/>
  <c r="U272" i="7"/>
  <c r="U221" i="7"/>
  <c r="U235" i="7"/>
  <c r="U243" i="7"/>
  <c r="U455" i="7"/>
  <c r="U207" i="7"/>
  <c r="U90" i="7"/>
  <c r="U285" i="7"/>
  <c r="S115" i="7"/>
  <c r="V115" i="7" s="1"/>
  <c r="S159" i="7"/>
  <c r="V159" i="7" s="1"/>
  <c r="X115" i="7"/>
  <c r="W268" i="7"/>
  <c r="Z268" i="7" s="1"/>
  <c r="W318" i="7"/>
  <c r="Z318" i="7" s="1"/>
  <c r="W160" i="7"/>
  <c r="Z160" i="7" s="1"/>
  <c r="K223" i="7"/>
  <c r="L58" i="7"/>
  <c r="J58" i="7"/>
  <c r="I58" i="7"/>
  <c r="H58" i="7"/>
  <c r="F160" i="7"/>
  <c r="F268" i="7"/>
  <c r="E159" i="7"/>
  <c r="E171" i="7"/>
  <c r="M171" i="7" s="1"/>
  <c r="E315" i="7"/>
  <c r="T318" i="7"/>
  <c r="T223" i="7"/>
  <c r="I115" i="7"/>
  <c r="G268" i="7"/>
  <c r="G160" i="7"/>
  <c r="J223" i="7"/>
  <c r="H223" i="7"/>
  <c r="F223" i="7"/>
  <c r="AE171" i="7"/>
  <c r="AE315" i="7"/>
  <c r="AB58" i="7"/>
  <c r="AB159" i="7"/>
  <c r="AB223" i="7"/>
  <c r="U58" i="7"/>
  <c r="K159" i="7"/>
  <c r="K115" i="7"/>
  <c r="G286" i="7"/>
  <c r="U286" i="7"/>
  <c r="T260" i="7"/>
  <c r="H260" i="7"/>
  <c r="H286" i="7"/>
  <c r="S260" i="7"/>
  <c r="W260" i="7"/>
  <c r="Z260" i="7" s="1"/>
  <c r="K260" i="7"/>
  <c r="AO171" i="7"/>
  <c r="AQ171" i="7" s="1"/>
  <c r="AO315" i="7"/>
  <c r="AQ315" i="7" s="1"/>
  <c r="AO285" i="7"/>
  <c r="AO277" i="7"/>
  <c r="AO175" i="7"/>
  <c r="AQ175" i="7" s="1"/>
  <c r="AO136" i="7"/>
  <c r="AQ136" i="7" s="1"/>
  <c r="AL449" i="7"/>
  <c r="AN449" i="7" s="1"/>
  <c r="AL268" i="7"/>
  <c r="AL318" i="7"/>
  <c r="AL160" i="7"/>
  <c r="AN160" i="7" s="1"/>
  <c r="AL272" i="7"/>
  <c r="AL253" i="7"/>
  <c r="AL210" i="7"/>
  <c r="AL150" i="7"/>
  <c r="AJ58" i="7"/>
  <c r="AJ159" i="7"/>
  <c r="AJ168" i="7"/>
  <c r="AJ449" i="7"/>
  <c r="AJ240" i="7"/>
  <c r="AJ274" i="7"/>
  <c r="AJ78" i="7"/>
  <c r="AJ137" i="7"/>
  <c r="AJ106" i="7"/>
  <c r="AR171" i="7"/>
  <c r="AR315" i="7"/>
  <c r="AR288" i="7"/>
  <c r="AR262" i="7"/>
  <c r="AR225" i="7"/>
  <c r="AR196" i="7"/>
  <c r="AR137" i="7"/>
  <c r="AR106" i="7"/>
  <c r="AR78" i="7"/>
  <c r="AP268" i="7"/>
  <c r="AP318" i="7"/>
  <c r="AP160" i="7"/>
  <c r="AP285" i="7"/>
  <c r="AP277" i="7"/>
  <c r="AP81" i="7"/>
  <c r="AP119" i="7"/>
  <c r="AP133" i="7"/>
  <c r="AM260" i="7"/>
  <c r="AN260" i="7" s="1"/>
  <c r="AM286" i="7"/>
  <c r="AN286" i="7" s="1"/>
  <c r="AM115" i="7"/>
  <c r="AM266" i="7"/>
  <c r="AN266" i="7" s="1"/>
  <c r="AM223" i="7"/>
  <c r="AN223" i="7" s="1"/>
  <c r="AM388" i="7"/>
  <c r="AM272" i="7"/>
  <c r="AM253" i="7"/>
  <c r="AM210" i="7"/>
  <c r="AM78" i="7"/>
  <c r="AM137" i="7"/>
  <c r="AM106" i="7"/>
  <c r="AN106" i="7" s="1"/>
  <c r="AI58" i="7"/>
  <c r="AI159" i="7"/>
  <c r="AI168" i="7"/>
  <c r="AI449" i="7"/>
  <c r="AI240" i="7"/>
  <c r="AI274" i="7"/>
  <c r="AI119" i="7"/>
  <c r="AI133" i="7"/>
  <c r="AI81" i="7"/>
  <c r="AK81" i="7" s="1"/>
  <c r="AF171" i="7"/>
  <c r="AF315" i="7"/>
  <c r="AF288" i="7"/>
  <c r="AF262" i="7"/>
  <c r="AF225" i="7"/>
  <c r="AF196" i="7"/>
  <c r="AF137" i="7"/>
  <c r="AF106" i="7"/>
  <c r="AF78" i="7"/>
  <c r="AL122" i="7"/>
  <c r="AE122" i="7"/>
  <c r="AH122" i="7" s="1"/>
  <c r="S122" i="7"/>
  <c r="U122" i="7"/>
  <c r="AM122" i="7"/>
  <c r="T208" i="7"/>
  <c r="G122" i="7"/>
  <c r="AB122" i="7"/>
  <c r="E122" i="7"/>
  <c r="X208" i="7"/>
  <c r="AO275" i="7"/>
  <c r="AQ275" i="7" s="1"/>
  <c r="AJ275" i="7"/>
  <c r="X275" i="7"/>
  <c r="F275" i="7"/>
  <c r="AE275" i="7"/>
  <c r="AH275" i="7" s="1"/>
  <c r="U275" i="7"/>
  <c r="AM275" i="7"/>
  <c r="AN275" i="7" s="1"/>
  <c r="T275" i="7"/>
  <c r="K275" i="7"/>
  <c r="G275" i="7"/>
  <c r="L275" i="7"/>
  <c r="AR251" i="7"/>
  <c r="AL251" i="7"/>
  <c r="S251" i="7"/>
  <c r="I251" i="7"/>
  <c r="E251" i="7"/>
  <c r="AB251" i="7"/>
  <c r="AM251" i="7"/>
  <c r="T251" i="7"/>
  <c r="K251" i="7"/>
  <c r="G251" i="7"/>
  <c r="L251" i="7"/>
  <c r="U251" i="7"/>
  <c r="AB237" i="7"/>
  <c r="T237" i="7"/>
  <c r="L237" i="7"/>
  <c r="AO202" i="7"/>
  <c r="AJ202" i="7"/>
  <c r="X202" i="7"/>
  <c r="F202" i="7"/>
  <c r="AE202" i="7"/>
  <c r="AP202" i="7"/>
  <c r="AI202" i="7"/>
  <c r="W202" i="7"/>
  <c r="J202" i="7"/>
  <c r="H202" i="7"/>
  <c r="AF202" i="7"/>
  <c r="AL104" i="7"/>
  <c r="AN104" i="7" s="1"/>
  <c r="AJ291" i="7"/>
  <c r="S291" i="7"/>
  <c r="V291" i="7" s="1"/>
  <c r="I226" i="7"/>
  <c r="F104" i="7"/>
  <c r="E291" i="7"/>
  <c r="AB291" i="7"/>
  <c r="U104" i="7"/>
  <c r="AR291" i="7"/>
  <c r="AM226" i="7"/>
  <c r="AN226" i="7" s="1"/>
  <c r="AI226" i="7"/>
  <c r="T104" i="7"/>
  <c r="K226" i="7"/>
  <c r="J104" i="7"/>
  <c r="G291" i="7"/>
  <c r="L226" i="7"/>
  <c r="AF104" i="7"/>
  <c r="AO279" i="7"/>
  <c r="AJ279" i="7"/>
  <c r="X279" i="7"/>
  <c r="F279" i="7"/>
  <c r="AE279" i="7"/>
  <c r="U279" i="7"/>
  <c r="AM261" i="7"/>
  <c r="AN261" i="7" s="1"/>
  <c r="T261" i="7"/>
  <c r="K261" i="7"/>
  <c r="G261" i="7"/>
  <c r="L261" i="7"/>
  <c r="AO321" i="7"/>
  <c r="X321" i="7"/>
  <c r="AE321" i="7"/>
  <c r="AP321" i="7"/>
  <c r="AI321" i="7"/>
  <c r="AK321" i="7" s="1"/>
  <c r="W321" i="7"/>
  <c r="AF321" i="7"/>
  <c r="AO317" i="7"/>
  <c r="AQ317" i="7" s="1"/>
  <c r="AJ317" i="7"/>
  <c r="X317" i="7"/>
  <c r="F317" i="7"/>
  <c r="AE317" i="7"/>
  <c r="AH317" i="7" s="1"/>
  <c r="U317" i="7"/>
  <c r="AM317" i="7"/>
  <c r="AN317" i="7" s="1"/>
  <c r="T317" i="7"/>
  <c r="K317" i="7"/>
  <c r="G317" i="7"/>
  <c r="L317" i="7"/>
  <c r="AL319" i="7"/>
  <c r="AN319" i="7" s="1"/>
  <c r="S319" i="7"/>
  <c r="V319" i="7" s="1"/>
  <c r="I319" i="7"/>
  <c r="E319" i="7"/>
  <c r="AB319" i="7"/>
  <c r="AP319" i="7"/>
  <c r="AI319" i="7"/>
  <c r="AK319" i="7" s="1"/>
  <c r="W319" i="7"/>
  <c r="Z319" i="7" s="1"/>
  <c r="J319" i="7"/>
  <c r="H319" i="7"/>
  <c r="AF319" i="7"/>
  <c r="AP158" i="7"/>
  <c r="AI158" i="7"/>
  <c r="AK158" i="7" s="1"/>
  <c r="W158" i="7"/>
  <c r="Z158" i="7" s="1"/>
  <c r="J158" i="7"/>
  <c r="H158" i="7"/>
  <c r="AF158" i="7"/>
  <c r="AL322" i="7"/>
  <c r="S322" i="7"/>
  <c r="V322" i="7" s="1"/>
  <c r="I322" i="7"/>
  <c r="E322" i="7"/>
  <c r="AB322" i="7"/>
  <c r="AR322" i="7"/>
  <c r="AM294" i="7"/>
  <c r="T294" i="7"/>
  <c r="K294" i="7"/>
  <c r="G294" i="7"/>
  <c r="L294" i="7"/>
  <c r="AO273" i="7"/>
  <c r="AL167" i="7"/>
  <c r="AN167" i="7" s="1"/>
  <c r="AJ132" i="7"/>
  <c r="S273" i="7"/>
  <c r="X128" i="7"/>
  <c r="I167" i="7"/>
  <c r="F128" i="7"/>
  <c r="E167" i="7"/>
  <c r="AE132" i="7"/>
  <c r="AB273" i="7"/>
  <c r="AB167" i="7"/>
  <c r="U128" i="7"/>
  <c r="AR206" i="7"/>
  <c r="AP128" i="7"/>
  <c r="AM273" i="7"/>
  <c r="AN273" i="7" s="1"/>
  <c r="AI128" i="7"/>
  <c r="AK128" i="7" s="1"/>
  <c r="T273" i="7"/>
  <c r="T167" i="7"/>
  <c r="W132" i="7"/>
  <c r="K167" i="7"/>
  <c r="J128" i="7"/>
  <c r="G167" i="7"/>
  <c r="H128" i="7"/>
  <c r="L273" i="7"/>
  <c r="AF128" i="7"/>
  <c r="AL120" i="7"/>
  <c r="AN120" i="7" s="1"/>
  <c r="S114" i="7"/>
  <c r="V114" i="7" s="1"/>
  <c r="X114" i="7"/>
  <c r="E120" i="7"/>
  <c r="AE232" i="7"/>
  <c r="AH232" i="7" s="1"/>
  <c r="AB232" i="7"/>
  <c r="AR232" i="7"/>
  <c r="AP232" i="7"/>
  <c r="AM232" i="7"/>
  <c r="AN232" i="7" s="1"/>
  <c r="AI120" i="7"/>
  <c r="AK120" i="7" s="1"/>
  <c r="W120" i="7"/>
  <c r="Z120" i="7" s="1"/>
  <c r="K120" i="7"/>
  <c r="G232" i="7"/>
  <c r="H114" i="7"/>
  <c r="L120" i="7"/>
  <c r="K286" i="7"/>
  <c r="AA383" i="7"/>
  <c r="AD383" i="7" s="1"/>
  <c r="AA365" i="7"/>
  <c r="AD365" i="7" s="1"/>
  <c r="AA347" i="7"/>
  <c r="AD347" i="7" s="1"/>
  <c r="AA449" i="7"/>
  <c r="AD449" i="7" s="1"/>
  <c r="AA314" i="7"/>
  <c r="AD314" i="7" s="1"/>
  <c r="AA294" i="7"/>
  <c r="AD294" i="7" s="1"/>
  <c r="AA271" i="7"/>
  <c r="AD271" i="7" s="1"/>
  <c r="AA386" i="7"/>
  <c r="AA368" i="7"/>
  <c r="AD368" i="7" s="1"/>
  <c r="AA350" i="7"/>
  <c r="AD350" i="7" s="1"/>
  <c r="AA331" i="7"/>
  <c r="AD331" i="7" s="1"/>
  <c r="AA311" i="7"/>
  <c r="AA297" i="7"/>
  <c r="AA283" i="7"/>
  <c r="AD283" i="7" s="1"/>
  <c r="AA388" i="7"/>
  <c r="AA373" i="7"/>
  <c r="AD373" i="7" s="1"/>
  <c r="AA355" i="7"/>
  <c r="AD355" i="7" s="1"/>
  <c r="AA334" i="7"/>
  <c r="AD334" i="7" s="1"/>
  <c r="AA318" i="7"/>
  <c r="AD318" i="7" s="1"/>
  <c r="AA300" i="7"/>
  <c r="AD300" i="7" s="1"/>
  <c r="AA285" i="7"/>
  <c r="AD285" i="7" s="1"/>
  <c r="AA391" i="7"/>
  <c r="AD391" i="7" s="1"/>
  <c r="AA377" i="7"/>
  <c r="AD377" i="7" s="1"/>
  <c r="AA397" i="7"/>
  <c r="AA338" i="7"/>
  <c r="AA303" i="7"/>
  <c r="AA233" i="7"/>
  <c r="AA222" i="7"/>
  <c r="AD222" i="7" s="1"/>
  <c r="AA276" i="7"/>
  <c r="AD276" i="7" s="1"/>
  <c r="AA187" i="7"/>
  <c r="AD187" i="7" s="1"/>
  <c r="AA173" i="7"/>
  <c r="AD173" i="7" s="1"/>
  <c r="AA158" i="7"/>
  <c r="AA153" i="7"/>
  <c r="AD153" i="7" s="1"/>
  <c r="AA97" i="7"/>
  <c r="AD97" i="7" s="1"/>
  <c r="AA81" i="7"/>
  <c r="AD81" i="7" s="1"/>
  <c r="AA68" i="7"/>
  <c r="AD68" i="7" s="1"/>
  <c r="AA53" i="7"/>
  <c r="AD53" i="7" s="1"/>
  <c r="AA30" i="7"/>
  <c r="AD30" i="7" s="1"/>
  <c r="AA18" i="7"/>
  <c r="AD18" i="7" s="1"/>
  <c r="AA260" i="7"/>
  <c r="AA254" i="7"/>
  <c r="AD254" i="7" s="1"/>
  <c r="AA244" i="7"/>
  <c r="AD244" i="7" s="1"/>
  <c r="AA234" i="7"/>
  <c r="AD234" i="7" s="1"/>
  <c r="AA225" i="7"/>
  <c r="AD225" i="7" s="1"/>
  <c r="AA216" i="7"/>
  <c r="AD216" i="7" s="1"/>
  <c r="AA273" i="7"/>
  <c r="AA202" i="7"/>
  <c r="AD202" i="7" s="1"/>
  <c r="AA196" i="7"/>
  <c r="AD196" i="7" s="1"/>
  <c r="AA160" i="7"/>
  <c r="AD160" i="7" s="1"/>
  <c r="AA163" i="7"/>
  <c r="AD163" i="7" s="1"/>
  <c r="AA99" i="7"/>
  <c r="AA71" i="7"/>
  <c r="AA33" i="7"/>
  <c r="AA8" i="7"/>
  <c r="AA259" i="7"/>
  <c r="AD259" i="7" s="1"/>
  <c r="AA253" i="7"/>
  <c r="AD253" i="7" s="1"/>
  <c r="AA243" i="7"/>
  <c r="AA224" i="7"/>
  <c r="AA215" i="7"/>
  <c r="AA201" i="7"/>
  <c r="AD201" i="7" s="1"/>
  <c r="AA175" i="7"/>
  <c r="AD175" i="7" s="1"/>
  <c r="AA159" i="7"/>
  <c r="AA154" i="7"/>
  <c r="AA141" i="7"/>
  <c r="AD141" i="7" s="1"/>
  <c r="AA111" i="7"/>
  <c r="AD111" i="7" s="1"/>
  <c r="AA104" i="7"/>
  <c r="AD104" i="7" s="1"/>
  <c r="AA100" i="7"/>
  <c r="AD100" i="7" s="1"/>
  <c r="AA83" i="7"/>
  <c r="AD83" i="7" s="1"/>
  <c r="AA70" i="7"/>
  <c r="AA55" i="7"/>
  <c r="AD55" i="7" s="1"/>
  <c r="AA32" i="7"/>
  <c r="AD32" i="7" s="1"/>
  <c r="AA20" i="7"/>
  <c r="AD20" i="7" s="1"/>
  <c r="AA6" i="7"/>
  <c r="AD6" i="7" s="1"/>
  <c r="AA262" i="7"/>
  <c r="AA226" i="7"/>
  <c r="AD226" i="7" s="1"/>
  <c r="AA217" i="7"/>
  <c r="AD217" i="7" s="1"/>
  <c r="AA204" i="7"/>
  <c r="AD204" i="7" s="1"/>
  <c r="AA177" i="7"/>
  <c r="AD177" i="7" s="1"/>
  <c r="AA161" i="7"/>
  <c r="AD161" i="7" s="1"/>
  <c r="AA156" i="7"/>
  <c r="AD156" i="7" s="1"/>
  <c r="AA119" i="7"/>
  <c r="AA137" i="7"/>
  <c r="AA132" i="7"/>
  <c r="AD132" i="7" s="1"/>
  <c r="AA127" i="7"/>
  <c r="AD127" i="7" s="1"/>
  <c r="AA93" i="7"/>
  <c r="AD93" i="7" s="1"/>
  <c r="AA73" i="7"/>
  <c r="AA57" i="7"/>
  <c r="AD57" i="7" s="1"/>
  <c r="AA35" i="7"/>
  <c r="AD35" i="7" s="1"/>
  <c r="AA46" i="7"/>
  <c r="AD46" i="7" s="1"/>
  <c r="AN229" i="7" l="1"/>
  <c r="AD185" i="7"/>
  <c r="AN272" i="7"/>
  <c r="AQ12" i="7"/>
  <c r="V344" i="7"/>
  <c r="V347" i="7"/>
  <c r="AQ83" i="7"/>
  <c r="V451" i="7"/>
  <c r="AN287" i="7"/>
  <c r="AK63" i="7"/>
  <c r="AK217" i="7"/>
  <c r="AK245" i="7"/>
  <c r="AN172" i="7"/>
  <c r="AK52" i="7"/>
  <c r="AH141" i="7"/>
  <c r="AK363" i="7"/>
  <c r="Z321" i="7"/>
  <c r="V66" i="7"/>
  <c r="AK223" i="7"/>
  <c r="Z214" i="7"/>
  <c r="Z192" i="7"/>
  <c r="AK67" i="7"/>
  <c r="AK115" i="7"/>
  <c r="AN210" i="7"/>
  <c r="Z181" i="7"/>
  <c r="AQ372" i="7"/>
  <c r="AK210" i="7"/>
  <c r="AK260" i="7"/>
  <c r="AN208" i="7"/>
  <c r="V304" i="7"/>
  <c r="V383" i="7"/>
  <c r="AQ252" i="7"/>
  <c r="AD243" i="7"/>
  <c r="AD338" i="7"/>
  <c r="AQ65" i="7"/>
  <c r="AQ100" i="7"/>
  <c r="AK371" i="7"/>
  <c r="AK36" i="7"/>
  <c r="AN274" i="7"/>
  <c r="V94" i="7"/>
  <c r="AK165" i="7"/>
  <c r="AK388" i="7"/>
  <c r="AH332" i="7"/>
  <c r="AQ55" i="7"/>
  <c r="AK266" i="7"/>
  <c r="AQ220" i="7"/>
  <c r="AQ188" i="7"/>
  <c r="AN253" i="7"/>
  <c r="AK246" i="7"/>
  <c r="AN376" i="7"/>
  <c r="AD297" i="7"/>
  <c r="AH132" i="7"/>
  <c r="AK226" i="7"/>
  <c r="Z151" i="7"/>
  <c r="AD303" i="7"/>
  <c r="Z132" i="7"/>
  <c r="M95" i="7"/>
  <c r="AD70" i="7"/>
  <c r="AD33" i="7"/>
  <c r="AQ170" i="7"/>
  <c r="AQ258" i="7"/>
  <c r="AD240" i="7"/>
  <c r="AD455" i="7"/>
  <c r="Z310" i="7"/>
  <c r="Z117" i="7"/>
  <c r="Z135" i="7"/>
  <c r="AD99" i="7"/>
  <c r="Z54" i="7"/>
  <c r="AD73" i="7"/>
  <c r="AD262" i="7"/>
  <c r="AD224" i="7"/>
  <c r="AD8" i="7"/>
  <c r="AH42" i="7"/>
  <c r="AK182" i="7"/>
  <c r="AD71" i="7"/>
  <c r="AD260" i="7"/>
  <c r="AD158" i="7"/>
  <c r="AD311" i="7"/>
  <c r="AK133" i="7"/>
  <c r="M315" i="7"/>
  <c r="V283" i="7"/>
  <c r="V230" i="7"/>
  <c r="Z449" i="7"/>
  <c r="AH274" i="7"/>
  <c r="V350" i="7"/>
  <c r="AQ375" i="7"/>
  <c r="AQ301" i="7"/>
  <c r="AQ161" i="7"/>
  <c r="Z464" i="7"/>
  <c r="Z195" i="7"/>
  <c r="Z138" i="7"/>
  <c r="AH33" i="7"/>
  <c r="AH94" i="7"/>
  <c r="AH224" i="7"/>
  <c r="AD323" i="7"/>
  <c r="AH322" i="7"/>
  <c r="V246" i="7"/>
  <c r="V220" i="7"/>
  <c r="V392" i="7"/>
  <c r="AD397" i="7"/>
  <c r="AD386" i="7"/>
  <c r="AQ273" i="7"/>
  <c r="AD154" i="7"/>
  <c r="AD215" i="7"/>
  <c r="AD233" i="7"/>
  <c r="AH279" i="7"/>
  <c r="AQ279" i="7"/>
  <c r="AK119" i="7"/>
  <c r="AN47" i="7"/>
  <c r="V86" i="7"/>
  <c r="V313" i="7"/>
  <c r="M386" i="7"/>
  <c r="Z145" i="7"/>
  <c r="Z241" i="7"/>
  <c r="AK203" i="7"/>
  <c r="AN86" i="7"/>
  <c r="AN164" i="7"/>
  <c r="AH172" i="7"/>
  <c r="AH334" i="7"/>
  <c r="AH169" i="7"/>
  <c r="AH195" i="7"/>
  <c r="AD43" i="7"/>
  <c r="AD148" i="7"/>
  <c r="AQ115" i="7"/>
  <c r="Z223" i="7"/>
  <c r="Z285" i="7"/>
  <c r="AQ134" i="7"/>
  <c r="AK382" i="7"/>
  <c r="Z330" i="7"/>
  <c r="AQ177" i="7"/>
  <c r="AN113" i="7"/>
  <c r="AD388" i="7"/>
  <c r="AD159" i="7"/>
  <c r="AK64" i="7"/>
  <c r="AK289" i="7"/>
  <c r="AD275" i="7"/>
  <c r="AD137" i="7"/>
  <c r="Z271" i="7"/>
  <c r="AD119" i="7"/>
  <c r="AQ221" i="7"/>
  <c r="AN142" i="7"/>
  <c r="AQ238" i="7"/>
  <c r="Z90" i="7"/>
  <c r="Z59" i="7"/>
  <c r="AN144" i="7"/>
  <c r="AK225" i="7"/>
  <c r="AK171" i="7"/>
  <c r="AK206" i="7"/>
  <c r="AQ24" i="7"/>
  <c r="AH205" i="7"/>
  <c r="Z133" i="7"/>
  <c r="AH392" i="7"/>
  <c r="AN254" i="7"/>
  <c r="AD205" i="7"/>
  <c r="AH192" i="7"/>
  <c r="V13" i="7"/>
  <c r="Z302" i="7"/>
  <c r="AK244" i="7"/>
  <c r="AH362" i="7"/>
  <c r="AD269" i="7"/>
  <c r="Z48" i="7"/>
  <c r="AH43" i="7"/>
  <c r="Z247" i="7"/>
  <c r="AK288" i="7"/>
  <c r="V54" i="7"/>
  <c r="AH329" i="7"/>
  <c r="Z27" i="7"/>
  <c r="AN93" i="7"/>
  <c r="AN244" i="7"/>
  <c r="V124" i="7"/>
  <c r="AQ347" i="7"/>
  <c r="AK135" i="7"/>
  <c r="AK258" i="7"/>
  <c r="AN331" i="7"/>
  <c r="AH222" i="7"/>
  <c r="Z29" i="7"/>
  <c r="AK93" i="7"/>
  <c r="AN139" i="7"/>
  <c r="Z70" i="7"/>
  <c r="AD273" i="7"/>
  <c r="AK168" i="7"/>
  <c r="M175" i="7"/>
  <c r="V384" i="7"/>
  <c r="V169" i="7"/>
  <c r="V80" i="7"/>
  <c r="V312" i="7"/>
  <c r="V164" i="7"/>
  <c r="AQ270" i="7"/>
  <c r="AQ236" i="7"/>
  <c r="AQ362" i="7"/>
  <c r="Z20" i="7"/>
  <c r="Z280" i="7"/>
  <c r="AK236" i="7"/>
  <c r="AK389" i="7"/>
  <c r="AK274" i="7"/>
  <c r="AK159" i="7"/>
  <c r="V49" i="7"/>
  <c r="V349" i="7"/>
  <c r="V200" i="7"/>
  <c r="Z42" i="7"/>
  <c r="AK354" i="7"/>
  <c r="AH366" i="7"/>
  <c r="AN76" i="7"/>
  <c r="AQ77" i="7"/>
  <c r="V64" i="7"/>
  <c r="V366" i="7"/>
  <c r="AN64" i="7"/>
  <c r="Z273" i="7"/>
  <c r="AN202" i="7"/>
  <c r="AK251" i="7"/>
  <c r="AK318" i="7"/>
  <c r="Z106" i="7"/>
  <c r="AQ98" i="7"/>
  <c r="AQ190" i="7"/>
  <c r="AQ380" i="7"/>
  <c r="AQ289" i="7"/>
  <c r="Z10" i="7"/>
  <c r="Z183" i="7"/>
  <c r="AK387" i="7"/>
  <c r="AK381" i="7"/>
  <c r="AD82" i="7"/>
  <c r="AK240" i="7"/>
  <c r="AK58" i="7"/>
  <c r="V36" i="7"/>
  <c r="V131" i="7"/>
  <c r="AQ59" i="7"/>
  <c r="AK305" i="7"/>
  <c r="AN252" i="7"/>
  <c r="AN281" i="7"/>
  <c r="AD247" i="7"/>
  <c r="AN333" i="7"/>
  <c r="AH211" i="7"/>
  <c r="AH368" i="7"/>
  <c r="AH28" i="7"/>
  <c r="Z253" i="7"/>
  <c r="AH208" i="7"/>
  <c r="V155" i="7"/>
  <c r="AQ169" i="7"/>
  <c r="AK33" i="7"/>
  <c r="AH367" i="7"/>
  <c r="AH233" i="7"/>
  <c r="M122" i="7"/>
  <c r="V34" i="7"/>
  <c r="V129" i="7"/>
  <c r="Z197" i="7"/>
  <c r="AK234" i="7"/>
  <c r="AN395" i="7"/>
  <c r="Z144" i="7"/>
  <c r="AK287" i="7"/>
  <c r="Z452" i="7"/>
  <c r="Z6" i="7"/>
  <c r="Z220" i="7"/>
  <c r="Z258" i="7"/>
  <c r="Z53" i="7"/>
  <c r="Z13" i="7"/>
  <c r="Z309" i="7"/>
  <c r="AK366" i="7"/>
  <c r="AK214" i="7"/>
  <c r="AK25" i="7"/>
  <c r="AK55" i="7"/>
  <c r="AK166" i="7"/>
  <c r="AK68" i="7"/>
  <c r="AN368" i="7"/>
  <c r="AN303" i="7"/>
  <c r="AN178" i="7"/>
  <c r="AN283" i="7"/>
  <c r="AK329" i="7"/>
  <c r="AH384" i="7"/>
  <c r="AH65" i="7"/>
  <c r="AH245" i="7"/>
  <c r="AH249" i="7"/>
  <c r="M355" i="7"/>
  <c r="M161" i="7"/>
  <c r="M165" i="7"/>
  <c r="M305" i="7"/>
  <c r="M37" i="7"/>
  <c r="AD85" i="7"/>
  <c r="AQ242" i="7"/>
  <c r="Z200" i="7"/>
  <c r="Z52" i="7"/>
  <c r="Z91" i="7"/>
  <c r="Z156" i="7"/>
  <c r="Z304" i="7"/>
  <c r="AK14" i="7"/>
  <c r="AK111" i="7"/>
  <c r="AK235" i="7"/>
  <c r="AK296" i="7"/>
  <c r="AK94" i="7"/>
  <c r="AN255" i="7"/>
  <c r="AN97" i="7"/>
  <c r="AN48" i="7"/>
  <c r="AN191" i="7"/>
  <c r="AH53" i="7"/>
  <c r="M241" i="7"/>
  <c r="Z166" i="7"/>
  <c r="Z95" i="7"/>
  <c r="Z398" i="7"/>
  <c r="Z363" i="7"/>
  <c r="Z361" i="7"/>
  <c r="AK346" i="7"/>
  <c r="AK57" i="7"/>
  <c r="AK324" i="7"/>
  <c r="AK233" i="7"/>
  <c r="AN310" i="7"/>
  <c r="AN99" i="7"/>
  <c r="AN129" i="7"/>
  <c r="AN360" i="7"/>
  <c r="AN146" i="7"/>
  <c r="AK96" i="7"/>
  <c r="AK12" i="7"/>
  <c r="AH46" i="7"/>
  <c r="AH166" i="7"/>
  <c r="M376" i="7"/>
  <c r="M430" i="7"/>
  <c r="AD25" i="7"/>
  <c r="AD363" i="7"/>
  <c r="AK259" i="7"/>
  <c r="Z221" i="7"/>
  <c r="Z224" i="7"/>
  <c r="Z217" i="7"/>
  <c r="AK193" i="7"/>
  <c r="AK334" i="7"/>
  <c r="AK37" i="7"/>
  <c r="AK124" i="7"/>
  <c r="AK239" i="7"/>
  <c r="AN365" i="7"/>
  <c r="AN41" i="7"/>
  <c r="AN169" i="7"/>
  <c r="AN350" i="7"/>
  <c r="AH143" i="7"/>
  <c r="AH271" i="7"/>
  <c r="AD214" i="7"/>
  <c r="AD292" i="7"/>
  <c r="M449" i="7"/>
  <c r="V464" i="7"/>
  <c r="V126" i="7"/>
  <c r="M227" i="7"/>
  <c r="AQ299" i="7"/>
  <c r="AN301" i="7"/>
  <c r="AH186" i="7"/>
  <c r="AN277" i="7"/>
  <c r="AQ376" i="7"/>
  <c r="Z178" i="7"/>
  <c r="Z94" i="7"/>
  <c r="Z252" i="7"/>
  <c r="Z391" i="7"/>
  <c r="AK331" i="7"/>
  <c r="AK131" i="7"/>
  <c r="AK292" i="7"/>
  <c r="AK155" i="7"/>
  <c r="AK109" i="7"/>
  <c r="AK306" i="7"/>
  <c r="AN18" i="7"/>
  <c r="AN307" i="7"/>
  <c r="AN241" i="7"/>
  <c r="Z60" i="7"/>
  <c r="M26" i="7"/>
  <c r="AH354" i="7"/>
  <c r="AH393" i="7"/>
  <c r="AH6" i="7"/>
  <c r="AH348" i="7"/>
  <c r="AH83" i="7"/>
  <c r="M142" i="7"/>
  <c r="M49" i="7"/>
  <c r="AK230" i="7"/>
  <c r="Z33" i="7"/>
  <c r="Z134" i="7"/>
  <c r="Z228" i="7"/>
  <c r="AK11" i="7"/>
  <c r="AK31" i="7"/>
  <c r="AN98" i="7"/>
  <c r="AN184" i="7"/>
  <c r="AN153" i="7"/>
  <c r="AN222" i="7"/>
  <c r="AN149" i="7"/>
  <c r="AH13" i="7"/>
  <c r="AD110" i="7"/>
  <c r="Z333" i="7"/>
  <c r="AK373" i="7"/>
  <c r="AN192" i="7"/>
  <c r="AK449" i="7"/>
  <c r="V71" i="7"/>
  <c r="V397" i="7"/>
  <c r="AQ325" i="7"/>
  <c r="Z161" i="7"/>
  <c r="Z337" i="7"/>
  <c r="AN371" i="7"/>
  <c r="AN243" i="7"/>
  <c r="AQ43" i="7"/>
  <c r="AQ307" i="7"/>
  <c r="Z164" i="7"/>
  <c r="Z71" i="7"/>
  <c r="Z292" i="7"/>
  <c r="Z377" i="7"/>
  <c r="Z17" i="7"/>
  <c r="Z107" i="7"/>
  <c r="AK374" i="7"/>
  <c r="AK75" i="7"/>
  <c r="AK243" i="7"/>
  <c r="AK207" i="7"/>
  <c r="AN79" i="7"/>
  <c r="AK327" i="7"/>
  <c r="AN100" i="7"/>
  <c r="M129" i="7"/>
  <c r="AH135" i="7"/>
  <c r="AH218" i="7"/>
  <c r="AH254" i="7"/>
  <c r="M263" i="7"/>
  <c r="M101" i="7"/>
  <c r="AQ251" i="7"/>
  <c r="AK285" i="7"/>
  <c r="AQ274" i="7"/>
  <c r="Z272" i="7"/>
  <c r="V314" i="7"/>
  <c r="AQ264" i="7"/>
  <c r="Z357" i="7"/>
  <c r="Z177" i="7"/>
  <c r="Z298" i="7"/>
  <c r="Z67" i="7"/>
  <c r="AK455" i="7"/>
  <c r="AK102" i="7"/>
  <c r="AK8" i="7"/>
  <c r="AK199" i="7"/>
  <c r="AK312" i="7"/>
  <c r="AK46" i="7"/>
  <c r="AK195" i="7"/>
  <c r="AN195" i="7"/>
  <c r="AN234" i="7"/>
  <c r="AN216" i="7"/>
  <c r="AN306" i="7"/>
  <c r="AN80" i="7"/>
  <c r="AK446" i="7"/>
  <c r="AH324" i="7"/>
  <c r="AH111" i="7"/>
  <c r="AH209" i="7"/>
  <c r="AH204" i="7"/>
  <c r="AD195" i="7"/>
  <c r="Z14" i="7"/>
  <c r="AC12" i="3"/>
  <c r="U12" i="3"/>
  <c r="V254" i="7"/>
  <c r="V224" i="7"/>
  <c r="V239" i="7"/>
  <c r="AN313" i="7"/>
  <c r="V97" i="7"/>
  <c r="V331" i="7"/>
  <c r="AQ28" i="7"/>
  <c r="AK376" i="7"/>
  <c r="AN373" i="7"/>
  <c r="AN91" i="7"/>
  <c r="V393" i="7"/>
  <c r="Z375" i="7"/>
  <c r="Z83" i="7"/>
  <c r="AH59" i="7"/>
  <c r="M291" i="7"/>
  <c r="V122" i="7"/>
  <c r="AQ285" i="7"/>
  <c r="AH168" i="7"/>
  <c r="AH296" i="7"/>
  <c r="AH61" i="7"/>
  <c r="AH110" i="7"/>
  <c r="AD138" i="7"/>
  <c r="AD238" i="7"/>
  <c r="AD181" i="7"/>
  <c r="AD206" i="7"/>
  <c r="AD278" i="7"/>
  <c r="AD321" i="7"/>
  <c r="AK114" i="7"/>
  <c r="Z294" i="7"/>
  <c r="Z261" i="7"/>
  <c r="Z237" i="7"/>
  <c r="AN171" i="7"/>
  <c r="M81" i="7"/>
  <c r="M119" i="7"/>
  <c r="M225" i="7"/>
  <c r="AH81" i="7"/>
  <c r="AH133" i="7"/>
  <c r="AN23" i="7"/>
  <c r="V101" i="7"/>
  <c r="V142" i="7"/>
  <c r="V65" i="7"/>
  <c r="AH217" i="7"/>
  <c r="AH117" i="7"/>
  <c r="AH184" i="7"/>
  <c r="AH70" i="7"/>
  <c r="AH20" i="7"/>
  <c r="AH36" i="7"/>
  <c r="AH255" i="7"/>
  <c r="AH219" i="7"/>
  <c r="AH397" i="7"/>
  <c r="AH9" i="7"/>
  <c r="AH303" i="7"/>
  <c r="AD128" i="7"/>
  <c r="AH120" i="7"/>
  <c r="Z205" i="7"/>
  <c r="V205" i="7"/>
  <c r="AN206" i="7"/>
  <c r="AN119" i="7"/>
  <c r="V233" i="7"/>
  <c r="V43" i="7"/>
  <c r="V29" i="7"/>
  <c r="V154" i="7"/>
  <c r="V273" i="7"/>
  <c r="AK202" i="7"/>
  <c r="AQ202" i="7"/>
  <c r="AN43" i="7"/>
  <c r="AN228" i="7"/>
  <c r="AN186" i="7"/>
  <c r="Z146" i="7"/>
  <c r="Z300" i="7"/>
  <c r="AK323" i="7"/>
  <c r="AH339" i="7"/>
  <c r="AH356" i="7"/>
  <c r="AH153" i="7"/>
  <c r="AH241" i="7"/>
  <c r="AH207" i="7"/>
  <c r="AH140" i="7"/>
  <c r="AH357" i="7"/>
  <c r="W68" i="1"/>
  <c r="AR13" i="1"/>
  <c r="AE13" i="1"/>
  <c r="V100" i="7"/>
  <c r="Z291" i="7"/>
  <c r="AK144" i="7"/>
  <c r="AQ99" i="7"/>
  <c r="AH24" i="7"/>
  <c r="AH82" i="7"/>
  <c r="AH295" i="7"/>
  <c r="AH197" i="7"/>
  <c r="AH68" i="7"/>
  <c r="AH349" i="7"/>
  <c r="AD115" i="7"/>
  <c r="AD250" i="7"/>
  <c r="AD191" i="7"/>
  <c r="AD309" i="7"/>
  <c r="AD393" i="7"/>
  <c r="AD375" i="7"/>
  <c r="AN128" i="7"/>
  <c r="AH294" i="7"/>
  <c r="AK294" i="7"/>
  <c r="AN158" i="7"/>
  <c r="AK261" i="7"/>
  <c r="V226" i="7"/>
  <c r="AH237" i="7"/>
  <c r="AK122" i="7"/>
  <c r="AN262" i="7"/>
  <c r="M133" i="7"/>
  <c r="V78" i="7"/>
  <c r="AH240" i="7"/>
  <c r="V45" i="7"/>
  <c r="V95" i="7"/>
  <c r="V161" i="7"/>
  <c r="V39" i="7"/>
  <c r="Z9" i="7"/>
  <c r="Z170" i="7"/>
  <c r="AK100" i="7"/>
  <c r="AK85" i="7"/>
  <c r="AK86" i="7"/>
  <c r="AK309" i="7"/>
  <c r="AN337" i="7"/>
  <c r="AH181" i="7"/>
  <c r="AH63" i="7"/>
  <c r="AH430" i="7"/>
  <c r="AH452" i="7"/>
  <c r="AH372" i="7"/>
  <c r="AH11" i="7"/>
  <c r="AD136" i="7"/>
  <c r="AD272" i="7"/>
  <c r="AD349" i="7"/>
  <c r="Z232" i="7"/>
  <c r="AH278" i="7"/>
  <c r="AQ278" i="7"/>
  <c r="AH269" i="7"/>
  <c r="AQ269" i="7"/>
  <c r="AH226" i="7"/>
  <c r="AQ291" i="7"/>
  <c r="Z286" i="7"/>
  <c r="AN133" i="7"/>
  <c r="AQ150" i="7"/>
  <c r="V244" i="7"/>
  <c r="V222" i="7"/>
  <c r="Z277" i="7"/>
  <c r="V337" i="7"/>
  <c r="V73" i="7"/>
  <c r="Z238" i="7"/>
  <c r="Z364" i="7"/>
  <c r="Z207" i="7"/>
  <c r="AH310" i="7"/>
  <c r="AH297" i="7"/>
  <c r="AH256" i="7"/>
  <c r="AH139" i="7"/>
  <c r="AH99" i="7"/>
  <c r="AH203" i="7"/>
  <c r="AH149" i="7"/>
  <c r="G13" i="1"/>
  <c r="X68" i="1"/>
  <c r="M120" i="7"/>
  <c r="M167" i="7"/>
  <c r="M319" i="7"/>
  <c r="AH202" i="7"/>
  <c r="AN122" i="7"/>
  <c r="AH171" i="7"/>
  <c r="V175" i="7"/>
  <c r="AH196" i="7"/>
  <c r="AQ230" i="7"/>
  <c r="AQ192" i="7"/>
  <c r="AQ153" i="7"/>
  <c r="AQ166" i="7"/>
  <c r="AQ135" i="7"/>
  <c r="AE12" i="3"/>
  <c r="AE59" i="3"/>
  <c r="E12" i="3"/>
  <c r="M77" i="7"/>
  <c r="AK77" i="7"/>
  <c r="AQ211" i="7"/>
  <c r="AQ49" i="7"/>
  <c r="AQ91" i="7"/>
  <c r="AQ385" i="7"/>
  <c r="AQ430" i="7"/>
  <c r="AQ67" i="7"/>
  <c r="AQ373" i="7"/>
  <c r="AQ32" i="7"/>
  <c r="AO501" i="7"/>
  <c r="AQ300" i="7"/>
  <c r="AQ36" i="7"/>
  <c r="U1" i="7"/>
  <c r="J68" i="1"/>
  <c r="L501" i="7"/>
  <c r="L1" i="7"/>
  <c r="Z264" i="7"/>
  <c r="AN46" i="7"/>
  <c r="AL1" i="7"/>
  <c r="AN308" i="7"/>
  <c r="AN62" i="7"/>
  <c r="Z111" i="7"/>
  <c r="Z259" i="7"/>
  <c r="Z64" i="7"/>
  <c r="AK39" i="7"/>
  <c r="AK183" i="7"/>
  <c r="M11" i="7"/>
  <c r="M349" i="7"/>
  <c r="M233" i="7"/>
  <c r="M350" i="7"/>
  <c r="M35" i="7"/>
  <c r="M395" i="7"/>
  <c r="M141" i="7"/>
  <c r="M354" i="7"/>
  <c r="M183" i="7"/>
  <c r="AH300" i="7"/>
  <c r="M75" i="7"/>
  <c r="M375" i="7"/>
  <c r="M306" i="7"/>
  <c r="M451" i="7"/>
  <c r="M186" i="7"/>
  <c r="M97" i="7"/>
  <c r="M73" i="7"/>
  <c r="M220" i="7"/>
  <c r="M63" i="7"/>
  <c r="M219" i="7"/>
  <c r="M381" i="7"/>
  <c r="M214" i="7"/>
  <c r="M36" i="7"/>
  <c r="M139" i="7"/>
  <c r="M184" i="7"/>
  <c r="M310" i="7"/>
  <c r="M29" i="7"/>
  <c r="M230" i="7"/>
  <c r="AF1" i="7"/>
  <c r="AF501" i="7"/>
  <c r="M156" i="7"/>
  <c r="M117" i="7"/>
  <c r="AD79" i="7"/>
  <c r="AD109" i="7"/>
  <c r="AD209" i="7"/>
  <c r="AD14" i="7"/>
  <c r="AD77" i="7"/>
  <c r="AD183" i="7"/>
  <c r="AD256" i="7"/>
  <c r="AD26" i="7"/>
  <c r="AD63" i="7"/>
  <c r="AD12" i="7"/>
  <c r="AD39" i="7"/>
  <c r="AD75" i="7"/>
  <c r="AD133" i="7"/>
  <c r="AD255" i="7"/>
  <c r="AD295" i="7"/>
  <c r="AD329" i="7"/>
  <c r="AD366" i="7"/>
  <c r="AD270" i="7"/>
  <c r="AD313" i="7"/>
  <c r="AD390" i="7"/>
  <c r="AQ232" i="7"/>
  <c r="M132" i="7"/>
  <c r="V128" i="7"/>
  <c r="AK317" i="7"/>
  <c r="M279" i="7"/>
  <c r="V279" i="7"/>
  <c r="M226" i="7"/>
  <c r="AH251" i="7"/>
  <c r="AK275" i="7"/>
  <c r="Z208" i="7"/>
  <c r="AQ122" i="7"/>
  <c r="AN150" i="7"/>
  <c r="AN196" i="7"/>
  <c r="AQ133" i="7"/>
  <c r="M260" i="7"/>
  <c r="AH115" i="7"/>
  <c r="M58" i="7"/>
  <c r="V58" i="7"/>
  <c r="V90" i="7"/>
  <c r="V455" i="7"/>
  <c r="V235" i="7"/>
  <c r="V106" i="7"/>
  <c r="V119" i="7"/>
  <c r="AH150" i="7"/>
  <c r="AH388" i="7"/>
  <c r="V189" i="7"/>
  <c r="V329" i="7"/>
  <c r="V30" i="7"/>
  <c r="V63" i="7"/>
  <c r="V146" i="7"/>
  <c r="V16" i="7"/>
  <c r="V82" i="7"/>
  <c r="V190" i="7"/>
  <c r="V20" i="7"/>
  <c r="V62" i="7"/>
  <c r="V297" i="7"/>
  <c r="V355" i="7"/>
  <c r="V201" i="7"/>
  <c r="V68" i="7"/>
  <c r="V130" i="7"/>
  <c r="V172" i="7"/>
  <c r="V330" i="7"/>
  <c r="V452" i="7"/>
  <c r="V52" i="7"/>
  <c r="V378" i="7"/>
  <c r="V381" i="7"/>
  <c r="AQ386" i="7"/>
  <c r="AH194" i="7"/>
  <c r="M394" i="7"/>
  <c r="T13" i="1"/>
  <c r="AK386" i="7"/>
  <c r="AK227" i="7"/>
  <c r="AQ71" i="7"/>
  <c r="AQ197" i="7"/>
  <c r="AQ314" i="7"/>
  <c r="AO68" i="1"/>
  <c r="AQ200" i="7"/>
  <c r="AQ334" i="7"/>
  <c r="AQ361" i="7"/>
  <c r="AQ329" i="7"/>
  <c r="AQ312" i="7"/>
  <c r="AQ231" i="7"/>
  <c r="AQ189" i="7"/>
  <c r="AQ130" i="7"/>
  <c r="AQ64" i="7"/>
  <c r="AQ17" i="7"/>
  <c r="AQ34" i="7"/>
  <c r="AQ30" i="7"/>
  <c r="Z250" i="7"/>
  <c r="G68" i="1"/>
  <c r="Z62" i="7"/>
  <c r="Z5" i="7"/>
  <c r="W501" i="7"/>
  <c r="W1" i="7"/>
  <c r="Z57" i="7"/>
  <c r="Z96" i="7"/>
  <c r="Z191" i="7"/>
  <c r="Z338" i="7"/>
  <c r="Z382" i="7"/>
  <c r="Z124" i="7"/>
  <c r="W13" i="1"/>
  <c r="Z365" i="7"/>
  <c r="Z8" i="7"/>
  <c r="Z246" i="7"/>
  <c r="AK156" i="7"/>
  <c r="AK40" i="7"/>
  <c r="AK185" i="7"/>
  <c r="AK356" i="7"/>
  <c r="AK377" i="7"/>
  <c r="AK281" i="7"/>
  <c r="AK80" i="7"/>
  <c r="AK138" i="7"/>
  <c r="AK129" i="7"/>
  <c r="AK10" i="7"/>
  <c r="AK157" i="7"/>
  <c r="AK95" i="7"/>
  <c r="AK9" i="7"/>
  <c r="AN242" i="7"/>
  <c r="AN60" i="7"/>
  <c r="AM13" i="1"/>
  <c r="AN26" i="7"/>
  <c r="AN250" i="7"/>
  <c r="AN377" i="7"/>
  <c r="AN356" i="7"/>
  <c r="AN32" i="7"/>
  <c r="AN36" i="7"/>
  <c r="AN392" i="7"/>
  <c r="AN131" i="7"/>
  <c r="AN372" i="7"/>
  <c r="AN299" i="7"/>
  <c r="AN258" i="7"/>
  <c r="AN451" i="7"/>
  <c r="AN387" i="7"/>
  <c r="Z26" i="7"/>
  <c r="AK172" i="7"/>
  <c r="M40" i="7"/>
  <c r="M85" i="7"/>
  <c r="M27" i="7"/>
  <c r="M178" i="7"/>
  <c r="M72" i="7"/>
  <c r="AR68" i="1"/>
  <c r="M43" i="7"/>
  <c r="M16" i="7"/>
  <c r="M249" i="7"/>
  <c r="M34" i="7"/>
  <c r="M308" i="7"/>
  <c r="M109" i="7"/>
  <c r="AR501" i="7"/>
  <c r="AH107" i="7"/>
  <c r="AH270" i="7"/>
  <c r="AB1" i="7"/>
  <c r="AB501" i="7"/>
  <c r="AH25" i="7"/>
  <c r="AH56" i="7"/>
  <c r="AH191" i="7"/>
  <c r="AH187" i="7"/>
  <c r="M393" i="7"/>
  <c r="M245" i="7"/>
  <c r="M8" i="7"/>
  <c r="M398" i="7"/>
  <c r="M221" i="7"/>
  <c r="M390" i="7"/>
  <c r="M287" i="7"/>
  <c r="M361" i="7"/>
  <c r="M110" i="7"/>
  <c r="M98" i="7"/>
  <c r="M13" i="7"/>
  <c r="M143" i="7"/>
  <c r="M346" i="7"/>
  <c r="M155" i="7"/>
  <c r="M301" i="7"/>
  <c r="M182" i="7"/>
  <c r="M397" i="7"/>
  <c r="M113" i="7"/>
  <c r="M203" i="7"/>
  <c r="M311" i="7"/>
  <c r="M173" i="7"/>
  <c r="M257" i="7"/>
  <c r="AD5" i="7"/>
  <c r="AA501" i="7"/>
  <c r="AA1" i="7"/>
  <c r="AD54" i="7"/>
  <c r="AD130" i="7"/>
  <c r="AD140" i="7"/>
  <c r="AD242" i="7"/>
  <c r="AD258" i="7"/>
  <c r="AD17" i="7"/>
  <c r="AD52" i="7"/>
  <c r="AD91" i="7"/>
  <c r="AD129" i="7"/>
  <c r="AD149" i="7"/>
  <c r="AD210" i="7"/>
  <c r="AD241" i="7"/>
  <c r="AD45" i="7"/>
  <c r="AD86" i="7"/>
  <c r="AD80" i="7"/>
  <c r="AD135" i="7"/>
  <c r="AD150" i="7"/>
  <c r="AD194" i="7"/>
  <c r="AD211" i="7"/>
  <c r="AD280" i="7"/>
  <c r="AD27" i="7"/>
  <c r="AD64" i="7"/>
  <c r="AD147" i="7"/>
  <c r="AD172" i="7"/>
  <c r="AD230" i="7"/>
  <c r="AD251" i="7"/>
  <c r="AD284" i="7"/>
  <c r="AD317" i="7"/>
  <c r="AD354" i="7"/>
  <c r="AD387" i="7"/>
  <c r="AD296" i="7"/>
  <c r="AD330" i="7"/>
  <c r="AD367" i="7"/>
  <c r="AD327" i="7"/>
  <c r="AD364" i="7"/>
  <c r="AD289" i="7"/>
  <c r="AD376" i="7"/>
  <c r="AD361" i="7"/>
  <c r="AD394" i="7"/>
  <c r="AK167" i="7"/>
  <c r="AN132" i="7"/>
  <c r="M206" i="7"/>
  <c r="AQ205" i="7"/>
  <c r="AK322" i="7"/>
  <c r="AN294" i="7"/>
  <c r="M261" i="7"/>
  <c r="V261" i="7"/>
  <c r="AK291" i="7"/>
  <c r="AN291" i="7"/>
  <c r="AN237" i="7"/>
  <c r="AK78" i="7"/>
  <c r="AK137" i="7"/>
  <c r="AN240" i="7"/>
  <c r="AN115" i="7"/>
  <c r="AQ210" i="7"/>
  <c r="AQ272" i="7"/>
  <c r="AQ318" i="7"/>
  <c r="AQ449" i="7"/>
  <c r="AH260" i="7"/>
  <c r="M286" i="7"/>
  <c r="AH318" i="7"/>
  <c r="M268" i="7"/>
  <c r="V268" i="7"/>
  <c r="V171" i="7"/>
  <c r="V280" i="7"/>
  <c r="V265" i="7"/>
  <c r="V281" i="7"/>
  <c r="V234" i="7"/>
  <c r="V217" i="7"/>
  <c r="V218" i="7"/>
  <c r="M150" i="7"/>
  <c r="M288" i="7"/>
  <c r="Z119" i="7"/>
  <c r="V133" i="7"/>
  <c r="V449" i="7"/>
  <c r="AH175" i="7"/>
  <c r="AH285" i="7"/>
  <c r="V108" i="7"/>
  <c r="V352" i="7"/>
  <c r="V194" i="7"/>
  <c r="V197" i="7"/>
  <c r="V389" i="7"/>
  <c r="V26" i="7"/>
  <c r="V107" i="7"/>
  <c r="V153" i="7"/>
  <c r="V57" i="7"/>
  <c r="V166" i="7"/>
  <c r="V149" i="7"/>
  <c r="V398" i="7"/>
  <c r="V181" i="7"/>
  <c r="V84" i="7"/>
  <c r="V33" i="7"/>
  <c r="V103" i="7"/>
  <c r="V306" i="7"/>
  <c r="V373" i="7"/>
  <c r="V289" i="7"/>
  <c r="V9" i="7"/>
  <c r="V183" i="7"/>
  <c r="V364" i="7"/>
  <c r="V182" i="7"/>
  <c r="AH386" i="7"/>
  <c r="M335" i="7"/>
  <c r="AK335" i="7"/>
  <c r="Z77" i="7"/>
  <c r="AQ295" i="7"/>
  <c r="AQ204" i="7"/>
  <c r="AQ123" i="7"/>
  <c r="AQ75" i="7"/>
  <c r="AQ452" i="7"/>
  <c r="AQ453" i="7"/>
  <c r="AQ13" i="7"/>
  <c r="AQ60" i="7"/>
  <c r="AQ184" i="7"/>
  <c r="AQ207" i="7"/>
  <c r="AQ393" i="7"/>
  <c r="AQ363" i="7"/>
  <c r="AQ178" i="7"/>
  <c r="AQ311" i="7"/>
  <c r="AQ181" i="7"/>
  <c r="AQ9" i="7"/>
  <c r="AP1" i="7"/>
  <c r="AP501" i="7"/>
  <c r="AQ96" i="7"/>
  <c r="AQ384" i="7"/>
  <c r="AQ350" i="7"/>
  <c r="AQ357" i="7"/>
  <c r="AQ163" i="7"/>
  <c r="AQ309" i="7"/>
  <c r="AQ239" i="7"/>
  <c r="AQ235" i="7"/>
  <c r="AQ446" i="7"/>
  <c r="AQ156" i="7"/>
  <c r="AQ283" i="7"/>
  <c r="AQ145" i="7"/>
  <c r="AQ146" i="7"/>
  <c r="AQ139" i="7"/>
  <c r="AQ52" i="7"/>
  <c r="AQ42" i="7"/>
  <c r="AQ37" i="7"/>
  <c r="AK392" i="7"/>
  <c r="AN314" i="7"/>
  <c r="Z65" i="7"/>
  <c r="Z203" i="7"/>
  <c r="AN181" i="7"/>
  <c r="K68" i="1"/>
  <c r="Z35" i="7"/>
  <c r="Z307" i="7"/>
  <c r="Z430" i="7"/>
  <c r="H13" i="1"/>
  <c r="Z378" i="7"/>
  <c r="Z84" i="7"/>
  <c r="Z131" i="7"/>
  <c r="Z147" i="7"/>
  <c r="Z201" i="7"/>
  <c r="Z101" i="7"/>
  <c r="Z188" i="7"/>
  <c r="Z254" i="7"/>
  <c r="Z142" i="7"/>
  <c r="Z301" i="7"/>
  <c r="Z362" i="7"/>
  <c r="Z68" i="7"/>
  <c r="Z76" i="7"/>
  <c r="Z93" i="7"/>
  <c r="Z248" i="7"/>
  <c r="Z299" i="7"/>
  <c r="Z63" i="7"/>
  <c r="Z296" i="7"/>
  <c r="Z25" i="7"/>
  <c r="Z256" i="7"/>
  <c r="Z384" i="7"/>
  <c r="Z287" i="7"/>
  <c r="AK313" i="7"/>
  <c r="AK340" i="7"/>
  <c r="AK201" i="7"/>
  <c r="AK149" i="7"/>
  <c r="AK91" i="7"/>
  <c r="AK295" i="7"/>
  <c r="AK164" i="7"/>
  <c r="AK20" i="7"/>
  <c r="AK43" i="7"/>
  <c r="AK360" i="7"/>
  <c r="AK284" i="7"/>
  <c r="AK211" i="7"/>
  <c r="AK103" i="7"/>
  <c r="AK18" i="7"/>
  <c r="AK76" i="7"/>
  <c r="AK200" i="7"/>
  <c r="AK173" i="7"/>
  <c r="AK231" i="7"/>
  <c r="AK121" i="7"/>
  <c r="AK49" i="7"/>
  <c r="AK238" i="7"/>
  <c r="AK127" i="7"/>
  <c r="AK311" i="7"/>
  <c r="AM501" i="7"/>
  <c r="AN211" i="7"/>
  <c r="AN221" i="7"/>
  <c r="AN362" i="7"/>
  <c r="AN189" i="7"/>
  <c r="AN121" i="7"/>
  <c r="AN343" i="7"/>
  <c r="AN107" i="7"/>
  <c r="AN111" i="7"/>
  <c r="AN384" i="7"/>
  <c r="AN6" i="7"/>
  <c r="AN24" i="7"/>
  <c r="AL68" i="1"/>
  <c r="AN249" i="7"/>
  <c r="AN292" i="7"/>
  <c r="AN382" i="7"/>
  <c r="AN302" i="7"/>
  <c r="AN84" i="7"/>
  <c r="AN327" i="7"/>
  <c r="AN188" i="7"/>
  <c r="AN385" i="7"/>
  <c r="AN312" i="7"/>
  <c r="AN9" i="7"/>
  <c r="AN351" i="7"/>
  <c r="AN311" i="7"/>
  <c r="AN233" i="7"/>
  <c r="AN8" i="7"/>
  <c r="AN103" i="7"/>
  <c r="AN361" i="7"/>
  <c r="AN31" i="7"/>
  <c r="AN290" i="7"/>
  <c r="Z392" i="7"/>
  <c r="Z381" i="7"/>
  <c r="Z149" i="7"/>
  <c r="AK254" i="7"/>
  <c r="AK333" i="7"/>
  <c r="M80" i="7"/>
  <c r="M166" i="7"/>
  <c r="M299" i="7"/>
  <c r="AH48" i="7"/>
  <c r="AH148" i="7"/>
  <c r="AH93" i="7"/>
  <c r="AH220" i="7"/>
  <c r="M243" i="7"/>
  <c r="M108" i="7"/>
  <c r="M146" i="7"/>
  <c r="AH27" i="7"/>
  <c r="AH258" i="7"/>
  <c r="AH228" i="7"/>
  <c r="AH331" i="7"/>
  <c r="AH239" i="7"/>
  <c r="M148" i="7"/>
  <c r="M185" i="7"/>
  <c r="M218" i="7"/>
  <c r="M446" i="7"/>
  <c r="M333" i="7"/>
  <c r="AH60" i="7"/>
  <c r="AH49" i="7"/>
  <c r="AH280" i="7"/>
  <c r="AH389" i="7"/>
  <c r="AH190" i="7"/>
  <c r="AH183" i="7"/>
  <c r="AH84" i="7"/>
  <c r="AH248" i="7"/>
  <c r="AA68" i="1"/>
  <c r="AH35" i="7"/>
  <c r="AH41" i="7"/>
  <c r="AH325" i="7"/>
  <c r="AH138" i="7"/>
  <c r="AH100" i="7"/>
  <c r="AH263" i="7"/>
  <c r="AH383" i="7"/>
  <c r="AH121" i="7"/>
  <c r="AH231" i="7"/>
  <c r="AH351" i="7"/>
  <c r="AH313" i="7"/>
  <c r="AH363" i="7"/>
  <c r="AH52" i="7"/>
  <c r="AH201" i="7"/>
  <c r="AH234" i="7"/>
  <c r="AH307" i="7"/>
  <c r="AH382" i="7"/>
  <c r="M362" i="7"/>
  <c r="M377" i="7"/>
  <c r="M123" i="7"/>
  <c r="M366" i="7"/>
  <c r="M325" i="7"/>
  <c r="M25" i="7"/>
  <c r="M339" i="7"/>
  <c r="M190" i="7"/>
  <c r="M62" i="7"/>
  <c r="M340" i="7"/>
  <c r="M228" i="7"/>
  <c r="M224" i="7"/>
  <c r="M31" i="7"/>
  <c r="M222" i="7"/>
  <c r="M6" i="7"/>
  <c r="M281" i="7"/>
  <c r="M250" i="7"/>
  <c r="M147" i="7"/>
  <c r="M39" i="7"/>
  <c r="AB13" i="1"/>
  <c r="AF13" i="1"/>
  <c r="M93" i="7"/>
  <c r="M42" i="7"/>
  <c r="AP12" i="3"/>
  <c r="AP59" i="3"/>
  <c r="AN39" i="7"/>
  <c r="Z148" i="7"/>
  <c r="AK6" i="7"/>
  <c r="Z340" i="7"/>
  <c r="H501" i="7"/>
  <c r="H1" i="7"/>
  <c r="Z453" i="7"/>
  <c r="Z108" i="7"/>
  <c r="Z157" i="7"/>
  <c r="Z12" i="7"/>
  <c r="Z72" i="7"/>
  <c r="Z190" i="7"/>
  <c r="Z243" i="7"/>
  <c r="Z324" i="7"/>
  <c r="Z265" i="7"/>
  <c r="Z103" i="7"/>
  <c r="Z313" i="7"/>
  <c r="Z11" i="7"/>
  <c r="Z276" i="7"/>
  <c r="Z395" i="7"/>
  <c r="Z354" i="7"/>
  <c r="Z126" i="7"/>
  <c r="Z222" i="7"/>
  <c r="Z182" i="7"/>
  <c r="Z56" i="7"/>
  <c r="Z39" i="7"/>
  <c r="AK452" i="7"/>
  <c r="AK148" i="7"/>
  <c r="AK177" i="7"/>
  <c r="AK383" i="7"/>
  <c r="AK181" i="7"/>
  <c r="AK16" i="7"/>
  <c r="AK27" i="7"/>
  <c r="AK301" i="7"/>
  <c r="AK65" i="7"/>
  <c r="AK391" i="7"/>
  <c r="AK349" i="7"/>
  <c r="AK257" i="7"/>
  <c r="AK97" i="7"/>
  <c r="AJ1" i="7"/>
  <c r="AJ501" i="7"/>
  <c r="AN90" i="7"/>
  <c r="AN94" i="7"/>
  <c r="AN374" i="7"/>
  <c r="AN284" i="7"/>
  <c r="AN25" i="7"/>
  <c r="AN37" i="7"/>
  <c r="AN190" i="7"/>
  <c r="AN65" i="7"/>
  <c r="AN265" i="7"/>
  <c r="AN117" i="7"/>
  <c r="AN238" i="7"/>
  <c r="AN344" i="7"/>
  <c r="AN30" i="7"/>
  <c r="AN165" i="7"/>
  <c r="AN330" i="7"/>
  <c r="AN248" i="7"/>
  <c r="AN56" i="7"/>
  <c r="AN12" i="7"/>
  <c r="AN348" i="7"/>
  <c r="AN45" i="7"/>
  <c r="AN364" i="7"/>
  <c r="Z339" i="7"/>
  <c r="X13" i="1"/>
  <c r="Z366" i="7"/>
  <c r="AK263" i="7"/>
  <c r="AK61" i="7"/>
  <c r="AK464" i="7"/>
  <c r="AN40" i="7"/>
  <c r="AN157" i="7"/>
  <c r="AN393" i="7"/>
  <c r="I13" i="1"/>
  <c r="F13" i="1"/>
  <c r="M5" i="7"/>
  <c r="E501" i="7"/>
  <c r="E1" i="7"/>
  <c r="M229" i="7"/>
  <c r="M211" i="7"/>
  <c r="M131" i="7"/>
  <c r="M70" i="7"/>
  <c r="M14" i="7"/>
  <c r="AH361" i="7"/>
  <c r="M344" i="7"/>
  <c r="M170" i="7"/>
  <c r="M312" i="7"/>
  <c r="M244" i="7"/>
  <c r="M199" i="7"/>
  <c r="AH229" i="7"/>
  <c r="AH147" i="7"/>
  <c r="AH10" i="7"/>
  <c r="AH57" i="7"/>
  <c r="AH185" i="7"/>
  <c r="AH337" i="7"/>
  <c r="AE68" i="1"/>
  <c r="AH108" i="7"/>
  <c r="AH238" i="7"/>
  <c r="AH346" i="7"/>
  <c r="AH76" i="7"/>
  <c r="AH103" i="7"/>
  <c r="AH127" i="7"/>
  <c r="M384" i="7"/>
  <c r="M385" i="7"/>
  <c r="M295" i="7"/>
  <c r="M378" i="7"/>
  <c r="M239" i="7"/>
  <c r="M66" i="7"/>
  <c r="M307" i="7"/>
  <c r="M324" i="7"/>
  <c r="M53" i="7"/>
  <c r="M177" i="7"/>
  <c r="M56" i="7"/>
  <c r="M187" i="7"/>
  <c r="M30" i="7"/>
  <c r="M374" i="7"/>
  <c r="M181" i="7"/>
  <c r="M51" i="7"/>
  <c r="M60" i="7"/>
  <c r="M138" i="7"/>
  <c r="M192" i="7"/>
  <c r="M270" i="7"/>
  <c r="M337" i="7"/>
  <c r="M61" i="7"/>
  <c r="M189" i="7"/>
  <c r="M298" i="7"/>
  <c r="M71" i="7"/>
  <c r="M126" i="7"/>
  <c r="M271" i="7"/>
  <c r="M18" i="7"/>
  <c r="M327" i="7"/>
  <c r="M54" i="7"/>
  <c r="AD24" i="7"/>
  <c r="AD61" i="7"/>
  <c r="AD123" i="7"/>
  <c r="AD108" i="7"/>
  <c r="AD145" i="7"/>
  <c r="AD182" i="7"/>
  <c r="AD274" i="7"/>
  <c r="AD229" i="7"/>
  <c r="AD249" i="7"/>
  <c r="AD10" i="7"/>
  <c r="AD36" i="7"/>
  <c r="AD453" i="7"/>
  <c r="AD106" i="7"/>
  <c r="AD164" i="7"/>
  <c r="AD178" i="7"/>
  <c r="AD227" i="7"/>
  <c r="AD11" i="7"/>
  <c r="AD37" i="7"/>
  <c r="AD107" i="7"/>
  <c r="AD143" i="7"/>
  <c r="AD169" i="7"/>
  <c r="AD190" i="7"/>
  <c r="AD228" i="7"/>
  <c r="AD34" i="7"/>
  <c r="AD72" i="7"/>
  <c r="AD131" i="7"/>
  <c r="AD118" i="7"/>
  <c r="AD197" i="7"/>
  <c r="AD235" i="7"/>
  <c r="AD90" i="7"/>
  <c r="AD307" i="7"/>
  <c r="AD343" i="7"/>
  <c r="AD381" i="7"/>
  <c r="AD287" i="7"/>
  <c r="AD322" i="7"/>
  <c r="AD398" i="7"/>
  <c r="AD392" i="7"/>
  <c r="AD319" i="7"/>
  <c r="AD356" i="7"/>
  <c r="AD389" i="7"/>
  <c r="AD312" i="7"/>
  <c r="AD332" i="7"/>
  <c r="AD371" i="7"/>
  <c r="V120" i="7"/>
  <c r="AN114" i="7"/>
  <c r="AK205" i="7"/>
  <c r="M205" i="7"/>
  <c r="V167" i="7"/>
  <c r="AQ132" i="7"/>
  <c r="AK278" i="7"/>
  <c r="AN278" i="7"/>
  <c r="Z269" i="7"/>
  <c r="M269" i="7"/>
  <c r="V269" i="7"/>
  <c r="AN321" i="7"/>
  <c r="Z279" i="7"/>
  <c r="AH261" i="7"/>
  <c r="AQ261" i="7"/>
  <c r="M104" i="7"/>
  <c r="AK237" i="7"/>
  <c r="AN247" i="7"/>
  <c r="V208" i="7"/>
  <c r="AQ208" i="7"/>
  <c r="AN268" i="7"/>
  <c r="AN175" i="7"/>
  <c r="AN285" i="7"/>
  <c r="AQ106" i="7"/>
  <c r="AQ196" i="7"/>
  <c r="AQ262" i="7"/>
  <c r="AQ168" i="7"/>
  <c r="AQ58" i="7"/>
  <c r="V286" i="7"/>
  <c r="AH223" i="7"/>
  <c r="AH58" i="7"/>
  <c r="M318" i="7"/>
  <c r="Z315" i="7"/>
  <c r="V318" i="7"/>
  <c r="V253" i="7"/>
  <c r="V276" i="7"/>
  <c r="V263" i="7"/>
  <c r="V248" i="7"/>
  <c r="V229" i="7"/>
  <c r="V240" i="7"/>
  <c r="V215" i="7"/>
  <c r="V259" i="7"/>
  <c r="V214" i="7"/>
  <c r="M78" i="7"/>
  <c r="M137" i="7"/>
  <c r="M277" i="7"/>
  <c r="M253" i="7"/>
  <c r="Z137" i="7"/>
  <c r="Z240" i="7"/>
  <c r="Z175" i="7"/>
  <c r="V136" i="7"/>
  <c r="AH137" i="7"/>
  <c r="AH210" i="7"/>
  <c r="AH253" i="7"/>
  <c r="AH449" i="7"/>
  <c r="V40" i="7"/>
  <c r="V157" i="7"/>
  <c r="V372" i="7"/>
  <c r="V83" i="7"/>
  <c r="V377" i="7"/>
  <c r="V356" i="7"/>
  <c r="V301" i="7"/>
  <c r="V27" i="7"/>
  <c r="V59" i="7"/>
  <c r="V99" i="7"/>
  <c r="V117" i="7"/>
  <c r="V199" i="7"/>
  <c r="V453" i="7"/>
  <c r="V163" i="7"/>
  <c r="V10" i="7"/>
  <c r="V257" i="7"/>
  <c r="V17" i="7"/>
  <c r="V184" i="7"/>
  <c r="V310" i="7"/>
  <c r="V430" i="7"/>
  <c r="V387" i="7"/>
  <c r="V361" i="7"/>
  <c r="V147" i="7"/>
  <c r="V18" i="7"/>
  <c r="V56" i="7"/>
  <c r="V123" i="7"/>
  <c r="V138" i="7"/>
  <c r="V323" i="7"/>
  <c r="V395" i="7"/>
  <c r="V340" i="7"/>
  <c r="V76" i="7"/>
  <c r="V302" i="7"/>
  <c r="V332" i="7"/>
  <c r="AQ194" i="7"/>
  <c r="L12" i="3"/>
  <c r="L59" i="3"/>
  <c r="S12" i="3"/>
  <c r="S59" i="3"/>
  <c r="T12" i="3"/>
  <c r="T59" i="3"/>
  <c r="AQ51" i="7"/>
  <c r="W12" i="3"/>
  <c r="W59" i="3"/>
  <c r="AI12" i="3"/>
  <c r="AI59" i="3"/>
  <c r="AM12" i="3"/>
  <c r="AM59" i="3"/>
  <c r="H12" i="3"/>
  <c r="H59" i="3"/>
  <c r="AD51" i="7"/>
  <c r="AB12" i="3"/>
  <c r="AB59" i="3"/>
  <c r="AF12" i="3"/>
  <c r="AF59" i="3"/>
  <c r="AK13" i="1"/>
  <c r="M322" i="7"/>
  <c r="AH321" i="7"/>
  <c r="AQ321" i="7"/>
  <c r="Z202" i="7"/>
  <c r="AN251" i="7"/>
  <c r="M251" i="7"/>
  <c r="V251" i="7"/>
  <c r="AQ277" i="7"/>
  <c r="V260" i="7"/>
  <c r="AH315" i="7"/>
  <c r="M159" i="7"/>
  <c r="V277" i="7"/>
  <c r="V264" i="7"/>
  <c r="V249" i="7"/>
  <c r="V231" i="7"/>
  <c r="M136" i="7"/>
  <c r="M210" i="7"/>
  <c r="M47" i="7"/>
  <c r="AH288" i="7"/>
  <c r="V209" i="7"/>
  <c r="M168" i="7"/>
  <c r="AQ360" i="7"/>
  <c r="AQ310" i="7"/>
  <c r="X12" i="3"/>
  <c r="X59" i="3"/>
  <c r="I12" i="3"/>
  <c r="I59" i="3"/>
  <c r="F12" i="3"/>
  <c r="F59" i="3"/>
  <c r="U13" i="1"/>
  <c r="V5" i="7"/>
  <c r="S501" i="7"/>
  <c r="S1" i="7"/>
  <c r="AQ255" i="7"/>
  <c r="AQ103" i="7"/>
  <c r="AQ374" i="7"/>
  <c r="AQ5" i="7"/>
  <c r="AO1" i="7"/>
  <c r="AQ125" i="7"/>
  <c r="AQ183" i="7"/>
  <c r="AQ366" i="7"/>
  <c r="AQ368" i="7"/>
  <c r="AQ455" i="7"/>
  <c r="AQ20" i="7"/>
  <c r="AQ296" i="7"/>
  <c r="AQ250" i="7"/>
  <c r="AQ271" i="7"/>
  <c r="AQ186" i="7"/>
  <c r="AQ53" i="7"/>
  <c r="AQ121" i="7"/>
  <c r="AQ54" i="7"/>
  <c r="J13" i="1"/>
  <c r="Z34" i="7"/>
  <c r="T1" i="7"/>
  <c r="T501" i="7"/>
  <c r="AK66" i="7"/>
  <c r="AK5" i="7"/>
  <c r="AI501" i="7"/>
  <c r="AI1" i="7"/>
  <c r="AK71" i="7"/>
  <c r="AK361" i="7"/>
  <c r="AK42" i="7"/>
  <c r="AN96" i="7"/>
  <c r="AN383" i="7"/>
  <c r="AN187" i="7"/>
  <c r="AN155" i="7"/>
  <c r="AN464" i="7"/>
  <c r="Z173" i="7"/>
  <c r="AN246" i="7"/>
  <c r="M314" i="7"/>
  <c r="M264" i="7"/>
  <c r="M309" i="7"/>
  <c r="M372" i="7"/>
  <c r="M453" i="7"/>
  <c r="M215" i="7"/>
  <c r="M169" i="7"/>
  <c r="M79" i="7"/>
  <c r="AH5" i="7"/>
  <c r="AH501" i="7" s="1"/>
  <c r="AE1" i="7"/>
  <c r="AE501" i="7"/>
  <c r="AH124" i="7"/>
  <c r="M201" i="7"/>
  <c r="M367" i="7"/>
  <c r="M352" i="7"/>
  <c r="M130" i="7"/>
  <c r="M83" i="7"/>
  <c r="M283" i="7"/>
  <c r="M292" i="7"/>
  <c r="M33" i="7"/>
  <c r="M64" i="7"/>
  <c r="M135" i="7"/>
  <c r="M280" i="7"/>
  <c r="M200" i="7"/>
  <c r="M348" i="7"/>
  <c r="M82" i="7"/>
  <c r="M334" i="7"/>
  <c r="M68" i="7"/>
  <c r="M149" i="7"/>
  <c r="M207" i="7"/>
  <c r="M69" i="7"/>
  <c r="M197" i="7"/>
  <c r="M46" i="7"/>
  <c r="M52" i="7"/>
  <c r="M90" i="7"/>
  <c r="M238" i="7"/>
  <c r="M10" i="7"/>
  <c r="M248" i="7"/>
  <c r="AD28" i="7"/>
  <c r="AD65" i="7"/>
  <c r="AD231" i="7"/>
  <c r="AD281" i="7"/>
  <c r="AD124" i="7"/>
  <c r="AD464" i="7"/>
  <c r="AD42" i="7"/>
  <c r="AD41" i="7"/>
  <c r="AD78" i="7"/>
  <c r="AD146" i="7"/>
  <c r="AD184" i="7"/>
  <c r="AD277" i="7"/>
  <c r="AD48" i="7"/>
  <c r="AD60" i="7"/>
  <c r="AD122" i="7"/>
  <c r="AD170" i="7"/>
  <c r="AD220" i="7"/>
  <c r="AD248" i="7"/>
  <c r="AD263" i="7"/>
  <c r="AD384" i="7"/>
  <c r="AD291" i="7"/>
  <c r="AD325" i="7"/>
  <c r="AD288" i="7"/>
  <c r="AD360" i="7"/>
  <c r="AD302" i="7"/>
  <c r="AD337" i="7"/>
  <c r="Z114" i="7"/>
  <c r="M232" i="7"/>
  <c r="AH273" i="7"/>
  <c r="M273" i="7"/>
  <c r="AH319" i="7"/>
  <c r="AQ319" i="7"/>
  <c r="Z317" i="7"/>
  <c r="M317" i="7"/>
  <c r="V317" i="7"/>
  <c r="M321" i="7"/>
  <c r="Z104" i="7"/>
  <c r="AH104" i="7"/>
  <c r="M202" i="7"/>
  <c r="V202" i="7"/>
  <c r="Z251" i="7"/>
  <c r="Z275" i="7"/>
  <c r="M275" i="7"/>
  <c r="V275" i="7"/>
  <c r="AK277" i="7"/>
  <c r="AK160" i="7"/>
  <c r="AK268" i="7"/>
  <c r="AN78" i="7"/>
  <c r="AN137" i="7"/>
  <c r="AN225" i="7"/>
  <c r="AN288" i="7"/>
  <c r="AQ81" i="7"/>
  <c r="AQ119" i="7"/>
  <c r="AQ240" i="7"/>
  <c r="M223" i="7"/>
  <c r="V285" i="7"/>
  <c r="V207" i="7"/>
  <c r="V243" i="7"/>
  <c r="V221" i="7"/>
  <c r="M240" i="7"/>
  <c r="M285" i="7"/>
  <c r="Z210" i="7"/>
  <c r="V137" i="7"/>
  <c r="V288" i="7"/>
  <c r="AH78" i="7"/>
  <c r="AK23" i="7"/>
  <c r="AQ23" i="7"/>
  <c r="V141" i="7"/>
  <c r="V348" i="7"/>
  <c r="V168" i="7"/>
  <c r="V382" i="7"/>
  <c r="V12" i="7"/>
  <c r="V79" i="7"/>
  <c r="V24" i="7"/>
  <c r="V292" i="7"/>
  <c r="V61" i="7"/>
  <c r="V195" i="7"/>
  <c r="V203" i="7"/>
  <c r="V333" i="7"/>
  <c r="V303" i="7"/>
  <c r="V102" i="7"/>
  <c r="V14" i="7"/>
  <c r="V125" i="7"/>
  <c r="V299" i="7"/>
  <c r="V307" i="7"/>
  <c r="V186" i="7"/>
  <c r="V60" i="7"/>
  <c r="AH266" i="7"/>
  <c r="M194" i="7"/>
  <c r="T68" i="1"/>
  <c r="AQ265" i="7"/>
  <c r="AQ79" i="7"/>
  <c r="AQ16" i="7"/>
  <c r="AO13" i="1"/>
  <c r="AQ107" i="7"/>
  <c r="AQ140" i="7"/>
  <c r="AQ365" i="7"/>
  <c r="AQ348" i="7"/>
  <c r="AQ218" i="7"/>
  <c r="AQ93" i="7"/>
  <c r="AQ25" i="7"/>
  <c r="AQ387" i="7"/>
  <c r="AQ340" i="7"/>
  <c r="AQ323" i="7"/>
  <c r="AQ305" i="7"/>
  <c r="AQ124" i="7"/>
  <c r="AQ209" i="7"/>
  <c r="AQ131" i="7"/>
  <c r="AQ48" i="7"/>
  <c r="Z199" i="7"/>
  <c r="AK72" i="7"/>
  <c r="K1" i="7"/>
  <c r="K501" i="7"/>
  <c r="J1" i="7"/>
  <c r="J501" i="7"/>
  <c r="Z100" i="7"/>
  <c r="Z344" i="7"/>
  <c r="Z143" i="7"/>
  <c r="Z235" i="7"/>
  <c r="Z165" i="7"/>
  <c r="Z376" i="7"/>
  <c r="Z368" i="7"/>
  <c r="X1" i="7"/>
  <c r="X501" i="7"/>
  <c r="AK130" i="7"/>
  <c r="AK270" i="7"/>
  <c r="AK169" i="7"/>
  <c r="AK146" i="7"/>
  <c r="AK332" i="7"/>
  <c r="AK249" i="7"/>
  <c r="AK352" i="7"/>
  <c r="AK28" i="7"/>
  <c r="AK348" i="7"/>
  <c r="AK357" i="7"/>
  <c r="AN207" i="7"/>
  <c r="AM68" i="1"/>
  <c r="AN339" i="7"/>
  <c r="AN352" i="7"/>
  <c r="AN453" i="7"/>
  <c r="AN280" i="7"/>
  <c r="AN390" i="7"/>
  <c r="AN193" i="7"/>
  <c r="AN29" i="7"/>
  <c r="AN363" i="7"/>
  <c r="AN289" i="7"/>
  <c r="AN10" i="7"/>
  <c r="AN276" i="7"/>
  <c r="AN145" i="7"/>
  <c r="AN28" i="7"/>
  <c r="AN297" i="7"/>
  <c r="Z332" i="7"/>
  <c r="AK190" i="7"/>
  <c r="AK350" i="7"/>
  <c r="I501" i="7"/>
  <c r="I1" i="7"/>
  <c r="AH243" i="7"/>
  <c r="M357" i="7"/>
  <c r="M231" i="7"/>
  <c r="M41" i="7"/>
  <c r="M371" i="7"/>
  <c r="M99" i="7"/>
  <c r="M284" i="7"/>
  <c r="AH290" i="7"/>
  <c r="AH252" i="7"/>
  <c r="M365" i="7"/>
  <c r="M380" i="7"/>
  <c r="M121" i="7"/>
  <c r="M289" i="7"/>
  <c r="M48" i="7"/>
  <c r="AR1" i="7"/>
  <c r="AH299" i="7"/>
  <c r="AH32" i="7"/>
  <c r="AH29" i="7"/>
  <c r="AH72" i="7"/>
  <c r="AH55" i="7"/>
  <c r="AH304" i="7"/>
  <c r="AH79" i="7"/>
  <c r="AH151" i="7"/>
  <c r="AH446" i="7"/>
  <c r="AH292" i="7"/>
  <c r="AH327" i="7"/>
  <c r="M59" i="7"/>
  <c r="M389" i="7"/>
  <c r="M343" i="7"/>
  <c r="M67" i="7"/>
  <c r="M57" i="7"/>
  <c r="M32" i="7"/>
  <c r="M140" i="7"/>
  <c r="M256" i="7"/>
  <c r="M163" i="7"/>
  <c r="M91" i="7"/>
  <c r="M209" i="7"/>
  <c r="M55" i="7"/>
  <c r="M234" i="7"/>
  <c r="M134" i="7"/>
  <c r="M300" i="7"/>
  <c r="M452" i="7"/>
  <c r="M235" i="7"/>
  <c r="M76" i="7"/>
  <c r="M347" i="7"/>
  <c r="M84" i="7"/>
  <c r="M297" i="7"/>
  <c r="M276" i="7"/>
  <c r="AD31" i="7"/>
  <c r="AD69" i="7"/>
  <c r="AD151" i="7"/>
  <c r="AD188" i="7"/>
  <c r="AD223" i="7"/>
  <c r="AD252" i="7"/>
  <c r="AD268" i="7"/>
  <c r="AD29" i="7"/>
  <c r="AD96" i="7"/>
  <c r="AD200" i="7"/>
  <c r="AD232" i="7"/>
  <c r="AD266" i="7"/>
  <c r="AD351" i="7"/>
  <c r="AD67" i="7"/>
  <c r="AD103" i="7"/>
  <c r="AD117" i="7"/>
  <c r="AD167" i="7"/>
  <c r="AD186" i="7"/>
  <c r="AD446" i="7"/>
  <c r="AD16" i="7"/>
  <c r="AD84" i="7"/>
  <c r="AD126" i="7"/>
  <c r="AD139" i="7"/>
  <c r="AD166" i="7"/>
  <c r="AD208" i="7"/>
  <c r="AD279" i="7"/>
  <c r="AD265" i="7"/>
  <c r="AD299" i="7"/>
  <c r="AD333" i="7"/>
  <c r="AD372" i="7"/>
  <c r="AD385" i="7"/>
  <c r="AD308" i="7"/>
  <c r="AD430" i="7"/>
  <c r="AD382" i="7"/>
  <c r="AD306" i="7"/>
  <c r="AD346" i="7"/>
  <c r="AD380" i="7"/>
  <c r="AK232" i="7"/>
  <c r="AH114" i="7"/>
  <c r="Z128" i="7"/>
  <c r="Z206" i="7"/>
  <c r="AH128" i="7"/>
  <c r="AH206" i="7"/>
  <c r="V132" i="7"/>
  <c r="AQ128" i="7"/>
  <c r="Z322" i="7"/>
  <c r="M294" i="7"/>
  <c r="V294" i="7"/>
  <c r="AH158" i="7"/>
  <c r="AQ158" i="7"/>
  <c r="AN279" i="7"/>
  <c r="Z226" i="7"/>
  <c r="M144" i="7"/>
  <c r="V144" i="7"/>
  <c r="M237" i="7"/>
  <c r="V237" i="7"/>
  <c r="AK247" i="7"/>
  <c r="AH247" i="7"/>
  <c r="AQ247" i="7"/>
  <c r="Z122" i="7"/>
  <c r="M208" i="7"/>
  <c r="AK106" i="7"/>
  <c r="AK196" i="7"/>
  <c r="AK262" i="7"/>
  <c r="AK315" i="7"/>
  <c r="AN159" i="7"/>
  <c r="AN388" i="7"/>
  <c r="AQ253" i="7"/>
  <c r="AQ160" i="7"/>
  <c r="AQ268" i="7"/>
  <c r="AH160" i="7"/>
  <c r="AH268" i="7"/>
  <c r="M160" i="7"/>
  <c r="Z115" i="7"/>
  <c r="V160" i="7"/>
  <c r="V315" i="7"/>
  <c r="V272" i="7"/>
  <c r="V284" i="7"/>
  <c r="V256" i="7"/>
  <c r="V242" i="7"/>
  <c r="V446" i="7"/>
  <c r="M274" i="7"/>
  <c r="M262" i="7"/>
  <c r="Z47" i="7"/>
  <c r="Z288" i="7"/>
  <c r="V81" i="7"/>
  <c r="V150" i="7"/>
  <c r="AH225" i="7"/>
  <c r="AH262" i="7"/>
  <c r="V53" i="7"/>
  <c r="V298" i="7"/>
  <c r="V96" i="7"/>
  <c r="V338" i="7"/>
  <c r="V308" i="7"/>
  <c r="V35" i="7"/>
  <c r="V67" i="7"/>
  <c r="V98" i="7"/>
  <c r="V25" i="7"/>
  <c r="V109" i="7"/>
  <c r="V178" i="7"/>
  <c r="V69" i="7"/>
  <c r="V11" i="7"/>
  <c r="V173" i="7"/>
  <c r="V386" i="7"/>
  <c r="V296" i="7"/>
  <c r="V111" i="7"/>
  <c r="V187" i="7"/>
  <c r="V70" i="7"/>
  <c r="V339" i="7"/>
  <c r="V374" i="7"/>
  <c r="V112" i="7"/>
  <c r="V121" i="7"/>
  <c r="V354" i="7"/>
  <c r="V266" i="7"/>
  <c r="V300" i="7"/>
  <c r="AH227" i="7"/>
  <c r="Z168" i="7"/>
  <c r="Z335" i="7"/>
  <c r="AQ97" i="7"/>
  <c r="AQ337" i="7"/>
  <c r="AQ297" i="7"/>
  <c r="AQ118" i="7"/>
  <c r="AQ302" i="7"/>
  <c r="AQ62" i="7"/>
  <c r="AQ141" i="7"/>
  <c r="AQ102" i="7"/>
  <c r="AQ157" i="7"/>
  <c r="AQ377" i="7"/>
  <c r="AQ215" i="7"/>
  <c r="AQ327" i="7"/>
  <c r="AQ214" i="7"/>
  <c r="AQ151" i="7"/>
  <c r="AQ112" i="7"/>
  <c r="AQ39" i="7"/>
  <c r="AQ33" i="7"/>
  <c r="AQ10" i="7"/>
  <c r="AQ8" i="7"/>
  <c r="AQ254" i="7"/>
  <c r="AQ378" i="7"/>
  <c r="AQ364" i="7"/>
  <c r="AQ245" i="7"/>
  <c r="AQ298" i="7"/>
  <c r="AQ248" i="7"/>
  <c r="AQ303" i="7"/>
  <c r="AQ280" i="7"/>
  <c r="AQ222" i="7"/>
  <c r="AQ182" i="7"/>
  <c r="AQ193" i="7"/>
  <c r="AQ129" i="7"/>
  <c r="AQ201" i="7"/>
  <c r="AQ101" i="7"/>
  <c r="AQ143" i="7"/>
  <c r="AQ86" i="7"/>
  <c r="AQ66" i="7"/>
  <c r="AQ84" i="7"/>
  <c r="AQ351" i="7"/>
  <c r="AC1" i="7"/>
  <c r="Z75" i="7"/>
  <c r="K13" i="1"/>
  <c r="Z236" i="7"/>
  <c r="Z242" i="7"/>
  <c r="AK219" i="7"/>
  <c r="H68" i="1"/>
  <c r="Z334" i="7"/>
  <c r="Z66" i="7"/>
  <c r="Z102" i="7"/>
  <c r="Z169" i="7"/>
  <c r="Z383" i="7"/>
  <c r="Z49" i="7"/>
  <c r="Z239" i="7"/>
  <c r="Z257" i="7"/>
  <c r="Z283" i="7"/>
  <c r="Z343" i="7"/>
  <c r="Z385" i="7"/>
  <c r="Z281" i="7"/>
  <c r="Z189" i="7"/>
  <c r="Z290" i="7"/>
  <c r="Z373" i="7"/>
  <c r="Z172" i="7"/>
  <c r="Z451" i="7"/>
  <c r="Z98" i="7"/>
  <c r="Z118" i="7"/>
  <c r="Z349" i="7"/>
  <c r="AK375" i="7"/>
  <c r="AK126" i="7"/>
  <c r="AK255" i="7"/>
  <c r="AK99" i="7"/>
  <c r="AK355" i="7"/>
  <c r="AK209" i="7"/>
  <c r="AK390" i="7"/>
  <c r="AK325" i="7"/>
  <c r="AK188" i="7"/>
  <c r="AK82" i="7"/>
  <c r="AK41" i="7"/>
  <c r="AK308" i="7"/>
  <c r="AK224" i="7"/>
  <c r="AK300" i="7"/>
  <c r="AK101" i="7"/>
  <c r="AK299" i="7"/>
  <c r="AK151" i="7"/>
  <c r="AK351" i="7"/>
  <c r="AK338" i="7"/>
  <c r="AK79" i="7"/>
  <c r="AK30" i="7"/>
  <c r="AK191" i="7"/>
  <c r="AN340" i="7"/>
  <c r="AN135" i="7"/>
  <c r="AN68" i="7"/>
  <c r="AN354" i="7"/>
  <c r="AN367" i="7"/>
  <c r="AN235" i="7"/>
  <c r="AN102" i="7"/>
  <c r="AN366" i="7"/>
  <c r="AN52" i="7"/>
  <c r="AN446" i="7"/>
  <c r="AN16" i="7"/>
  <c r="AN82" i="7"/>
  <c r="AN20" i="7"/>
  <c r="AL13" i="1"/>
  <c r="AN218" i="7"/>
  <c r="AN161" i="7"/>
  <c r="AN324" i="7"/>
  <c r="AN5" i="7"/>
  <c r="AL501" i="7"/>
  <c r="AN130" i="7"/>
  <c r="AN455" i="7"/>
  <c r="AN334" i="7"/>
  <c r="AN124" i="7"/>
  <c r="AN11" i="7"/>
  <c r="AN13" i="7"/>
  <c r="AN245" i="7"/>
  <c r="AN380" i="7"/>
  <c r="AN177" i="7"/>
  <c r="AN224" i="7"/>
  <c r="AN143" i="7"/>
  <c r="AN346" i="7"/>
  <c r="AN27" i="7"/>
  <c r="AN123" i="7"/>
  <c r="AN230" i="7"/>
  <c r="Z211" i="7"/>
  <c r="Z127" i="7"/>
  <c r="Z43" i="7"/>
  <c r="AK197" i="7"/>
  <c r="F501" i="7"/>
  <c r="F1" i="7"/>
  <c r="M100" i="7"/>
  <c r="M392" i="7"/>
  <c r="M191" i="7"/>
  <c r="AH250" i="7"/>
  <c r="AH113" i="7"/>
  <c r="AH200" i="7"/>
  <c r="M373" i="7"/>
  <c r="M368" i="7"/>
  <c r="AH302" i="7"/>
  <c r="AH125" i="7"/>
  <c r="AH287" i="7"/>
  <c r="AH308" i="7"/>
  <c r="AH464" i="7"/>
  <c r="M107" i="7"/>
  <c r="M296" i="7"/>
  <c r="M363" i="7"/>
  <c r="M17" i="7"/>
  <c r="M242" i="7"/>
  <c r="AH340" i="7"/>
  <c r="AH301" i="7"/>
  <c r="AH155" i="7"/>
  <c r="AH330" i="7"/>
  <c r="AH215" i="7"/>
  <c r="AH170" i="7"/>
  <c r="AH37" i="7"/>
  <c r="AA13" i="1"/>
  <c r="AH75" i="7"/>
  <c r="AH188" i="7"/>
  <c r="AH73" i="7"/>
  <c r="AH31" i="7"/>
  <c r="AH45" i="7"/>
  <c r="AH264" i="7"/>
  <c r="AH96" i="7"/>
  <c r="AH333" i="7"/>
  <c r="AH395" i="7"/>
  <c r="AH123" i="7"/>
  <c r="AH371" i="7"/>
  <c r="AH95" i="7"/>
  <c r="AH381" i="7"/>
  <c r="AH189" i="7"/>
  <c r="M356" i="7"/>
  <c r="M204" i="7"/>
  <c r="M216" i="7"/>
  <c r="M258" i="7"/>
  <c r="M188" i="7"/>
  <c r="M383" i="7"/>
  <c r="M254" i="7"/>
  <c r="M96" i="7"/>
  <c r="M102" i="7"/>
  <c r="M45" i="7"/>
  <c r="M125" i="7"/>
  <c r="M118" i="7"/>
  <c r="M124" i="7"/>
  <c r="M290" i="7"/>
  <c r="M103" i="7"/>
  <c r="M154" i="7"/>
  <c r="M364" i="7"/>
  <c r="M455" i="7"/>
  <c r="AB68" i="1"/>
  <c r="AF68" i="1"/>
  <c r="M259" i="7"/>
  <c r="M329" i="7"/>
  <c r="AN13" i="1"/>
  <c r="AN68" i="1"/>
  <c r="AQ13" i="1"/>
  <c r="AQ68" i="1"/>
  <c r="AH68" i="1"/>
  <c r="Z289" i="7"/>
  <c r="Z270" i="7"/>
  <c r="G1" i="7"/>
  <c r="G501" i="7"/>
  <c r="Z306" i="7"/>
  <c r="Z314" i="7"/>
  <c r="Z113" i="7"/>
  <c r="Z45" i="7"/>
  <c r="Z97" i="7"/>
  <c r="Z215" i="7"/>
  <c r="Z446" i="7"/>
  <c r="Z348" i="7"/>
  <c r="Z389" i="7"/>
  <c r="Z187" i="7"/>
  <c r="Z229" i="7"/>
  <c r="Z346" i="7"/>
  <c r="Z153" i="7"/>
  <c r="Z323" i="7"/>
  <c r="Z85" i="7"/>
  <c r="Z186" i="7"/>
  <c r="Z55" i="7"/>
  <c r="AK398" i="7"/>
  <c r="AK56" i="7"/>
  <c r="AK307" i="7"/>
  <c r="AK107" i="7"/>
  <c r="AK229" i="7"/>
  <c r="AK304" i="7"/>
  <c r="AK221" i="7"/>
  <c r="AK453" i="7"/>
  <c r="AK24" i="7"/>
  <c r="AK265" i="7"/>
  <c r="AK125" i="7"/>
  <c r="AK215" i="7"/>
  <c r="AK110" i="7"/>
  <c r="AK339" i="7"/>
  <c r="AK276" i="7"/>
  <c r="AN199" i="7"/>
  <c r="AN357" i="7"/>
  <c r="AN147" i="7"/>
  <c r="AN271" i="7"/>
  <c r="AN236" i="7"/>
  <c r="AN170" i="7"/>
  <c r="AN215" i="7"/>
  <c r="AN231" i="7"/>
  <c r="AN59" i="7"/>
  <c r="AN304" i="7"/>
  <c r="AN14" i="7"/>
  <c r="AN57" i="7"/>
  <c r="AN70" i="7"/>
  <c r="AN151" i="7"/>
  <c r="AN389" i="7"/>
  <c r="AN17" i="7"/>
  <c r="AN185" i="7"/>
  <c r="AN182" i="7"/>
  <c r="AN201" i="7"/>
  <c r="AN219" i="7"/>
  <c r="AN209" i="7"/>
  <c r="AN391" i="7"/>
  <c r="Z327" i="7"/>
  <c r="Z110" i="7"/>
  <c r="AK45" i="7"/>
  <c r="AM1" i="7"/>
  <c r="AN69" i="7"/>
  <c r="I68" i="1"/>
  <c r="F68" i="1"/>
  <c r="M303" i="7"/>
  <c r="M12" i="7"/>
  <c r="M157" i="7"/>
  <c r="AH146" i="7"/>
  <c r="AH355" i="7"/>
  <c r="M193" i="7"/>
  <c r="M330" i="7"/>
  <c r="M255" i="7"/>
  <c r="AH67" i="7"/>
  <c r="AH375" i="7"/>
  <c r="M382" i="7"/>
  <c r="M112" i="7"/>
  <c r="M151" i="7"/>
  <c r="M331" i="7"/>
  <c r="AH350" i="7"/>
  <c r="AH377" i="7"/>
  <c r="AH118" i="7"/>
  <c r="AH309" i="7"/>
  <c r="AH126" i="7"/>
  <c r="AH40" i="7"/>
  <c r="AH91" i="7"/>
  <c r="AH112" i="7"/>
  <c r="AH257" i="7"/>
  <c r="AH244" i="7"/>
  <c r="AH230" i="7"/>
  <c r="AH157" i="7"/>
  <c r="AH283" i="7"/>
  <c r="AH154" i="7"/>
  <c r="AH374" i="7"/>
  <c r="AH352" i="7"/>
  <c r="AH451" i="7"/>
  <c r="AH259" i="7"/>
  <c r="AH343" i="7"/>
  <c r="AH71" i="7"/>
  <c r="M246" i="7"/>
  <c r="M360" i="7"/>
  <c r="M387" i="7"/>
  <c r="M164" i="7"/>
  <c r="M323" i="7"/>
  <c r="M351" i="7"/>
  <c r="M391" i="7"/>
  <c r="M195" i="7"/>
  <c r="M65" i="7"/>
  <c r="M111" i="7"/>
  <c r="M313" i="7"/>
  <c r="M145" i="7"/>
  <c r="M265" i="7"/>
  <c r="M332" i="7"/>
  <c r="M24" i="7"/>
  <c r="M302" i="7"/>
  <c r="M28" i="7"/>
  <c r="M127" i="7"/>
  <c r="M172" i="7"/>
  <c r="M236" i="7"/>
  <c r="M304" i="7"/>
  <c r="M20" i="7"/>
  <c r="M153" i="7"/>
  <c r="M252" i="7"/>
  <c r="M338" i="7"/>
  <c r="M86" i="7"/>
  <c r="M9" i="7"/>
  <c r="M94" i="7"/>
  <c r="M464" i="7"/>
  <c r="M217" i="7"/>
  <c r="AD13" i="7"/>
  <c r="AD49" i="7"/>
  <c r="AD76" i="7"/>
  <c r="AD101" i="7"/>
  <c r="AD114" i="7"/>
  <c r="AD171" i="7"/>
  <c r="AD192" i="7"/>
  <c r="AD221" i="7"/>
  <c r="AD237" i="7"/>
  <c r="AD264" i="7"/>
  <c r="AD47" i="7"/>
  <c r="AD58" i="7"/>
  <c r="AD94" i="7"/>
  <c r="AD142" i="7"/>
  <c r="AD168" i="7"/>
  <c r="AD189" i="7"/>
  <c r="AD218" i="7"/>
  <c r="AD246" i="7"/>
  <c r="AD23" i="7"/>
  <c r="AD59" i="7"/>
  <c r="AD121" i="7"/>
  <c r="AD113" i="7"/>
  <c r="AD165" i="7"/>
  <c r="AD199" i="7"/>
  <c r="AD219" i="7"/>
  <c r="AD236" i="7"/>
  <c r="AD9" i="7"/>
  <c r="AD56" i="7"/>
  <c r="AD120" i="7"/>
  <c r="AD112" i="7"/>
  <c r="AD155" i="7"/>
  <c r="AD203" i="7"/>
  <c r="AD245" i="7"/>
  <c r="AD261" i="7"/>
  <c r="AD290" i="7"/>
  <c r="AD324" i="7"/>
  <c r="AD362" i="7"/>
  <c r="AD395" i="7"/>
  <c r="AD304" i="7"/>
  <c r="AD339" i="7"/>
  <c r="AD378" i="7"/>
  <c r="AD301" i="7"/>
  <c r="AD335" i="7"/>
  <c r="AD374" i="7"/>
  <c r="AD298" i="7"/>
  <c r="AD315" i="7"/>
  <c r="AD352" i="7"/>
  <c r="AD452" i="7"/>
  <c r="M114" i="7"/>
  <c r="V232" i="7"/>
  <c r="AQ114" i="7"/>
  <c r="AK132" i="7"/>
  <c r="M128" i="7"/>
  <c r="V206" i="7"/>
  <c r="AN205" i="7"/>
  <c r="AQ206" i="7"/>
  <c r="Z278" i="7"/>
  <c r="M278" i="7"/>
  <c r="V278" i="7"/>
  <c r="AN322" i="7"/>
  <c r="AQ294" i="7"/>
  <c r="M158" i="7"/>
  <c r="V158" i="7"/>
  <c r="AK269" i="7"/>
  <c r="AN269" i="7"/>
  <c r="V321" i="7"/>
  <c r="AK279" i="7"/>
  <c r="AK104" i="7"/>
  <c r="AH291" i="7"/>
  <c r="V104" i="7"/>
  <c r="AQ104" i="7"/>
  <c r="AH144" i="7"/>
  <c r="AQ144" i="7"/>
  <c r="AQ237" i="7"/>
  <c r="M247" i="7"/>
  <c r="V247" i="7"/>
  <c r="AH286" i="7"/>
  <c r="AK208" i="7"/>
  <c r="AK150" i="7"/>
  <c r="AN81" i="7"/>
  <c r="AN318" i="7"/>
  <c r="AN136" i="7"/>
  <c r="AN315" i="7"/>
  <c r="AQ78" i="7"/>
  <c r="AQ137" i="7"/>
  <c r="AQ225" i="7"/>
  <c r="AQ288" i="7"/>
  <c r="AQ159" i="7"/>
  <c r="AH159" i="7"/>
  <c r="M115" i="7"/>
  <c r="Z171" i="7"/>
  <c r="V223" i="7"/>
  <c r="V210" i="7"/>
  <c r="V271" i="7"/>
  <c r="V252" i="7"/>
  <c r="V238" i="7"/>
  <c r="V211" i="7"/>
  <c r="V274" i="7"/>
  <c r="V270" i="7"/>
  <c r="V236" i="7"/>
  <c r="M106" i="7"/>
  <c r="M196" i="7"/>
  <c r="M388" i="7"/>
  <c r="M272" i="7"/>
  <c r="Z81" i="7"/>
  <c r="Z274" i="7"/>
  <c r="Z78" i="7"/>
  <c r="Z388" i="7"/>
  <c r="V23" i="7"/>
  <c r="V196" i="7"/>
  <c r="AH23" i="7"/>
  <c r="AH106" i="7"/>
  <c r="AH119" i="7"/>
  <c r="AH272" i="7"/>
  <c r="AK47" i="7"/>
  <c r="AQ47" i="7"/>
  <c r="V139" i="7"/>
  <c r="V324" i="7"/>
  <c r="V394" i="7"/>
  <c r="V305" i="7"/>
  <c r="V367" i="7"/>
  <c r="V227" i="7"/>
  <c r="V8" i="7"/>
  <c r="V85" i="7"/>
  <c r="V75" i="7"/>
  <c r="V145" i="7"/>
  <c r="V165" i="7"/>
  <c r="V41" i="7"/>
  <c r="V118" i="7"/>
  <c r="V188" i="7"/>
  <c r="V42" i="7"/>
  <c r="V134" i="7"/>
  <c r="V113" i="7"/>
  <c r="V290" i="7"/>
  <c r="V327" i="7"/>
  <c r="V371" i="7"/>
  <c r="V391" i="7"/>
  <c r="V309" i="7"/>
  <c r="V93" i="7"/>
  <c r="V6" i="7"/>
  <c r="V55" i="7"/>
  <c r="V170" i="7"/>
  <c r="V287" i="7"/>
  <c r="V357" i="7"/>
  <c r="V335" i="7"/>
  <c r="V156" i="7"/>
  <c r="V334" i="7"/>
  <c r="V28" i="7"/>
  <c r="AQ394" i="7"/>
  <c r="J12" i="3"/>
  <c r="J59" i="3"/>
  <c r="V51" i="7"/>
  <c r="AO12" i="3"/>
  <c r="AO59" i="3"/>
  <c r="G12" i="3"/>
  <c r="G59" i="3"/>
  <c r="Z51" i="7"/>
  <c r="AK51" i="7"/>
  <c r="AJ12" i="3"/>
  <c r="AJ59" i="3"/>
  <c r="AR12" i="3"/>
  <c r="AR59" i="3"/>
  <c r="K12" i="3"/>
  <c r="K59" i="3"/>
  <c r="AL12" i="3"/>
  <c r="AL59" i="3"/>
  <c r="AA12" i="3"/>
  <c r="AA59" i="3"/>
  <c r="AK68" i="1" l="1"/>
  <c r="AH13" i="1"/>
  <c r="AN12" i="3"/>
  <c r="AN59" i="3"/>
  <c r="AK12" i="3"/>
  <c r="AK59" i="3"/>
  <c r="V13" i="1"/>
  <c r="Z12" i="3"/>
  <c r="Z59" i="3"/>
  <c r="AD1" i="7"/>
  <c r="AD501" i="7"/>
  <c r="AD12" i="3"/>
  <c r="AD59" i="3"/>
  <c r="AH12" i="3"/>
  <c r="AH59" i="3"/>
  <c r="AN501" i="7"/>
  <c r="AN1" i="7"/>
  <c r="AK501" i="7"/>
  <c r="AK1" i="7"/>
  <c r="AQ1" i="7"/>
  <c r="AQ501" i="7"/>
  <c r="M501" i="7"/>
  <c r="M1" i="7"/>
  <c r="V12" i="3"/>
  <c r="V59" i="3"/>
  <c r="AH1" i="7"/>
  <c r="M68" i="1"/>
  <c r="AQ12" i="3"/>
  <c r="AQ59" i="3"/>
  <c r="Z68" i="1"/>
  <c r="AD68" i="1"/>
  <c r="M13" i="1"/>
  <c r="V1" i="7"/>
  <c r="V501" i="7"/>
  <c r="V68" i="1"/>
  <c r="Z13" i="1"/>
  <c r="Z1" i="7"/>
  <c r="Z501" i="7"/>
  <c r="AD13" i="1"/>
  <c r="M12" i="3"/>
  <c r="M59" i="3"/>
  <c r="AS148" i="7" l="1"/>
  <c r="AS333" i="7"/>
  <c r="AS337" i="7"/>
  <c r="AS368" i="7"/>
  <c r="AS259" i="7"/>
  <c r="AS220" i="7"/>
  <c r="AS361" i="7"/>
  <c r="AS389" i="7"/>
  <c r="AS190" i="7"/>
  <c r="AS155" i="7"/>
  <c r="AS390" i="7"/>
  <c r="AS264" i="7"/>
  <c r="AS324" i="7"/>
  <c r="AS397" i="7"/>
  <c r="AS347" i="7"/>
  <c r="AS366" i="7"/>
  <c r="AS280" i="7"/>
  <c r="AS334" i="7"/>
  <c r="AS356" i="7"/>
  <c r="AS364" i="7"/>
  <c r="AS224" i="7"/>
  <c r="AS70" i="7"/>
  <c r="AS30" i="7"/>
  <c r="AS304" i="7"/>
  <c r="AS313" i="7"/>
  <c r="AS354" i="7"/>
  <c r="AS292" i="7"/>
  <c r="AS311" i="7"/>
  <c r="AS312" i="7"/>
  <c r="AS200" i="7"/>
  <c r="AS13" i="7"/>
  <c r="AS102" i="7"/>
  <c r="AS85" i="7"/>
  <c r="AS357" i="7"/>
  <c r="AS134" i="7"/>
  <c r="AS11" i="7"/>
  <c r="AS24" i="7"/>
  <c r="AS125" i="7"/>
  <c r="AS27" i="7"/>
  <c r="AS29" i="7"/>
  <c r="AS172" i="7"/>
  <c r="AS100" i="7"/>
  <c r="AS76" i="7"/>
  <c r="AS393" i="7"/>
  <c r="AS211" i="7"/>
  <c r="AS203" i="7"/>
  <c r="AS385" i="7"/>
  <c r="AS109" i="7"/>
  <c r="AS239" i="7"/>
  <c r="AS185" i="7"/>
  <c r="AS149" i="7"/>
  <c r="AS108" i="7"/>
  <c r="AS60" i="7"/>
  <c r="AS188" i="7"/>
  <c r="AS107" i="7"/>
  <c r="AS86" i="7"/>
  <c r="AS140" i="7"/>
  <c r="AS57" i="7"/>
  <c r="AS55" i="7"/>
  <c r="AS191" i="7"/>
  <c r="AS34" i="7"/>
  <c r="AS314" i="7"/>
  <c r="AS83" i="7"/>
  <c r="AS113" i="7"/>
  <c r="AS204" i="7"/>
  <c r="AS398" i="7"/>
  <c r="AS43" i="7"/>
  <c r="AS79" i="7"/>
  <c r="AS135" i="7"/>
  <c r="AS84" i="7"/>
  <c r="AS367" i="7"/>
  <c r="AS39" i="7"/>
  <c r="AS20" i="7"/>
  <c r="AS77" i="7"/>
  <c r="AS145" i="7"/>
  <c r="AS63" i="7"/>
  <c r="AS260" i="7"/>
  <c r="AS115" i="7"/>
  <c r="AS223" i="7"/>
  <c r="AS262" i="7"/>
  <c r="AS225" i="7"/>
  <c r="AS119" i="7"/>
  <c r="AS133" i="7"/>
  <c r="AS58" i="7"/>
  <c r="AS168" i="7"/>
  <c r="AS388" i="7"/>
  <c r="AS277" i="7"/>
  <c r="AS150" i="7"/>
  <c r="AS208" i="7"/>
  <c r="AS275" i="7"/>
  <c r="AS237" i="7"/>
  <c r="AS226" i="7"/>
  <c r="AS321" i="7"/>
  <c r="AS319" i="7"/>
  <c r="AS294" i="7"/>
  <c r="AS167" i="7"/>
  <c r="AS246" i="7"/>
  <c r="AS283" i="7"/>
  <c r="AS32" i="7"/>
  <c r="AS451" i="7"/>
  <c r="AS391" i="7"/>
  <c r="AS91" i="7"/>
  <c r="AS169" i="7"/>
  <c r="AS153" i="7"/>
  <c r="AS305" i="7"/>
  <c r="AS374" i="7"/>
  <c r="AS323" i="7"/>
  <c r="AS298" i="7"/>
  <c r="AS301" i="7"/>
  <c r="AS26" i="7"/>
  <c r="AS371" i="7"/>
  <c r="AS308" i="7"/>
  <c r="AS332" i="7"/>
  <c r="AS215" i="7"/>
  <c r="AS306" i="7"/>
  <c r="AS147" i="7"/>
  <c r="AS95" i="7"/>
  <c r="AS130" i="7"/>
  <c r="AS297" i="7"/>
  <c r="AS349" i="7"/>
  <c r="AS430" i="7"/>
  <c r="AS289" i="7"/>
  <c r="AS67" i="7"/>
  <c r="AS64" i="7"/>
  <c r="AS121" i="7"/>
  <c r="AS5" i="7"/>
  <c r="AS52" i="7"/>
  <c r="AS94" i="7"/>
  <c r="AS99" i="7"/>
  <c r="AS231" i="7"/>
  <c r="AS112" i="7"/>
  <c r="AS54" i="7"/>
  <c r="AS183" i="7"/>
  <c r="AS197" i="7"/>
  <c r="AS309" i="7"/>
  <c r="AS255" i="7"/>
  <c r="AS233" i="7"/>
  <c r="AS249" i="7"/>
  <c r="AS265" i="7"/>
  <c r="AS25" i="7"/>
  <c r="AS455" i="7"/>
  <c r="AS9" i="7"/>
  <c r="AS230" i="7"/>
  <c r="AS373" i="7"/>
  <c r="AS229" i="7"/>
  <c r="AS101" i="7"/>
  <c r="AS380" i="7"/>
  <c r="AS195" i="7"/>
  <c r="AS71" i="7"/>
  <c r="AS392" i="7"/>
  <c r="AS250" i="7"/>
  <c r="AS165" i="7"/>
  <c r="AS383" i="7"/>
  <c r="AS123" i="7"/>
  <c r="AS227" i="7"/>
  <c r="AS173" i="7"/>
  <c r="AS139" i="7"/>
  <c r="AS143" i="7"/>
  <c r="AS98" i="7"/>
  <c r="AS163" i="7"/>
  <c r="AS65" i="7"/>
  <c r="AS151" i="7"/>
  <c r="AS31" i="7"/>
  <c r="AS258" i="7"/>
  <c r="AS242" i="7"/>
  <c r="AS192" i="7"/>
  <c r="AS170" i="7"/>
  <c r="AS129" i="7"/>
  <c r="AS53" i="7"/>
  <c r="AS257" i="7"/>
  <c r="AS241" i="7"/>
  <c r="AS386" i="7"/>
  <c r="AS47" i="7"/>
  <c r="AS171" i="7"/>
  <c r="AS315" i="7"/>
  <c r="AS253" i="7"/>
  <c r="AS210" i="7"/>
  <c r="AS318" i="7"/>
  <c r="AS449" i="7"/>
  <c r="AS240" i="7"/>
  <c r="AS274" i="7"/>
  <c r="AS106" i="7"/>
  <c r="AS251" i="7"/>
  <c r="AS202" i="7"/>
  <c r="AS291" i="7"/>
  <c r="AS269" i="7"/>
  <c r="AS322" i="7"/>
  <c r="AS205" i="7"/>
  <c r="AS377" i="7"/>
  <c r="AS287" i="7"/>
  <c r="AS111" i="7"/>
  <c r="AS69" i="7"/>
  <c r="AS182" i="7"/>
  <c r="AS300" i="7"/>
  <c r="AS310" i="7"/>
  <c r="AS464" i="7"/>
  <c r="AS382" i="7"/>
  <c r="AS365" i="7"/>
  <c r="AS263" i="7"/>
  <c r="AS395" i="7"/>
  <c r="AS351" i="7"/>
  <c r="AS238" i="7"/>
  <c r="AS90" i="7"/>
  <c r="AS49" i="7"/>
  <c r="AS35" i="7"/>
  <c r="AS166" i="7"/>
  <c r="AS33" i="7"/>
  <c r="AS36" i="7"/>
  <c r="AS126" i="7"/>
  <c r="AS236" i="7"/>
  <c r="AS157" i="7"/>
  <c r="AS452" i="7"/>
  <c r="AS62" i="7"/>
  <c r="AS244" i="7"/>
  <c r="AS384" i="7"/>
  <c r="AS186" i="7"/>
  <c r="AS372" i="7"/>
  <c r="AS363" i="7"/>
  <c r="AS276" i="7"/>
  <c r="AS10" i="7"/>
  <c r="AS45" i="7"/>
  <c r="AS18" i="7"/>
  <c r="AS177" i="7"/>
  <c r="AS381" i="7"/>
  <c r="AS40" i="7"/>
  <c r="AS243" i="7"/>
  <c r="AS199" i="7"/>
  <c r="AS73" i="7"/>
  <c r="AS201" i="7"/>
  <c r="AS93" i="7"/>
  <c r="AS46" i="7"/>
  <c r="AS344" i="7"/>
  <c r="AS161" i="7"/>
  <c r="AS245" i="7"/>
  <c r="AS51" i="7"/>
  <c r="AS375" i="7"/>
  <c r="AS209" i="7"/>
  <c r="AS271" i="7"/>
  <c r="AS193" i="7"/>
  <c r="AS142" i="7"/>
  <c r="AS362" i="7"/>
  <c r="AS256" i="7"/>
  <c r="AS394" i="7"/>
  <c r="AS66" i="7"/>
  <c r="AS138" i="7"/>
  <c r="AS327" i="7"/>
  <c r="AS68" i="7"/>
  <c r="AS124" i="7"/>
  <c r="AS339" i="7"/>
  <c r="AS181" i="7"/>
  <c r="AS59" i="7"/>
  <c r="AS156" i="7"/>
  <c r="AS284" i="7"/>
  <c r="AS141" i="7"/>
  <c r="AS42" i="7"/>
  <c r="AS286" i="7"/>
  <c r="AS266" i="7"/>
  <c r="AS288" i="7"/>
  <c r="AS196" i="7"/>
  <c r="AS159" i="7"/>
  <c r="AS285" i="7"/>
  <c r="AS175" i="7"/>
  <c r="AS144" i="7"/>
  <c r="AS279" i="7"/>
  <c r="AS317" i="7"/>
  <c r="AS158" i="7"/>
  <c r="AS128" i="7"/>
  <c r="AS132" i="7"/>
  <c r="AS232" i="7"/>
  <c r="AS120" i="7"/>
  <c r="AS350" i="7"/>
  <c r="AS331" i="7"/>
  <c r="AS270" i="7"/>
  <c r="AS218" i="7"/>
  <c r="AS178" i="7"/>
  <c r="AS219" i="7"/>
  <c r="AS207" i="7"/>
  <c r="AS194" i="7"/>
  <c r="AS340" i="7"/>
  <c r="AS343" i="7"/>
  <c r="AS346" i="7"/>
  <c r="AS378" i="7"/>
  <c r="AS303" i="7"/>
  <c r="AS16" i="7"/>
  <c r="AS6" i="7"/>
  <c r="AS335" i="7"/>
  <c r="AS387" i="7"/>
  <c r="AS330" i="7"/>
  <c r="AS352" i="7"/>
  <c r="AS325" i="7"/>
  <c r="AS189" i="7"/>
  <c r="AS41" i="7"/>
  <c r="AS216" i="7"/>
  <c r="AS228" i="7"/>
  <c r="AS348" i="7"/>
  <c r="AS75" i="7"/>
  <c r="AS61" i="7"/>
  <c r="AS17" i="7"/>
  <c r="AS234" i="7"/>
  <c r="AS307" i="7"/>
  <c r="AS110" i="7"/>
  <c r="AS248" i="7"/>
  <c r="AS296" i="7"/>
  <c r="AS146" i="7"/>
  <c r="AS355" i="7"/>
  <c r="AS96" i="7"/>
  <c r="AS295" i="7"/>
  <c r="AS302" i="7"/>
  <c r="AS118" i="7"/>
  <c r="AS131" i="7"/>
  <c r="AS127" i="7"/>
  <c r="AS252" i="7"/>
  <c r="AS117" i="7"/>
  <c r="AS103" i="7"/>
  <c r="AS299" i="7"/>
  <c r="AS164" i="7"/>
  <c r="AS12" i="7"/>
  <c r="AS217" i="7"/>
  <c r="AS8" i="7"/>
  <c r="AS214" i="7"/>
  <c r="AS338" i="7"/>
  <c r="AS222" i="7"/>
  <c r="AS14" i="7"/>
  <c r="AS28" i="7"/>
  <c r="AS453" i="7"/>
  <c r="AS446" i="7"/>
  <c r="AS184" i="7"/>
  <c r="AS329" i="7"/>
  <c r="AS48" i="7"/>
  <c r="AS281" i="7"/>
  <c r="AS82" i="7"/>
  <c r="AS80" i="7"/>
  <c r="AS290" i="7"/>
  <c r="AS154" i="7"/>
  <c r="AS97" i="7"/>
  <c r="AS254" i="7"/>
  <c r="AS221" i="7"/>
  <c r="AS72" i="7"/>
  <c r="AS360" i="7"/>
  <c r="AS187" i="7"/>
  <c r="AS376" i="7"/>
  <c r="AS56" i="7"/>
  <c r="AS235" i="7"/>
  <c r="AS37" i="7"/>
  <c r="AS23" i="7"/>
  <c r="AS272" i="7"/>
  <c r="AS81" i="7"/>
  <c r="AS136" i="7"/>
  <c r="AS268" i="7"/>
  <c r="AS160" i="7"/>
  <c r="AS78" i="7"/>
  <c r="AS137" i="7"/>
  <c r="AS122" i="7"/>
  <c r="AS247" i="7"/>
  <c r="AS104" i="7"/>
  <c r="AS261" i="7"/>
  <c r="AS278" i="7"/>
  <c r="AS273" i="7"/>
  <c r="AS206" i="7"/>
  <c r="AS114" i="7"/>
  <c r="AS68" i="1" l="1"/>
  <c r="AS501" i="7"/>
  <c r="AS1" i="7"/>
  <c r="AS13" i="1"/>
  <c r="AS12" i="3"/>
  <c r="AS59" i="3"/>
  <c r="N68" i="7" l="1"/>
  <c r="N150" i="7"/>
  <c r="N307" i="7" l="1"/>
  <c r="N455" i="7"/>
  <c r="Q189" i="7"/>
  <c r="Q264" i="7"/>
  <c r="Q204" i="7"/>
  <c r="Q455" i="7"/>
  <c r="Q332" i="7"/>
  <c r="Q252" i="7"/>
  <c r="Q118" i="7"/>
  <c r="Q305" i="7"/>
  <c r="Q111" i="7"/>
  <c r="Q382" i="7"/>
  <c r="Q219" i="7"/>
  <c r="Q300" i="7"/>
  <c r="Q360" i="7"/>
  <c r="Q241" i="7"/>
  <c r="Q76" i="7"/>
  <c r="Q324" i="7"/>
  <c r="Q183" i="7"/>
  <c r="Q191" i="7"/>
  <c r="Q157" i="7"/>
  <c r="Q13" i="7"/>
  <c r="Q109" i="7"/>
  <c r="Q393" i="7"/>
  <c r="Q209" i="7"/>
  <c r="Q389" i="7"/>
  <c r="Q12" i="7"/>
  <c r="Q256" i="7"/>
  <c r="Q340" i="7"/>
  <c r="Q335" i="7"/>
  <c r="Q371" i="7"/>
  <c r="Q131" i="7"/>
  <c r="Q164" i="7"/>
  <c r="Q309" i="7"/>
  <c r="Q201" i="7"/>
  <c r="Q221" i="7"/>
  <c r="Q391" i="7"/>
  <c r="Q43" i="7"/>
  <c r="Q214" i="7"/>
  <c r="Q125" i="7"/>
  <c r="Q337" i="7"/>
  <c r="Q59" i="7"/>
  <c r="Q367" i="7"/>
  <c r="Q193" i="7"/>
  <c r="Q314" i="7"/>
  <c r="Q384" i="7"/>
  <c r="Q283" i="7"/>
  <c r="Q78" i="7"/>
  <c r="Q261" i="7"/>
  <c r="Q149" i="7"/>
  <c r="Q27" i="7"/>
  <c r="Q168" i="7"/>
  <c r="Q208" i="7"/>
  <c r="Q63" i="7"/>
  <c r="Q230" i="7"/>
  <c r="Q288" i="7"/>
  <c r="Q100" i="7"/>
  <c r="Q137" i="7"/>
  <c r="Q8" i="7"/>
  <c r="Q210" i="7"/>
  <c r="Q372" i="7"/>
  <c r="Q286" i="7"/>
  <c r="Q90" i="7"/>
  <c r="Q58" i="7"/>
  <c r="Q446" i="7"/>
  <c r="Q349" i="7"/>
  <c r="Q388" i="7"/>
  <c r="Q158" i="7"/>
  <c r="Q298" i="7"/>
  <c r="Q136" i="7"/>
  <c r="Q330" i="7"/>
  <c r="Q255" i="7"/>
  <c r="Q237" i="7"/>
  <c r="Q325" i="7"/>
  <c r="Q77" i="7"/>
  <c r="Q315" i="7"/>
  <c r="Q394" i="7"/>
  <c r="Q207" i="7"/>
  <c r="Q68" i="7"/>
  <c r="Q233" i="7"/>
  <c r="Q225" i="7"/>
  <c r="P12" i="7"/>
  <c r="P311" i="7"/>
  <c r="P292" i="7"/>
  <c r="P8" i="7"/>
  <c r="P26" i="7"/>
  <c r="P113" i="7"/>
  <c r="P230" i="7"/>
  <c r="P161" i="7"/>
  <c r="P301" i="7"/>
  <c r="P394" i="7"/>
  <c r="P117" i="7"/>
  <c r="P250" i="7"/>
  <c r="P191" i="7"/>
  <c r="P97" i="7"/>
  <c r="P334" i="7"/>
  <c r="P231" i="7"/>
  <c r="P82" i="7"/>
  <c r="P254" i="7"/>
  <c r="P130" i="7"/>
  <c r="P184" i="7"/>
  <c r="P211" i="7"/>
  <c r="P86" i="7"/>
  <c r="P245" i="7"/>
  <c r="P390" i="7"/>
  <c r="P308" i="7"/>
  <c r="P312" i="7"/>
  <c r="P154" i="7"/>
  <c r="P46" i="7"/>
  <c r="P102" i="7"/>
  <c r="P125" i="7"/>
  <c r="P103" i="7"/>
  <c r="P126" i="7"/>
  <c r="P332" i="7"/>
  <c r="P51" i="7"/>
  <c r="P324" i="7"/>
  <c r="P76" i="7"/>
  <c r="P224" i="7"/>
  <c r="P256" i="7"/>
  <c r="P243" i="7"/>
  <c r="P199" i="7"/>
  <c r="P229" i="7"/>
  <c r="P216" i="7"/>
  <c r="P100" i="7"/>
  <c r="P146" i="7"/>
  <c r="P217" i="7"/>
  <c r="P323" i="7"/>
  <c r="P83" i="7"/>
  <c r="P234" i="7"/>
  <c r="P201" i="7"/>
  <c r="P258" i="7"/>
  <c r="P91" i="7"/>
  <c r="P452" i="7"/>
  <c r="P391" i="7"/>
  <c r="P307" i="7"/>
  <c r="P384" i="7"/>
  <c r="P40" i="7"/>
  <c r="P365" i="7"/>
  <c r="P352" i="7"/>
  <c r="P181" i="7"/>
  <c r="P278" i="7"/>
  <c r="P9" i="7"/>
  <c r="P279" i="7"/>
  <c r="P206" i="7"/>
  <c r="P78" i="7"/>
  <c r="P188" i="7"/>
  <c r="P119" i="7"/>
  <c r="P202" i="7"/>
  <c r="P235" i="7"/>
  <c r="P388" i="7"/>
  <c r="P247" i="7"/>
  <c r="P294" i="7"/>
  <c r="P157" i="7"/>
  <c r="P5" i="7"/>
  <c r="P47" i="7"/>
  <c r="P223" i="7"/>
  <c r="P17" i="7"/>
  <c r="P305" i="7"/>
  <c r="P257" i="7"/>
  <c r="P225" i="7"/>
  <c r="P300" i="7"/>
  <c r="P286" i="7"/>
  <c r="P246" i="7"/>
  <c r="P115" i="7"/>
  <c r="P104" i="7"/>
  <c r="P255" i="7"/>
  <c r="P159" i="7"/>
  <c r="P356" i="7"/>
  <c r="P392" i="7"/>
  <c r="P285" i="7"/>
  <c r="P232" i="7"/>
  <c r="P281" i="7"/>
  <c r="O55" i="7"/>
  <c r="O118" i="7"/>
  <c r="O138" i="7"/>
  <c r="O374" i="7"/>
  <c r="O51" i="7"/>
  <c r="O122" i="7"/>
  <c r="O367" i="7"/>
  <c r="O96" i="7"/>
  <c r="O98" i="7"/>
  <c r="O191" i="7"/>
  <c r="O256" i="7"/>
  <c r="O45" i="7"/>
  <c r="O18" i="7"/>
  <c r="O131" i="7"/>
  <c r="O255" i="7"/>
  <c r="O398" i="7"/>
  <c r="O37" i="7"/>
  <c r="O307" i="7"/>
  <c r="O389" i="7"/>
  <c r="O245" i="7"/>
  <c r="O238" i="7"/>
  <c r="O347" i="7"/>
  <c r="O383" i="7"/>
  <c r="O65" i="7"/>
  <c r="O68" i="7"/>
  <c r="O249" i="7"/>
  <c r="O243" i="7"/>
  <c r="O251" i="7"/>
  <c r="O173" i="7"/>
  <c r="O357" i="7"/>
  <c r="O294" i="7"/>
  <c r="O30" i="7"/>
  <c r="O385" i="7"/>
  <c r="O292" i="7"/>
  <c r="O199" i="7"/>
  <c r="O215" i="7"/>
  <c r="O455" i="7"/>
  <c r="O61" i="7"/>
  <c r="O134" i="7"/>
  <c r="O304" i="7"/>
  <c r="O330" i="7"/>
  <c r="O160" i="7"/>
  <c r="O31" i="7"/>
  <c r="O301" i="7"/>
  <c r="O388" i="7"/>
  <c r="O159" i="7"/>
  <c r="O273" i="7"/>
  <c r="O47" i="7"/>
  <c r="O371" i="7"/>
  <c r="O239" i="7"/>
  <c r="O235" i="7"/>
  <c r="O52" i="7"/>
  <c r="O303" i="7"/>
  <c r="O17" i="7"/>
  <c r="O20" i="7"/>
  <c r="O143" i="7"/>
  <c r="O233" i="7"/>
  <c r="O108" i="7"/>
  <c r="O125" i="7"/>
  <c r="O75" i="7"/>
  <c r="O286" i="7"/>
  <c r="O226" i="7"/>
  <c r="O368" i="7"/>
  <c r="O227" i="7"/>
  <c r="O24" i="7"/>
  <c r="O120" i="7"/>
  <c r="O314" i="7"/>
  <c r="O97" i="7"/>
  <c r="O25" i="7"/>
  <c r="O372" i="7"/>
  <c r="O42" i="7"/>
  <c r="O229" i="7"/>
  <c r="O262" i="7"/>
  <c r="O261" i="7"/>
  <c r="O102" i="7"/>
  <c r="O193" i="7"/>
  <c r="O352" i="7"/>
  <c r="O312" i="7"/>
  <c r="O355" i="7"/>
  <c r="O211" i="7"/>
  <c r="O253" i="7"/>
  <c r="O305" i="7"/>
  <c r="O188" i="7"/>
  <c r="O298" i="7"/>
  <c r="O123" i="7"/>
  <c r="O132" i="7"/>
  <c r="N362" i="7"/>
  <c r="N181" i="7"/>
  <c r="N354" i="7"/>
  <c r="N203" i="7"/>
  <c r="N238" i="7"/>
  <c r="N236" i="7"/>
  <c r="N182" i="7"/>
  <c r="N226" i="7"/>
  <c r="N164" i="7"/>
  <c r="N201" i="7"/>
  <c r="N355" i="7"/>
  <c r="N253" i="7"/>
  <c r="N231" i="7"/>
  <c r="N111" i="7"/>
  <c r="N241" i="7"/>
  <c r="N300" i="7"/>
  <c r="N188" i="7"/>
  <c r="N367" i="7"/>
  <c r="N163" i="7"/>
  <c r="N23" i="7"/>
  <c r="N194" i="7"/>
  <c r="N36" i="7"/>
  <c r="N321" i="7"/>
  <c r="N142" i="7"/>
  <c r="N155" i="7"/>
  <c r="N195" i="7"/>
  <c r="N234" i="7"/>
  <c r="N10" i="7"/>
  <c r="N100" i="7"/>
  <c r="N223" i="7"/>
  <c r="N311" i="7"/>
  <c r="N227" i="7"/>
  <c r="N9" i="7"/>
  <c r="N35" i="7"/>
  <c r="N233" i="7"/>
  <c r="N334" i="7"/>
  <c r="N16" i="7"/>
  <c r="N304" i="7"/>
  <c r="N17" i="7"/>
  <c r="N338" i="7"/>
  <c r="N211" i="7"/>
  <c r="N309" i="7"/>
  <c r="N228" i="7"/>
  <c r="N383" i="7"/>
  <c r="N129" i="7"/>
  <c r="N380" i="7"/>
  <c r="N297" i="7"/>
  <c r="N168" i="7"/>
  <c r="N53" i="7"/>
  <c r="N121" i="7"/>
  <c r="N134" i="7"/>
  <c r="N397" i="7"/>
  <c r="N133" i="7"/>
  <c r="N97" i="7"/>
  <c r="N290" i="7"/>
  <c r="N229" i="7"/>
  <c r="N279" i="7"/>
  <c r="N125" i="7"/>
  <c r="R125" i="7" s="1"/>
  <c r="AT125" i="7" s="1"/>
  <c r="N302" i="7"/>
  <c r="N451" i="7"/>
  <c r="N284" i="7"/>
  <c r="N305" i="7"/>
  <c r="R305" i="7" s="1"/>
  <c r="AT305" i="7" s="1"/>
  <c r="N159" i="7"/>
  <c r="N287" i="7"/>
  <c r="N151" i="7"/>
  <c r="N263" i="7"/>
  <c r="N145" i="7"/>
  <c r="N220" i="7"/>
  <c r="N292" i="7"/>
  <c r="N398" i="7"/>
  <c r="N91" i="7"/>
  <c r="N389" i="7"/>
  <c r="N257" i="7"/>
  <c r="N378" i="7"/>
  <c r="N364" i="7"/>
  <c r="N185" i="7"/>
  <c r="N204" i="7"/>
  <c r="N81" i="7"/>
  <c r="N264" i="7"/>
  <c r="N343" i="7"/>
  <c r="N372" i="7"/>
  <c r="N306" i="7"/>
  <c r="N139" i="7"/>
  <c r="N272" i="7"/>
  <c r="N41" i="7"/>
  <c r="N117" i="7"/>
  <c r="N65" i="7"/>
  <c r="Q11" i="7"/>
  <c r="Q376" i="7"/>
  <c r="Q250" i="7"/>
  <c r="Q103" i="7"/>
  <c r="Q71" i="7"/>
  <c r="Q178" i="7"/>
  <c r="Q37" i="7"/>
  <c r="Q361" i="7"/>
  <c r="Q246" i="7"/>
  <c r="Q398" i="7"/>
  <c r="Q187" i="7"/>
  <c r="Q72" i="7"/>
  <c r="Q10" i="7"/>
  <c r="Q430" i="7"/>
  <c r="Q383" i="7"/>
  <c r="Q299" i="7"/>
  <c r="Q265" i="7"/>
  <c r="Q145" i="7"/>
  <c r="Q381" i="7"/>
  <c r="Q386" i="7"/>
  <c r="Q107" i="7"/>
  <c r="Q91" i="7"/>
  <c r="Q134" i="7"/>
  <c r="Q297" i="7"/>
  <c r="Q142" i="7"/>
  <c r="Q352" i="7"/>
  <c r="Q311" i="7"/>
  <c r="Q52" i="7"/>
  <c r="Q242" i="7"/>
  <c r="Q182" i="7"/>
  <c r="Q302" i="7"/>
  <c r="Q304" i="7"/>
  <c r="Q257" i="7"/>
  <c r="Q143" i="7"/>
  <c r="Q35" i="7"/>
  <c r="Q276" i="7"/>
  <c r="Q271" i="7"/>
  <c r="Q24" i="7"/>
  <c r="Q135" i="7"/>
  <c r="Q263" i="7"/>
  <c r="Q354" i="7"/>
  <c r="Q363" i="7"/>
  <c r="Q85" i="7"/>
  <c r="Q397" i="7"/>
  <c r="Q366" i="7"/>
  <c r="Q163" i="7"/>
  <c r="Q351" i="7"/>
  <c r="Q227" i="7"/>
  <c r="Q195" i="7"/>
  <c r="Q42" i="7"/>
  <c r="Q117" i="7"/>
  <c r="Q62" i="7"/>
  <c r="Q350" i="7"/>
  <c r="Q73" i="7"/>
  <c r="Q95" i="7"/>
  <c r="Q339" i="7"/>
  <c r="Q249" i="7"/>
  <c r="Q29" i="7"/>
  <c r="Q60" i="7"/>
  <c r="Q153" i="7"/>
  <c r="Q98" i="7"/>
  <c r="Q296" i="7"/>
  <c r="Q67" i="7"/>
  <c r="Q200" i="7"/>
  <c r="Q268" i="7"/>
  <c r="Q452" i="7"/>
  <c r="Q206" i="7"/>
  <c r="Q173" i="7"/>
  <c r="Q216" i="7"/>
  <c r="Q322" i="7"/>
  <c r="Q317" i="7"/>
  <c r="Q284" i="7"/>
  <c r="Q272" i="7"/>
  <c r="Q104" i="7"/>
  <c r="Q218" i="7"/>
  <c r="Q228" i="7"/>
  <c r="Q251" i="7"/>
  <c r="Q124" i="7"/>
  <c r="Q395" i="7"/>
  <c r="Q248" i="7"/>
  <c r="Q266" i="7"/>
  <c r="Q139" i="7"/>
  <c r="Q18" i="7"/>
  <c r="Q97" i="7"/>
  <c r="Q226" i="7"/>
  <c r="Q231" i="7"/>
  <c r="Q5" i="7"/>
  <c r="Q190" i="7"/>
  <c r="Q318" i="7"/>
  <c r="Q120" i="7"/>
  <c r="Q331" i="7"/>
  <c r="Q274" i="7"/>
  <c r="Q205" i="7"/>
  <c r="Q259" i="7"/>
  <c r="Q347" i="7"/>
  <c r="Q106" i="7"/>
  <c r="Q294" i="7"/>
  <c r="P366" i="7"/>
  <c r="P34" i="7"/>
  <c r="P361" i="7"/>
  <c r="P271" i="7"/>
  <c r="P153" i="7"/>
  <c r="P75" i="7"/>
  <c r="P218" i="7"/>
  <c r="P70" i="7"/>
  <c r="P178" i="7"/>
  <c r="P172" i="7"/>
  <c r="P378" i="7"/>
  <c r="P329" i="7"/>
  <c r="P350" i="7"/>
  <c r="P357" i="7"/>
  <c r="P90" i="7"/>
  <c r="P52" i="7"/>
  <c r="P71" i="7"/>
  <c r="P314" i="7"/>
  <c r="P249" i="7"/>
  <c r="P85" i="7"/>
  <c r="P337" i="7"/>
  <c r="P377" i="7"/>
  <c r="P32" i="7"/>
  <c r="P197" i="7"/>
  <c r="P455" i="7"/>
  <c r="P193" i="7"/>
  <c r="P96" i="7"/>
  <c r="P222" i="7"/>
  <c r="P27" i="7"/>
  <c r="P131" i="7"/>
  <c r="P242" i="7"/>
  <c r="P42" i="7"/>
  <c r="P72" i="7"/>
  <c r="P135" i="7"/>
  <c r="P270" i="7"/>
  <c r="P376" i="7"/>
  <c r="P29" i="7"/>
  <c r="P20" i="7"/>
  <c r="P372" i="7"/>
  <c r="P346" i="7"/>
  <c r="P67" i="7"/>
  <c r="P289" i="7"/>
  <c r="P335" i="7"/>
  <c r="P31" i="7"/>
  <c r="P142" i="7"/>
  <c r="P10" i="7"/>
  <c r="P101" i="7"/>
  <c r="P186" i="7"/>
  <c r="P298" i="7"/>
  <c r="P80" i="7"/>
  <c r="P354" i="7"/>
  <c r="P397" i="7"/>
  <c r="P192" i="7"/>
  <c r="P53" i="7"/>
  <c r="P306" i="7"/>
  <c r="P143" i="7"/>
  <c r="P185" i="7"/>
  <c r="P331" i="7"/>
  <c r="P375" i="7"/>
  <c r="P310" i="7"/>
  <c r="P373" i="7"/>
  <c r="P451" i="7"/>
  <c r="P122" i="7"/>
  <c r="P237" i="7"/>
  <c r="P123" i="7"/>
  <c r="P207" i="7"/>
  <c r="P36" i="7"/>
  <c r="P274" i="7"/>
  <c r="P65" i="7"/>
  <c r="P79" i="7"/>
  <c r="P81" i="7"/>
  <c r="P95" i="7"/>
  <c r="P149" i="7"/>
  <c r="P290" i="7"/>
  <c r="P277" i="7"/>
  <c r="P291" i="7"/>
  <c r="P28" i="7"/>
  <c r="P58" i="7"/>
  <c r="P110" i="7"/>
  <c r="P297" i="7"/>
  <c r="P160" i="7"/>
  <c r="P205" i="7"/>
  <c r="P395" i="7"/>
  <c r="P39" i="7"/>
  <c r="P355" i="7"/>
  <c r="P319" i="7"/>
  <c r="P383" i="7"/>
  <c r="P288" i="7"/>
  <c r="P190" i="7"/>
  <c r="P261" i="7"/>
  <c r="P195" i="7"/>
  <c r="P175" i="7"/>
  <c r="O11" i="7"/>
  <c r="O384" i="7"/>
  <c r="O360" i="7"/>
  <c r="O192" i="7"/>
  <c r="O119" i="7"/>
  <c r="O266" i="7"/>
  <c r="O112" i="7"/>
  <c r="O343" i="7"/>
  <c r="O126" i="7"/>
  <c r="O263" i="7"/>
  <c r="O395" i="7"/>
  <c r="O313" i="7"/>
  <c r="O344" i="7"/>
  <c r="O16" i="7"/>
  <c r="O165" i="7"/>
  <c r="O281" i="7"/>
  <c r="O268" i="7"/>
  <c r="O139" i="7"/>
  <c r="O5" i="7"/>
  <c r="O186" i="7"/>
  <c r="O85" i="7"/>
  <c r="O250" i="7"/>
  <c r="O285" i="7"/>
  <c r="O322" i="7"/>
  <c r="O189" i="7"/>
  <c r="O46" i="7"/>
  <c r="O332" i="7"/>
  <c r="O203" i="7"/>
  <c r="O90" i="7"/>
  <c r="O104" i="7"/>
  <c r="O182" i="7"/>
  <c r="O6" i="7"/>
  <c r="O373" i="7"/>
  <c r="O57" i="7"/>
  <c r="O23" i="7"/>
  <c r="O277" i="7"/>
  <c r="O208" i="7"/>
  <c r="O35" i="7"/>
  <c r="O381" i="7"/>
  <c r="O378" i="7"/>
  <c r="O364" i="7"/>
  <c r="O207" i="7"/>
  <c r="O264" i="7"/>
  <c r="O200" i="7"/>
  <c r="O93" i="7"/>
  <c r="O340" i="7"/>
  <c r="O12" i="7"/>
  <c r="O315" i="7"/>
  <c r="O181" i="7"/>
  <c r="O311" i="7"/>
  <c r="O362" i="7"/>
  <c r="O234" i="7"/>
  <c r="O230" i="7"/>
  <c r="O289" i="7"/>
  <c r="O161" i="7"/>
  <c r="O195" i="7"/>
  <c r="O231" i="7"/>
  <c r="O232" i="7"/>
  <c r="O53" i="7"/>
  <c r="O29" i="7"/>
  <c r="O128" i="7"/>
  <c r="O141" i="7"/>
  <c r="O156" i="7"/>
  <c r="O124" i="7"/>
  <c r="O94" i="7"/>
  <c r="O136" i="7"/>
  <c r="O222" i="7"/>
  <c r="O194" i="7"/>
  <c r="O100" i="7"/>
  <c r="O107" i="7"/>
  <c r="O333" i="7"/>
  <c r="O276" i="7"/>
  <c r="O265" i="7"/>
  <c r="O291" i="7"/>
  <c r="O153" i="7"/>
  <c r="O324" i="7"/>
  <c r="O103" i="7"/>
  <c r="O323" i="7"/>
  <c r="O350" i="7"/>
  <c r="O54" i="7"/>
  <c r="O154" i="7"/>
  <c r="O299" i="7"/>
  <c r="O14" i="7"/>
  <c r="O127" i="7"/>
  <c r="O175" i="7"/>
  <c r="O225" i="7"/>
  <c r="O115" i="7"/>
  <c r="O121" i="7"/>
  <c r="O49" i="7"/>
  <c r="O210" i="7"/>
  <c r="O275" i="7"/>
  <c r="N333" i="7"/>
  <c r="N371" i="7"/>
  <c r="N20" i="7"/>
  <c r="N60" i="7"/>
  <c r="N244" i="7"/>
  <c r="N310" i="7"/>
  <c r="N217" i="7"/>
  <c r="N388" i="7"/>
  <c r="R388" i="7" s="1"/>
  <c r="AT388" i="7" s="1"/>
  <c r="N29" i="7"/>
  <c r="R29" i="7" s="1"/>
  <c r="AT29" i="7" s="1"/>
  <c r="N156" i="7"/>
  <c r="N327" i="7"/>
  <c r="N62" i="7"/>
  <c r="N265" i="7"/>
  <c r="N103" i="7"/>
  <c r="N148" i="7"/>
  <c r="N218" i="7"/>
  <c r="N171" i="7"/>
  <c r="N119" i="7"/>
  <c r="N216" i="7"/>
  <c r="N33" i="7"/>
  <c r="N199" i="7"/>
  <c r="N323" i="7"/>
  <c r="N275" i="7"/>
  <c r="N18" i="7"/>
  <c r="N352" i="7"/>
  <c r="R352" i="7" s="1"/>
  <c r="AT352" i="7" s="1"/>
  <c r="N90" i="7"/>
  <c r="R90" i="7" s="1"/>
  <c r="AT90" i="7" s="1"/>
  <c r="N146" i="7"/>
  <c r="N169" i="7"/>
  <c r="N64" i="7"/>
  <c r="N26" i="7"/>
  <c r="N249" i="7"/>
  <c r="R249" i="7" s="1"/>
  <c r="AT249" i="7" s="1"/>
  <c r="N205" i="7"/>
  <c r="N376" i="7"/>
  <c r="N128" i="7"/>
  <c r="N221" i="7"/>
  <c r="N59" i="7"/>
  <c r="N12" i="7"/>
  <c r="R12" i="7" s="1"/>
  <c r="AT12" i="7" s="1"/>
  <c r="N268" i="7"/>
  <c r="N373" i="7"/>
  <c r="N276" i="7"/>
  <c r="N350" i="7"/>
  <c r="R350" i="7" s="1"/>
  <c r="AT350" i="7" s="1"/>
  <c r="N122" i="7"/>
  <c r="N324" i="7"/>
  <c r="N325" i="7"/>
  <c r="N39" i="7"/>
  <c r="N67" i="7"/>
  <c r="N339" i="7"/>
  <c r="N209" i="7"/>
  <c r="N30" i="7"/>
  <c r="N208" i="7"/>
  <c r="N377" i="7"/>
  <c r="N214" i="7"/>
  <c r="N55" i="7"/>
  <c r="N295" i="7"/>
  <c r="N93" i="7"/>
  <c r="N192" i="7"/>
  <c r="N8" i="7"/>
  <c r="N186" i="7"/>
  <c r="N46" i="7"/>
  <c r="N319" i="7"/>
  <c r="N452" i="7"/>
  <c r="N239" i="7"/>
  <c r="N313" i="7"/>
  <c r="N177" i="7"/>
  <c r="N464" i="7"/>
  <c r="N251" i="7"/>
  <c r="N351" i="7"/>
  <c r="N27" i="7"/>
  <c r="N296" i="7"/>
  <c r="N69" i="7"/>
  <c r="N42" i="7"/>
  <c r="R42" i="7" s="1"/>
  <c r="AT42" i="7" s="1"/>
  <c r="N13" i="7"/>
  <c r="N256" i="7"/>
  <c r="R256" i="7" s="1"/>
  <c r="AT256" i="7" s="1"/>
  <c r="N278" i="7"/>
  <c r="N303" i="7"/>
  <c r="N348" i="7"/>
  <c r="N254" i="7"/>
  <c r="N356" i="7"/>
  <c r="N102" i="7"/>
  <c r="N71" i="7"/>
  <c r="N349" i="7"/>
  <c r="N252" i="7"/>
  <c r="N178" i="7"/>
  <c r="N56" i="7"/>
  <c r="N47" i="7"/>
  <c r="N269" i="7"/>
  <c r="N147" i="7"/>
  <c r="N115" i="7"/>
  <c r="N286" i="7"/>
  <c r="R286" i="7" s="1"/>
  <c r="AT286" i="7" s="1"/>
  <c r="N430" i="7"/>
  <c r="N390" i="7"/>
  <c r="N143" i="7"/>
  <c r="R143" i="7" s="1"/>
  <c r="AT143" i="7" s="1"/>
  <c r="N106" i="7"/>
  <c r="P11" i="7"/>
  <c r="Q380" i="7"/>
  <c r="Q96" i="7"/>
  <c r="Q188" i="7"/>
  <c r="Q234" i="7"/>
  <c r="Q93" i="7"/>
  <c r="Q113" i="7"/>
  <c r="Q80" i="7"/>
  <c r="Q307" i="7"/>
  <c r="Q112" i="7"/>
  <c r="Q211" i="7"/>
  <c r="Q51" i="7"/>
  <c r="Q313" i="7"/>
  <c r="Q66" i="7"/>
  <c r="Q20" i="7"/>
  <c r="Q308" i="7"/>
  <c r="Q49" i="7"/>
  <c r="Q356" i="7"/>
  <c r="Q141" i="7"/>
  <c r="Q127" i="7"/>
  <c r="Q301" i="7"/>
  <c r="Q215" i="7"/>
  <c r="Q239" i="7"/>
  <c r="Q151" i="7"/>
  <c r="Q147" i="7"/>
  <c r="Q373" i="7"/>
  <c r="Q243" i="7"/>
  <c r="Q344" i="7"/>
  <c r="Q177" i="7"/>
  <c r="Q84" i="7"/>
  <c r="Q334" i="7"/>
  <c r="Q155" i="7"/>
  <c r="Q199" i="7"/>
  <c r="Q184" i="7"/>
  <c r="Q172" i="7"/>
  <c r="Q203" i="7"/>
  <c r="Q348" i="7"/>
  <c r="Q130" i="7"/>
  <c r="Q390" i="7"/>
  <c r="Q110" i="7"/>
  <c r="Q362" i="7"/>
  <c r="Q364" i="7"/>
  <c r="Q333" i="7"/>
  <c r="Q102" i="7"/>
  <c r="Q140" i="7"/>
  <c r="Q28" i="7"/>
  <c r="Q126" i="7"/>
  <c r="Q451" i="7"/>
  <c r="Q238" i="7"/>
  <c r="Q82" i="7"/>
  <c r="Q36" i="7"/>
  <c r="Q6" i="7"/>
  <c r="Q194" i="7"/>
  <c r="Q289" i="7"/>
  <c r="Q295" i="7"/>
  <c r="Q196" i="7"/>
  <c r="Q31" i="7"/>
  <c r="Q245" i="7"/>
  <c r="Q202" i="7"/>
  <c r="Q48" i="7"/>
  <c r="Q223" i="7"/>
  <c r="Q247" i="7"/>
  <c r="Q281" i="7"/>
  <c r="Q65" i="7"/>
  <c r="Q122" i="7"/>
  <c r="Q290" i="7"/>
  <c r="Q108" i="7"/>
  <c r="Q132" i="7"/>
  <c r="Q392" i="7"/>
  <c r="Q277" i="7"/>
  <c r="Q232" i="7"/>
  <c r="Q291" i="7"/>
  <c r="Q224" i="7"/>
  <c r="Q253" i="7"/>
  <c r="Q167" i="7"/>
  <c r="Q186" i="7"/>
  <c r="Q70" i="7"/>
  <c r="Q185" i="7"/>
  <c r="Q115" i="7"/>
  <c r="Q39" i="7"/>
  <c r="Q83" i="7"/>
  <c r="Q150" i="7"/>
  <c r="Q303" i="7"/>
  <c r="Q146" i="7"/>
  <c r="Q61" i="7"/>
  <c r="Q175" i="7"/>
  <c r="Q41" i="7"/>
  <c r="Q275" i="7"/>
  <c r="Q327" i="7"/>
  <c r="Q260" i="7"/>
  <c r="Q222" i="7"/>
  <c r="Q262" i="7"/>
  <c r="Q278" i="7"/>
  <c r="P18" i="7"/>
  <c r="P265" i="7"/>
  <c r="P349" i="7"/>
  <c r="P382" i="7"/>
  <c r="P368" i="7"/>
  <c r="P204" i="7"/>
  <c r="P68" i="7"/>
  <c r="P343" i="7"/>
  <c r="P189" i="7"/>
  <c r="P77" i="7"/>
  <c r="P127" i="7"/>
  <c r="P364" i="7"/>
  <c r="P221" i="7"/>
  <c r="P348" i="7"/>
  <c r="P299" i="7"/>
  <c r="P386" i="7"/>
  <c r="P49" i="7"/>
  <c r="P37" i="7"/>
  <c r="P183" i="7"/>
  <c r="P287" i="7"/>
  <c r="P325" i="7"/>
  <c r="P177" i="7"/>
  <c r="P94" i="7"/>
  <c r="P304" i="7"/>
  <c r="P309" i="7"/>
  <c r="P283" i="7"/>
  <c r="P35" i="7"/>
  <c r="P296" i="7"/>
  <c r="P219" i="7"/>
  <c r="P203" i="7"/>
  <c r="P187" i="7"/>
  <c r="P220" i="7"/>
  <c r="P264" i="7"/>
  <c r="P313" i="7"/>
  <c r="P276" i="7"/>
  <c r="P129" i="7"/>
  <c r="P108" i="7"/>
  <c r="P327" i="7"/>
  <c r="P200" i="7"/>
  <c r="P347" i="7"/>
  <c r="P233" i="7"/>
  <c r="P238" i="7"/>
  <c r="P398" i="7"/>
  <c r="P140" i="7"/>
  <c r="P111" i="7"/>
  <c r="P57" i="7"/>
  <c r="P30" i="7"/>
  <c r="P284" i="7"/>
  <c r="P381" i="7"/>
  <c r="P209" i="7"/>
  <c r="P165" i="7"/>
  <c r="P338" i="7"/>
  <c r="P43" i="7"/>
  <c r="P280" i="7"/>
  <c r="P84" i="7"/>
  <c r="P228" i="7"/>
  <c r="P344" i="7"/>
  <c r="P13" i="7"/>
  <c r="P171" i="7"/>
  <c r="P273" i="7"/>
  <c r="P266" i="7"/>
  <c r="P262" i="7"/>
  <c r="P41" i="7"/>
  <c r="P148" i="7"/>
  <c r="P303" i="7"/>
  <c r="P360" i="7"/>
  <c r="P315" i="7"/>
  <c r="P275" i="7"/>
  <c r="P393" i="7"/>
  <c r="P449" i="7"/>
  <c r="P318" i="7"/>
  <c r="P169" i="7"/>
  <c r="P133" i="7"/>
  <c r="P374" i="7"/>
  <c r="P137" i="7"/>
  <c r="P132" i="7"/>
  <c r="P268" i="7"/>
  <c r="P322" i="7"/>
  <c r="P170" i="7"/>
  <c r="P158" i="7"/>
  <c r="P371" i="7"/>
  <c r="P16" i="7"/>
  <c r="P121" i="7"/>
  <c r="P253" i="7"/>
  <c r="P226" i="7"/>
  <c r="P25" i="7"/>
  <c r="P215" i="7"/>
  <c r="P167" i="7"/>
  <c r="P210" i="7"/>
  <c r="O150" i="7"/>
  <c r="O187" i="7"/>
  <c r="O376" i="7"/>
  <c r="O10" i="7"/>
  <c r="O201" i="7"/>
  <c r="O240" i="7"/>
  <c r="O325" i="7"/>
  <c r="O287" i="7"/>
  <c r="O390" i="7"/>
  <c r="O283" i="7"/>
  <c r="O258" i="7"/>
  <c r="O158" i="7"/>
  <c r="O170" i="7"/>
  <c r="O394" i="7"/>
  <c r="O9" i="7"/>
  <c r="O64" i="7"/>
  <c r="O111" i="7"/>
  <c r="O252" i="7"/>
  <c r="O242" i="7"/>
  <c r="O202" i="7"/>
  <c r="O43" i="7"/>
  <c r="O329" i="7"/>
  <c r="O386" i="7"/>
  <c r="O59" i="7"/>
  <c r="O172" i="7"/>
  <c r="O306" i="7"/>
  <c r="O149" i="7"/>
  <c r="O109" i="7"/>
  <c r="O361" i="7"/>
  <c r="O196" i="7"/>
  <c r="O260" i="7"/>
  <c r="O337" i="7"/>
  <c r="O300" i="7"/>
  <c r="O244" i="7"/>
  <c r="O206" i="7"/>
  <c r="O163" i="7"/>
  <c r="O430" i="7"/>
  <c r="O13" i="7"/>
  <c r="O73" i="7"/>
  <c r="O129" i="7"/>
  <c r="O224" i="7"/>
  <c r="O270" i="7"/>
  <c r="O319" i="7"/>
  <c r="O117" i="7"/>
  <c r="O204" i="7"/>
  <c r="O145" i="7"/>
  <c r="O33" i="7"/>
  <c r="O310" i="7"/>
  <c r="O133" i="7"/>
  <c r="O254" i="7"/>
  <c r="O177" i="7"/>
  <c r="O62" i="7"/>
  <c r="O151" i="7"/>
  <c r="O380" i="7"/>
  <c r="O228" i="7"/>
  <c r="O114" i="7"/>
  <c r="O349" i="7"/>
  <c r="O91" i="7"/>
  <c r="O296" i="7"/>
  <c r="O392" i="7"/>
  <c r="O236" i="7"/>
  <c r="O317" i="7"/>
  <c r="O197" i="7"/>
  <c r="O451" i="7"/>
  <c r="O464" i="7"/>
  <c r="O137" i="7"/>
  <c r="O99" i="7"/>
  <c r="O146" i="7"/>
  <c r="R146" i="7" s="1"/>
  <c r="AT146" i="7" s="1"/>
  <c r="O80" i="7"/>
  <c r="O221" i="7"/>
  <c r="O168" i="7"/>
  <c r="O278" i="7"/>
  <c r="O354" i="7"/>
  <c r="O309" i="7"/>
  <c r="O339" i="7"/>
  <c r="O39" i="7"/>
  <c r="O297" i="7"/>
  <c r="O271" i="7"/>
  <c r="O157" i="7"/>
  <c r="O140" i="7"/>
  <c r="O147" i="7"/>
  <c r="O67" i="7"/>
  <c r="O272" i="7"/>
  <c r="O205" i="7"/>
  <c r="O101" i="7"/>
  <c r="O83" i="7"/>
  <c r="O356" i="7"/>
  <c r="O288" i="7"/>
  <c r="O216" i="7"/>
  <c r="O327" i="7"/>
  <c r="O166" i="7"/>
  <c r="O280" i="7"/>
  <c r="N260" i="7"/>
  <c r="N5" i="7"/>
  <c r="N344" i="7"/>
  <c r="R344" i="7" s="1"/>
  <c r="AT344" i="7" s="1"/>
  <c r="N206" i="7"/>
  <c r="N85" i="7"/>
  <c r="R85" i="7" s="1"/>
  <c r="AT85" i="7" s="1"/>
  <c r="N277" i="7"/>
  <c r="R277" i="7" s="1"/>
  <c r="AT277" i="7" s="1"/>
  <c r="N48" i="7"/>
  <c r="N167" i="7"/>
  <c r="N28" i="7"/>
  <c r="N259" i="7"/>
  <c r="N137" i="7"/>
  <c r="N242" i="7"/>
  <c r="N219" i="7"/>
  <c r="N261" i="7"/>
  <c r="R261" i="7" s="1"/>
  <c r="AT261" i="7" s="1"/>
  <c r="N54" i="7"/>
  <c r="N72" i="7"/>
  <c r="N113" i="7"/>
  <c r="N283" i="7"/>
  <c r="N34" i="7"/>
  <c r="N368" i="7"/>
  <c r="N160" i="7"/>
  <c r="N124" i="7"/>
  <c r="N107" i="7"/>
  <c r="N37" i="7"/>
  <c r="N232" i="7"/>
  <c r="R232" i="7" s="1"/>
  <c r="AT232" i="7" s="1"/>
  <c r="N222" i="7"/>
  <c r="N126" i="7"/>
  <c r="R126" i="7" s="1"/>
  <c r="AT126" i="7" s="1"/>
  <c r="N96" i="7"/>
  <c r="R96" i="7" s="1"/>
  <c r="AT96" i="7" s="1"/>
  <c r="N375" i="7"/>
  <c r="N395" i="7"/>
  <c r="R395" i="7" s="1"/>
  <c r="AT395" i="7" s="1"/>
  <c r="N312" i="7"/>
  <c r="N173" i="7"/>
  <c r="N118" i="7"/>
  <c r="N331" i="7"/>
  <c r="N157" i="7"/>
  <c r="R157" i="7" s="1"/>
  <c r="AT157" i="7" s="1"/>
  <c r="N110" i="7"/>
  <c r="N197" i="7"/>
  <c r="N135" i="7"/>
  <c r="N248" i="7"/>
  <c r="N255" i="7"/>
  <c r="R255" i="7" s="1"/>
  <c r="AT255" i="7" s="1"/>
  <c r="N224" i="7"/>
  <c r="N314" i="7"/>
  <c r="R314" i="7" s="1"/>
  <c r="AT314" i="7" s="1"/>
  <c r="N141" i="7"/>
  <c r="N75" i="7"/>
  <c r="N385" i="7"/>
  <c r="N6" i="7"/>
  <c r="N289" i="7"/>
  <c r="R289" i="7" s="1"/>
  <c r="AT289" i="7" s="1"/>
  <c r="N288" i="7"/>
  <c r="N101" i="7"/>
  <c r="N387" i="7"/>
  <c r="N274" i="7"/>
  <c r="N245" i="7"/>
  <c r="R245" i="7" s="1"/>
  <c r="AT245" i="7" s="1"/>
  <c r="N247" i="7"/>
  <c r="N172" i="7"/>
  <c r="N262" i="7"/>
  <c r="R262" i="7" s="1"/>
  <c r="AT262" i="7" s="1"/>
  <c r="N82" i="7"/>
  <c r="N165" i="7"/>
  <c r="N329" i="7"/>
  <c r="N363" i="7"/>
  <c r="N318" i="7"/>
  <c r="N52" i="7"/>
  <c r="N127" i="7"/>
  <c r="R127" i="7" s="1"/>
  <c r="AT127" i="7" s="1"/>
  <c r="N322" i="7"/>
  <c r="N337" i="7"/>
  <c r="R337" i="7" s="1"/>
  <c r="AT337" i="7" s="1"/>
  <c r="N346" i="7"/>
  <c r="N381" i="7"/>
  <c r="R381" i="7" s="1"/>
  <c r="AT381" i="7" s="1"/>
  <c r="N73" i="7"/>
  <c r="N308" i="7"/>
  <c r="N11" i="7"/>
  <c r="R11" i="7" s="1"/>
  <c r="AT11" i="7" s="1"/>
  <c r="N190" i="7"/>
  <c r="N131" i="7"/>
  <c r="R131" i="7" s="1"/>
  <c r="AT131" i="7" s="1"/>
  <c r="N365" i="7"/>
  <c r="N258" i="7"/>
  <c r="N31" i="7"/>
  <c r="N183" i="7"/>
  <c r="N175" i="7"/>
  <c r="R175" i="7" s="1"/>
  <c r="AT175" i="7" s="1"/>
  <c r="N299" i="7"/>
  <c r="R299" i="7" s="1"/>
  <c r="AT299" i="7" s="1"/>
  <c r="N63" i="7"/>
  <c r="N130" i="7"/>
  <c r="N453" i="7"/>
  <c r="N294" i="7"/>
  <c r="N235" i="7"/>
  <c r="N301" i="7"/>
  <c r="R301" i="7" s="1"/>
  <c r="AT301" i="7" s="1"/>
  <c r="N184" i="7"/>
  <c r="N196" i="7"/>
  <c r="N43" i="7"/>
  <c r="N332" i="7"/>
  <c r="R332" i="7" s="1"/>
  <c r="AT332" i="7" s="1"/>
  <c r="N109" i="7"/>
  <c r="N58" i="7"/>
  <c r="N78" i="7"/>
  <c r="N40" i="7"/>
  <c r="N193" i="7"/>
  <c r="R193" i="7" s="1"/>
  <c r="AT193" i="7" s="1"/>
  <c r="N360" i="7"/>
  <c r="R360" i="7" s="1"/>
  <c r="AT360" i="7" s="1"/>
  <c r="N187" i="7"/>
  <c r="R187" i="7" s="1"/>
  <c r="AT187" i="7" s="1"/>
  <c r="N240" i="7"/>
  <c r="N120" i="7"/>
  <c r="Q33" i="7"/>
  <c r="Q385" i="7"/>
  <c r="Q368" i="7"/>
  <c r="Q192" i="7"/>
  <c r="Q45" i="7"/>
  <c r="Q235" i="7"/>
  <c r="Q46" i="7"/>
  <c r="Q75" i="7"/>
  <c r="Q355" i="7"/>
  <c r="Q387" i="7"/>
  <c r="Q30" i="7"/>
  <c r="Q220" i="7"/>
  <c r="Q306" i="7"/>
  <c r="Q64" i="7"/>
  <c r="Q129" i="7"/>
  <c r="Q94" i="7"/>
  <c r="Q123" i="7"/>
  <c r="Q99" i="7"/>
  <c r="Q464" i="7"/>
  <c r="Q287" i="7"/>
  <c r="Q217" i="7"/>
  <c r="Q121" i="7"/>
  <c r="Q236" i="7"/>
  <c r="Q378" i="7"/>
  <c r="Q148" i="7"/>
  <c r="Q154" i="7"/>
  <c r="Q69" i="7"/>
  <c r="Q375" i="7"/>
  <c r="Q169" i="7"/>
  <c r="Q374" i="7"/>
  <c r="Q156" i="7"/>
  <c r="Q244" i="7"/>
  <c r="Q292" i="7"/>
  <c r="Q181" i="7"/>
  <c r="Q25" i="7"/>
  <c r="Q26" i="7"/>
  <c r="Q329" i="7"/>
  <c r="Q53" i="7"/>
  <c r="Q310" i="7"/>
  <c r="Q55" i="7"/>
  <c r="Q312" i="7"/>
  <c r="Q79" i="7"/>
  <c r="Q365" i="7"/>
  <c r="Q40" i="7"/>
  <c r="Q138" i="7"/>
  <c r="Q16" i="7"/>
  <c r="Q161" i="7"/>
  <c r="Q377" i="7"/>
  <c r="Q258" i="7"/>
  <c r="Q453" i="7"/>
  <c r="Q54" i="7"/>
  <c r="Q197" i="7"/>
  <c r="Q86" i="7"/>
  <c r="Q280" i="7"/>
  <c r="Q119" i="7"/>
  <c r="Q449" i="7"/>
  <c r="Q273" i="7"/>
  <c r="Q270" i="7"/>
  <c r="Q171" i="7"/>
  <c r="Q114" i="7"/>
  <c r="Q357" i="7"/>
  <c r="Q128" i="7"/>
  <c r="Q57" i="7"/>
  <c r="Q240" i="7"/>
  <c r="Q323" i="7"/>
  <c r="Q285" i="7"/>
  <c r="Q321" i="7"/>
  <c r="Q229" i="7"/>
  <c r="Q47" i="7"/>
  <c r="Q144" i="7"/>
  <c r="Q32" i="7"/>
  <c r="Q160" i="7"/>
  <c r="Q343" i="7"/>
  <c r="Q9" i="7"/>
  <c r="Q346" i="7"/>
  <c r="Q34" i="7"/>
  <c r="Q133" i="7"/>
  <c r="Q170" i="7"/>
  <c r="Q14" i="7"/>
  <c r="Q81" i="7"/>
  <c r="Q319" i="7"/>
  <c r="Q56" i="7"/>
  <c r="Q17" i="7"/>
  <c r="Q23" i="7"/>
  <c r="Q279" i="7"/>
  <c r="Q165" i="7"/>
  <c r="Q166" i="7"/>
  <c r="Q159" i="7"/>
  <c r="Q254" i="7"/>
  <c r="Q101" i="7"/>
  <c r="Q338" i="7"/>
  <c r="Q269" i="7"/>
  <c r="P48" i="7"/>
  <c r="P45" i="7"/>
  <c r="P380" i="7"/>
  <c r="P118" i="7"/>
  <c r="P387" i="7"/>
  <c r="P163" i="7"/>
  <c r="P166" i="7"/>
  <c r="P464" i="7"/>
  <c r="P430" i="7"/>
  <c r="P54" i="7"/>
  <c r="P64" i="7"/>
  <c r="P340" i="7"/>
  <c r="P60" i="7"/>
  <c r="P145" i="7"/>
  <c r="P173" i="7"/>
  <c r="P239" i="7"/>
  <c r="P214" i="7"/>
  <c r="P367" i="7"/>
  <c r="P151" i="7"/>
  <c r="P156" i="7"/>
  <c r="P109" i="7"/>
  <c r="P446" i="7"/>
  <c r="P93" i="7"/>
  <c r="P244" i="7"/>
  <c r="P69" i="7"/>
  <c r="P164" i="7"/>
  <c r="P236" i="7"/>
  <c r="P259" i="7"/>
  <c r="P61" i="7"/>
  <c r="P227" i="7"/>
  <c r="P248" i="7"/>
  <c r="P112" i="7"/>
  <c r="P73" i="7"/>
  <c r="P98" i="7"/>
  <c r="P362" i="7"/>
  <c r="P66" i="7"/>
  <c r="P241" i="7"/>
  <c r="P339" i="7"/>
  <c r="P147" i="7"/>
  <c r="P62" i="7"/>
  <c r="P263" i="7"/>
  <c r="P252" i="7"/>
  <c r="P363" i="7"/>
  <c r="P56" i="7"/>
  <c r="P453" i="7"/>
  <c r="P194" i="7"/>
  <c r="P124" i="7"/>
  <c r="P24" i="7"/>
  <c r="P333" i="7"/>
  <c r="P128" i="7"/>
  <c r="P107" i="7"/>
  <c r="P23" i="7"/>
  <c r="P63" i="7"/>
  <c r="P150" i="7"/>
  <c r="P138" i="7"/>
  <c r="P385" i="7"/>
  <c r="P134" i="7"/>
  <c r="P14" i="7"/>
  <c r="P196" i="7"/>
  <c r="P59" i="7"/>
  <c r="P182" i="7"/>
  <c r="P136" i="7"/>
  <c r="P33" i="7"/>
  <c r="P272" i="7"/>
  <c r="P317" i="7"/>
  <c r="P120" i="7"/>
  <c r="P389" i="7"/>
  <c r="P330" i="7"/>
  <c r="P155" i="7"/>
  <c r="P6" i="7"/>
  <c r="P240" i="7"/>
  <c r="P351" i="7"/>
  <c r="P208" i="7"/>
  <c r="P144" i="7"/>
  <c r="P168" i="7"/>
  <c r="P141" i="7"/>
  <c r="P260" i="7"/>
  <c r="P55" i="7"/>
  <c r="P99" i="7"/>
  <c r="P302" i="7"/>
  <c r="P139" i="7"/>
  <c r="P295" i="7"/>
  <c r="P106" i="7"/>
  <c r="P251" i="7"/>
  <c r="P269" i="7"/>
  <c r="P114" i="7"/>
  <c r="P321" i="7"/>
  <c r="O183" i="7"/>
  <c r="O241" i="7"/>
  <c r="O269" i="7"/>
  <c r="O40" i="7"/>
  <c r="O60" i="7"/>
  <c r="O302" i="7"/>
  <c r="O365" i="7"/>
  <c r="O223" i="7"/>
  <c r="O32" i="7"/>
  <c r="O79" i="7"/>
  <c r="O56" i="7"/>
  <c r="O34" i="7"/>
  <c r="O78" i="7"/>
  <c r="O246" i="7"/>
  <c r="O142" i="7"/>
  <c r="O453" i="7"/>
  <c r="O290" i="7"/>
  <c r="O397" i="7"/>
  <c r="O248" i="7"/>
  <c r="O144" i="7"/>
  <c r="O36" i="7"/>
  <c r="O63" i="7"/>
  <c r="O148" i="7"/>
  <c r="O164" i="7"/>
  <c r="O58" i="7"/>
  <c r="O257" i="7"/>
  <c r="O363" i="7"/>
  <c r="O331" i="7"/>
  <c r="O346" i="7"/>
  <c r="O72" i="7"/>
  <c r="O274" i="7"/>
  <c r="O237" i="7"/>
  <c r="O110" i="7"/>
  <c r="O366" i="7"/>
  <c r="O169" i="7"/>
  <c r="O295" i="7"/>
  <c r="O106" i="7"/>
  <c r="O318" i="7"/>
  <c r="O84" i="7"/>
  <c r="O135" i="7"/>
  <c r="O375" i="7"/>
  <c r="O351" i="7"/>
  <c r="O338" i="7"/>
  <c r="O259" i="7"/>
  <c r="O184" i="7"/>
  <c r="O130" i="7"/>
  <c r="O27" i="7"/>
  <c r="O446" i="7"/>
  <c r="O393" i="7"/>
  <c r="O178" i="7"/>
  <c r="O113" i="7"/>
  <c r="O382" i="7"/>
  <c r="O81" i="7"/>
  <c r="O171" i="7"/>
  <c r="O377" i="7"/>
  <c r="O69" i="7"/>
  <c r="O185" i="7"/>
  <c r="O48" i="7"/>
  <c r="O334" i="7"/>
  <c r="O321" i="7"/>
  <c r="O387" i="7"/>
  <c r="O66" i="7"/>
  <c r="O95" i="7"/>
  <c r="O86" i="7"/>
  <c r="O218" i="7"/>
  <c r="O214" i="7"/>
  <c r="O247" i="7"/>
  <c r="O71" i="7"/>
  <c r="O335" i="7"/>
  <c r="O77" i="7"/>
  <c r="O82" i="7"/>
  <c r="O348" i="7"/>
  <c r="O155" i="7"/>
  <c r="O219" i="7"/>
  <c r="O167" i="7"/>
  <c r="O391" i="7"/>
  <c r="O28" i="7"/>
  <c r="O190" i="7"/>
  <c r="O449" i="7"/>
  <c r="O220" i="7"/>
  <c r="O26" i="7"/>
  <c r="O8" i="7"/>
  <c r="O76" i="7"/>
  <c r="O308" i="7"/>
  <c r="O217" i="7"/>
  <c r="O70" i="7"/>
  <c r="O41" i="7"/>
  <c r="O209" i="7"/>
  <c r="O452" i="7"/>
  <c r="O284" i="7"/>
  <c r="O279" i="7"/>
  <c r="N86" i="7"/>
  <c r="N394" i="7"/>
  <c r="N104" i="7"/>
  <c r="N14" i="7"/>
  <c r="N189" i="7"/>
  <c r="N25" i="7"/>
  <c r="N285" i="7"/>
  <c r="N386" i="7"/>
  <c r="N273" i="7"/>
  <c r="N392" i="7"/>
  <c r="N207" i="7"/>
  <c r="N80" i="7"/>
  <c r="N298" i="7"/>
  <c r="N250" i="7"/>
  <c r="N280" i="7"/>
  <c r="N170" i="7"/>
  <c r="N366" i="7"/>
  <c r="N449" i="7"/>
  <c r="N215" i="7"/>
  <c r="N374" i="7"/>
  <c r="N149" i="7"/>
  <c r="N99" i="7"/>
  <c r="N112" i="7"/>
  <c r="N144" i="7"/>
  <c r="N84" i="7"/>
  <c r="N237" i="7"/>
  <c r="N94" i="7"/>
  <c r="N384" i="7"/>
  <c r="N140" i="7"/>
  <c r="N200" i="7"/>
  <c r="N70" i="7"/>
  <c r="N266" i="7"/>
  <c r="N32" i="7"/>
  <c r="N138" i="7"/>
  <c r="N357" i="7"/>
  <c r="N243" i="7"/>
  <c r="N225" i="7"/>
  <c r="N317" i="7"/>
  <c r="N191" i="7"/>
  <c r="R191" i="7" s="1"/>
  <c r="AT191" i="7" s="1"/>
  <c r="N161" i="7"/>
  <c r="N210" i="7"/>
  <c r="N271" i="7"/>
  <c r="N61" i="7"/>
  <c r="N153" i="7"/>
  <c r="N114" i="7"/>
  <c r="N51" i="7"/>
  <c r="R51" i="7" s="1"/>
  <c r="AT51" i="7" s="1"/>
  <c r="N158" i="7"/>
  <c r="N393" i="7"/>
  <c r="N335" i="7"/>
  <c r="N361" i="7"/>
  <c r="N446" i="7"/>
  <c r="N202" i="7"/>
  <c r="N95" i="7"/>
  <c r="N66" i="7"/>
  <c r="N45" i="7"/>
  <c r="N340" i="7"/>
  <c r="N347" i="7"/>
  <c r="N136" i="7"/>
  <c r="N315" i="7"/>
  <c r="N291" i="7"/>
  <c r="N123" i="7"/>
  <c r="N166" i="7"/>
  <c r="N382" i="7"/>
  <c r="N57" i="7"/>
  <c r="N230" i="7"/>
  <c r="N270" i="7"/>
  <c r="N132" i="7"/>
  <c r="N391" i="7"/>
  <c r="N24" i="7"/>
  <c r="N281" i="7"/>
  <c r="N77" i="7"/>
  <c r="N246" i="7"/>
  <c r="N79" i="7"/>
  <c r="N83" i="7"/>
  <c r="N330" i="7"/>
  <c r="N49" i="7"/>
  <c r="N154" i="7"/>
  <c r="N76" i="7"/>
  <c r="N98" i="7"/>
  <c r="N108" i="7"/>
  <c r="R52" i="7" l="1"/>
  <c r="AT52" i="7" s="1"/>
  <c r="R103" i="7"/>
  <c r="AT103" i="7" s="1"/>
  <c r="R76" i="7"/>
  <c r="AT76" i="7" s="1"/>
  <c r="R224" i="7"/>
  <c r="AT224" i="7" s="1"/>
  <c r="R242" i="7"/>
  <c r="AT242" i="7" s="1"/>
  <c r="R31" i="7"/>
  <c r="AT31" i="7" s="1"/>
  <c r="R37" i="7"/>
  <c r="AT37" i="7" s="1"/>
  <c r="R206" i="7"/>
  <c r="AT206" i="7" s="1"/>
  <c r="R138" i="7"/>
  <c r="AT138" i="7" s="1"/>
  <c r="R322" i="7"/>
  <c r="AT322" i="7" s="1"/>
  <c r="R86" i="7"/>
  <c r="AT86" i="7" s="1"/>
  <c r="R45" i="7"/>
  <c r="AT45" i="7" s="1"/>
  <c r="R43" i="7"/>
  <c r="AT43" i="7" s="1"/>
  <c r="R172" i="7"/>
  <c r="AT172" i="7" s="1"/>
  <c r="R222" i="7"/>
  <c r="AT222" i="7" s="1"/>
  <c r="R283" i="7"/>
  <c r="AT283" i="7" s="1"/>
  <c r="R137" i="7"/>
  <c r="AT137" i="7" s="1"/>
  <c r="R446" i="7"/>
  <c r="AT446" i="7" s="1"/>
  <c r="R324" i="7"/>
  <c r="AT324" i="7" s="1"/>
  <c r="R263" i="7"/>
  <c r="AT263" i="7" s="1"/>
  <c r="R330" i="7"/>
  <c r="AT330" i="7" s="1"/>
  <c r="R391" i="7"/>
  <c r="AT391" i="7" s="1"/>
  <c r="R300" i="7"/>
  <c r="AT300" i="7" s="1"/>
  <c r="R144" i="7"/>
  <c r="AT144" i="7" s="1"/>
  <c r="R150" i="7"/>
  <c r="AT150" i="7" s="1"/>
  <c r="R40" i="7"/>
  <c r="AT40" i="7" s="1"/>
  <c r="R58" i="7"/>
  <c r="AT58" i="7" s="1"/>
  <c r="R196" i="7"/>
  <c r="AT196" i="7" s="1"/>
  <c r="R365" i="7"/>
  <c r="AT365" i="7" s="1"/>
  <c r="R190" i="7"/>
  <c r="AT190" i="7" s="1"/>
  <c r="R329" i="7"/>
  <c r="AT329" i="7" s="1"/>
  <c r="R82" i="7"/>
  <c r="AT82" i="7" s="1"/>
  <c r="R6" i="7"/>
  <c r="AT6" i="7" s="1"/>
  <c r="R75" i="7"/>
  <c r="AT75" i="7" s="1"/>
  <c r="R331" i="7"/>
  <c r="AT331" i="7" s="1"/>
  <c r="R173" i="7"/>
  <c r="AT173" i="7" s="1"/>
  <c r="R124" i="7"/>
  <c r="AT124" i="7" s="1"/>
  <c r="R72" i="7"/>
  <c r="AT72" i="7" s="1"/>
  <c r="R167" i="7"/>
  <c r="AT167" i="7" s="1"/>
  <c r="R47" i="7"/>
  <c r="AT47" i="7" s="1"/>
  <c r="R178" i="7"/>
  <c r="AT178" i="7" s="1"/>
  <c r="R351" i="7"/>
  <c r="AT351" i="7" s="1"/>
  <c r="R377" i="7"/>
  <c r="AT377" i="7" s="1"/>
  <c r="R217" i="7"/>
  <c r="AT217" i="7" s="1"/>
  <c r="R389" i="7"/>
  <c r="AT389" i="7" s="1"/>
  <c r="R240" i="7"/>
  <c r="AT240" i="7" s="1"/>
  <c r="R63" i="7"/>
  <c r="AT63" i="7" s="1"/>
  <c r="R308" i="7"/>
  <c r="AT308" i="7" s="1"/>
  <c r="R318" i="7"/>
  <c r="AT318" i="7" s="1"/>
  <c r="R387" i="7"/>
  <c r="AT387" i="7" s="1"/>
  <c r="R135" i="7"/>
  <c r="AT135" i="7" s="1"/>
  <c r="R110" i="7"/>
  <c r="AT110" i="7" s="1"/>
  <c r="R368" i="7"/>
  <c r="AT368" i="7" s="1"/>
  <c r="R259" i="7"/>
  <c r="AT259" i="7" s="1"/>
  <c r="R106" i="7"/>
  <c r="AT106" i="7" s="1"/>
  <c r="R452" i="7"/>
  <c r="AT452" i="7" s="1"/>
  <c r="R46" i="7"/>
  <c r="AT46" i="7" s="1"/>
  <c r="R8" i="7"/>
  <c r="AT8" i="7" s="1"/>
  <c r="R55" i="7"/>
  <c r="AT55" i="7" s="1"/>
  <c r="R229" i="7"/>
  <c r="AT229" i="7" s="1"/>
  <c r="R367" i="7"/>
  <c r="AT367" i="7" s="1"/>
  <c r="Q68" i="1"/>
  <c r="R78" i="7"/>
  <c r="AT78" i="7" s="1"/>
  <c r="R184" i="7"/>
  <c r="AT184" i="7" s="1"/>
  <c r="R258" i="7"/>
  <c r="AT258" i="7" s="1"/>
  <c r="R73" i="7"/>
  <c r="AT73" i="7" s="1"/>
  <c r="R274" i="7"/>
  <c r="AT274" i="7" s="1"/>
  <c r="R385" i="7"/>
  <c r="AT385" i="7" s="1"/>
  <c r="R197" i="7"/>
  <c r="AT197" i="7" s="1"/>
  <c r="R118" i="7"/>
  <c r="AT118" i="7" s="1"/>
  <c r="R375" i="7"/>
  <c r="AT375" i="7" s="1"/>
  <c r="R160" i="7"/>
  <c r="AT160" i="7" s="1"/>
  <c r="R219" i="7"/>
  <c r="AT219" i="7" s="1"/>
  <c r="R71" i="7"/>
  <c r="AT71" i="7" s="1"/>
  <c r="R251" i="7"/>
  <c r="AT251" i="7" s="1"/>
  <c r="R192" i="7"/>
  <c r="AT192" i="7" s="1"/>
  <c r="R214" i="7"/>
  <c r="AT214" i="7" s="1"/>
  <c r="R128" i="7"/>
  <c r="AT128" i="7" s="1"/>
  <c r="R119" i="7"/>
  <c r="AT119" i="7" s="1"/>
  <c r="R156" i="7"/>
  <c r="AT156" i="7" s="1"/>
  <c r="R60" i="7"/>
  <c r="AT60" i="7" s="1"/>
  <c r="R292" i="7"/>
  <c r="AT292" i="7" s="1"/>
  <c r="R321" i="7"/>
  <c r="AT321" i="7" s="1"/>
  <c r="R68" i="7"/>
  <c r="AT68" i="7" s="1"/>
  <c r="R120" i="7"/>
  <c r="AT120" i="7" s="1"/>
  <c r="R109" i="7"/>
  <c r="AT109" i="7" s="1"/>
  <c r="R235" i="7"/>
  <c r="AT235" i="7" s="1"/>
  <c r="R453" i="7"/>
  <c r="AT453" i="7" s="1"/>
  <c r="R130" i="7"/>
  <c r="AT130" i="7" s="1"/>
  <c r="R183" i="7"/>
  <c r="AT183" i="7" s="1"/>
  <c r="R346" i="7"/>
  <c r="AT346" i="7" s="1"/>
  <c r="R363" i="7"/>
  <c r="AT363" i="7" s="1"/>
  <c r="R165" i="7"/>
  <c r="AT165" i="7" s="1"/>
  <c r="R247" i="7"/>
  <c r="AT247" i="7" s="1"/>
  <c r="R101" i="7"/>
  <c r="AT101" i="7" s="1"/>
  <c r="R141" i="7"/>
  <c r="AT141" i="7" s="1"/>
  <c r="R248" i="7"/>
  <c r="AT248" i="7" s="1"/>
  <c r="R312" i="7"/>
  <c r="AT312" i="7" s="1"/>
  <c r="R107" i="7"/>
  <c r="AT107" i="7" s="1"/>
  <c r="R34" i="7"/>
  <c r="AT34" i="7" s="1"/>
  <c r="R113" i="7"/>
  <c r="AT113" i="7" s="1"/>
  <c r="R54" i="7"/>
  <c r="AT54" i="7" s="1"/>
  <c r="R28" i="7"/>
  <c r="AT28" i="7" s="1"/>
  <c r="R48" i="7"/>
  <c r="AT48" i="7" s="1"/>
  <c r="R260" i="7"/>
  <c r="AT260" i="7" s="1"/>
  <c r="R269" i="7"/>
  <c r="AT269" i="7" s="1"/>
  <c r="R56" i="7"/>
  <c r="AT56" i="7" s="1"/>
  <c r="R69" i="7"/>
  <c r="AT69" i="7" s="1"/>
  <c r="R27" i="7"/>
  <c r="AT27" i="7" s="1"/>
  <c r="R208" i="7"/>
  <c r="AT208" i="7" s="1"/>
  <c r="R26" i="7"/>
  <c r="AT26" i="7" s="1"/>
  <c r="R323" i="7"/>
  <c r="AT323" i="7" s="1"/>
  <c r="R218" i="7"/>
  <c r="AT218" i="7" s="1"/>
  <c r="R159" i="7"/>
  <c r="AT159" i="7" s="1"/>
  <c r="R279" i="7"/>
  <c r="AT279" i="7" s="1"/>
  <c r="R17" i="7"/>
  <c r="AT17" i="7" s="1"/>
  <c r="R241" i="7"/>
  <c r="AT241" i="7" s="1"/>
  <c r="R164" i="7"/>
  <c r="AT164" i="7" s="1"/>
  <c r="R390" i="7"/>
  <c r="AT390" i="7" s="1"/>
  <c r="R147" i="7"/>
  <c r="AT147" i="7" s="1"/>
  <c r="R102" i="7"/>
  <c r="AT102" i="7" s="1"/>
  <c r="R303" i="7"/>
  <c r="AT303" i="7" s="1"/>
  <c r="R296" i="7"/>
  <c r="AT296" i="7" s="1"/>
  <c r="R313" i="7"/>
  <c r="AT313" i="7" s="1"/>
  <c r="R30" i="7"/>
  <c r="AT30" i="7" s="1"/>
  <c r="R373" i="7"/>
  <c r="AT373" i="7" s="1"/>
  <c r="R376" i="7"/>
  <c r="AT376" i="7" s="1"/>
  <c r="R64" i="7"/>
  <c r="AT64" i="7" s="1"/>
  <c r="R275" i="7"/>
  <c r="AT275" i="7" s="1"/>
  <c r="R216" i="7"/>
  <c r="AT216" i="7" s="1"/>
  <c r="R148" i="7"/>
  <c r="AT148" i="7" s="1"/>
  <c r="R327" i="7"/>
  <c r="AT327" i="7" s="1"/>
  <c r="R244" i="7"/>
  <c r="AT244" i="7" s="1"/>
  <c r="R20" i="7"/>
  <c r="AT20" i="7" s="1"/>
  <c r="Q501" i="7"/>
  <c r="Q1" i="7"/>
  <c r="R117" i="7"/>
  <c r="AT117" i="7" s="1"/>
  <c r="R272" i="7"/>
  <c r="AT272" i="7" s="1"/>
  <c r="R306" i="7"/>
  <c r="AT306" i="7" s="1"/>
  <c r="R343" i="7"/>
  <c r="AT343" i="7" s="1"/>
  <c r="R81" i="7"/>
  <c r="AT81" i="7" s="1"/>
  <c r="R185" i="7"/>
  <c r="AT185" i="7" s="1"/>
  <c r="R378" i="7"/>
  <c r="AT378" i="7" s="1"/>
  <c r="R398" i="7"/>
  <c r="AT398" i="7" s="1"/>
  <c r="R220" i="7"/>
  <c r="AT220" i="7" s="1"/>
  <c r="R287" i="7"/>
  <c r="AT287" i="7" s="1"/>
  <c r="R451" i="7"/>
  <c r="AT451" i="7" s="1"/>
  <c r="R97" i="7"/>
  <c r="AT97" i="7" s="1"/>
  <c r="R397" i="7"/>
  <c r="AT397" i="7" s="1"/>
  <c r="R121" i="7"/>
  <c r="AT121" i="7" s="1"/>
  <c r="R168" i="7"/>
  <c r="AT168" i="7" s="1"/>
  <c r="R380" i="7"/>
  <c r="AT380" i="7" s="1"/>
  <c r="R383" i="7"/>
  <c r="AT383" i="7" s="1"/>
  <c r="R309" i="7"/>
  <c r="AT309" i="7" s="1"/>
  <c r="R338" i="7"/>
  <c r="AT338" i="7" s="1"/>
  <c r="R304" i="7"/>
  <c r="AT304" i="7" s="1"/>
  <c r="R334" i="7"/>
  <c r="AT334" i="7" s="1"/>
  <c r="R35" i="7"/>
  <c r="AT35" i="7" s="1"/>
  <c r="R227" i="7"/>
  <c r="AT227" i="7" s="1"/>
  <c r="R223" i="7"/>
  <c r="AT223" i="7" s="1"/>
  <c r="R10" i="7"/>
  <c r="AT10" i="7" s="1"/>
  <c r="R195" i="7"/>
  <c r="AT195" i="7" s="1"/>
  <c r="R142" i="7"/>
  <c r="AT142" i="7" s="1"/>
  <c r="R36" i="7"/>
  <c r="AT36" i="7" s="1"/>
  <c r="R23" i="7"/>
  <c r="AT23" i="7" s="1"/>
  <c r="R111" i="7"/>
  <c r="AT111" i="7" s="1"/>
  <c r="R253" i="7"/>
  <c r="AT253" i="7" s="1"/>
  <c r="R201" i="7"/>
  <c r="AT201" i="7" s="1"/>
  <c r="R226" i="7"/>
  <c r="AT226" i="7" s="1"/>
  <c r="R236" i="7"/>
  <c r="AT236" i="7" s="1"/>
  <c r="R203" i="7"/>
  <c r="AT203" i="7" s="1"/>
  <c r="R181" i="7"/>
  <c r="AT181" i="7" s="1"/>
  <c r="R307" i="7"/>
  <c r="AT307" i="7" s="1"/>
  <c r="O13" i="1"/>
  <c r="P68" i="1"/>
  <c r="R288" i="7"/>
  <c r="AT288" i="7" s="1"/>
  <c r="Q13" i="1"/>
  <c r="R349" i="7"/>
  <c r="AT349" i="7" s="1"/>
  <c r="R254" i="7"/>
  <c r="AT254" i="7" s="1"/>
  <c r="R464" i="7"/>
  <c r="AT464" i="7" s="1"/>
  <c r="R93" i="7"/>
  <c r="AT93" i="7" s="1"/>
  <c r="R339" i="7"/>
  <c r="AT339" i="7" s="1"/>
  <c r="R39" i="7"/>
  <c r="AT39" i="7" s="1"/>
  <c r="R221" i="7"/>
  <c r="AT221" i="7" s="1"/>
  <c r="R199" i="7"/>
  <c r="AT199" i="7" s="1"/>
  <c r="R171" i="7"/>
  <c r="AT171" i="7" s="1"/>
  <c r="R265" i="7"/>
  <c r="AT265" i="7" s="1"/>
  <c r="R333" i="7"/>
  <c r="AT333" i="7" s="1"/>
  <c r="R98" i="7"/>
  <c r="AT98" i="7" s="1"/>
  <c r="R154" i="7"/>
  <c r="AT154" i="7" s="1"/>
  <c r="R79" i="7"/>
  <c r="AT79" i="7" s="1"/>
  <c r="R77" i="7"/>
  <c r="AT77" i="7" s="1"/>
  <c r="R24" i="7"/>
  <c r="AT24" i="7" s="1"/>
  <c r="R132" i="7"/>
  <c r="AT132" i="7" s="1"/>
  <c r="R230" i="7"/>
  <c r="AT230" i="7" s="1"/>
  <c r="R382" i="7"/>
  <c r="AT382" i="7" s="1"/>
  <c r="R123" i="7"/>
  <c r="AT123" i="7" s="1"/>
  <c r="R315" i="7"/>
  <c r="AT315" i="7" s="1"/>
  <c r="R347" i="7"/>
  <c r="AT347" i="7" s="1"/>
  <c r="R95" i="7"/>
  <c r="AT95" i="7" s="1"/>
  <c r="R335" i="7"/>
  <c r="AT335" i="7" s="1"/>
  <c r="R158" i="7"/>
  <c r="AT158" i="7" s="1"/>
  <c r="N13" i="1"/>
  <c r="R153" i="7"/>
  <c r="AT153" i="7" s="1"/>
  <c r="R271" i="7"/>
  <c r="AT271" i="7" s="1"/>
  <c r="R161" i="7"/>
  <c r="AT161" i="7" s="1"/>
  <c r="R317" i="7"/>
  <c r="AT317" i="7" s="1"/>
  <c r="R243" i="7"/>
  <c r="AT243" i="7" s="1"/>
  <c r="R266" i="7"/>
  <c r="AT266" i="7" s="1"/>
  <c r="R200" i="7"/>
  <c r="AT200" i="7" s="1"/>
  <c r="R384" i="7"/>
  <c r="AT384" i="7" s="1"/>
  <c r="R237" i="7"/>
  <c r="AT237" i="7" s="1"/>
  <c r="R99" i="7"/>
  <c r="AT99" i="7" s="1"/>
  <c r="R374" i="7"/>
  <c r="AT374" i="7" s="1"/>
  <c r="R449" i="7"/>
  <c r="AT449" i="7" s="1"/>
  <c r="R170" i="7"/>
  <c r="AT170" i="7" s="1"/>
  <c r="R250" i="7"/>
  <c r="AT250" i="7" s="1"/>
  <c r="R80" i="7"/>
  <c r="AT80" i="7" s="1"/>
  <c r="R392" i="7"/>
  <c r="AT392" i="7" s="1"/>
  <c r="R386" i="7"/>
  <c r="AT386" i="7" s="1"/>
  <c r="R25" i="7"/>
  <c r="AT25" i="7" s="1"/>
  <c r="R14" i="7"/>
  <c r="AT14" i="7" s="1"/>
  <c r="R394" i="7"/>
  <c r="AT394" i="7" s="1"/>
  <c r="R357" i="7"/>
  <c r="AT357" i="7" s="1"/>
  <c r="Q12" i="3"/>
  <c r="Q59" i="3"/>
  <c r="O12" i="3"/>
  <c r="O59" i="3"/>
  <c r="N12" i="3"/>
  <c r="N59" i="3"/>
  <c r="R5" i="7"/>
  <c r="N501" i="7"/>
  <c r="N1" i="7"/>
  <c r="R430" i="7"/>
  <c r="AT430" i="7" s="1"/>
  <c r="R115" i="7"/>
  <c r="AT115" i="7" s="1"/>
  <c r="R252" i="7"/>
  <c r="AT252" i="7" s="1"/>
  <c r="R348" i="7"/>
  <c r="AT348" i="7" s="1"/>
  <c r="R239" i="7"/>
  <c r="AT239" i="7" s="1"/>
  <c r="R186" i="7"/>
  <c r="AT186" i="7" s="1"/>
  <c r="R325" i="7"/>
  <c r="AT325" i="7" s="1"/>
  <c r="R268" i="7"/>
  <c r="AT268" i="7" s="1"/>
  <c r="R169" i="7"/>
  <c r="AT169" i="7" s="1"/>
  <c r="R18" i="7"/>
  <c r="AT18" i="7" s="1"/>
  <c r="R33" i="7"/>
  <c r="AT33" i="7" s="1"/>
  <c r="R371" i="7"/>
  <c r="AT371" i="7" s="1"/>
  <c r="R65" i="7"/>
  <c r="AT65" i="7" s="1"/>
  <c r="R139" i="7"/>
  <c r="AT139" i="7" s="1"/>
  <c r="R372" i="7"/>
  <c r="AT372" i="7" s="1"/>
  <c r="R264" i="7"/>
  <c r="AT264" i="7" s="1"/>
  <c r="R204" i="7"/>
  <c r="AT204" i="7" s="1"/>
  <c r="R364" i="7"/>
  <c r="AT364" i="7" s="1"/>
  <c r="R257" i="7"/>
  <c r="AT257" i="7" s="1"/>
  <c r="R91" i="7"/>
  <c r="AT91" i="7" s="1"/>
  <c r="R145" i="7"/>
  <c r="AT145" i="7" s="1"/>
  <c r="R151" i="7"/>
  <c r="AT151" i="7" s="1"/>
  <c r="R284" i="7"/>
  <c r="AT284" i="7" s="1"/>
  <c r="R302" i="7"/>
  <c r="AT302" i="7" s="1"/>
  <c r="R290" i="7"/>
  <c r="AT290" i="7" s="1"/>
  <c r="R133" i="7"/>
  <c r="AT133" i="7" s="1"/>
  <c r="R134" i="7"/>
  <c r="AT134" i="7" s="1"/>
  <c r="R53" i="7"/>
  <c r="AT53" i="7" s="1"/>
  <c r="R297" i="7"/>
  <c r="AT297" i="7" s="1"/>
  <c r="R129" i="7"/>
  <c r="AT129" i="7" s="1"/>
  <c r="R228" i="7"/>
  <c r="AT228" i="7" s="1"/>
  <c r="R211" i="7"/>
  <c r="AT211" i="7" s="1"/>
  <c r="R16" i="7"/>
  <c r="AT16" i="7" s="1"/>
  <c r="R233" i="7"/>
  <c r="AT233" i="7" s="1"/>
  <c r="R9" i="7"/>
  <c r="AT9" i="7" s="1"/>
  <c r="R311" i="7"/>
  <c r="AT311" i="7" s="1"/>
  <c r="R100" i="7"/>
  <c r="AT100" i="7" s="1"/>
  <c r="R234" i="7"/>
  <c r="AT234" i="7" s="1"/>
  <c r="R155" i="7"/>
  <c r="AT155" i="7" s="1"/>
  <c r="R194" i="7"/>
  <c r="AT194" i="7" s="1"/>
  <c r="R163" i="7"/>
  <c r="AT163" i="7" s="1"/>
  <c r="R188" i="7"/>
  <c r="AT188" i="7" s="1"/>
  <c r="R231" i="7"/>
  <c r="AT231" i="7" s="1"/>
  <c r="R355" i="7"/>
  <c r="AT355" i="7" s="1"/>
  <c r="R182" i="7"/>
  <c r="AT182" i="7" s="1"/>
  <c r="R238" i="7"/>
  <c r="AT238" i="7" s="1"/>
  <c r="R354" i="7"/>
  <c r="AT354" i="7" s="1"/>
  <c r="R362" i="7"/>
  <c r="AT362" i="7" s="1"/>
  <c r="R455" i="7"/>
  <c r="AT455" i="7" s="1"/>
  <c r="R294" i="7"/>
  <c r="AT294" i="7" s="1"/>
  <c r="O68" i="1"/>
  <c r="P501" i="7"/>
  <c r="P1" i="7"/>
  <c r="P13" i="1"/>
  <c r="R356" i="7"/>
  <c r="AT356" i="7" s="1"/>
  <c r="R278" i="7"/>
  <c r="AT278" i="7" s="1"/>
  <c r="R13" i="7"/>
  <c r="AT13" i="7" s="1"/>
  <c r="R177" i="7"/>
  <c r="AT177" i="7" s="1"/>
  <c r="R319" i="7"/>
  <c r="AT319" i="7" s="1"/>
  <c r="R295" i="7"/>
  <c r="AT295" i="7" s="1"/>
  <c r="R209" i="7"/>
  <c r="AT209" i="7" s="1"/>
  <c r="R67" i="7"/>
  <c r="AT67" i="7" s="1"/>
  <c r="R122" i="7"/>
  <c r="AT122" i="7" s="1"/>
  <c r="R276" i="7"/>
  <c r="AT276" i="7" s="1"/>
  <c r="R59" i="7"/>
  <c r="AT59" i="7" s="1"/>
  <c r="R205" i="7"/>
  <c r="AT205" i="7" s="1"/>
  <c r="R62" i="7"/>
  <c r="AT62" i="7" s="1"/>
  <c r="R310" i="7"/>
  <c r="AT310" i="7" s="1"/>
  <c r="O1" i="7"/>
  <c r="O501" i="7"/>
  <c r="R41" i="7"/>
  <c r="AT41" i="7" s="1"/>
  <c r="R108" i="7"/>
  <c r="AT108" i="7" s="1"/>
  <c r="R49" i="7"/>
  <c r="AT49" i="7" s="1"/>
  <c r="R83" i="7"/>
  <c r="AT83" i="7" s="1"/>
  <c r="R246" i="7"/>
  <c r="AT246" i="7" s="1"/>
  <c r="R281" i="7"/>
  <c r="AT281" i="7" s="1"/>
  <c r="R270" i="7"/>
  <c r="AT270" i="7" s="1"/>
  <c r="R57" i="7"/>
  <c r="AT57" i="7" s="1"/>
  <c r="R166" i="7"/>
  <c r="AT166" i="7" s="1"/>
  <c r="R291" i="7"/>
  <c r="AT291" i="7" s="1"/>
  <c r="R136" i="7"/>
  <c r="AT136" i="7" s="1"/>
  <c r="R340" i="7"/>
  <c r="AT340" i="7" s="1"/>
  <c r="R66" i="7"/>
  <c r="AT66" i="7" s="1"/>
  <c r="R202" i="7"/>
  <c r="AT202" i="7" s="1"/>
  <c r="R361" i="7"/>
  <c r="AT361" i="7" s="1"/>
  <c r="R393" i="7"/>
  <c r="AT393" i="7" s="1"/>
  <c r="N68" i="1"/>
  <c r="R114" i="7"/>
  <c r="AT114" i="7" s="1"/>
  <c r="R61" i="7"/>
  <c r="AT61" i="7" s="1"/>
  <c r="R210" i="7"/>
  <c r="AT210" i="7" s="1"/>
  <c r="R225" i="7"/>
  <c r="AT225" i="7" s="1"/>
  <c r="R32" i="7"/>
  <c r="AT32" i="7" s="1"/>
  <c r="R70" i="7"/>
  <c r="AT70" i="7" s="1"/>
  <c r="R140" i="7"/>
  <c r="AT140" i="7" s="1"/>
  <c r="R94" i="7"/>
  <c r="AT94" i="7" s="1"/>
  <c r="R84" i="7"/>
  <c r="AT84" i="7" s="1"/>
  <c r="R112" i="7"/>
  <c r="AT112" i="7" s="1"/>
  <c r="R149" i="7"/>
  <c r="AT149" i="7" s="1"/>
  <c r="R215" i="7"/>
  <c r="AT215" i="7" s="1"/>
  <c r="R366" i="7"/>
  <c r="AT366" i="7" s="1"/>
  <c r="R280" i="7"/>
  <c r="AT280" i="7" s="1"/>
  <c r="R298" i="7"/>
  <c r="AT298" i="7" s="1"/>
  <c r="R207" i="7"/>
  <c r="AT207" i="7" s="1"/>
  <c r="R273" i="7"/>
  <c r="AT273" i="7" s="1"/>
  <c r="R285" i="7"/>
  <c r="AT285" i="7" s="1"/>
  <c r="R189" i="7"/>
  <c r="AT189" i="7" s="1"/>
  <c r="R104" i="7"/>
  <c r="AT104" i="7" s="1"/>
  <c r="P12" i="3"/>
  <c r="P59" i="3"/>
  <c r="AT5" i="7" l="1"/>
  <c r="R1" i="7"/>
  <c r="R501" i="7"/>
  <c r="R13" i="1"/>
  <c r="R68" i="1"/>
  <c r="AT13" i="1"/>
  <c r="AT68" i="1" l="1"/>
  <c r="AU14" i="1" s="1"/>
  <c r="R12" i="3"/>
  <c r="R59" i="3"/>
  <c r="AT12" i="3"/>
  <c r="AT59" i="3"/>
  <c r="AT501" i="7"/>
  <c r="AT1" i="7"/>
  <c r="AU2" i="7" s="1"/>
  <c r="AU13" i="3" l="1"/>
</calcChain>
</file>

<file path=xl/sharedStrings.xml><?xml version="1.0" encoding="utf-8"?>
<sst xmlns="http://schemas.openxmlformats.org/spreadsheetml/2006/main" count="3635" uniqueCount="1017">
  <si>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</si>
  <si>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</si>
  <si>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</si>
  <si>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</si>
  <si>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</si>
  <si>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</si>
  <si>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</si>
  <si>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</si>
  <si>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</si>
  <si>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</si>
  <si>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</si>
  <si>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</si>
  <si>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</si>
  <si>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</si>
  <si>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</si>
  <si>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</si>
  <si>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</si>
  <si>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</si>
  <si>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</si>
  <si>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</si>
  <si>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</si>
  <si>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</si>
  <si>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</si>
  <si>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</si>
  <si>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</si>
  <si>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</si>
  <si>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</si>
  <si>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</si>
  <si>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</si>
  <si>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</si>
  <si>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</si>
  <si>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</si>
  <si>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</si>
  <si>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</si>
  <si>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</si>
  <si>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</si>
  <si>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</si>
  <si>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</si>
  <si>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</si>
  <si>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</si>
  <si>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</si>
  <si>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</si>
  <si>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</si>
  <si>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</si>
  <si>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</si>
  <si>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</si>
  <si>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</si>
  <si>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</si>
  <si>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</si>
  <si>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</si>
  <si>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</si>
  <si>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</si>
  <si>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</si>
  <si>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</si>
  <si>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</si>
  <si>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</si>
  <si>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</si>
  <si>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</si>
  <si>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</si>
  <si>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</si>
  <si>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</si>
  <si>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</si>
  <si>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</si>
  <si>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</si>
  <si>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</si>
  <si>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</si>
  <si>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</si>
  <si>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</si>
  <si>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</si>
  <si>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</si>
  <si>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</si>
  <si>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</si>
  <si>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</si>
  <si>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</si>
  <si>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</si>
  <si>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</si>
  <si>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</si>
  <si>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</si>
  <si>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</si>
  <si>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</si>
  <si>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</si>
  <si>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</si>
  <si>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</si>
  <si>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</si>
  <si>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</si>
  <si>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</si>
  <si>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</si>
  <si>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</si>
  <si>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</si>
  <si>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</si>
  <si>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</si>
  <si>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</si>
  <si>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</si>
  <si>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</si>
  <si>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</si>
  <si>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</si>
  <si>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</si>
  <si>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</si>
  <si>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</si>
  <si>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</si>
  <si>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</si>
  <si>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</si>
  <si>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</si>
  <si>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</si>
  <si>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</si>
  <si>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</si>
  <si>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</si>
  <si>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</si>
  <si>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</si>
  <si>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</si>
  <si>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</si>
  <si>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</si>
  <si>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</si>
  <si>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</si>
  <si>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</si>
  <si>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</si>
  <si>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</si>
  <si>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</si>
  <si>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</si>
  <si>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</si>
  <si>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</si>
  <si>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</si>
  <si>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</si>
  <si>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</si>
  <si>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</si>
  <si>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</si>
  <si>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</si>
  <si>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</si>
  <si>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</si>
  <si>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</si>
  <si>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</si>
  <si>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</si>
  <si>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</si>
  <si>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</si>
  <si>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</si>
  <si>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</si>
  <si>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</si>
  <si>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</si>
  <si>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</si>
  <si>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</si>
  <si>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</si>
  <si>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</si>
  <si>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</si>
  <si>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</si>
  <si>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</si>
  <si>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</si>
  <si>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</si>
  <si>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</si>
  <si>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</si>
  <si>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</si>
  <si>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</si>
  <si>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</si>
  <si>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</si>
  <si>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</si>
  <si>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</si>
  <si>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</si>
  <si>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</si>
  <si>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</si>
  <si>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</si>
  <si>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</si>
  <si>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</si>
  <si>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</si>
  <si>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</si>
  <si>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</si>
  <si>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</si>
  <si>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</si>
  <si>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</si>
  <si>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</si>
  <si>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</si>
  <si>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</si>
  <si>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</si>
  <si>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</si>
  <si>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</si>
  <si>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</si>
  <si>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</si>
  <si>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</si>
  <si>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</si>
  <si>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</si>
  <si>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</si>
  <si>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</si>
  <si>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</si>
  <si>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</si>
  <si>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</si>
  <si>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</si>
  <si>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</si>
  <si>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</si>
  <si>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</si>
  <si>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</si>
  <si>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</si>
  <si>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</si>
  <si>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</si>
  <si>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</si>
  <si>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</si>
  <si>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</si>
  <si>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</si>
  <si>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</si>
  <si>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</si>
  <si>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</si>
  <si>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</si>
  <si>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</si>
  <si>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</si>
  <si>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</si>
  <si>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</si>
  <si>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</si>
  <si>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</si>
  <si>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</si>
  <si>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</si>
  <si>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</si>
  <si>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</si>
  <si>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</si>
  <si>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</si>
  <si>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</si>
  <si>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</si>
  <si>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</si>
  <si>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</si>
  <si>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</si>
  <si>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</si>
  <si>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</si>
  <si>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</si>
  <si>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</si>
  <si>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</si>
  <si>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</si>
  <si>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</si>
  <si>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</si>
  <si>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</si>
  <si>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</si>
  <si>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</si>
  <si>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</si>
  <si>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</si>
  <si>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</si>
  <si>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</si>
  <si>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</si>
  <si>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</si>
  <si>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</si>
  <si>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</si>
  <si>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</si>
  <si>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</si>
  <si>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</si>
  <si>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</si>
  <si>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</si>
  <si>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</si>
  <si>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</si>
  <si>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</si>
  <si>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</si>
  <si>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</si>
  <si>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</si>
  <si>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</si>
  <si>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</si>
  <si>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</si>
  <si>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</si>
  <si>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</si>
  <si>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</si>
  <si>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</si>
  <si>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</si>
  <si>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</si>
  <si>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</si>
  <si>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</si>
  <si>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</si>
  <si>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</si>
  <si>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</si>
  <si>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</si>
  <si>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</si>
  <si>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</si>
  <si>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</si>
  <si>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</si>
  <si>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</si>
  <si>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</si>
  <si>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</si>
  <si>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</si>
  <si>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</si>
  <si>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</si>
  <si>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</si>
  <si>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</si>
  <si>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</si>
  <si>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</si>
  <si>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</si>
  <si>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</si>
  <si>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</si>
  <si>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</si>
  <si>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</si>
  <si>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</si>
  <si>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</si>
  <si>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</si>
  <si>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</si>
  <si>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</si>
  <si>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</si>
  <si>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</si>
  <si>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</si>
  <si>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</si>
  <si>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</si>
  <si>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</si>
  <si>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</si>
  <si>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</si>
  <si>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</si>
  <si>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</si>
  <si>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</si>
  <si>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</si>
  <si>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</si>
  <si>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</si>
  <si>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</si>
  <si>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</si>
  <si>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</si>
  <si>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</si>
  <si>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</si>
  <si>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</si>
  <si>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</si>
  <si>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</si>
  <si>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</si>
  <si>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</si>
  <si>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</si>
  <si>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</si>
  <si>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</si>
  <si>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</si>
  <si>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</si>
  <si>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</si>
  <si>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</si>
  <si>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</si>
  <si>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</si>
  <si>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</si>
  <si>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</si>
  <si>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</si>
  <si>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</si>
  <si>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</si>
  <si>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</si>
  <si>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</si>
  <si>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</si>
  <si>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</si>
  <si>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</si>
  <si>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</si>
  <si>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</si>
  <si>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</si>
  <si>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</si>
  <si>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</si>
  <si>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</si>
  <si>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</si>
  <si>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</si>
  <si>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</si>
  <si>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</si>
  <si>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</si>
  <si>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</si>
  <si>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</si>
  <si>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</si>
  <si>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</si>
  <si>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</si>
  <si>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</si>
  <si>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</si>
  <si>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</si>
  <si>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</si>
  <si>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</si>
  <si>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</si>
  <si>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</si>
  <si>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</si>
  <si>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</si>
  <si>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</si>
  <si>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</si>
  <si>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</si>
  <si>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</si>
  <si>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</si>
  <si>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</si>
  <si>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</si>
  <si>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</si>
  <si>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</si>
  <si>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</si>
  <si>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</si>
  <si>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</si>
  <si>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</si>
  <si>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</si>
  <si>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</si>
  <si>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</si>
  <si>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</si>
  <si>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</si>
  <si>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</si>
  <si>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</si>
  <si>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</si>
  <si>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</si>
  <si>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</si>
  <si>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</si>
  <si>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</si>
  <si>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</si>
  <si>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</si>
  <si>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</si>
  <si>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</si>
  <si>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</si>
  <si>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</si>
  <si>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</si>
  <si>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</si>
  <si>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</si>
  <si>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</si>
  <si>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</si>
  <si>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</si>
  <si>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</si>
  <si>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</si>
  <si>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</si>
  <si>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</si>
  <si>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</si>
  <si>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</si>
  <si>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</si>
  <si>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</si>
  <si>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</si>
  <si>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</si>
  <si>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</si>
  <si>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</si>
  <si>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</si>
  <si>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</si>
  <si>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</si>
  <si>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</si>
  <si>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</si>
  <si>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</si>
  <si>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</si>
  <si>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</si>
  <si>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</si>
  <si>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</si>
  <si>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</si>
  <si>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</si>
  <si>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</si>
  <si>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</si>
  <si>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</si>
  <si>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</si>
  <si>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</si>
  <si>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</si>
  <si>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</si>
  <si>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</si>
  <si>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</si>
  <si>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</si>
  <si>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</si>
  <si>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</si>
  <si>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</si>
  <si>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</si>
  <si>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</si>
  <si>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</si>
  <si>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</si>
  <si>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</si>
  <si>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</si>
  <si>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</si>
  <si>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</si>
  <si>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</si>
  <si>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</si>
  <si>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</si>
  <si>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</si>
  <si>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</si>
  <si>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</si>
  <si>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</si>
  <si>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</si>
  <si>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</si>
  <si>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</si>
  <si>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</si>
  <si>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</si>
  <si>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</si>
  <si>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</si>
  <si>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</si>
  <si>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</si>
  <si>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</si>
  <si>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</si>
  <si>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</si>
  <si>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</si>
  <si>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</si>
  <si>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</si>
  <si>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</si>
  <si>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</si>
  <si>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</si>
  <si>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</si>
  <si>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</si>
  <si>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</si>
  <si>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</si>
  <si>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</si>
  <si>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</si>
  <si>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</si>
  <si>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</si>
  <si>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</si>
  <si>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</si>
  <si>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</si>
  <si>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</si>
  <si>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</si>
  <si>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</si>
  <si>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</si>
  <si>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</si>
  <si>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</si>
  <si>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</si>
  <si>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</si>
  <si>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</si>
  <si>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</si>
  <si>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</si>
  <si>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</si>
  <si>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</si>
  <si>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</si>
  <si>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</si>
  <si>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</si>
  <si>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</si>
  <si>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</si>
  <si>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</si>
  <si>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</si>
  <si>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</si>
  <si>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</si>
  <si>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</si>
  <si>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</si>
  <si>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</si>
  <si>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</si>
  <si>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</si>
  <si>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</si>
  <si>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</si>
  <si>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</si>
  <si>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</si>
  <si>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</si>
  <si>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</si>
  <si>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</si>
  <si>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</si>
  <si>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</si>
  <si>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</si>
  <si>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</si>
  <si>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</si>
  <si>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</si>
  <si>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</si>
  <si>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</si>
  <si>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</si>
  <si>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</si>
  <si>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</si>
  <si>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</si>
  <si>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</si>
  <si>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</si>
  <si>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</si>
  <si>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</si>
  <si>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</si>
  <si>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</si>
  <si>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</si>
  <si>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</si>
  <si>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</si>
  <si>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</si>
  <si>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</si>
  <si>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</si>
  <si>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</si>
  <si>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</si>
  <si>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</si>
  <si>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</si>
  <si>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</si>
  <si>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</si>
  <si>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</si>
  <si>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</si>
  <si>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</si>
  <si>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</si>
  <si>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</si>
  <si>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</si>
  <si>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</si>
  <si>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</si>
  <si>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</si>
  <si>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</si>
  <si>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</si>
  <si>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</si>
  <si>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</si>
  <si>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</si>
  <si>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</si>
  <si>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</si>
  <si>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</si>
  <si>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</si>
  <si>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</si>
  <si>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</si>
  <si>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</si>
  <si>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</si>
  <si>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</si>
  <si>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</si>
  <si>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</si>
  <si>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</si>
  <si>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</si>
  <si>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</si>
  <si>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</si>
  <si>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</si>
  <si>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</si>
  <si>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</si>
  <si>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</si>
  <si>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</si>
  <si>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</si>
  <si>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</si>
  <si>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</si>
  <si>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</si>
  <si>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</si>
  <si>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</si>
  <si>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</si>
  <si>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</si>
  <si>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</si>
  <si>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</si>
  <si>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</si>
  <si>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</si>
  <si>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</si>
  <si>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</si>
  <si>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</si>
  <si>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</si>
  <si>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</si>
  <si>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</si>
  <si>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</si>
  <si>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</si>
  <si>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</si>
  <si>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</si>
  <si>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</si>
  <si>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</si>
  <si>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</si>
  <si>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</si>
  <si>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</si>
  <si>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</si>
  <si>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</si>
  <si>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</si>
  <si>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</si>
  <si>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</si>
  <si>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</si>
  <si>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</si>
  <si>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</si>
  <si>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</si>
  <si>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</si>
  <si>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</si>
  <si>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</si>
  <si>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</si>
  <si>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</si>
  <si>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</si>
  <si>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</si>
  <si>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</si>
  <si>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</si>
  <si>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</si>
  <si>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</si>
  <si>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</si>
  <si>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</si>
  <si>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</si>
  <si>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</si>
  <si>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</si>
  <si>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</si>
  <si>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</si>
  <si>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</si>
  <si>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</si>
  <si>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</si>
  <si>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</si>
  <si>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</si>
  <si>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</si>
  <si>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</si>
  <si>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</si>
  <si>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</si>
  <si>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</si>
  <si>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</si>
  <si>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</si>
  <si>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</si>
  <si>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</si>
  <si>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</si>
  <si>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</si>
  <si>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</si>
  <si>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</si>
  <si>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</si>
  <si>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</si>
  <si>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</si>
  <si>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</si>
  <si>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</si>
  <si>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</si>
  <si>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</si>
  <si>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</si>
  <si>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</si>
  <si>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</si>
  <si>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</si>
  <si>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</si>
  <si>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</si>
  <si>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</si>
  <si>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</si>
  <si>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</si>
  <si>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</si>
  <si>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</si>
  <si>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</si>
  <si>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</si>
  <si>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</si>
  <si>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</si>
  <si>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</si>
  <si>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</si>
  <si>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</si>
  <si>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</si>
  <si>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</si>
  <si>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</si>
  <si>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</si>
  <si>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</si>
  <si>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</si>
  <si>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</si>
  <si>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</si>
  <si>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</si>
  <si>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</si>
  <si>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</si>
  <si>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</si>
  <si>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</si>
  <si>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</si>
  <si>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</si>
  <si>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</si>
  <si>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</si>
  <si>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</si>
  <si>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</si>
  <si>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</si>
  <si>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</si>
  <si>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</si>
  <si>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</si>
  <si>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</si>
  <si>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</si>
  <si>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</si>
  <si>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</si>
  <si>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</si>
  <si>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</si>
  <si>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</si>
  <si>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</si>
  <si>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</si>
  <si>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</si>
  <si>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</si>
  <si>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</si>
  <si>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</si>
  <si>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</si>
  <si>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</si>
  <si>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</si>
  <si>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</si>
  <si>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</si>
  <si>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</si>
  <si>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</si>
  <si>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</si>
  <si>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</si>
  <si>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</si>
  <si>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</si>
  <si>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</si>
  <si>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</si>
  <si>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</si>
  <si>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</si>
  <si>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</si>
  <si>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</si>
  <si>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</si>
  <si>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</si>
  <si>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</si>
  <si>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</si>
  <si>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</si>
  <si>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</si>
  <si>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</si>
  <si>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</si>
  <si>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</si>
  <si>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</si>
  <si>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</si>
  <si>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</si>
  <si>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</si>
  <si>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</si>
  <si>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</si>
  <si>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</si>
  <si>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</si>
  <si>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</si>
  <si>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</si>
  <si>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</si>
  <si>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</si>
  <si>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</si>
  <si>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</si>
  <si>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</si>
  <si>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</si>
  <si>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</si>
  <si>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</si>
  <si>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</si>
  <si>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</si>
  <si>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</si>
  <si>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</si>
  <si>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</si>
  <si>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</si>
  <si>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</si>
  <si>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</si>
  <si>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</si>
  <si>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</si>
  <si>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</si>
  <si>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</si>
  <si>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</si>
  <si>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</si>
  <si>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</si>
  <si>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</si>
  <si>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</si>
  <si>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</si>
  <si>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</si>
  <si>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</si>
  <si>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</si>
  <si>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</si>
  <si>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</si>
  <si>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</si>
  <si>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</si>
  <si>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</si>
  <si>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</si>
  <si>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</si>
  <si>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</si>
  <si>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</si>
  <si>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</si>
  <si>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</si>
  <si>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</si>
  <si>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</si>
  <si>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</si>
  <si>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</si>
  <si>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</si>
  <si>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</si>
  <si>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</si>
  <si>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</si>
  <si>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</si>
  <si>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</si>
  <si>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</si>
  <si>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</si>
  <si>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</si>
  <si>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</si>
  <si>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</si>
  <si>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</si>
  <si>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</si>
  <si>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</si>
  <si>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</si>
  <si>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</si>
  <si>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</si>
  <si>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</si>
  <si>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</si>
  <si>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</si>
  <si>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</si>
  <si>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</si>
  <si>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</si>
  <si>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</si>
  <si>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</si>
  <si>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</si>
  <si>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</si>
  <si>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</si>
  <si>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</si>
  <si>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</si>
  <si>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</si>
  <si>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</si>
  <si>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</si>
  <si>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</si>
  <si>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</si>
  <si>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</si>
  <si>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</si>
  <si>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</si>
  <si>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</si>
  <si>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</si>
  <si>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</si>
  <si>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</si>
  <si>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</si>
  <si>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</si>
  <si>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</si>
  <si>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</si>
  <si>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</si>
  <si>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</si>
  <si>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</si>
  <si>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</si>
  <si>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</si>
  <si>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</si>
  <si>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</si>
  <si>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</si>
  <si>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</si>
  <si>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</si>
  <si>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</si>
  <si>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</si>
  <si>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</si>
  <si>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</si>
  <si>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</si>
  <si>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</si>
  <si>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</si>
  <si>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</si>
  <si>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</si>
  <si>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</si>
  <si>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</si>
  <si>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</si>
  <si>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</si>
  <si>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</si>
  <si>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</si>
  <si>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</si>
  <si>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</si>
  <si>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</si>
  <si>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</si>
  <si>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</si>
  <si>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</si>
  <si>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</si>
  <si>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</si>
  <si>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</si>
  <si>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</si>
  <si>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</si>
  <si>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</si>
  <si>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</si>
  <si>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</si>
  <si>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</si>
  <si>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</si>
  <si>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</si>
  <si>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</si>
  <si>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</si>
  <si>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</si>
  <si>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</si>
  <si>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</si>
  <si>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</si>
  <si>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</si>
  <si>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</si>
  <si>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</si>
  <si>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</si>
  <si>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</si>
  <si>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</si>
  <si>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</si>
  <si>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</si>
  <si>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</si>
  <si>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</si>
  <si>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</si>
  <si>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</si>
  <si>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</si>
  <si>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</si>
  <si>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</si>
  <si>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</si>
  <si>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</si>
  <si>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</si>
  <si>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</si>
  <si>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</si>
  <si>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</si>
  <si>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</si>
  <si>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</si>
  <si>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</si>
  <si>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</si>
  <si>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</si>
  <si>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</si>
  <si>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</si>
  <si>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</si>
  <si>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</si>
  <si>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</si>
  <si>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</si>
  <si>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</si>
  <si>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</si>
  <si>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</si>
  <si>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</si>
  <si>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</si>
  <si>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</si>
  <si>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</si>
  <si>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</si>
  <si>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</si>
  <si>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</si>
  <si>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</si>
  <si>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</si>
  <si>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</si>
  <si>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</si>
  <si>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</si>
  <si>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</si>
  <si>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</si>
  <si>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</si>
  <si>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</si>
  <si>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</si>
  <si>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</si>
  <si>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</si>
  <si>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</si>
  <si>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</si>
  <si>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</si>
  <si>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</si>
  <si>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</si>
  <si>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</si>
  <si>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</si>
  <si>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</si>
  <si>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</si>
  <si>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</si>
  <si>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</si>
  <si>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</si>
  <si>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</si>
  <si>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</si>
  <si>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</si>
  <si>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</si>
  <si>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</si>
  <si>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</si>
  <si>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</si>
  <si>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</si>
  <si>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</si>
  <si>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</si>
  <si>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</si>
  <si>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</si>
  <si>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</si>
  <si>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</si>
  <si>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</si>
  <si>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</si>
  <si>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</si>
  <si>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</si>
  <si>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</si>
  <si>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</si>
  <si>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</si>
  <si>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</si>
  <si>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</si>
  <si>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</si>
  <si>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</si>
  <si>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</si>
  <si>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</si>
  <si>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</si>
  <si>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</si>
  <si>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</si>
  <si>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</si>
  <si>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</si>
  <si>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</si>
  <si>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</si>
  <si>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</si>
  <si>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</si>
  <si>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</si>
  <si>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</si>
  <si>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</si>
  <si>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</si>
  <si>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</si>
  <si>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</si>
  <si>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</si>
  <si>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</si>
  <si>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</si>
  <si>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</si>
  <si>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</si>
  <si>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</si>
  <si>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</si>
  <si>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</si>
  <si>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</si>
  <si>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</si>
  <si>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</si>
  <si>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</si>
  <si>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</si>
  <si>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</si>
  <si>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</si>
  <si>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</si>
  <si>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</si>
  <si>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</si>
  <si>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</si>
  <si>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</si>
  <si>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01014042</t>
  </si>
  <si>
    <t>01014048</t>
  </si>
  <si>
    <t>Trần Giang Nam</t>
  </si>
  <si>
    <t>01014049</t>
  </si>
  <si>
    <t>Lê Quang Bình (TG)</t>
  </si>
  <si>
    <t>Khoa Điện - Điện tử</t>
  </si>
  <si>
    <t>ỦY BAN NHÂN DÂN THÀNH PHỐ HỒ CHÍ MINH</t>
  </si>
  <si>
    <t>TRƯỜNG CAO ĐẲNG  LÝ TỰ TRỌNG</t>
  </si>
  <si>
    <t>THÀNH PHỐ HỒ CHÍ MINH</t>
  </si>
  <si>
    <t>KHỐI LƯỢNG COI THI, CHẤM THI NĂM HỌC 2021 - 2022
KHOA ĐIỆN - ĐIỆN TỬ</t>
  </si>
  <si>
    <t>KHỐI LƯỢNG COI THI, CHẤM THI HỌC KÌ 2 NĂM HỌC 2020 - 2021
KHOA ĐIỆN - ĐIỆN TỬ</t>
  </si>
  <si>
    <t>KHỐI LƯỢNG COI THI, CHẤM THI HỌC KÌ 1 NĂM HỌC 2021 - 2022
KHOA ĐIỆN - ĐIỆN TỬ</t>
  </si>
  <si>
    <t>KHỐI LƯỢNG COI THI, CHẤM THI HỌC KÌ 2 NĂM HỌC 2021 - 2022
KHOA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</si>
</sst>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84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1" xfId="0" quotePrefix="1" applyNumberFormat="1" applyFont="1" applyBorder="1" applyAlignment="1" applyProtection="1">
      <alignment vertical="center" wrapText="1"/>
    </xf>
    <xf numFmtId="0" fontId="10" fillId="0" borderId="1" xfId="0" applyNumberFormat="1" applyFont="1" applyBorder="1" applyAlignment="1" applyProtection="1">
      <alignment vertical="center"/>
      <protection locked="0"/>
    </xf>
    <xf numFmtId="0" fontId="13" fillId="3" borderId="1" xfId="1" applyNumberFormat="1" applyFont="1" applyFill="1" applyBorder="1" applyAlignment="1" applyProtection="1">
      <alignment vertical="center"/>
      <protection hidden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164" fontId="2" fillId="0" borderId="0" xfId="0" applyNumberFormat="1" applyFont="1" applyProtection="1">
      <protection hidden="1"/>
    </xf>
    <xf numFmtId="164" fontId="0" fillId="0" borderId="0" xfId="0" applyNumberFormat="1" applyFont="1"/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7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1"/>
  <sheetViews>
    <sheetView tabSelected="1" zoomScale="80" zoomScaleNormal="80" workbookViewId="0">
      <selection activeCell="B17" sqref="B17:AT55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27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3" customWidth="1"/>
    <col min="19" max="21" width="8.69140625" style="6" customWidth="1"/>
    <col min="22" max="22" width="5.84375" style="6" customWidth="1"/>
    <col min="23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s="9" customFormat="1" ht="16.3" x14ac:dyDescent="0.4">
      <c r="A1" s="70" t="s">
        <v>1010</v>
      </c>
      <c r="B1" s="70"/>
      <c r="C1" s="70"/>
      <c r="D1" s="70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6"/>
      <c r="AR1" s="66"/>
      <c r="AS1" s="66"/>
      <c r="AT1" s="65"/>
    </row>
    <row r="2" spans="1:47" s="9" customFormat="1" ht="16.3" x14ac:dyDescent="0.4">
      <c r="A2" s="71" t="s">
        <v>1011</v>
      </c>
      <c r="B2" s="71"/>
      <c r="C2" s="71"/>
      <c r="D2" s="71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6"/>
      <c r="AR2" s="66"/>
      <c r="AS2" s="66"/>
      <c r="AT2" s="65"/>
    </row>
    <row r="3" spans="1:47" s="9" customFormat="1" ht="16.3" x14ac:dyDescent="0.4">
      <c r="A3" s="71" t="s">
        <v>1012</v>
      </c>
      <c r="B3" s="71"/>
      <c r="C3" s="71"/>
      <c r="D3" s="71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6"/>
      <c r="AR3" s="66"/>
      <c r="AS3" s="66"/>
      <c r="AT3" s="65"/>
    </row>
    <row r="4" spans="1:47" s="9" customFormat="1" ht="16.3" x14ac:dyDescent="0.4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6"/>
      <c r="AR4" s="66"/>
      <c r="AS4" s="66"/>
      <c r="AT4" s="65"/>
    </row>
    <row r="5" spans="1:47" s="9" customFormat="1" ht="16.3" x14ac:dyDescent="0.4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6"/>
      <c r="AR5" s="66"/>
      <c r="AS5" s="66"/>
      <c r="AT5" s="65"/>
    </row>
    <row r="6" spans="1:47" s="9" customFormat="1" ht="14.6" x14ac:dyDescent="0.4">
      <c r="A6" s="72" t="s">
        <v>1016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</row>
    <row r="7" spans="1:47" s="9" customFormat="1" ht="14.6" x14ac:dyDescent="0.4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</row>
    <row r="8" spans="1:47" s="9" customFormat="1" ht="14.6" x14ac:dyDescent="0.4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</row>
    <row r="9" spans="1:47" s="9" customFormat="1" ht="14.6" x14ac:dyDescent="0.4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</row>
    <row r="10" spans="1:47" s="9" customFormat="1" ht="24.9" x14ac:dyDescent="0.4">
      <c r="A10" s="67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</row>
    <row r="11" spans="1:47" s="9" customFormat="1" ht="24.9" x14ac:dyDescent="0.4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</row>
    <row r="12" spans="1:47" x14ac:dyDescent="0.35">
      <c r="C12" s="7"/>
      <c r="D12" s="7"/>
      <c r="E12" s="7">
        <v>2</v>
      </c>
      <c r="F12" s="7">
        <v>3</v>
      </c>
      <c r="G12" s="7">
        <v>4</v>
      </c>
      <c r="H12" s="7">
        <v>5</v>
      </c>
      <c r="I12" s="7">
        <v>6</v>
      </c>
      <c r="J12" s="7">
        <v>7</v>
      </c>
      <c r="K12" s="7">
        <v>8</v>
      </c>
      <c r="L12" s="7">
        <v>9</v>
      </c>
      <c r="M12" s="7">
        <v>10</v>
      </c>
      <c r="N12" s="7">
        <v>11</v>
      </c>
      <c r="O12" s="7">
        <v>12</v>
      </c>
      <c r="P12" s="7">
        <v>13</v>
      </c>
      <c r="Q12" s="7">
        <v>14</v>
      </c>
      <c r="R12" s="7">
        <v>15</v>
      </c>
      <c r="S12" s="7">
        <v>16</v>
      </c>
      <c r="T12" s="7">
        <v>17</v>
      </c>
      <c r="U12" s="7">
        <v>18</v>
      </c>
      <c r="V12" s="7">
        <v>19</v>
      </c>
      <c r="W12" s="7">
        <v>20</v>
      </c>
      <c r="X12" s="7">
        <v>21</v>
      </c>
      <c r="Y12" s="7">
        <v>22</v>
      </c>
      <c r="Z12" s="7">
        <v>23</v>
      </c>
      <c r="AA12" s="7">
        <v>24</v>
      </c>
      <c r="AB12" s="7">
        <v>25</v>
      </c>
      <c r="AC12" s="7">
        <v>26</v>
      </c>
      <c r="AD12" s="7">
        <v>27</v>
      </c>
      <c r="AE12" s="7">
        <v>28</v>
      </c>
      <c r="AF12" s="7">
        <v>29</v>
      </c>
      <c r="AG12" s="7">
        <v>30</v>
      </c>
      <c r="AH12" s="7">
        <v>31</v>
      </c>
      <c r="AI12" s="7">
        <v>32</v>
      </c>
      <c r="AJ12" s="7">
        <v>33</v>
      </c>
      <c r="AK12" s="7">
        <v>34</v>
      </c>
      <c r="AL12" s="7">
        <v>35</v>
      </c>
      <c r="AM12" s="7">
        <v>36</v>
      </c>
      <c r="AN12" s="7">
        <v>37</v>
      </c>
      <c r="AO12" s="7">
        <v>38</v>
      </c>
      <c r="AP12" s="7">
        <v>39</v>
      </c>
      <c r="AQ12" s="7">
        <v>40</v>
      </c>
      <c r="AR12" s="7">
        <v>41</v>
      </c>
      <c r="AS12" s="7">
        <v>42</v>
      </c>
      <c r="AT12" s="7"/>
    </row>
    <row r="13" spans="1:47" x14ac:dyDescent="0.35">
      <c r="E13" s="5">
        <f t="shared" ref="E13:AT13" si="0">SUBTOTAL(9,E17:E55)</f>
        <v>14</v>
      </c>
      <c r="F13" s="5">
        <f t="shared" si="0"/>
        <v>24</v>
      </c>
      <c r="G13" s="5">
        <f t="shared" si="0"/>
        <v>33</v>
      </c>
      <c r="H13" s="5">
        <f t="shared" si="0"/>
        <v>0</v>
      </c>
      <c r="I13" s="5">
        <f t="shared" si="0"/>
        <v>0</v>
      </c>
      <c r="J13" s="5">
        <f t="shared" si="0"/>
        <v>0</v>
      </c>
      <c r="K13" s="5">
        <f t="shared" si="0"/>
        <v>0</v>
      </c>
      <c r="L13" s="5">
        <f t="shared" si="0"/>
        <v>0</v>
      </c>
      <c r="M13" s="5">
        <f t="shared" si="0"/>
        <v>58.25</v>
      </c>
      <c r="N13" s="5">
        <f t="shared" si="0"/>
        <v>43.350000000000009</v>
      </c>
      <c r="O13" s="5">
        <f t="shared" si="0"/>
        <v>33.149999999999991</v>
      </c>
      <c r="P13" s="5">
        <f t="shared" si="0"/>
        <v>0</v>
      </c>
      <c r="Q13" s="5">
        <f t="shared" si="0"/>
        <v>0</v>
      </c>
      <c r="R13" s="5">
        <f t="shared" si="0"/>
        <v>76.500000000000014</v>
      </c>
      <c r="S13" s="5">
        <f t="shared" si="0"/>
        <v>209</v>
      </c>
      <c r="T13" s="5">
        <f t="shared" si="0"/>
        <v>209</v>
      </c>
      <c r="U13" s="5">
        <f t="shared" si="0"/>
        <v>209</v>
      </c>
      <c r="V13" s="5">
        <f t="shared" si="0"/>
        <v>20.900000000000006</v>
      </c>
      <c r="W13" s="5">
        <f t="shared" si="0"/>
        <v>48</v>
      </c>
      <c r="X13" s="5">
        <f t="shared" si="0"/>
        <v>48</v>
      </c>
      <c r="Y13" s="5">
        <f t="shared" si="0"/>
        <v>48</v>
      </c>
      <c r="Z13" s="5">
        <f t="shared" si="0"/>
        <v>9.6000000000000014</v>
      </c>
      <c r="AA13" s="5">
        <f t="shared" si="0"/>
        <v>119</v>
      </c>
      <c r="AB13" s="5">
        <f t="shared" si="0"/>
        <v>119</v>
      </c>
      <c r="AC13" s="5">
        <f t="shared" si="0"/>
        <v>119</v>
      </c>
      <c r="AD13" s="5">
        <f t="shared" si="0"/>
        <v>11.9</v>
      </c>
      <c r="AE13" s="5">
        <f t="shared" si="0"/>
        <v>11</v>
      </c>
      <c r="AF13" s="5">
        <f t="shared" si="0"/>
        <v>11</v>
      </c>
      <c r="AG13" s="5">
        <f t="shared" si="0"/>
        <v>11</v>
      </c>
      <c r="AH13" s="5">
        <f t="shared" si="0"/>
        <v>2.2000000000000002</v>
      </c>
      <c r="AI13" s="5">
        <f t="shared" si="0"/>
        <v>0</v>
      </c>
      <c r="AJ13" s="5">
        <f t="shared" si="0"/>
        <v>0</v>
      </c>
      <c r="AK13" s="5">
        <f t="shared" si="0"/>
        <v>0</v>
      </c>
      <c r="AL13" s="5">
        <f t="shared" si="0"/>
        <v>0</v>
      </c>
      <c r="AM13" s="5">
        <f t="shared" si="0"/>
        <v>0</v>
      </c>
      <c r="AN13" s="5">
        <f t="shared" si="0"/>
        <v>0</v>
      </c>
      <c r="AO13" s="5">
        <f t="shared" si="0"/>
        <v>0</v>
      </c>
      <c r="AP13" s="5">
        <f t="shared" si="0"/>
        <v>0</v>
      </c>
      <c r="AQ13" s="5">
        <f t="shared" si="0"/>
        <v>0</v>
      </c>
      <c r="AR13" s="5">
        <f t="shared" si="0"/>
        <v>0</v>
      </c>
      <c r="AS13" s="5">
        <f t="shared" si="0"/>
        <v>12.099999999999998</v>
      </c>
      <c r="AT13" s="5">
        <f t="shared" si="0"/>
        <v>191.9</v>
      </c>
    </row>
    <row r="14" spans="1:47" s="36" customFormat="1" x14ac:dyDescent="0.4">
      <c r="A14" s="74"/>
      <c r="B14" s="69" t="s">
        <v>1</v>
      </c>
      <c r="C14" s="75" t="s">
        <v>2</v>
      </c>
      <c r="D14" s="76" t="s">
        <v>3</v>
      </c>
      <c r="E14" s="69" t="s">
        <v>4</v>
      </c>
      <c r="F14" s="69"/>
      <c r="G14" s="69"/>
      <c r="H14" s="69"/>
      <c r="I14" s="69"/>
      <c r="J14" s="69"/>
      <c r="K14" s="69"/>
      <c r="L14" s="69"/>
      <c r="M14" s="69"/>
      <c r="N14" s="69" t="s">
        <v>5</v>
      </c>
      <c r="O14" s="69"/>
      <c r="P14" s="69"/>
      <c r="Q14" s="69"/>
      <c r="R14" s="69"/>
      <c r="S14" s="69" t="s">
        <v>6</v>
      </c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 t="s">
        <v>7</v>
      </c>
      <c r="AJ14" s="69"/>
      <c r="AK14" s="69"/>
      <c r="AL14" s="69"/>
      <c r="AM14" s="69"/>
      <c r="AN14" s="69"/>
      <c r="AO14" s="69"/>
      <c r="AP14" s="69"/>
      <c r="AQ14" s="69"/>
      <c r="AR14" s="68" t="s">
        <v>8</v>
      </c>
      <c r="AS14" s="68" t="s">
        <v>9</v>
      </c>
      <c r="AT14" s="77" t="s">
        <v>10</v>
      </c>
      <c r="AU14" s="11">
        <f>SUBTOTAL(9,AT:AT)</f>
        <v>191.9</v>
      </c>
    </row>
    <row r="15" spans="1:47" s="36" customFormat="1" ht="18.75" customHeight="1" x14ac:dyDescent="0.4">
      <c r="A15" s="74"/>
      <c r="B15" s="74"/>
      <c r="C15" s="75"/>
      <c r="D15" s="76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 t="s">
        <v>11</v>
      </c>
      <c r="T15" s="69"/>
      <c r="U15" s="69"/>
      <c r="V15" s="69"/>
      <c r="W15" s="69" t="s">
        <v>12</v>
      </c>
      <c r="X15" s="69"/>
      <c r="Y15" s="69"/>
      <c r="Z15" s="69"/>
      <c r="AA15" s="69" t="s">
        <v>13</v>
      </c>
      <c r="AB15" s="69"/>
      <c r="AC15" s="69"/>
      <c r="AD15" s="69"/>
      <c r="AE15" s="69" t="s">
        <v>14</v>
      </c>
      <c r="AF15" s="69"/>
      <c r="AG15" s="69"/>
      <c r="AH15" s="69"/>
      <c r="AI15" s="69" t="s">
        <v>11</v>
      </c>
      <c r="AJ15" s="69"/>
      <c r="AK15" s="69"/>
      <c r="AL15" s="69" t="s">
        <v>12</v>
      </c>
      <c r="AM15" s="69"/>
      <c r="AN15" s="69"/>
      <c r="AO15" s="69" t="s">
        <v>14</v>
      </c>
      <c r="AP15" s="69"/>
      <c r="AQ15" s="69"/>
      <c r="AR15" s="68"/>
      <c r="AS15" s="68"/>
      <c r="AT15" s="77"/>
      <c r="AU15" s="11"/>
    </row>
    <row r="16" spans="1:47" ht="88.5" customHeight="1" x14ac:dyDescent="0.35">
      <c r="A16" s="74"/>
      <c r="B16" s="74"/>
      <c r="C16" s="75"/>
      <c r="D16" s="76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35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35" t="s">
        <v>32</v>
      </c>
      <c r="W16" s="1" t="s">
        <v>33</v>
      </c>
      <c r="X16" s="1" t="s">
        <v>34</v>
      </c>
      <c r="Y16" s="4" t="s">
        <v>31</v>
      </c>
      <c r="Z16" s="35" t="s">
        <v>35</v>
      </c>
      <c r="AA16" s="1" t="s">
        <v>33</v>
      </c>
      <c r="AB16" s="1" t="s">
        <v>34</v>
      </c>
      <c r="AC16" s="4" t="s">
        <v>31</v>
      </c>
      <c r="AD16" s="35" t="s">
        <v>35</v>
      </c>
      <c r="AE16" s="1" t="s">
        <v>33</v>
      </c>
      <c r="AF16" s="1" t="s">
        <v>34</v>
      </c>
      <c r="AG16" s="4" t="s">
        <v>31</v>
      </c>
      <c r="AH16" s="35" t="s">
        <v>35</v>
      </c>
      <c r="AI16" s="1" t="s">
        <v>36</v>
      </c>
      <c r="AJ16" s="1" t="s">
        <v>37</v>
      </c>
      <c r="AK16" s="35" t="s">
        <v>32</v>
      </c>
      <c r="AL16" s="1" t="s">
        <v>38</v>
      </c>
      <c r="AM16" s="1" t="s">
        <v>39</v>
      </c>
      <c r="AN16" s="35" t="s">
        <v>40</v>
      </c>
      <c r="AO16" s="1" t="s">
        <v>41</v>
      </c>
      <c r="AP16" s="1" t="s">
        <v>42</v>
      </c>
      <c r="AQ16" s="35" t="s">
        <v>35</v>
      </c>
      <c r="AR16" s="68"/>
      <c r="AS16" s="68"/>
      <c r="AT16" s="77"/>
    </row>
    <row r="17" spans="1:47" x14ac:dyDescent="0.35">
      <c r="A17" s="12">
        <f>IF(D17="","",SUBTOTAL(3,$D$17:D17))</f>
        <v>1</v>
      </c>
      <c r="B17" s="13" t="s">
        <v>203</v>
      </c>
      <c r="C17" s="14" t="s">
        <v>136</v>
      </c>
      <c r="D17" s="15" t="s">
        <v>204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0</v>
      </c>
      <c r="N17" s="16">
        <v>0</v>
      </c>
      <c r="O17" s="16">
        <v>0</v>
      </c>
      <c r="P17" s="16">
        <v>0</v>
      </c>
      <c r="Q17" s="16">
        <v>0</v>
      </c>
      <c r="R17" s="32">
        <v>0</v>
      </c>
      <c r="S17" s="16">
        <v>0</v>
      </c>
      <c r="T17" s="16">
        <v>0</v>
      </c>
      <c r="U17" s="16">
        <v>0</v>
      </c>
      <c r="V17" s="32">
        <v>0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</v>
      </c>
      <c r="AT17" s="41">
        <v>0</v>
      </c>
      <c r="AU17" s="6"/>
    </row>
    <row r="18" spans="1:47" x14ac:dyDescent="0.35">
      <c r="A18" s="12">
        <f>IF(D18="","",SUBTOTAL(3,$D$17:D18))</f>
        <v>2</v>
      </c>
      <c r="B18" s="13" t="s">
        <v>205</v>
      </c>
      <c r="C18" s="14" t="s">
        <v>136</v>
      </c>
      <c r="D18" s="15" t="s">
        <v>206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0</v>
      </c>
      <c r="N18" s="16">
        <v>2.4</v>
      </c>
      <c r="O18" s="16">
        <v>1.7999999999999998</v>
      </c>
      <c r="P18" s="16">
        <v>0</v>
      </c>
      <c r="Q18" s="16">
        <v>0</v>
      </c>
      <c r="R18" s="32">
        <v>4.1999999999999993</v>
      </c>
      <c r="S18" s="16">
        <v>0</v>
      </c>
      <c r="T18" s="16">
        <v>0</v>
      </c>
      <c r="U18" s="16">
        <v>0</v>
      </c>
      <c r="V18" s="32">
        <v>0</v>
      </c>
      <c r="W18" s="16">
        <v>0</v>
      </c>
      <c r="X18" s="16">
        <v>0</v>
      </c>
      <c r="Y18" s="16">
        <v>0</v>
      </c>
      <c r="Z18" s="32">
        <v>0</v>
      </c>
      <c r="AA18" s="16">
        <v>11</v>
      </c>
      <c r="AB18" s="16">
        <v>0</v>
      </c>
      <c r="AC18" s="16">
        <v>11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0.6</v>
      </c>
      <c r="AT18" s="41">
        <v>4.8</v>
      </c>
      <c r="AU18" s="6"/>
    </row>
    <row r="19" spans="1:47" x14ac:dyDescent="0.35">
      <c r="A19" s="12">
        <f>IF(D19="","",SUBTOTAL(3,$D$17:D19))</f>
        <v>3</v>
      </c>
      <c r="B19" s="13" t="s">
        <v>140</v>
      </c>
      <c r="C19" s="14" t="s">
        <v>136</v>
      </c>
      <c r="D19" s="15" t="s">
        <v>141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2.1</v>
      </c>
      <c r="O19" s="16">
        <v>1.05</v>
      </c>
      <c r="P19" s="16">
        <v>0</v>
      </c>
      <c r="Q19" s="16">
        <v>0</v>
      </c>
      <c r="R19" s="32">
        <v>3.1500000000000004</v>
      </c>
      <c r="S19" s="16">
        <v>0</v>
      </c>
      <c r="T19" s="16">
        <v>0</v>
      </c>
      <c r="U19" s="16">
        <v>0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30</v>
      </c>
      <c r="AB19" s="16">
        <v>0</v>
      </c>
      <c r="AC19" s="16">
        <v>30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1">
        <v>3.2</v>
      </c>
      <c r="AU19" s="6"/>
    </row>
    <row r="20" spans="1:47" x14ac:dyDescent="0.35">
      <c r="A20" s="12">
        <f>IF(D20="","",SUBTOTAL(3,$D$17:D20))</f>
        <v>4</v>
      </c>
      <c r="B20" s="13" t="s">
        <v>207</v>
      </c>
      <c r="C20" s="14" t="s">
        <v>136</v>
      </c>
      <c r="D20" s="15" t="s">
        <v>208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0</v>
      </c>
      <c r="O20" s="16">
        <v>0</v>
      </c>
      <c r="P20" s="16">
        <v>0</v>
      </c>
      <c r="Q20" s="16">
        <v>0</v>
      </c>
      <c r="R20" s="32">
        <v>0</v>
      </c>
      <c r="S20" s="16">
        <v>0</v>
      </c>
      <c r="T20" s="16">
        <v>0</v>
      </c>
      <c r="U20" s="16">
        <v>0</v>
      </c>
      <c r="V20" s="32">
        <v>0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1">
        <v>0</v>
      </c>
      <c r="AU20" s="6"/>
    </row>
    <row r="21" spans="1:47" x14ac:dyDescent="0.35">
      <c r="A21" s="12">
        <f>IF(D21="","",SUBTOTAL(3,$D$17:D21))</f>
        <v>5</v>
      </c>
      <c r="B21" s="13" t="s">
        <v>142</v>
      </c>
      <c r="C21" s="14" t="s">
        <v>136</v>
      </c>
      <c r="D21" s="15" t="s">
        <v>143</v>
      </c>
      <c r="E21" s="16">
        <v>2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2</v>
      </c>
      <c r="N21" s="16">
        <v>1.2</v>
      </c>
      <c r="O21" s="16">
        <v>0.6</v>
      </c>
      <c r="P21" s="16">
        <v>0</v>
      </c>
      <c r="Q21" s="16">
        <v>0</v>
      </c>
      <c r="R21" s="32">
        <v>1.7999999999999998</v>
      </c>
      <c r="S21" s="16">
        <v>46</v>
      </c>
      <c r="T21" s="16">
        <v>79</v>
      </c>
      <c r="U21" s="16">
        <v>91</v>
      </c>
      <c r="V21" s="32">
        <v>3.4000000000000004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52</v>
      </c>
      <c r="AC21" s="16">
        <v>14</v>
      </c>
      <c r="AD21" s="32">
        <v>3.8000000000000003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1">
        <v>11</v>
      </c>
      <c r="AU21" s="6"/>
    </row>
    <row r="22" spans="1:47" x14ac:dyDescent="0.35">
      <c r="A22" s="12">
        <f>IF(D22="","",SUBTOTAL(3,$D$17:D22))</f>
        <v>6</v>
      </c>
      <c r="B22" s="13" t="s">
        <v>144</v>
      </c>
      <c r="C22" s="14" t="s">
        <v>136</v>
      </c>
      <c r="D22" s="15" t="s">
        <v>145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0</v>
      </c>
      <c r="N22" s="16">
        <v>0</v>
      </c>
      <c r="O22" s="16">
        <v>0.6</v>
      </c>
      <c r="P22" s="16">
        <v>0</v>
      </c>
      <c r="Q22" s="16">
        <v>0</v>
      </c>
      <c r="R22" s="32">
        <v>0.6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0.6</v>
      </c>
      <c r="AU22" s="6"/>
    </row>
    <row r="23" spans="1:47" x14ac:dyDescent="0.35">
      <c r="A23" s="12">
        <f>IF(D23="","",SUBTOTAL(3,$D$17:D23))</f>
        <v>7</v>
      </c>
      <c r="B23" s="13" t="s">
        <v>1000</v>
      </c>
      <c r="C23" s="14" t="s">
        <v>136</v>
      </c>
      <c r="D23" s="15" t="s">
        <v>146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0</v>
      </c>
      <c r="N23" s="16">
        <v>0</v>
      </c>
      <c r="O23" s="16">
        <v>0</v>
      </c>
      <c r="P23" s="16">
        <v>0</v>
      </c>
      <c r="Q23" s="16">
        <v>0</v>
      </c>
      <c r="R23" s="32">
        <v>0</v>
      </c>
      <c r="S23" s="16">
        <v>0</v>
      </c>
      <c r="T23" s="16">
        <v>0</v>
      </c>
      <c r="U23" s="16">
        <v>0</v>
      </c>
      <c r="V23" s="32">
        <v>0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</v>
      </c>
      <c r="AT23" s="41">
        <v>0</v>
      </c>
      <c r="AU23" s="6"/>
    </row>
    <row r="24" spans="1:47" x14ac:dyDescent="0.35">
      <c r="A24" s="12">
        <f>IF(D24="","",SUBTOTAL(3,$D$17:D24))</f>
        <v>8</v>
      </c>
      <c r="B24" s="13" t="s">
        <v>1007</v>
      </c>
      <c r="C24" s="14" t="s">
        <v>136</v>
      </c>
      <c r="D24" s="15" t="s">
        <v>1008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</v>
      </c>
      <c r="O24" s="16">
        <v>0</v>
      </c>
      <c r="P24" s="16">
        <v>0</v>
      </c>
      <c r="Q24" s="16">
        <v>0</v>
      </c>
      <c r="R24" s="32">
        <v>0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</v>
      </c>
      <c r="AT24" s="41">
        <v>0</v>
      </c>
      <c r="AU24" s="6"/>
    </row>
    <row r="25" spans="1:47" x14ac:dyDescent="0.35">
      <c r="A25" s="12">
        <f>IF(D25="","",SUBTOTAL(3,$D$17:D25))</f>
        <v>9</v>
      </c>
      <c r="B25" s="13" t="s">
        <v>147</v>
      </c>
      <c r="C25" s="14" t="s">
        <v>136</v>
      </c>
      <c r="D25" s="15" t="s">
        <v>148</v>
      </c>
      <c r="E25" s="16">
        <v>2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2</v>
      </c>
      <c r="N25" s="16">
        <v>1.2</v>
      </c>
      <c r="O25" s="16">
        <v>1.2</v>
      </c>
      <c r="P25" s="16">
        <v>0</v>
      </c>
      <c r="Q25" s="16">
        <v>0</v>
      </c>
      <c r="R25" s="32">
        <v>2.4</v>
      </c>
      <c r="S25" s="16">
        <v>13</v>
      </c>
      <c r="T25" s="16">
        <v>0</v>
      </c>
      <c r="U25" s="16">
        <v>13</v>
      </c>
      <c r="V25" s="32">
        <v>0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0</v>
      </c>
      <c r="AC25" s="16">
        <v>0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3</v>
      </c>
      <c r="AT25" s="41">
        <v>7.4</v>
      </c>
      <c r="AU25" s="6"/>
    </row>
    <row r="26" spans="1:47" x14ac:dyDescent="0.35">
      <c r="A26" s="12">
        <f>IF(D26="","",SUBTOTAL(3,$D$17:D26))</f>
        <v>10</v>
      </c>
      <c r="B26" s="13" t="s">
        <v>149</v>
      </c>
      <c r="C26" s="14" t="s">
        <v>136</v>
      </c>
      <c r="D26" s="15" t="s">
        <v>150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1.2</v>
      </c>
      <c r="P26" s="16">
        <v>0</v>
      </c>
      <c r="Q26" s="16">
        <v>0</v>
      </c>
      <c r="R26" s="32">
        <v>1.2</v>
      </c>
      <c r="S26" s="16">
        <v>9</v>
      </c>
      <c r="T26" s="16">
        <v>0</v>
      </c>
      <c r="U26" s="16">
        <v>0</v>
      </c>
      <c r="V26" s="32">
        <v>0.9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1.5</v>
      </c>
      <c r="AT26" s="41">
        <v>3.6</v>
      </c>
      <c r="AU26" s="6"/>
    </row>
    <row r="27" spans="1:47" x14ac:dyDescent="0.35">
      <c r="A27" s="12">
        <f>IF(D27="","",SUBTOTAL(3,$D$17:D27))</f>
        <v>11</v>
      </c>
      <c r="B27" s="13" t="s">
        <v>151</v>
      </c>
      <c r="C27" s="14" t="s">
        <v>136</v>
      </c>
      <c r="D27" s="15" t="s">
        <v>152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0</v>
      </c>
      <c r="N27" s="16">
        <v>1.7999999999999998</v>
      </c>
      <c r="O27" s="16">
        <v>0.6</v>
      </c>
      <c r="P27" s="16">
        <v>0</v>
      </c>
      <c r="Q27" s="16">
        <v>0</v>
      </c>
      <c r="R27" s="32">
        <v>2.4</v>
      </c>
      <c r="S27" s="16">
        <v>0</v>
      </c>
      <c r="T27" s="16">
        <v>0</v>
      </c>
      <c r="U27" s="16">
        <v>0</v>
      </c>
      <c r="V27" s="32">
        <v>0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1">
        <v>2.4</v>
      </c>
      <c r="AU27" s="6"/>
    </row>
    <row r="28" spans="1:47" x14ac:dyDescent="0.35">
      <c r="A28" s="12">
        <f>IF(D28="","",SUBTOTAL(3,$D$17:D28))</f>
        <v>12</v>
      </c>
      <c r="B28" s="13" t="s">
        <v>153</v>
      </c>
      <c r="C28" s="14" t="s">
        <v>136</v>
      </c>
      <c r="D28" s="15" t="s">
        <v>154</v>
      </c>
      <c r="E28" s="16">
        <v>0</v>
      </c>
      <c r="F28" s="16">
        <v>4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6</v>
      </c>
      <c r="N28" s="16">
        <v>1.2</v>
      </c>
      <c r="O28" s="16">
        <v>1.05</v>
      </c>
      <c r="P28" s="16">
        <v>0</v>
      </c>
      <c r="Q28" s="16">
        <v>0</v>
      </c>
      <c r="R28" s="32">
        <v>2.25</v>
      </c>
      <c r="S28" s="16">
        <v>0</v>
      </c>
      <c r="T28" s="16">
        <v>0</v>
      </c>
      <c r="U28" s="16">
        <v>0</v>
      </c>
      <c r="V28" s="32">
        <v>0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11</v>
      </c>
      <c r="AF28" s="16">
        <v>0</v>
      </c>
      <c r="AG28" s="16">
        <v>11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8.3000000000000007</v>
      </c>
      <c r="AU28" s="6"/>
    </row>
    <row r="29" spans="1:47" x14ac:dyDescent="0.35">
      <c r="A29" s="12">
        <f>IF(D29="","",SUBTOTAL(3,$D$17:D29))</f>
        <v>13</v>
      </c>
      <c r="B29" s="13" t="s">
        <v>155</v>
      </c>
      <c r="C29" s="14" t="s">
        <v>136</v>
      </c>
      <c r="D29" s="15" t="s">
        <v>156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0</v>
      </c>
      <c r="N29" s="16">
        <v>2.7</v>
      </c>
      <c r="O29" s="16">
        <v>0.45</v>
      </c>
      <c r="P29" s="16">
        <v>0</v>
      </c>
      <c r="Q29" s="16">
        <v>0</v>
      </c>
      <c r="R29" s="32">
        <v>3.1500000000000004</v>
      </c>
      <c r="S29" s="16">
        <v>0</v>
      </c>
      <c r="T29" s="16">
        <v>0</v>
      </c>
      <c r="U29" s="16">
        <v>0</v>
      </c>
      <c r="V29" s="32">
        <v>0</v>
      </c>
      <c r="W29" s="16">
        <v>48</v>
      </c>
      <c r="X29" s="16">
        <v>0</v>
      </c>
      <c r="Y29" s="16">
        <v>0</v>
      </c>
      <c r="Z29" s="32">
        <v>9.6000000000000014</v>
      </c>
      <c r="AA29" s="16">
        <v>0</v>
      </c>
      <c r="AB29" s="16">
        <v>0</v>
      </c>
      <c r="AC29" s="16">
        <v>0</v>
      </c>
      <c r="AD29" s="32">
        <v>0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</v>
      </c>
      <c r="AT29" s="41">
        <v>12.8</v>
      </c>
      <c r="AU29" s="6"/>
    </row>
    <row r="30" spans="1:47" x14ac:dyDescent="0.35">
      <c r="A30" s="12">
        <f>IF(D30="","",SUBTOTAL(3,$D$17:D30))</f>
        <v>14</v>
      </c>
      <c r="B30" s="13" t="s">
        <v>157</v>
      </c>
      <c r="C30" s="14" t="s">
        <v>136</v>
      </c>
      <c r="D30" s="15" t="s">
        <v>158</v>
      </c>
      <c r="E30" s="16">
        <v>4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4</v>
      </c>
      <c r="N30" s="16">
        <v>1.2</v>
      </c>
      <c r="O30" s="16">
        <v>2.25</v>
      </c>
      <c r="P30" s="16">
        <v>0</v>
      </c>
      <c r="Q30" s="16">
        <v>0</v>
      </c>
      <c r="R30" s="32">
        <v>3.45</v>
      </c>
      <c r="S30" s="16">
        <v>94</v>
      </c>
      <c r="T30" s="16">
        <v>0</v>
      </c>
      <c r="U30" s="16">
        <v>49</v>
      </c>
      <c r="V30" s="32">
        <v>4.5</v>
      </c>
      <c r="W30" s="16">
        <v>0</v>
      </c>
      <c r="X30" s="16">
        <v>0</v>
      </c>
      <c r="Y30" s="16">
        <v>0</v>
      </c>
      <c r="Z30" s="32">
        <v>0</v>
      </c>
      <c r="AA30" s="16">
        <v>13</v>
      </c>
      <c r="AB30" s="16">
        <v>0</v>
      </c>
      <c r="AC30" s="16">
        <v>13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0.6</v>
      </c>
      <c r="AT30" s="41">
        <v>12.6</v>
      </c>
      <c r="AU30" s="6"/>
    </row>
    <row r="31" spans="1:47" x14ac:dyDescent="0.35">
      <c r="A31" s="12">
        <f>IF(D31="","",SUBTOTAL(3,$D$17:D31))</f>
        <v>15</v>
      </c>
      <c r="B31" s="13" t="s">
        <v>159</v>
      </c>
      <c r="C31" s="14" t="s">
        <v>136</v>
      </c>
      <c r="D31" s="15" t="s">
        <v>160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0</v>
      </c>
      <c r="N31" s="16">
        <v>2.5500000000000003</v>
      </c>
      <c r="O31" s="16">
        <v>2.1</v>
      </c>
      <c r="P31" s="16">
        <v>0</v>
      </c>
      <c r="Q31" s="16">
        <v>0</v>
      </c>
      <c r="R31" s="32">
        <v>4.6500000000000004</v>
      </c>
      <c r="S31" s="16">
        <v>0</v>
      </c>
      <c r="T31" s="16">
        <v>0</v>
      </c>
      <c r="U31" s="16">
        <v>0</v>
      </c>
      <c r="V31" s="32">
        <v>0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0</v>
      </c>
      <c r="AC31" s="16">
        <v>0</v>
      </c>
      <c r="AD31" s="32">
        <v>0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0.6</v>
      </c>
      <c r="AT31" s="41">
        <v>5.3</v>
      </c>
      <c r="AU31" s="6"/>
    </row>
    <row r="32" spans="1:47" x14ac:dyDescent="0.35">
      <c r="A32" s="12">
        <f>IF(D32="","",SUBTOTAL(3,$D$17:D32))</f>
        <v>16</v>
      </c>
      <c r="B32" s="13" t="s">
        <v>161</v>
      </c>
      <c r="C32" s="14" t="s">
        <v>136</v>
      </c>
      <c r="D32" s="15" t="s">
        <v>162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0</v>
      </c>
      <c r="N32" s="16">
        <v>0</v>
      </c>
      <c r="O32" s="16">
        <v>2.1</v>
      </c>
      <c r="P32" s="16">
        <v>0</v>
      </c>
      <c r="Q32" s="16">
        <v>0</v>
      </c>
      <c r="R32" s="32">
        <v>2.1</v>
      </c>
      <c r="S32" s="16">
        <v>0</v>
      </c>
      <c r="T32" s="16">
        <v>46</v>
      </c>
      <c r="U32" s="16">
        <v>0</v>
      </c>
      <c r="V32" s="32">
        <v>4.6000000000000005</v>
      </c>
      <c r="W32" s="16">
        <v>0</v>
      </c>
      <c r="X32" s="16">
        <v>0</v>
      </c>
      <c r="Y32" s="16">
        <v>0</v>
      </c>
      <c r="Z32" s="32">
        <v>0</v>
      </c>
      <c r="AA32" s="16">
        <v>39</v>
      </c>
      <c r="AB32" s="16">
        <v>26</v>
      </c>
      <c r="AC32" s="16">
        <v>25</v>
      </c>
      <c r="AD32" s="32">
        <v>4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0.6</v>
      </c>
      <c r="AT32" s="41">
        <v>11.3</v>
      </c>
      <c r="AU32" s="6"/>
    </row>
    <row r="33" spans="1:47" x14ac:dyDescent="0.35">
      <c r="A33" s="12">
        <f>IF(D33="","",SUBTOTAL(3,$D$17:D33))</f>
        <v>17</v>
      </c>
      <c r="B33" s="13" t="s">
        <v>163</v>
      </c>
      <c r="C33" s="14" t="s">
        <v>136</v>
      </c>
      <c r="D33" s="15" t="s">
        <v>164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0</v>
      </c>
      <c r="N33" s="16">
        <v>0</v>
      </c>
      <c r="O33" s="16">
        <v>0</v>
      </c>
      <c r="P33" s="16">
        <v>0</v>
      </c>
      <c r="Q33" s="16">
        <v>0</v>
      </c>
      <c r="R33" s="32">
        <v>0</v>
      </c>
      <c r="S33" s="16">
        <v>0</v>
      </c>
      <c r="T33" s="16">
        <v>0</v>
      </c>
      <c r="U33" s="16">
        <v>0</v>
      </c>
      <c r="V33" s="32">
        <v>0</v>
      </c>
      <c r="W33" s="16">
        <v>0</v>
      </c>
      <c r="X33" s="16">
        <v>0</v>
      </c>
      <c r="Y33" s="16">
        <v>0</v>
      </c>
      <c r="Z33" s="32">
        <v>0</v>
      </c>
      <c r="AA33" s="16">
        <v>0</v>
      </c>
      <c r="AB33" s="16">
        <v>0</v>
      </c>
      <c r="AC33" s="16">
        <v>0</v>
      </c>
      <c r="AD33" s="32">
        <v>0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0</v>
      </c>
      <c r="AT33" s="41">
        <v>0</v>
      </c>
      <c r="AU33" s="6"/>
    </row>
    <row r="34" spans="1:47" x14ac:dyDescent="0.35">
      <c r="A34" s="12">
        <f>IF(D34="","",SUBTOTAL(3,$D$17:D34))</f>
        <v>18</v>
      </c>
      <c r="B34" s="13" t="s">
        <v>165</v>
      </c>
      <c r="C34" s="14" t="s">
        <v>136</v>
      </c>
      <c r="D34" s="15" t="s">
        <v>166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0</v>
      </c>
      <c r="N34" s="16">
        <v>0</v>
      </c>
      <c r="O34" s="16">
        <v>0</v>
      </c>
      <c r="P34" s="16">
        <v>0</v>
      </c>
      <c r="Q34" s="16">
        <v>0</v>
      </c>
      <c r="R34" s="32">
        <v>0</v>
      </c>
      <c r="S34" s="16">
        <v>0</v>
      </c>
      <c r="T34" s="16">
        <v>0</v>
      </c>
      <c r="U34" s="16">
        <v>0</v>
      </c>
      <c r="V34" s="32">
        <v>0</v>
      </c>
      <c r="W34" s="16">
        <v>0</v>
      </c>
      <c r="X34" s="16">
        <v>0</v>
      </c>
      <c r="Y34" s="16">
        <v>0</v>
      </c>
      <c r="Z34" s="32">
        <v>0</v>
      </c>
      <c r="AA34" s="16">
        <v>0</v>
      </c>
      <c r="AB34" s="16">
        <v>0</v>
      </c>
      <c r="AC34" s="16">
        <v>0</v>
      </c>
      <c r="AD34" s="32">
        <v>0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0</v>
      </c>
      <c r="AT34" s="41">
        <v>0</v>
      </c>
      <c r="AU34" s="6"/>
    </row>
    <row r="35" spans="1:47" x14ac:dyDescent="0.35">
      <c r="A35" s="12">
        <f>IF(D35="","",SUBTOTAL(3,$D$17:D35))</f>
        <v>19</v>
      </c>
      <c r="B35" s="13" t="s">
        <v>167</v>
      </c>
      <c r="C35" s="14" t="s">
        <v>136</v>
      </c>
      <c r="D35" s="15" t="s">
        <v>168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32">
        <v>0</v>
      </c>
      <c r="N35" s="16">
        <v>0</v>
      </c>
      <c r="O35" s="16">
        <v>0</v>
      </c>
      <c r="P35" s="16">
        <v>0</v>
      </c>
      <c r="Q35" s="16">
        <v>0</v>
      </c>
      <c r="R35" s="32">
        <v>0</v>
      </c>
      <c r="S35" s="16">
        <v>0</v>
      </c>
      <c r="T35" s="16">
        <v>0</v>
      </c>
      <c r="U35" s="16">
        <v>0</v>
      </c>
      <c r="V35" s="32">
        <v>0</v>
      </c>
      <c r="W35" s="16">
        <v>0</v>
      </c>
      <c r="X35" s="16">
        <v>0</v>
      </c>
      <c r="Y35" s="16">
        <v>0</v>
      </c>
      <c r="Z35" s="32">
        <v>0</v>
      </c>
      <c r="AA35" s="16">
        <v>0</v>
      </c>
      <c r="AB35" s="16">
        <v>0</v>
      </c>
      <c r="AC35" s="16">
        <v>0</v>
      </c>
      <c r="AD35" s="32">
        <v>0</v>
      </c>
      <c r="AE35" s="16">
        <v>0</v>
      </c>
      <c r="AF35" s="16">
        <v>0</v>
      </c>
      <c r="AG35" s="16">
        <v>0</v>
      </c>
      <c r="AH35" s="32">
        <v>0</v>
      </c>
      <c r="AI35" s="16">
        <v>0</v>
      </c>
      <c r="AJ35" s="16">
        <v>0</v>
      </c>
      <c r="AK35" s="32">
        <v>0</v>
      </c>
      <c r="AL35" s="16">
        <v>0</v>
      </c>
      <c r="AM35" s="16">
        <v>0</v>
      </c>
      <c r="AN35" s="32">
        <v>0</v>
      </c>
      <c r="AO35" s="16">
        <v>0</v>
      </c>
      <c r="AP35" s="16">
        <v>0</v>
      </c>
      <c r="AQ35" s="32">
        <v>0</v>
      </c>
      <c r="AR35" s="32">
        <v>0</v>
      </c>
      <c r="AS35" s="32">
        <v>0</v>
      </c>
      <c r="AT35" s="41">
        <v>0</v>
      </c>
      <c r="AU35" s="6"/>
    </row>
    <row r="36" spans="1:47" x14ac:dyDescent="0.35">
      <c r="A36" s="12">
        <f>IF(D36="","",SUBTOTAL(3,$D$17:D36))</f>
        <v>20</v>
      </c>
      <c r="B36" s="13" t="s">
        <v>169</v>
      </c>
      <c r="C36" s="14" t="s">
        <v>136</v>
      </c>
      <c r="D36" s="15" t="s">
        <v>170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32">
        <v>0</v>
      </c>
      <c r="N36" s="16">
        <v>2.1</v>
      </c>
      <c r="O36" s="16">
        <v>2.4</v>
      </c>
      <c r="P36" s="16">
        <v>0</v>
      </c>
      <c r="Q36" s="16">
        <v>0</v>
      </c>
      <c r="R36" s="32">
        <v>4.5</v>
      </c>
      <c r="S36" s="16">
        <v>0</v>
      </c>
      <c r="T36" s="16">
        <v>0</v>
      </c>
      <c r="U36" s="16">
        <v>0</v>
      </c>
      <c r="V36" s="32">
        <v>0</v>
      </c>
      <c r="W36" s="16">
        <v>0</v>
      </c>
      <c r="X36" s="16">
        <v>0</v>
      </c>
      <c r="Y36" s="16">
        <v>0</v>
      </c>
      <c r="Z36" s="32">
        <v>0</v>
      </c>
      <c r="AA36" s="16">
        <v>0</v>
      </c>
      <c r="AB36" s="16">
        <v>0</v>
      </c>
      <c r="AC36" s="16">
        <v>0</v>
      </c>
      <c r="AD36" s="32">
        <v>0</v>
      </c>
      <c r="AE36" s="16">
        <v>0</v>
      </c>
      <c r="AF36" s="16">
        <v>0</v>
      </c>
      <c r="AG36" s="16">
        <v>0</v>
      </c>
      <c r="AH36" s="32">
        <v>0</v>
      </c>
      <c r="AI36" s="16">
        <v>0</v>
      </c>
      <c r="AJ36" s="16">
        <v>0</v>
      </c>
      <c r="AK36" s="32">
        <v>0</v>
      </c>
      <c r="AL36" s="16">
        <v>0</v>
      </c>
      <c r="AM36" s="16">
        <v>0</v>
      </c>
      <c r="AN36" s="32">
        <v>0</v>
      </c>
      <c r="AO36" s="16">
        <v>0</v>
      </c>
      <c r="AP36" s="16">
        <v>0</v>
      </c>
      <c r="AQ36" s="32">
        <v>0</v>
      </c>
      <c r="AR36" s="32">
        <v>0</v>
      </c>
      <c r="AS36" s="32">
        <v>0</v>
      </c>
      <c r="AT36" s="41">
        <v>4.5</v>
      </c>
      <c r="AU36" s="6"/>
    </row>
    <row r="37" spans="1:47" x14ac:dyDescent="0.35">
      <c r="A37" s="12">
        <f>IF(D37="","",SUBTOTAL(3,$D$17:D37))</f>
        <v>21</v>
      </c>
      <c r="B37" s="13" t="s">
        <v>171</v>
      </c>
      <c r="C37" s="14" t="s">
        <v>136</v>
      </c>
      <c r="D37" s="15" t="s">
        <v>172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32">
        <v>0</v>
      </c>
      <c r="N37" s="16">
        <v>1.2</v>
      </c>
      <c r="O37" s="16">
        <v>1.2</v>
      </c>
      <c r="P37" s="16">
        <v>0</v>
      </c>
      <c r="Q37" s="16">
        <v>0</v>
      </c>
      <c r="R37" s="32">
        <v>2.4</v>
      </c>
      <c r="S37" s="16">
        <v>0</v>
      </c>
      <c r="T37" s="16">
        <v>0</v>
      </c>
      <c r="U37" s="16">
        <v>0</v>
      </c>
      <c r="V37" s="32">
        <v>0</v>
      </c>
      <c r="W37" s="16">
        <v>0</v>
      </c>
      <c r="X37" s="16">
        <v>0</v>
      </c>
      <c r="Y37" s="16">
        <v>0</v>
      </c>
      <c r="Z37" s="32">
        <v>0</v>
      </c>
      <c r="AA37" s="16">
        <v>0</v>
      </c>
      <c r="AB37" s="16">
        <v>30</v>
      </c>
      <c r="AC37" s="16">
        <v>0</v>
      </c>
      <c r="AD37" s="32">
        <v>3</v>
      </c>
      <c r="AE37" s="16">
        <v>0</v>
      </c>
      <c r="AF37" s="16">
        <v>0</v>
      </c>
      <c r="AG37" s="16">
        <v>0</v>
      </c>
      <c r="AH37" s="32">
        <v>0</v>
      </c>
      <c r="AI37" s="16">
        <v>0</v>
      </c>
      <c r="AJ37" s="16">
        <v>0</v>
      </c>
      <c r="AK37" s="32">
        <v>0</v>
      </c>
      <c r="AL37" s="16">
        <v>0</v>
      </c>
      <c r="AM37" s="16">
        <v>0</v>
      </c>
      <c r="AN37" s="32">
        <v>0</v>
      </c>
      <c r="AO37" s="16">
        <v>0</v>
      </c>
      <c r="AP37" s="16">
        <v>0</v>
      </c>
      <c r="AQ37" s="32">
        <v>0</v>
      </c>
      <c r="AR37" s="32">
        <v>0</v>
      </c>
      <c r="AS37" s="32">
        <v>0</v>
      </c>
      <c r="AT37" s="41">
        <v>5.4</v>
      </c>
      <c r="AU37" s="6"/>
    </row>
    <row r="38" spans="1:47" x14ac:dyDescent="0.35">
      <c r="A38" s="12">
        <f>IF(D38="","",SUBTOTAL(3,$D$17:D38))</f>
        <v>22</v>
      </c>
      <c r="B38" s="13" t="s">
        <v>175</v>
      </c>
      <c r="C38" s="14" t="s">
        <v>136</v>
      </c>
      <c r="D38" s="15" t="s">
        <v>176</v>
      </c>
      <c r="E38" s="16">
        <v>2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32">
        <v>2</v>
      </c>
      <c r="N38" s="16">
        <v>1.2</v>
      </c>
      <c r="O38" s="16">
        <v>1.65</v>
      </c>
      <c r="P38" s="16">
        <v>0</v>
      </c>
      <c r="Q38" s="16">
        <v>0</v>
      </c>
      <c r="R38" s="32">
        <v>2.8499999999999996</v>
      </c>
      <c r="S38" s="16">
        <v>11</v>
      </c>
      <c r="T38" s="16">
        <v>0</v>
      </c>
      <c r="U38" s="16">
        <v>11</v>
      </c>
      <c r="V38" s="32">
        <v>0</v>
      </c>
      <c r="W38" s="16">
        <v>0</v>
      </c>
      <c r="X38" s="16">
        <v>0</v>
      </c>
      <c r="Y38" s="16">
        <v>0</v>
      </c>
      <c r="Z38" s="32">
        <v>0</v>
      </c>
      <c r="AA38" s="16">
        <v>0</v>
      </c>
      <c r="AB38" s="16">
        <v>0</v>
      </c>
      <c r="AC38" s="16">
        <v>0</v>
      </c>
      <c r="AD38" s="32">
        <v>0</v>
      </c>
      <c r="AE38" s="16">
        <v>0</v>
      </c>
      <c r="AF38" s="16">
        <v>0</v>
      </c>
      <c r="AG38" s="16">
        <v>0</v>
      </c>
      <c r="AH38" s="32">
        <v>0</v>
      </c>
      <c r="AI38" s="16">
        <v>0</v>
      </c>
      <c r="AJ38" s="16">
        <v>0</v>
      </c>
      <c r="AK38" s="32">
        <v>0</v>
      </c>
      <c r="AL38" s="16">
        <v>0</v>
      </c>
      <c r="AM38" s="16">
        <v>0</v>
      </c>
      <c r="AN38" s="32">
        <v>0</v>
      </c>
      <c r="AO38" s="16">
        <v>0</v>
      </c>
      <c r="AP38" s="16">
        <v>0</v>
      </c>
      <c r="AQ38" s="32">
        <v>0</v>
      </c>
      <c r="AR38" s="32">
        <v>0</v>
      </c>
      <c r="AS38" s="32">
        <v>0</v>
      </c>
      <c r="AT38" s="41">
        <v>4.9000000000000004</v>
      </c>
      <c r="AU38" s="6"/>
    </row>
    <row r="39" spans="1:47" x14ac:dyDescent="0.35">
      <c r="A39" s="12">
        <f>IF(D39="","",SUBTOTAL(3,$D$17:D39))</f>
        <v>23</v>
      </c>
      <c r="B39" s="13" t="s">
        <v>177</v>
      </c>
      <c r="C39" s="14" t="s">
        <v>136</v>
      </c>
      <c r="D39" s="15" t="s">
        <v>178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32">
        <v>0</v>
      </c>
      <c r="N39" s="16">
        <v>3.9000000000000004</v>
      </c>
      <c r="O39" s="16">
        <v>0</v>
      </c>
      <c r="P39" s="16">
        <v>0</v>
      </c>
      <c r="Q39" s="16">
        <v>0</v>
      </c>
      <c r="R39" s="32">
        <v>3.9000000000000004</v>
      </c>
      <c r="S39" s="16">
        <v>0</v>
      </c>
      <c r="T39" s="16">
        <v>0</v>
      </c>
      <c r="U39" s="16">
        <v>0</v>
      </c>
      <c r="V39" s="32">
        <v>0</v>
      </c>
      <c r="W39" s="16">
        <v>0</v>
      </c>
      <c r="X39" s="16">
        <v>0</v>
      </c>
      <c r="Y39" s="16">
        <v>0</v>
      </c>
      <c r="Z39" s="32">
        <v>0</v>
      </c>
      <c r="AA39" s="16">
        <v>0</v>
      </c>
      <c r="AB39" s="16">
        <v>0</v>
      </c>
      <c r="AC39" s="16">
        <v>0</v>
      </c>
      <c r="AD39" s="32">
        <v>0</v>
      </c>
      <c r="AE39" s="16">
        <v>0</v>
      </c>
      <c r="AF39" s="16">
        <v>0</v>
      </c>
      <c r="AG39" s="16">
        <v>0</v>
      </c>
      <c r="AH39" s="32">
        <v>0</v>
      </c>
      <c r="AI39" s="16">
        <v>0</v>
      </c>
      <c r="AJ39" s="16">
        <v>0</v>
      </c>
      <c r="AK39" s="32">
        <v>0</v>
      </c>
      <c r="AL39" s="16">
        <v>0</v>
      </c>
      <c r="AM39" s="16">
        <v>0</v>
      </c>
      <c r="AN39" s="32">
        <v>0</v>
      </c>
      <c r="AO39" s="16">
        <v>0</v>
      </c>
      <c r="AP39" s="16">
        <v>0</v>
      </c>
      <c r="AQ39" s="32">
        <v>0</v>
      </c>
      <c r="AR39" s="32">
        <v>0</v>
      </c>
      <c r="AS39" s="32">
        <v>0</v>
      </c>
      <c r="AT39" s="41">
        <v>3.9</v>
      </c>
      <c r="AU39" s="6"/>
    </row>
    <row r="40" spans="1:47" x14ac:dyDescent="0.35">
      <c r="A40" s="12">
        <f>IF(D40="","",SUBTOTAL(3,$D$17:D40))</f>
        <v>24</v>
      </c>
      <c r="B40" s="13" t="s">
        <v>179</v>
      </c>
      <c r="C40" s="14" t="s">
        <v>136</v>
      </c>
      <c r="D40" s="15" t="s">
        <v>180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32">
        <v>0</v>
      </c>
      <c r="N40" s="16">
        <v>0</v>
      </c>
      <c r="O40" s="16">
        <v>0</v>
      </c>
      <c r="P40" s="16">
        <v>0</v>
      </c>
      <c r="Q40" s="16">
        <v>0</v>
      </c>
      <c r="R40" s="32">
        <v>0</v>
      </c>
      <c r="S40" s="16">
        <v>0</v>
      </c>
      <c r="T40" s="16">
        <v>0</v>
      </c>
      <c r="U40" s="16">
        <v>0</v>
      </c>
      <c r="V40" s="32">
        <v>0</v>
      </c>
      <c r="W40" s="16">
        <v>0</v>
      </c>
      <c r="X40" s="16">
        <v>0</v>
      </c>
      <c r="Y40" s="16">
        <v>0</v>
      </c>
      <c r="Z40" s="32">
        <v>0</v>
      </c>
      <c r="AA40" s="16">
        <v>0</v>
      </c>
      <c r="AB40" s="16">
        <v>0</v>
      </c>
      <c r="AC40" s="16">
        <v>0</v>
      </c>
      <c r="AD40" s="32">
        <v>0</v>
      </c>
      <c r="AE40" s="16">
        <v>0</v>
      </c>
      <c r="AF40" s="16">
        <v>0</v>
      </c>
      <c r="AG40" s="16">
        <v>0</v>
      </c>
      <c r="AH40" s="32">
        <v>0</v>
      </c>
      <c r="AI40" s="16">
        <v>0</v>
      </c>
      <c r="AJ40" s="16">
        <v>0</v>
      </c>
      <c r="AK40" s="32">
        <v>0</v>
      </c>
      <c r="AL40" s="16">
        <v>0</v>
      </c>
      <c r="AM40" s="16">
        <v>0</v>
      </c>
      <c r="AN40" s="32">
        <v>0</v>
      </c>
      <c r="AO40" s="16">
        <v>0</v>
      </c>
      <c r="AP40" s="16">
        <v>0</v>
      </c>
      <c r="AQ40" s="32">
        <v>0</v>
      </c>
      <c r="AR40" s="32">
        <v>0</v>
      </c>
      <c r="AS40" s="32">
        <v>0</v>
      </c>
      <c r="AT40" s="41">
        <v>0</v>
      </c>
      <c r="AU40" s="6"/>
    </row>
    <row r="41" spans="1:47" x14ac:dyDescent="0.35">
      <c r="A41" s="12">
        <f>IF(D41="","",SUBTOTAL(3,$D$17:D41))</f>
        <v>25</v>
      </c>
      <c r="B41" s="13" t="s">
        <v>181</v>
      </c>
      <c r="C41" s="14" t="s">
        <v>136</v>
      </c>
      <c r="D41" s="15" t="s">
        <v>182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32">
        <v>0</v>
      </c>
      <c r="N41" s="16">
        <v>0.6</v>
      </c>
      <c r="O41" s="16">
        <v>3.3000000000000003</v>
      </c>
      <c r="P41" s="16">
        <v>0</v>
      </c>
      <c r="Q41" s="16">
        <v>0</v>
      </c>
      <c r="R41" s="32">
        <v>3.9000000000000004</v>
      </c>
      <c r="S41" s="16">
        <v>0</v>
      </c>
      <c r="T41" s="16">
        <v>13</v>
      </c>
      <c r="U41" s="16">
        <v>0</v>
      </c>
      <c r="V41" s="32">
        <v>1.3</v>
      </c>
      <c r="W41" s="16">
        <v>0</v>
      </c>
      <c r="X41" s="16">
        <v>0</v>
      </c>
      <c r="Y41" s="16">
        <v>0</v>
      </c>
      <c r="Z41" s="32">
        <v>0</v>
      </c>
      <c r="AA41" s="16">
        <v>0</v>
      </c>
      <c r="AB41" s="16">
        <v>0</v>
      </c>
      <c r="AC41" s="16">
        <v>0</v>
      </c>
      <c r="AD41" s="32">
        <v>0</v>
      </c>
      <c r="AE41" s="16">
        <v>0</v>
      </c>
      <c r="AF41" s="16">
        <v>0</v>
      </c>
      <c r="AG41" s="16">
        <v>0</v>
      </c>
      <c r="AH41" s="32">
        <v>0</v>
      </c>
      <c r="AI41" s="16">
        <v>0</v>
      </c>
      <c r="AJ41" s="16">
        <v>0</v>
      </c>
      <c r="AK41" s="32">
        <v>0</v>
      </c>
      <c r="AL41" s="16">
        <v>0</v>
      </c>
      <c r="AM41" s="16">
        <v>0</v>
      </c>
      <c r="AN41" s="32">
        <v>0</v>
      </c>
      <c r="AO41" s="16">
        <v>0</v>
      </c>
      <c r="AP41" s="16">
        <v>0</v>
      </c>
      <c r="AQ41" s="32">
        <v>0</v>
      </c>
      <c r="AR41" s="32">
        <v>0</v>
      </c>
      <c r="AS41" s="32">
        <v>1.1000000000000001</v>
      </c>
      <c r="AT41" s="41">
        <v>6.3</v>
      </c>
      <c r="AU41" s="6"/>
    </row>
    <row r="42" spans="1:47" x14ac:dyDescent="0.35">
      <c r="A42" s="12">
        <f>IF(D42="","",SUBTOTAL(3,$D$17:D42))</f>
        <v>26</v>
      </c>
      <c r="B42" s="13" t="s">
        <v>953</v>
      </c>
      <c r="C42" s="14" t="s">
        <v>136</v>
      </c>
      <c r="D42" s="15" t="s">
        <v>954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32">
        <v>0</v>
      </c>
      <c r="N42" s="16">
        <v>0.6</v>
      </c>
      <c r="O42" s="16">
        <v>0.6</v>
      </c>
      <c r="P42" s="16">
        <v>0</v>
      </c>
      <c r="Q42" s="16">
        <v>0</v>
      </c>
      <c r="R42" s="32">
        <v>1.2</v>
      </c>
      <c r="S42" s="16">
        <v>0</v>
      </c>
      <c r="T42" s="16">
        <v>0</v>
      </c>
      <c r="U42" s="16">
        <v>0</v>
      </c>
      <c r="V42" s="32">
        <v>0</v>
      </c>
      <c r="W42" s="16">
        <v>0</v>
      </c>
      <c r="X42" s="16">
        <v>0</v>
      </c>
      <c r="Y42" s="16">
        <v>0</v>
      </c>
      <c r="Z42" s="32">
        <v>0</v>
      </c>
      <c r="AA42" s="16">
        <v>0</v>
      </c>
      <c r="AB42" s="16">
        <v>0</v>
      </c>
      <c r="AC42" s="16">
        <v>0</v>
      </c>
      <c r="AD42" s="32">
        <v>0</v>
      </c>
      <c r="AE42" s="16">
        <v>0</v>
      </c>
      <c r="AF42" s="16">
        <v>0</v>
      </c>
      <c r="AG42" s="16">
        <v>0</v>
      </c>
      <c r="AH42" s="32">
        <v>0</v>
      </c>
      <c r="AI42" s="16">
        <v>0</v>
      </c>
      <c r="AJ42" s="16">
        <v>0</v>
      </c>
      <c r="AK42" s="32">
        <v>0</v>
      </c>
      <c r="AL42" s="16">
        <v>0</v>
      </c>
      <c r="AM42" s="16">
        <v>0</v>
      </c>
      <c r="AN42" s="32">
        <v>0</v>
      </c>
      <c r="AO42" s="16">
        <v>0</v>
      </c>
      <c r="AP42" s="16">
        <v>0</v>
      </c>
      <c r="AQ42" s="32">
        <v>0</v>
      </c>
      <c r="AR42" s="32">
        <v>0</v>
      </c>
      <c r="AS42" s="32">
        <v>0</v>
      </c>
      <c r="AT42" s="41">
        <v>1.2</v>
      </c>
      <c r="AU42" s="6"/>
    </row>
    <row r="43" spans="1:47" x14ac:dyDescent="0.35">
      <c r="A43" s="12">
        <f>IF(D43="","",SUBTOTAL(3,$D$17:D43))</f>
        <v>27</v>
      </c>
      <c r="B43" s="13" t="s">
        <v>1004</v>
      </c>
      <c r="C43" s="14" t="s">
        <v>136</v>
      </c>
      <c r="D43" s="15" t="s">
        <v>184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32">
        <v>0</v>
      </c>
      <c r="N43" s="16">
        <v>1.2</v>
      </c>
      <c r="O43" s="16">
        <v>0</v>
      </c>
      <c r="P43" s="16">
        <v>0</v>
      </c>
      <c r="Q43" s="16">
        <v>0</v>
      </c>
      <c r="R43" s="32">
        <v>1.2</v>
      </c>
      <c r="S43" s="16">
        <v>0</v>
      </c>
      <c r="T43" s="16">
        <v>0</v>
      </c>
      <c r="U43" s="16">
        <v>0</v>
      </c>
      <c r="V43" s="32">
        <v>0</v>
      </c>
      <c r="W43" s="16">
        <v>0</v>
      </c>
      <c r="X43" s="16">
        <v>0</v>
      </c>
      <c r="Y43" s="16">
        <v>0</v>
      </c>
      <c r="Z43" s="32">
        <v>0</v>
      </c>
      <c r="AA43" s="16">
        <v>0</v>
      </c>
      <c r="AB43" s="16">
        <v>0</v>
      </c>
      <c r="AC43" s="16">
        <v>0</v>
      </c>
      <c r="AD43" s="32">
        <v>0</v>
      </c>
      <c r="AE43" s="16">
        <v>0</v>
      </c>
      <c r="AF43" s="16">
        <v>0</v>
      </c>
      <c r="AG43" s="16">
        <v>0</v>
      </c>
      <c r="AH43" s="32">
        <v>0</v>
      </c>
      <c r="AI43" s="16">
        <v>0</v>
      </c>
      <c r="AJ43" s="16">
        <v>0</v>
      </c>
      <c r="AK43" s="32">
        <v>0</v>
      </c>
      <c r="AL43" s="16">
        <v>0</v>
      </c>
      <c r="AM43" s="16">
        <v>0</v>
      </c>
      <c r="AN43" s="32">
        <v>0</v>
      </c>
      <c r="AO43" s="16">
        <v>0</v>
      </c>
      <c r="AP43" s="16">
        <v>0</v>
      </c>
      <c r="AQ43" s="32">
        <v>0</v>
      </c>
      <c r="AR43" s="32">
        <v>0</v>
      </c>
      <c r="AS43" s="32">
        <v>0</v>
      </c>
      <c r="AT43" s="41">
        <v>1.2</v>
      </c>
      <c r="AU43" s="6"/>
    </row>
    <row r="44" spans="1:47" x14ac:dyDescent="0.35">
      <c r="A44" s="12">
        <f>IF(D44="","",SUBTOTAL(3,$D$17:D44))</f>
        <v>28</v>
      </c>
      <c r="B44" s="13" t="s">
        <v>185</v>
      </c>
      <c r="C44" s="14" t="s">
        <v>136</v>
      </c>
      <c r="D44" s="15" t="s">
        <v>186</v>
      </c>
      <c r="E44" s="16">
        <v>2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32">
        <v>2</v>
      </c>
      <c r="N44" s="16">
        <v>0.6</v>
      </c>
      <c r="O44" s="16">
        <v>2.4</v>
      </c>
      <c r="P44" s="16">
        <v>0</v>
      </c>
      <c r="Q44" s="16">
        <v>0</v>
      </c>
      <c r="R44" s="32">
        <v>3</v>
      </c>
      <c r="S44" s="16">
        <v>36</v>
      </c>
      <c r="T44" s="16">
        <v>26</v>
      </c>
      <c r="U44" s="16">
        <v>36</v>
      </c>
      <c r="V44" s="32">
        <v>2.6</v>
      </c>
      <c r="W44" s="16">
        <v>0</v>
      </c>
      <c r="X44" s="16">
        <v>0</v>
      </c>
      <c r="Y44" s="16">
        <v>0</v>
      </c>
      <c r="Z44" s="32">
        <v>0</v>
      </c>
      <c r="AA44" s="16">
        <v>26</v>
      </c>
      <c r="AB44" s="16">
        <v>11</v>
      </c>
      <c r="AC44" s="16">
        <v>26</v>
      </c>
      <c r="AD44" s="32">
        <v>1.1000000000000001</v>
      </c>
      <c r="AE44" s="16">
        <v>0</v>
      </c>
      <c r="AF44" s="16">
        <v>11</v>
      </c>
      <c r="AG44" s="16">
        <v>0</v>
      </c>
      <c r="AH44" s="32">
        <v>2.2000000000000002</v>
      </c>
      <c r="AI44" s="16">
        <v>0</v>
      </c>
      <c r="AJ44" s="16">
        <v>0</v>
      </c>
      <c r="AK44" s="32">
        <v>0</v>
      </c>
      <c r="AL44" s="16">
        <v>0</v>
      </c>
      <c r="AM44" s="16">
        <v>0</v>
      </c>
      <c r="AN44" s="32">
        <v>0</v>
      </c>
      <c r="AO44" s="16">
        <v>0</v>
      </c>
      <c r="AP44" s="16">
        <v>0</v>
      </c>
      <c r="AQ44" s="32">
        <v>0</v>
      </c>
      <c r="AR44" s="32">
        <v>0</v>
      </c>
      <c r="AS44" s="32">
        <v>0</v>
      </c>
      <c r="AT44" s="41">
        <v>10.9</v>
      </c>
      <c r="AU44" s="6"/>
    </row>
    <row r="45" spans="1:47" x14ac:dyDescent="0.35">
      <c r="A45" s="12">
        <f>IF(D45="","",SUBTOTAL(3,$D$17:D45))</f>
        <v>29</v>
      </c>
      <c r="B45" s="13" t="s">
        <v>187</v>
      </c>
      <c r="C45" s="14" t="s">
        <v>136</v>
      </c>
      <c r="D45" s="15" t="s">
        <v>188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32">
        <v>0</v>
      </c>
      <c r="N45" s="16">
        <v>0</v>
      </c>
      <c r="O45" s="16">
        <v>0</v>
      </c>
      <c r="P45" s="16">
        <v>0</v>
      </c>
      <c r="Q45" s="16">
        <v>0</v>
      </c>
      <c r="R45" s="32">
        <v>0</v>
      </c>
      <c r="S45" s="16">
        <v>0</v>
      </c>
      <c r="T45" s="16">
        <v>0</v>
      </c>
      <c r="U45" s="16">
        <v>0</v>
      </c>
      <c r="V45" s="32">
        <v>0</v>
      </c>
      <c r="W45" s="16">
        <v>0</v>
      </c>
      <c r="X45" s="16">
        <v>0</v>
      </c>
      <c r="Y45" s="16">
        <v>0</v>
      </c>
      <c r="Z45" s="32">
        <v>0</v>
      </c>
      <c r="AA45" s="16">
        <v>0</v>
      </c>
      <c r="AB45" s="16">
        <v>0</v>
      </c>
      <c r="AC45" s="16">
        <v>0</v>
      </c>
      <c r="AD45" s="32">
        <v>0</v>
      </c>
      <c r="AE45" s="16">
        <v>0</v>
      </c>
      <c r="AF45" s="16">
        <v>0</v>
      </c>
      <c r="AG45" s="16">
        <v>0</v>
      </c>
      <c r="AH45" s="32">
        <v>0</v>
      </c>
      <c r="AI45" s="16">
        <v>0</v>
      </c>
      <c r="AJ45" s="16">
        <v>0</v>
      </c>
      <c r="AK45" s="32">
        <v>0</v>
      </c>
      <c r="AL45" s="16">
        <v>0</v>
      </c>
      <c r="AM45" s="16">
        <v>0</v>
      </c>
      <c r="AN45" s="32">
        <v>0</v>
      </c>
      <c r="AO45" s="16">
        <v>0</v>
      </c>
      <c r="AP45" s="16">
        <v>0</v>
      </c>
      <c r="AQ45" s="32">
        <v>0</v>
      </c>
      <c r="AR45" s="32">
        <v>0</v>
      </c>
      <c r="AS45" s="32">
        <v>0</v>
      </c>
      <c r="AT45" s="41">
        <v>0</v>
      </c>
      <c r="AU45" s="6"/>
    </row>
    <row r="46" spans="1:47" x14ac:dyDescent="0.35">
      <c r="A46" s="12">
        <f>IF(D46="","",SUBTOTAL(3,$D$17:D46))</f>
        <v>30</v>
      </c>
      <c r="B46" s="13" t="s">
        <v>189</v>
      </c>
      <c r="C46" s="14" t="s">
        <v>136</v>
      </c>
      <c r="D46" s="15" t="s">
        <v>190</v>
      </c>
      <c r="E46" s="16">
        <v>0</v>
      </c>
      <c r="F46" s="16">
        <v>4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32">
        <v>6</v>
      </c>
      <c r="N46" s="16">
        <v>1.7999999999999998</v>
      </c>
      <c r="O46" s="16">
        <v>1.2</v>
      </c>
      <c r="P46" s="16">
        <v>0</v>
      </c>
      <c r="Q46" s="16">
        <v>0</v>
      </c>
      <c r="R46" s="32">
        <v>3</v>
      </c>
      <c r="S46" s="16">
        <v>0</v>
      </c>
      <c r="T46" s="16">
        <v>0</v>
      </c>
      <c r="U46" s="16">
        <v>0</v>
      </c>
      <c r="V46" s="32">
        <v>0</v>
      </c>
      <c r="W46" s="16">
        <v>0</v>
      </c>
      <c r="X46" s="16">
        <v>0</v>
      </c>
      <c r="Y46" s="16">
        <v>0</v>
      </c>
      <c r="Z46" s="32">
        <v>0</v>
      </c>
      <c r="AA46" s="16">
        <v>0</v>
      </c>
      <c r="AB46" s="16">
        <v>0</v>
      </c>
      <c r="AC46" s="16">
        <v>0</v>
      </c>
      <c r="AD46" s="32">
        <v>0</v>
      </c>
      <c r="AE46" s="16">
        <v>0</v>
      </c>
      <c r="AF46" s="16">
        <v>0</v>
      </c>
      <c r="AG46" s="16">
        <v>0</v>
      </c>
      <c r="AH46" s="32">
        <v>0</v>
      </c>
      <c r="AI46" s="16">
        <v>0</v>
      </c>
      <c r="AJ46" s="16">
        <v>0</v>
      </c>
      <c r="AK46" s="32">
        <v>0</v>
      </c>
      <c r="AL46" s="16">
        <v>0</v>
      </c>
      <c r="AM46" s="16">
        <v>0</v>
      </c>
      <c r="AN46" s="32">
        <v>0</v>
      </c>
      <c r="AO46" s="16">
        <v>0</v>
      </c>
      <c r="AP46" s="16">
        <v>0</v>
      </c>
      <c r="AQ46" s="32">
        <v>0</v>
      </c>
      <c r="AR46" s="32">
        <v>0</v>
      </c>
      <c r="AS46" s="32">
        <v>0</v>
      </c>
      <c r="AT46" s="41">
        <v>9</v>
      </c>
      <c r="AU46" s="6"/>
    </row>
    <row r="47" spans="1:47" x14ac:dyDescent="0.35">
      <c r="A47" s="12">
        <f>IF(D47="","",SUBTOTAL(3,$D$17:D47))</f>
        <v>31</v>
      </c>
      <c r="B47" s="13" t="s">
        <v>191</v>
      </c>
      <c r="C47" s="14" t="s">
        <v>136</v>
      </c>
      <c r="D47" s="15" t="s">
        <v>192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32">
        <v>0</v>
      </c>
      <c r="N47" s="16">
        <v>0.45</v>
      </c>
      <c r="O47" s="16">
        <v>0</v>
      </c>
      <c r="P47" s="16">
        <v>0</v>
      </c>
      <c r="Q47" s="16">
        <v>0</v>
      </c>
      <c r="R47" s="32">
        <v>0.45</v>
      </c>
      <c r="S47" s="16">
        <v>0</v>
      </c>
      <c r="T47" s="16">
        <v>0</v>
      </c>
      <c r="U47" s="16">
        <v>0</v>
      </c>
      <c r="V47" s="32">
        <v>0</v>
      </c>
      <c r="W47" s="16">
        <v>0</v>
      </c>
      <c r="X47" s="16">
        <v>0</v>
      </c>
      <c r="Y47" s="16">
        <v>0</v>
      </c>
      <c r="Z47" s="32">
        <v>0</v>
      </c>
      <c r="AA47" s="16">
        <v>0</v>
      </c>
      <c r="AB47" s="16">
        <v>0</v>
      </c>
      <c r="AC47" s="16">
        <v>0</v>
      </c>
      <c r="AD47" s="32">
        <v>0</v>
      </c>
      <c r="AE47" s="16">
        <v>0</v>
      </c>
      <c r="AF47" s="16">
        <v>0</v>
      </c>
      <c r="AG47" s="16">
        <v>0</v>
      </c>
      <c r="AH47" s="32">
        <v>0</v>
      </c>
      <c r="AI47" s="16">
        <v>0</v>
      </c>
      <c r="AJ47" s="16">
        <v>0</v>
      </c>
      <c r="AK47" s="32">
        <v>0</v>
      </c>
      <c r="AL47" s="16">
        <v>0</v>
      </c>
      <c r="AM47" s="16">
        <v>0</v>
      </c>
      <c r="AN47" s="32">
        <v>0</v>
      </c>
      <c r="AO47" s="16">
        <v>0</v>
      </c>
      <c r="AP47" s="16">
        <v>0</v>
      </c>
      <c r="AQ47" s="32">
        <v>0</v>
      </c>
      <c r="AR47" s="32">
        <v>0</v>
      </c>
      <c r="AS47" s="32">
        <v>2.4</v>
      </c>
      <c r="AT47" s="41">
        <v>2.9</v>
      </c>
      <c r="AU47" s="6"/>
    </row>
    <row r="48" spans="1:47" x14ac:dyDescent="0.35">
      <c r="A48" s="12">
        <f>IF(D48="","",SUBTOTAL(3,$D$17:D48))</f>
        <v>32</v>
      </c>
      <c r="B48" s="13" t="s">
        <v>1005</v>
      </c>
      <c r="C48" s="14" t="s">
        <v>136</v>
      </c>
      <c r="D48" s="15" t="s">
        <v>1006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32">
        <v>0</v>
      </c>
      <c r="N48" s="16">
        <v>3.6</v>
      </c>
      <c r="O48" s="16">
        <v>0.45</v>
      </c>
      <c r="P48" s="16">
        <v>0</v>
      </c>
      <c r="Q48" s="16">
        <v>0</v>
      </c>
      <c r="R48" s="32">
        <v>4.05</v>
      </c>
      <c r="S48" s="16">
        <v>0</v>
      </c>
      <c r="T48" s="16">
        <v>0</v>
      </c>
      <c r="U48" s="16">
        <v>0</v>
      </c>
      <c r="V48" s="32">
        <v>0</v>
      </c>
      <c r="W48" s="16">
        <v>0</v>
      </c>
      <c r="X48" s="16">
        <v>0</v>
      </c>
      <c r="Y48" s="16">
        <v>0</v>
      </c>
      <c r="Z48" s="32">
        <v>0</v>
      </c>
      <c r="AA48" s="16">
        <v>0</v>
      </c>
      <c r="AB48" s="16">
        <v>0</v>
      </c>
      <c r="AC48" s="16">
        <v>0</v>
      </c>
      <c r="AD48" s="32">
        <v>0</v>
      </c>
      <c r="AE48" s="16">
        <v>0</v>
      </c>
      <c r="AF48" s="16">
        <v>0</v>
      </c>
      <c r="AG48" s="16">
        <v>0</v>
      </c>
      <c r="AH48" s="32">
        <v>0</v>
      </c>
      <c r="AI48" s="16">
        <v>0</v>
      </c>
      <c r="AJ48" s="16">
        <v>0</v>
      </c>
      <c r="AK48" s="32">
        <v>0</v>
      </c>
      <c r="AL48" s="16">
        <v>0</v>
      </c>
      <c r="AM48" s="16">
        <v>0</v>
      </c>
      <c r="AN48" s="32">
        <v>0</v>
      </c>
      <c r="AO48" s="16">
        <v>0</v>
      </c>
      <c r="AP48" s="16">
        <v>0</v>
      </c>
      <c r="AQ48" s="32">
        <v>0</v>
      </c>
      <c r="AR48" s="32">
        <v>0</v>
      </c>
      <c r="AS48" s="32">
        <v>0.5</v>
      </c>
      <c r="AT48" s="41">
        <v>4.5999999999999996</v>
      </c>
      <c r="AU48" s="6"/>
    </row>
    <row r="49" spans="1:47" x14ac:dyDescent="0.35">
      <c r="A49" s="12">
        <f>IF(D49="","",SUBTOTAL(3,$D$17:D49))</f>
        <v>33</v>
      </c>
      <c r="B49" s="13" t="s">
        <v>193</v>
      </c>
      <c r="C49" s="14" t="s">
        <v>136</v>
      </c>
      <c r="D49" s="15" t="s">
        <v>194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32">
        <v>0</v>
      </c>
      <c r="N49" s="16">
        <v>2.85</v>
      </c>
      <c r="O49" s="16">
        <v>1.65</v>
      </c>
      <c r="P49" s="16">
        <v>0</v>
      </c>
      <c r="Q49" s="16">
        <v>0</v>
      </c>
      <c r="R49" s="32">
        <v>4.5</v>
      </c>
      <c r="S49" s="16">
        <v>0</v>
      </c>
      <c r="T49" s="16">
        <v>0</v>
      </c>
      <c r="U49" s="16">
        <v>0</v>
      </c>
      <c r="V49" s="32">
        <v>0</v>
      </c>
      <c r="W49" s="16">
        <v>0</v>
      </c>
      <c r="X49" s="16">
        <v>0</v>
      </c>
      <c r="Y49" s="16">
        <v>0</v>
      </c>
      <c r="Z49" s="32">
        <v>0</v>
      </c>
      <c r="AA49" s="16">
        <v>0</v>
      </c>
      <c r="AB49" s="16">
        <v>0</v>
      </c>
      <c r="AC49" s="16">
        <v>0</v>
      </c>
      <c r="AD49" s="32">
        <v>0</v>
      </c>
      <c r="AE49" s="16">
        <v>0</v>
      </c>
      <c r="AF49" s="16">
        <v>0</v>
      </c>
      <c r="AG49" s="16">
        <v>0</v>
      </c>
      <c r="AH49" s="32">
        <v>0</v>
      </c>
      <c r="AI49" s="16">
        <v>0</v>
      </c>
      <c r="AJ49" s="16">
        <v>0</v>
      </c>
      <c r="AK49" s="32">
        <v>0</v>
      </c>
      <c r="AL49" s="16">
        <v>0</v>
      </c>
      <c r="AM49" s="16">
        <v>0</v>
      </c>
      <c r="AN49" s="32">
        <v>0</v>
      </c>
      <c r="AO49" s="16">
        <v>0</v>
      </c>
      <c r="AP49" s="16">
        <v>0</v>
      </c>
      <c r="AQ49" s="32">
        <v>0</v>
      </c>
      <c r="AR49" s="32">
        <v>0</v>
      </c>
      <c r="AS49" s="32">
        <v>1.2</v>
      </c>
      <c r="AT49" s="41">
        <v>5.7</v>
      </c>
      <c r="AU49" s="6"/>
    </row>
    <row r="50" spans="1:47" x14ac:dyDescent="0.35">
      <c r="A50" s="12">
        <f>IF(D50="","",SUBTOTAL(3,$D$17:D50))</f>
        <v>34</v>
      </c>
      <c r="B50" s="13" t="s">
        <v>217</v>
      </c>
      <c r="C50" s="14" t="s">
        <v>136</v>
      </c>
      <c r="D50" s="15" t="s">
        <v>218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32">
        <v>0</v>
      </c>
      <c r="N50" s="16">
        <v>0.6</v>
      </c>
      <c r="O50" s="16">
        <v>1.2</v>
      </c>
      <c r="P50" s="16">
        <v>0</v>
      </c>
      <c r="Q50" s="16">
        <v>0</v>
      </c>
      <c r="R50" s="32">
        <v>1.7999999999999998</v>
      </c>
      <c r="S50" s="16">
        <v>0</v>
      </c>
      <c r="T50" s="16">
        <v>0</v>
      </c>
      <c r="U50" s="16">
        <v>0</v>
      </c>
      <c r="V50" s="32">
        <v>0</v>
      </c>
      <c r="W50" s="16">
        <v>0</v>
      </c>
      <c r="X50" s="16">
        <v>0</v>
      </c>
      <c r="Y50" s="16">
        <v>0</v>
      </c>
      <c r="Z50" s="32">
        <v>0</v>
      </c>
      <c r="AA50" s="16">
        <v>0</v>
      </c>
      <c r="AB50" s="16">
        <v>0</v>
      </c>
      <c r="AC50" s="16">
        <v>0</v>
      </c>
      <c r="AD50" s="32">
        <v>0</v>
      </c>
      <c r="AE50" s="16">
        <v>0</v>
      </c>
      <c r="AF50" s="16">
        <v>0</v>
      </c>
      <c r="AG50" s="16">
        <v>0</v>
      </c>
      <c r="AH50" s="32">
        <v>0</v>
      </c>
      <c r="AI50" s="16">
        <v>0</v>
      </c>
      <c r="AJ50" s="16">
        <v>0</v>
      </c>
      <c r="AK50" s="32">
        <v>0</v>
      </c>
      <c r="AL50" s="16">
        <v>0</v>
      </c>
      <c r="AM50" s="16">
        <v>0</v>
      </c>
      <c r="AN50" s="32">
        <v>0</v>
      </c>
      <c r="AO50" s="16">
        <v>0</v>
      </c>
      <c r="AP50" s="16">
        <v>0</v>
      </c>
      <c r="AQ50" s="32">
        <v>0</v>
      </c>
      <c r="AR50" s="32">
        <v>0</v>
      </c>
      <c r="AS50" s="32">
        <v>0</v>
      </c>
      <c r="AT50" s="41">
        <v>1.8</v>
      </c>
      <c r="AU50" s="6"/>
    </row>
    <row r="51" spans="1:47" x14ac:dyDescent="0.35">
      <c r="A51" s="12">
        <f>IF(D51="","",SUBTOTAL(3,$D$17:D51))</f>
        <v>35</v>
      </c>
      <c r="B51" s="13" t="s">
        <v>195</v>
      </c>
      <c r="C51" s="14" t="s">
        <v>136</v>
      </c>
      <c r="D51" s="15" t="s">
        <v>196</v>
      </c>
      <c r="E51" s="16">
        <v>2</v>
      </c>
      <c r="F51" s="16">
        <v>16</v>
      </c>
      <c r="G51" s="16">
        <v>33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32">
        <v>34.25</v>
      </c>
      <c r="N51" s="16">
        <v>0.6</v>
      </c>
      <c r="O51" s="16">
        <v>1.2</v>
      </c>
      <c r="P51" s="16">
        <v>0</v>
      </c>
      <c r="Q51" s="16">
        <v>0</v>
      </c>
      <c r="R51" s="32">
        <v>1.7999999999999998</v>
      </c>
      <c r="S51" s="16">
        <v>0</v>
      </c>
      <c r="T51" s="16">
        <v>9</v>
      </c>
      <c r="U51" s="16">
        <v>9</v>
      </c>
      <c r="V51" s="32">
        <v>0</v>
      </c>
      <c r="W51" s="16">
        <v>0</v>
      </c>
      <c r="X51" s="16">
        <v>48</v>
      </c>
      <c r="Y51" s="16">
        <v>48</v>
      </c>
      <c r="Z51" s="32">
        <v>0</v>
      </c>
      <c r="AA51" s="16">
        <v>0</v>
      </c>
      <c r="AB51" s="16">
        <v>0</v>
      </c>
      <c r="AC51" s="16">
        <v>0</v>
      </c>
      <c r="AD51" s="32">
        <v>0</v>
      </c>
      <c r="AE51" s="16">
        <v>0</v>
      </c>
      <c r="AF51" s="16">
        <v>0</v>
      </c>
      <c r="AG51" s="16">
        <v>0</v>
      </c>
      <c r="AH51" s="32">
        <v>0</v>
      </c>
      <c r="AI51" s="16">
        <v>0</v>
      </c>
      <c r="AJ51" s="16">
        <v>0</v>
      </c>
      <c r="AK51" s="32">
        <v>0</v>
      </c>
      <c r="AL51" s="16">
        <v>0</v>
      </c>
      <c r="AM51" s="16">
        <v>0</v>
      </c>
      <c r="AN51" s="32">
        <v>0</v>
      </c>
      <c r="AO51" s="16">
        <v>0</v>
      </c>
      <c r="AP51" s="16">
        <v>0</v>
      </c>
      <c r="AQ51" s="32">
        <v>0</v>
      </c>
      <c r="AR51" s="32">
        <v>0</v>
      </c>
      <c r="AS51" s="32">
        <v>0</v>
      </c>
      <c r="AT51" s="41">
        <v>36.1</v>
      </c>
      <c r="AU51" s="6"/>
    </row>
    <row r="52" spans="1:47" x14ac:dyDescent="0.35">
      <c r="A52" s="12">
        <f>IF(D52="","",SUBTOTAL(3,$D$17:D52))</f>
        <v>36</v>
      </c>
      <c r="B52" s="13" t="s">
        <v>197</v>
      </c>
      <c r="C52" s="14" t="s">
        <v>136</v>
      </c>
      <c r="D52" s="15" t="s">
        <v>198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32">
        <v>0</v>
      </c>
      <c r="N52" s="16">
        <v>0.6</v>
      </c>
      <c r="O52" s="16">
        <v>0.9</v>
      </c>
      <c r="P52" s="16">
        <v>0</v>
      </c>
      <c r="Q52" s="16">
        <v>0</v>
      </c>
      <c r="R52" s="32">
        <v>1.5</v>
      </c>
      <c r="S52" s="16">
        <v>0</v>
      </c>
      <c r="T52" s="16">
        <v>36</v>
      </c>
      <c r="U52" s="16">
        <v>0</v>
      </c>
      <c r="V52" s="32">
        <v>3.6</v>
      </c>
      <c r="W52" s="16">
        <v>0</v>
      </c>
      <c r="X52" s="16">
        <v>0</v>
      </c>
      <c r="Y52" s="16">
        <v>0</v>
      </c>
      <c r="Z52" s="32">
        <v>0</v>
      </c>
      <c r="AA52" s="16">
        <v>0</v>
      </c>
      <c r="AB52" s="16">
        <v>0</v>
      </c>
      <c r="AC52" s="16">
        <v>0</v>
      </c>
      <c r="AD52" s="32">
        <v>0</v>
      </c>
      <c r="AE52" s="16">
        <v>0</v>
      </c>
      <c r="AF52" s="16">
        <v>0</v>
      </c>
      <c r="AG52" s="16">
        <v>0</v>
      </c>
      <c r="AH52" s="32">
        <v>0</v>
      </c>
      <c r="AI52" s="16">
        <v>0</v>
      </c>
      <c r="AJ52" s="16">
        <v>0</v>
      </c>
      <c r="AK52" s="32">
        <v>0</v>
      </c>
      <c r="AL52" s="16">
        <v>0</v>
      </c>
      <c r="AM52" s="16">
        <v>0</v>
      </c>
      <c r="AN52" s="32">
        <v>0</v>
      </c>
      <c r="AO52" s="16">
        <v>0</v>
      </c>
      <c r="AP52" s="16">
        <v>0</v>
      </c>
      <c r="AQ52" s="32">
        <v>0</v>
      </c>
      <c r="AR52" s="32">
        <v>0</v>
      </c>
      <c r="AS52" s="32">
        <v>0</v>
      </c>
      <c r="AT52" s="41">
        <v>5.0999999999999996</v>
      </c>
      <c r="AU52" s="6"/>
    </row>
    <row r="53" spans="1:47" x14ac:dyDescent="0.35">
      <c r="A53" s="12">
        <f>IF(D53="","",SUBTOTAL(3,$D$17:D53))</f>
        <v>37</v>
      </c>
      <c r="B53" s="13" t="s">
        <v>199</v>
      </c>
      <c r="C53" s="14" t="s">
        <v>136</v>
      </c>
      <c r="D53" s="15" t="s">
        <v>200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32">
        <v>0</v>
      </c>
      <c r="N53" s="16">
        <v>0</v>
      </c>
      <c r="O53" s="16">
        <v>0</v>
      </c>
      <c r="P53" s="16">
        <v>0</v>
      </c>
      <c r="Q53" s="16">
        <v>0</v>
      </c>
      <c r="R53" s="32">
        <v>0</v>
      </c>
      <c r="S53" s="16">
        <v>0</v>
      </c>
      <c r="T53" s="16">
        <v>0</v>
      </c>
      <c r="U53" s="16">
        <v>0</v>
      </c>
      <c r="V53" s="32">
        <v>0</v>
      </c>
      <c r="W53" s="16">
        <v>0</v>
      </c>
      <c r="X53" s="16">
        <v>0</v>
      </c>
      <c r="Y53" s="16">
        <v>0</v>
      </c>
      <c r="Z53" s="32">
        <v>0</v>
      </c>
      <c r="AA53" s="16">
        <v>0</v>
      </c>
      <c r="AB53" s="16">
        <v>0</v>
      </c>
      <c r="AC53" s="16">
        <v>0</v>
      </c>
      <c r="AD53" s="32">
        <v>0</v>
      </c>
      <c r="AE53" s="16">
        <v>0</v>
      </c>
      <c r="AF53" s="16">
        <v>0</v>
      </c>
      <c r="AG53" s="16">
        <v>0</v>
      </c>
      <c r="AH53" s="32">
        <v>0</v>
      </c>
      <c r="AI53" s="16">
        <v>0</v>
      </c>
      <c r="AJ53" s="16">
        <v>0</v>
      </c>
      <c r="AK53" s="32">
        <v>0</v>
      </c>
      <c r="AL53" s="16">
        <v>0</v>
      </c>
      <c r="AM53" s="16">
        <v>0</v>
      </c>
      <c r="AN53" s="32">
        <v>0</v>
      </c>
      <c r="AO53" s="16">
        <v>0</v>
      </c>
      <c r="AP53" s="16">
        <v>0</v>
      </c>
      <c r="AQ53" s="32">
        <v>0</v>
      </c>
      <c r="AR53" s="32">
        <v>0</v>
      </c>
      <c r="AS53" s="32">
        <v>0</v>
      </c>
      <c r="AT53" s="41">
        <v>0</v>
      </c>
      <c r="AU53" s="6"/>
    </row>
    <row r="54" spans="1:47" x14ac:dyDescent="0.35">
      <c r="A54" s="12">
        <f>IF(D54="","",SUBTOTAL(3,$D$17:D54))</f>
        <v>38</v>
      </c>
      <c r="B54" s="13" t="s">
        <v>201</v>
      </c>
      <c r="C54" s="14" t="s">
        <v>136</v>
      </c>
      <c r="D54" s="15" t="s">
        <v>202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32">
        <v>0</v>
      </c>
      <c r="N54" s="16">
        <v>3.9000000000000004</v>
      </c>
      <c r="O54" s="16">
        <v>0</v>
      </c>
      <c r="P54" s="16">
        <v>0</v>
      </c>
      <c r="Q54" s="16">
        <v>0</v>
      </c>
      <c r="R54" s="32">
        <v>3.9000000000000004</v>
      </c>
      <c r="S54" s="16">
        <v>0</v>
      </c>
      <c r="T54" s="16">
        <v>0</v>
      </c>
      <c r="U54" s="16">
        <v>0</v>
      </c>
      <c r="V54" s="32">
        <v>0</v>
      </c>
      <c r="W54" s="16">
        <v>0</v>
      </c>
      <c r="X54" s="16">
        <v>0</v>
      </c>
      <c r="Y54" s="16">
        <v>0</v>
      </c>
      <c r="Z54" s="32">
        <v>0</v>
      </c>
      <c r="AA54" s="16">
        <v>0</v>
      </c>
      <c r="AB54" s="16">
        <v>0</v>
      </c>
      <c r="AC54" s="16">
        <v>0</v>
      </c>
      <c r="AD54" s="32">
        <v>0</v>
      </c>
      <c r="AE54" s="16">
        <v>0</v>
      </c>
      <c r="AF54" s="16">
        <v>0</v>
      </c>
      <c r="AG54" s="16">
        <v>0</v>
      </c>
      <c r="AH54" s="32">
        <v>0</v>
      </c>
      <c r="AI54" s="16">
        <v>0</v>
      </c>
      <c r="AJ54" s="16">
        <v>0</v>
      </c>
      <c r="AK54" s="32">
        <v>0</v>
      </c>
      <c r="AL54" s="16">
        <v>0</v>
      </c>
      <c r="AM54" s="16">
        <v>0</v>
      </c>
      <c r="AN54" s="32">
        <v>0</v>
      </c>
      <c r="AO54" s="16">
        <v>0</v>
      </c>
      <c r="AP54" s="16">
        <v>0</v>
      </c>
      <c r="AQ54" s="32">
        <v>0</v>
      </c>
      <c r="AR54" s="32">
        <v>0</v>
      </c>
      <c r="AS54" s="32">
        <v>0</v>
      </c>
      <c r="AT54" s="41">
        <v>3.9</v>
      </c>
      <c r="AU54" s="6"/>
    </row>
    <row r="55" spans="1:47" x14ac:dyDescent="0.35">
      <c r="A55" s="12">
        <f>IF(D55="","",SUBTOTAL(3,$D$17:D55))</f>
        <v>39</v>
      </c>
      <c r="B55" s="29"/>
      <c r="C55" s="30" t="s">
        <v>136</v>
      </c>
      <c r="D55" s="31" t="s">
        <v>184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32">
        <v>0</v>
      </c>
      <c r="N55" s="16">
        <v>1.2</v>
      </c>
      <c r="O55" s="16">
        <v>0</v>
      </c>
      <c r="P55" s="16">
        <v>0</v>
      </c>
      <c r="Q55" s="16">
        <v>0</v>
      </c>
      <c r="R55" s="32">
        <v>1.2</v>
      </c>
      <c r="S55" s="16">
        <v>0</v>
      </c>
      <c r="T55" s="16">
        <v>0</v>
      </c>
      <c r="U55" s="16">
        <v>0</v>
      </c>
      <c r="V55" s="32">
        <v>0</v>
      </c>
      <c r="W55" s="16">
        <v>0</v>
      </c>
      <c r="X55" s="16">
        <v>0</v>
      </c>
      <c r="Y55" s="16">
        <v>0</v>
      </c>
      <c r="Z55" s="32">
        <v>0</v>
      </c>
      <c r="AA55" s="16">
        <v>0</v>
      </c>
      <c r="AB55" s="16">
        <v>0</v>
      </c>
      <c r="AC55" s="16">
        <v>0</v>
      </c>
      <c r="AD55" s="32">
        <v>0</v>
      </c>
      <c r="AE55" s="16">
        <v>0</v>
      </c>
      <c r="AF55" s="16">
        <v>0</v>
      </c>
      <c r="AG55" s="16">
        <v>0</v>
      </c>
      <c r="AH55" s="32">
        <v>0</v>
      </c>
      <c r="AI55" s="16">
        <v>0</v>
      </c>
      <c r="AJ55" s="16">
        <v>0</v>
      </c>
      <c r="AK55" s="32">
        <v>0</v>
      </c>
      <c r="AL55" s="16">
        <v>0</v>
      </c>
      <c r="AM55" s="16">
        <v>0</v>
      </c>
      <c r="AN55" s="32">
        <v>0</v>
      </c>
      <c r="AO55" s="16">
        <v>0</v>
      </c>
      <c r="AP55" s="16">
        <v>0</v>
      </c>
      <c r="AQ55" s="32">
        <v>0</v>
      </c>
      <c r="AR55" s="32">
        <v>0</v>
      </c>
      <c r="AS55" s="32">
        <v>0</v>
      </c>
      <c r="AT55" s="41">
        <v>1.2</v>
      </c>
      <c r="AU55" s="6"/>
    </row>
    <row r="56" spans="1:47" x14ac:dyDescent="0.35">
      <c r="A56" s="12"/>
      <c r="B56" s="29"/>
      <c r="C56" s="30"/>
      <c r="D56" s="31"/>
      <c r="E56" s="16"/>
      <c r="F56" s="16"/>
      <c r="G56" s="16"/>
      <c r="H56" s="16"/>
      <c r="I56" s="16"/>
      <c r="J56" s="16"/>
      <c r="K56" s="16"/>
      <c r="L56" s="16"/>
      <c r="M56" s="32"/>
      <c r="N56" s="16"/>
      <c r="O56" s="16"/>
      <c r="P56" s="16"/>
      <c r="Q56" s="16"/>
      <c r="R56" s="32"/>
      <c r="S56" s="16"/>
      <c r="T56" s="16"/>
      <c r="U56" s="16"/>
      <c r="V56" s="32"/>
      <c r="W56" s="16"/>
      <c r="X56" s="16"/>
      <c r="Y56" s="16"/>
      <c r="Z56" s="32"/>
      <c r="AA56" s="16"/>
      <c r="AB56" s="16"/>
      <c r="AC56" s="16"/>
      <c r="AD56" s="32"/>
      <c r="AE56" s="16"/>
      <c r="AF56" s="16"/>
      <c r="AG56" s="16"/>
      <c r="AH56" s="32"/>
      <c r="AI56" s="16"/>
      <c r="AJ56" s="16"/>
      <c r="AK56" s="32"/>
      <c r="AL56" s="16"/>
      <c r="AM56" s="16"/>
      <c r="AN56" s="32"/>
      <c r="AO56" s="16"/>
      <c r="AP56" s="16"/>
      <c r="AQ56" s="32"/>
      <c r="AR56" s="32"/>
      <c r="AS56" s="32"/>
      <c r="AT56" s="41"/>
      <c r="AU56" s="6"/>
    </row>
    <row r="57" spans="1:47" x14ac:dyDescent="0.35">
      <c r="A57" s="12"/>
      <c r="B57" s="29"/>
      <c r="C57" s="30"/>
      <c r="D57" s="31"/>
      <c r="E57" s="16"/>
      <c r="F57" s="16"/>
      <c r="G57" s="16"/>
      <c r="H57" s="16"/>
      <c r="I57" s="16"/>
      <c r="J57" s="16"/>
      <c r="K57" s="16"/>
      <c r="L57" s="16"/>
      <c r="M57" s="32"/>
      <c r="N57" s="16"/>
      <c r="O57" s="16"/>
      <c r="P57" s="16"/>
      <c r="Q57" s="16"/>
      <c r="R57" s="32"/>
      <c r="S57" s="16"/>
      <c r="T57" s="16"/>
      <c r="U57" s="16"/>
      <c r="V57" s="32"/>
      <c r="W57" s="16"/>
      <c r="X57" s="16"/>
      <c r="Y57" s="16"/>
      <c r="Z57" s="32"/>
      <c r="AA57" s="16"/>
      <c r="AB57" s="16"/>
      <c r="AC57" s="16"/>
      <c r="AD57" s="32"/>
      <c r="AE57" s="16"/>
      <c r="AF57" s="16"/>
      <c r="AG57" s="16"/>
      <c r="AH57" s="32"/>
      <c r="AI57" s="16"/>
      <c r="AJ57" s="16"/>
      <c r="AK57" s="32"/>
      <c r="AL57" s="16"/>
      <c r="AM57" s="16"/>
      <c r="AN57" s="32"/>
      <c r="AO57" s="16"/>
      <c r="AP57" s="16"/>
      <c r="AQ57" s="32"/>
      <c r="AR57" s="32"/>
      <c r="AS57" s="32"/>
      <c r="AT57" s="41"/>
      <c r="AU57" s="6"/>
    </row>
    <row r="58" spans="1:47" x14ac:dyDescent="0.35">
      <c r="A58" s="12"/>
      <c r="B58" s="29"/>
      <c r="C58" s="30"/>
      <c r="D58" s="31"/>
      <c r="E58" s="16"/>
      <c r="F58" s="16"/>
      <c r="G58" s="16"/>
      <c r="H58" s="16"/>
      <c r="I58" s="16"/>
      <c r="J58" s="16"/>
      <c r="K58" s="16"/>
      <c r="L58" s="16"/>
      <c r="M58" s="32"/>
      <c r="N58" s="16"/>
      <c r="O58" s="16"/>
      <c r="P58" s="16"/>
      <c r="Q58" s="16"/>
      <c r="R58" s="32"/>
      <c r="S58" s="16"/>
      <c r="T58" s="16"/>
      <c r="U58" s="16"/>
      <c r="V58" s="32"/>
      <c r="W58" s="16"/>
      <c r="X58" s="16"/>
      <c r="Y58" s="16"/>
      <c r="Z58" s="32"/>
      <c r="AA58" s="16"/>
      <c r="AB58" s="16"/>
      <c r="AC58" s="16"/>
      <c r="AD58" s="32"/>
      <c r="AE58" s="16"/>
      <c r="AF58" s="16"/>
      <c r="AG58" s="16"/>
      <c r="AH58" s="32"/>
      <c r="AI58" s="16"/>
      <c r="AJ58" s="16"/>
      <c r="AK58" s="32"/>
      <c r="AL58" s="16"/>
      <c r="AM58" s="16"/>
      <c r="AN58" s="32"/>
      <c r="AO58" s="16"/>
      <c r="AP58" s="16"/>
      <c r="AQ58" s="32"/>
      <c r="AR58" s="32"/>
      <c r="AS58" s="32"/>
      <c r="AT58" s="41"/>
      <c r="AU58" s="6"/>
    </row>
    <row r="59" spans="1:47" x14ac:dyDescent="0.35">
      <c r="A59" s="12"/>
      <c r="B59" s="29"/>
      <c r="C59" s="30"/>
      <c r="D59" s="31"/>
      <c r="E59" s="16"/>
      <c r="F59" s="16"/>
      <c r="G59" s="16"/>
      <c r="H59" s="16"/>
      <c r="I59" s="16"/>
      <c r="J59" s="16"/>
      <c r="K59" s="16"/>
      <c r="L59" s="16"/>
      <c r="M59" s="32"/>
      <c r="N59" s="16"/>
      <c r="O59" s="16"/>
      <c r="P59" s="16"/>
      <c r="Q59" s="16"/>
      <c r="R59" s="32"/>
      <c r="S59" s="16"/>
      <c r="T59" s="16"/>
      <c r="U59" s="16"/>
      <c r="V59" s="32"/>
      <c r="W59" s="16"/>
      <c r="X59" s="16"/>
      <c r="Y59" s="16"/>
      <c r="Z59" s="32"/>
      <c r="AA59" s="16"/>
      <c r="AB59" s="16"/>
      <c r="AC59" s="16"/>
      <c r="AD59" s="32"/>
      <c r="AE59" s="16"/>
      <c r="AF59" s="16"/>
      <c r="AG59" s="16"/>
      <c r="AH59" s="32"/>
      <c r="AI59" s="16"/>
      <c r="AJ59" s="16"/>
      <c r="AK59" s="32"/>
      <c r="AL59" s="16"/>
      <c r="AM59" s="16"/>
      <c r="AN59" s="32"/>
      <c r="AO59" s="16"/>
      <c r="AP59" s="16"/>
      <c r="AQ59" s="32"/>
      <c r="AR59" s="32"/>
      <c r="AS59" s="32"/>
      <c r="AT59" s="41"/>
      <c r="AU59" s="6"/>
    </row>
    <row r="60" spans="1:47" x14ac:dyDescent="0.35">
      <c r="A60" s="12"/>
      <c r="B60" s="29"/>
      <c r="C60" s="30"/>
      <c r="D60" s="31"/>
      <c r="E60" s="16"/>
      <c r="F60" s="16"/>
      <c r="G60" s="16"/>
      <c r="H60" s="16"/>
      <c r="I60" s="16"/>
      <c r="J60" s="16"/>
      <c r="K60" s="16"/>
      <c r="L60" s="16"/>
      <c r="M60" s="32"/>
      <c r="N60" s="16"/>
      <c r="O60" s="16"/>
      <c r="P60" s="16"/>
      <c r="Q60" s="16"/>
      <c r="R60" s="32"/>
      <c r="S60" s="16"/>
      <c r="T60" s="16"/>
      <c r="U60" s="16"/>
      <c r="V60" s="32"/>
      <c r="W60" s="16"/>
      <c r="X60" s="16"/>
      <c r="Y60" s="16"/>
      <c r="Z60" s="32"/>
      <c r="AA60" s="16"/>
      <c r="AB60" s="16"/>
      <c r="AC60" s="16"/>
      <c r="AD60" s="32"/>
      <c r="AE60" s="16"/>
      <c r="AF60" s="16"/>
      <c r="AG60" s="16"/>
      <c r="AH60" s="32"/>
      <c r="AI60" s="16"/>
      <c r="AJ60" s="16"/>
      <c r="AK60" s="32"/>
      <c r="AL60" s="16"/>
      <c r="AM60" s="16"/>
      <c r="AN60" s="32"/>
      <c r="AO60" s="16"/>
      <c r="AP60" s="16"/>
      <c r="AQ60" s="32"/>
      <c r="AR60" s="32"/>
      <c r="AS60" s="32"/>
      <c r="AT60" s="41"/>
      <c r="AU60" s="6"/>
    </row>
    <row r="61" spans="1:47" x14ac:dyDescent="0.35">
      <c r="A61" s="12"/>
      <c r="B61" s="29"/>
      <c r="C61" s="30"/>
      <c r="D61" s="31"/>
      <c r="E61" s="16"/>
      <c r="F61" s="16"/>
      <c r="G61" s="16"/>
      <c r="H61" s="16"/>
      <c r="I61" s="16"/>
      <c r="J61" s="16"/>
      <c r="K61" s="16"/>
      <c r="L61" s="16"/>
      <c r="M61" s="32"/>
      <c r="N61" s="16"/>
      <c r="O61" s="16"/>
      <c r="P61" s="16"/>
      <c r="Q61" s="16"/>
      <c r="R61" s="32"/>
      <c r="S61" s="16"/>
      <c r="T61" s="16"/>
      <c r="U61" s="16"/>
      <c r="V61" s="32"/>
      <c r="W61" s="16"/>
      <c r="X61" s="16"/>
      <c r="Y61" s="16"/>
      <c r="Z61" s="32"/>
      <c r="AA61" s="16"/>
      <c r="AB61" s="16"/>
      <c r="AC61" s="16"/>
      <c r="AD61" s="32"/>
      <c r="AE61" s="16"/>
      <c r="AF61" s="16"/>
      <c r="AG61" s="16"/>
      <c r="AH61" s="32"/>
      <c r="AI61" s="16"/>
      <c r="AJ61" s="16"/>
      <c r="AK61" s="32"/>
      <c r="AL61" s="16"/>
      <c r="AM61" s="16"/>
      <c r="AN61" s="32"/>
      <c r="AO61" s="16"/>
      <c r="AP61" s="16"/>
      <c r="AQ61" s="32"/>
      <c r="AR61" s="32"/>
      <c r="AS61" s="32"/>
      <c r="AT61" s="41"/>
      <c r="AU61" s="6"/>
    </row>
    <row r="62" spans="1:47" x14ac:dyDescent="0.35">
      <c r="A62" s="12"/>
      <c r="B62" s="29"/>
      <c r="C62" s="30"/>
      <c r="D62" s="31"/>
      <c r="E62" s="16"/>
      <c r="F62" s="16"/>
      <c r="G62" s="16"/>
      <c r="H62" s="16"/>
      <c r="I62" s="16"/>
      <c r="J62" s="16"/>
      <c r="K62" s="16"/>
      <c r="L62" s="16"/>
      <c r="M62" s="32"/>
      <c r="N62" s="16"/>
      <c r="O62" s="16"/>
      <c r="P62" s="16"/>
      <c r="Q62" s="16"/>
      <c r="R62" s="32"/>
      <c r="S62" s="16"/>
      <c r="T62" s="16"/>
      <c r="U62" s="16"/>
      <c r="V62" s="32"/>
      <c r="W62" s="16"/>
      <c r="X62" s="16"/>
      <c r="Y62" s="16"/>
      <c r="Z62" s="32"/>
      <c r="AA62" s="16"/>
      <c r="AB62" s="16"/>
      <c r="AC62" s="16"/>
      <c r="AD62" s="32"/>
      <c r="AE62" s="16"/>
      <c r="AF62" s="16"/>
      <c r="AG62" s="16"/>
      <c r="AH62" s="32"/>
      <c r="AI62" s="16"/>
      <c r="AJ62" s="16"/>
      <c r="AK62" s="32"/>
      <c r="AL62" s="16"/>
      <c r="AM62" s="16"/>
      <c r="AN62" s="32"/>
      <c r="AO62" s="16"/>
      <c r="AP62" s="16"/>
      <c r="AQ62" s="32"/>
      <c r="AR62" s="32"/>
      <c r="AS62" s="32"/>
      <c r="AT62" s="41"/>
      <c r="AU62" s="6"/>
    </row>
    <row r="63" spans="1:47" x14ac:dyDescent="0.35">
      <c r="A63" s="12"/>
      <c r="B63" s="29"/>
      <c r="C63" s="30"/>
      <c r="D63" s="31"/>
      <c r="E63" s="16"/>
      <c r="F63" s="16"/>
      <c r="G63" s="16"/>
      <c r="H63" s="16"/>
      <c r="I63" s="16"/>
      <c r="J63" s="16"/>
      <c r="K63" s="16"/>
      <c r="L63" s="16"/>
      <c r="M63" s="32"/>
      <c r="N63" s="16"/>
      <c r="O63" s="16"/>
      <c r="P63" s="16"/>
      <c r="Q63" s="16"/>
      <c r="R63" s="32"/>
      <c r="S63" s="16"/>
      <c r="T63" s="16"/>
      <c r="U63" s="16"/>
      <c r="V63" s="32"/>
      <c r="W63" s="16"/>
      <c r="X63" s="16"/>
      <c r="Y63" s="16"/>
      <c r="Z63" s="32"/>
      <c r="AA63" s="16"/>
      <c r="AB63" s="16"/>
      <c r="AC63" s="16"/>
      <c r="AD63" s="32"/>
      <c r="AE63" s="16"/>
      <c r="AF63" s="16"/>
      <c r="AG63" s="16"/>
      <c r="AH63" s="32"/>
      <c r="AI63" s="16"/>
      <c r="AJ63" s="16"/>
      <c r="AK63" s="32"/>
      <c r="AL63" s="16"/>
      <c r="AM63" s="16"/>
      <c r="AN63" s="32"/>
      <c r="AO63" s="16"/>
      <c r="AP63" s="16"/>
      <c r="AQ63" s="32"/>
      <c r="AR63" s="32"/>
      <c r="AS63" s="32"/>
      <c r="AT63" s="41"/>
      <c r="AU63" s="6"/>
    </row>
    <row r="64" spans="1:47" x14ac:dyDescent="0.35">
      <c r="A64" s="12"/>
      <c r="B64" s="29"/>
      <c r="C64" s="30"/>
      <c r="D64" s="31"/>
      <c r="E64" s="16"/>
      <c r="F64" s="16"/>
      <c r="G64" s="16"/>
      <c r="H64" s="16"/>
      <c r="I64" s="16"/>
      <c r="J64" s="16"/>
      <c r="K64" s="16"/>
      <c r="L64" s="16"/>
      <c r="M64" s="32"/>
      <c r="N64" s="16"/>
      <c r="O64" s="16"/>
      <c r="P64" s="16"/>
      <c r="Q64" s="16"/>
      <c r="R64" s="32"/>
      <c r="S64" s="16"/>
      <c r="T64" s="16"/>
      <c r="U64" s="16"/>
      <c r="V64" s="32"/>
      <c r="W64" s="16"/>
      <c r="X64" s="16"/>
      <c r="Y64" s="16"/>
      <c r="Z64" s="32"/>
      <c r="AA64" s="16"/>
      <c r="AB64" s="16"/>
      <c r="AC64" s="16"/>
      <c r="AD64" s="32"/>
      <c r="AE64" s="16"/>
      <c r="AF64" s="16"/>
      <c r="AG64" s="16"/>
      <c r="AH64" s="32"/>
      <c r="AI64" s="16"/>
      <c r="AJ64" s="16"/>
      <c r="AK64" s="32"/>
      <c r="AL64" s="16"/>
      <c r="AM64" s="16"/>
      <c r="AN64" s="32"/>
      <c r="AO64" s="16"/>
      <c r="AP64" s="16"/>
      <c r="AQ64" s="32"/>
      <c r="AR64" s="32"/>
      <c r="AS64" s="32"/>
      <c r="AT64" s="41"/>
      <c r="AU64" s="6"/>
    </row>
    <row r="65" spans="1:47" x14ac:dyDescent="0.35">
      <c r="A65" s="12"/>
      <c r="B65" s="29"/>
      <c r="C65" s="30"/>
      <c r="D65" s="31"/>
      <c r="E65" s="16"/>
      <c r="F65" s="16"/>
      <c r="G65" s="16"/>
      <c r="H65" s="16"/>
      <c r="I65" s="16"/>
      <c r="J65" s="16"/>
      <c r="K65" s="16"/>
      <c r="L65" s="16"/>
      <c r="M65" s="32"/>
      <c r="N65" s="16"/>
      <c r="O65" s="16"/>
      <c r="P65" s="16"/>
      <c r="Q65" s="16"/>
      <c r="R65" s="32"/>
      <c r="S65" s="16"/>
      <c r="T65" s="16"/>
      <c r="U65" s="16"/>
      <c r="V65" s="32"/>
      <c r="W65" s="16"/>
      <c r="X65" s="16"/>
      <c r="Y65" s="16"/>
      <c r="Z65" s="32"/>
      <c r="AA65" s="16"/>
      <c r="AB65" s="16"/>
      <c r="AC65" s="16"/>
      <c r="AD65" s="32"/>
      <c r="AE65" s="16"/>
      <c r="AF65" s="16"/>
      <c r="AG65" s="16"/>
      <c r="AH65" s="32"/>
      <c r="AI65" s="16"/>
      <c r="AJ65" s="16"/>
      <c r="AK65" s="32"/>
      <c r="AL65" s="16"/>
      <c r="AM65" s="16"/>
      <c r="AN65" s="32"/>
      <c r="AO65" s="16"/>
      <c r="AP65" s="16"/>
      <c r="AQ65" s="32"/>
      <c r="AR65" s="32"/>
      <c r="AS65" s="32"/>
      <c r="AT65" s="41"/>
      <c r="AU65" s="6"/>
    </row>
    <row r="66" spans="1:47" x14ac:dyDescent="0.35">
      <c r="A66" s="12"/>
      <c r="B66" s="29"/>
      <c r="C66" s="30"/>
      <c r="D66" s="31"/>
      <c r="E66" s="16"/>
      <c r="F66" s="16"/>
      <c r="G66" s="16"/>
      <c r="H66" s="16"/>
      <c r="I66" s="16"/>
      <c r="J66" s="16"/>
      <c r="K66" s="16"/>
      <c r="L66" s="16"/>
      <c r="M66" s="32"/>
      <c r="N66" s="16"/>
      <c r="O66" s="16"/>
      <c r="P66" s="16"/>
      <c r="Q66" s="16"/>
      <c r="R66" s="32"/>
      <c r="S66" s="16"/>
      <c r="T66" s="16"/>
      <c r="U66" s="16"/>
      <c r="V66" s="32"/>
      <c r="W66" s="16"/>
      <c r="X66" s="16"/>
      <c r="Y66" s="16"/>
      <c r="Z66" s="32"/>
      <c r="AA66" s="16"/>
      <c r="AB66" s="16"/>
      <c r="AC66" s="16"/>
      <c r="AD66" s="32"/>
      <c r="AE66" s="16"/>
      <c r="AF66" s="16"/>
      <c r="AG66" s="16"/>
      <c r="AH66" s="32"/>
      <c r="AI66" s="16"/>
      <c r="AJ66" s="16"/>
      <c r="AK66" s="32"/>
      <c r="AL66" s="16"/>
      <c r="AM66" s="16"/>
      <c r="AN66" s="32"/>
      <c r="AO66" s="16"/>
      <c r="AP66" s="16"/>
      <c r="AQ66" s="32"/>
      <c r="AR66" s="32"/>
      <c r="AS66" s="32"/>
      <c r="AT66" s="41"/>
      <c r="AU66" s="6"/>
    </row>
    <row r="67" spans="1:47" ht="18.75" customHeight="1" x14ac:dyDescent="0.35">
      <c r="A67" s="12"/>
      <c r="B67" s="29"/>
      <c r="C67" s="30"/>
      <c r="D67" s="31"/>
      <c r="E67" s="16"/>
      <c r="F67" s="16"/>
      <c r="G67" s="16"/>
      <c r="H67" s="16"/>
      <c r="I67" s="16"/>
      <c r="J67" s="16"/>
      <c r="K67" s="16"/>
      <c r="L67" s="16"/>
      <c r="M67" s="52"/>
      <c r="N67" s="16"/>
      <c r="O67" s="16"/>
      <c r="P67" s="16"/>
      <c r="Q67" s="16"/>
      <c r="R67" s="52"/>
      <c r="S67" s="16"/>
      <c r="T67" s="16"/>
      <c r="U67" s="16"/>
      <c r="V67" s="52"/>
      <c r="W67" s="16"/>
      <c r="X67" s="16"/>
      <c r="Y67" s="16"/>
      <c r="Z67" s="52"/>
      <c r="AA67" s="16"/>
      <c r="AB67" s="16"/>
      <c r="AC67" s="16"/>
      <c r="AD67" s="52"/>
      <c r="AE67" s="16"/>
      <c r="AF67" s="16"/>
      <c r="AG67" s="16"/>
      <c r="AH67" s="52"/>
      <c r="AI67" s="16"/>
      <c r="AJ67" s="16"/>
      <c r="AK67" s="52"/>
      <c r="AL67" s="16"/>
      <c r="AM67" s="16"/>
      <c r="AN67" s="52"/>
      <c r="AO67" s="16"/>
      <c r="AP67" s="16"/>
      <c r="AQ67" s="52"/>
      <c r="AR67" s="52"/>
      <c r="AS67" s="52"/>
      <c r="AT67" s="41"/>
      <c r="AU67" s="6"/>
    </row>
    <row r="68" spans="1:47" ht="18.75" customHeight="1" x14ac:dyDescent="0.35">
      <c r="E68" s="5">
        <f>SUBTOTAL(9,E17:E54)</f>
        <v>14</v>
      </c>
      <c r="F68" s="5">
        <f t="shared" ref="F68:T68" si="1">SUBTOTAL(9,F15:F67)</f>
        <v>24</v>
      </c>
      <c r="G68" s="5">
        <f t="shared" si="1"/>
        <v>33</v>
      </c>
      <c r="H68" s="5">
        <f t="shared" si="1"/>
        <v>0</v>
      </c>
      <c r="I68" s="5">
        <f t="shared" si="1"/>
        <v>0</v>
      </c>
      <c r="J68" s="5">
        <f t="shared" si="1"/>
        <v>0</v>
      </c>
      <c r="K68" s="5">
        <f t="shared" si="1"/>
        <v>0</v>
      </c>
      <c r="L68" s="5">
        <f t="shared" si="1"/>
        <v>0</v>
      </c>
      <c r="M68" s="5">
        <f t="shared" si="1"/>
        <v>58.25</v>
      </c>
      <c r="N68" s="5">
        <f t="shared" si="1"/>
        <v>43.350000000000009</v>
      </c>
      <c r="O68" s="5">
        <f t="shared" si="1"/>
        <v>33.149999999999991</v>
      </c>
      <c r="P68" s="5">
        <f t="shared" si="1"/>
        <v>0</v>
      </c>
      <c r="Q68" s="5">
        <f t="shared" si="1"/>
        <v>0</v>
      </c>
      <c r="R68" s="33">
        <f t="shared" si="1"/>
        <v>76.500000000000014</v>
      </c>
      <c r="S68" s="5">
        <f t="shared" si="1"/>
        <v>209</v>
      </c>
      <c r="T68" s="5">
        <f t="shared" si="1"/>
        <v>209</v>
      </c>
      <c r="U68" s="5"/>
      <c r="V68" s="5">
        <f>SUBTOTAL(9,V15:V67)</f>
        <v>20.900000000000006</v>
      </c>
      <c r="W68" s="5">
        <f>SUBTOTAL(9,W15:W67)</f>
        <v>48</v>
      </c>
      <c r="X68" s="5">
        <f>SUBTOTAL(9,X15:X67)</f>
        <v>48</v>
      </c>
      <c r="Y68" s="5"/>
      <c r="Z68" s="5">
        <f>SUBTOTAL(9,Z15:Z67)</f>
        <v>9.6000000000000014</v>
      </c>
      <c r="AA68" s="5">
        <f>SUBTOTAL(9,AA15:AA67)</f>
        <v>119</v>
      </c>
      <c r="AB68" s="5">
        <f>SUBTOTAL(9,AB15:AB67)</f>
        <v>119</v>
      </c>
      <c r="AC68" s="5"/>
      <c r="AD68" s="5">
        <f>SUBTOTAL(9,AD15:AD67)</f>
        <v>11.9</v>
      </c>
      <c r="AE68" s="5">
        <f>SUBTOTAL(9,AE15:AE67)</f>
        <v>11</v>
      </c>
      <c r="AF68" s="5">
        <f>SUBTOTAL(9,AF15:AF67)</f>
        <v>11</v>
      </c>
      <c r="AG68" s="5"/>
      <c r="AH68" s="5">
        <f t="shared" ref="AH68:AT68" si="2">SUBTOTAL(9,AH15:AH67)</f>
        <v>2.2000000000000002</v>
      </c>
      <c r="AI68" s="5">
        <f t="shared" si="2"/>
        <v>0</v>
      </c>
      <c r="AJ68" s="5">
        <f t="shared" si="2"/>
        <v>0</v>
      </c>
      <c r="AK68" s="5">
        <f t="shared" si="2"/>
        <v>0</v>
      </c>
      <c r="AL68" s="5">
        <f t="shared" si="2"/>
        <v>0</v>
      </c>
      <c r="AM68" s="5">
        <f t="shared" si="2"/>
        <v>0</v>
      </c>
      <c r="AN68" s="5">
        <f t="shared" si="2"/>
        <v>0</v>
      </c>
      <c r="AO68" s="5">
        <f t="shared" si="2"/>
        <v>0</v>
      </c>
      <c r="AP68" s="5">
        <f t="shared" si="2"/>
        <v>0</v>
      </c>
      <c r="AQ68" s="5">
        <f t="shared" si="2"/>
        <v>0</v>
      </c>
      <c r="AR68" s="5">
        <f t="shared" si="2"/>
        <v>0</v>
      </c>
      <c r="AS68" s="5">
        <f t="shared" si="2"/>
        <v>12.099999999999998</v>
      </c>
      <c r="AT68" s="5">
        <f t="shared" si="2"/>
        <v>191.9</v>
      </c>
      <c r="AU68" s="6"/>
    </row>
    <row r="69" spans="1:47" ht="18.75" customHeight="1" x14ac:dyDescent="0.35">
      <c r="AU69" s="6"/>
    </row>
    <row r="70" spans="1:47" x14ac:dyDescent="0.35">
      <c r="AU70" s="6"/>
    </row>
    <row r="71" spans="1:47" x14ac:dyDescent="0.35">
      <c r="AU71" s="6"/>
    </row>
  </sheetData>
  <autoFilter ref="A16:AU67"/>
  <mergeCells count="22">
    <mergeCell ref="A1:D1"/>
    <mergeCell ref="A2:D2"/>
    <mergeCell ref="A3:D3"/>
    <mergeCell ref="A6:AT9"/>
    <mergeCell ref="N14:R15"/>
    <mergeCell ref="A14:A16"/>
    <mergeCell ref="B14:B16"/>
    <mergeCell ref="C14:C16"/>
    <mergeCell ref="D14:D16"/>
    <mergeCell ref="E14:M15"/>
    <mergeCell ref="AS14:AS16"/>
    <mergeCell ref="AT14:AT16"/>
    <mergeCell ref="S15:V15"/>
    <mergeCell ref="W15:Z15"/>
    <mergeCell ref="AA15:AD15"/>
    <mergeCell ref="AE15:AH15"/>
    <mergeCell ref="AR14:AR16"/>
    <mergeCell ref="AI15:AK15"/>
    <mergeCell ref="AL15:AN15"/>
    <mergeCell ref="AO15:AQ15"/>
    <mergeCell ref="S14:AH14"/>
    <mergeCell ref="AI14:AQ14"/>
  </mergeCells>
  <conditionalFormatting sqref="H14:I16 AE68:AK1048576 AE14:AK15 AO14:AT16 L68:V1048576 AE16:AF16 AH16:AK16 L14:V16 AO68:AT1048576 H68:I1048576 E14:E1048576 F17:AT67">
    <cfRule type="cellIs" dxfId="73" priority="22" stopIfTrue="1" operator="lessThan">
      <formula>0</formula>
    </cfRule>
  </conditionalFormatting>
  <conditionalFormatting sqref="E13:AT13">
    <cfRule type="cellIs" dxfId="72" priority="21" stopIfTrue="1" operator="lessThan">
      <formula>0</formula>
    </cfRule>
  </conditionalFormatting>
  <conditionalFormatting sqref="F14:F16 F68:F1048576">
    <cfRule type="cellIs" dxfId="71" priority="20" stopIfTrue="1" operator="lessThan">
      <formula>0</formula>
    </cfRule>
  </conditionalFormatting>
  <conditionalFormatting sqref="G14:G16 G68:G1048576">
    <cfRule type="cellIs" dxfId="70" priority="18" stopIfTrue="1" operator="lessThan">
      <formula>0</formula>
    </cfRule>
  </conditionalFormatting>
  <conditionalFormatting sqref="J14:J16 J68:J1048576">
    <cfRule type="cellIs" dxfId="69" priority="16" stopIfTrue="1" operator="lessThan">
      <formula>0</formula>
    </cfRule>
  </conditionalFormatting>
  <conditionalFormatting sqref="K14:K16 K68:K1048576">
    <cfRule type="cellIs" dxfId="68" priority="14" stopIfTrue="1" operator="lessThan">
      <formula>0</formula>
    </cfRule>
  </conditionalFormatting>
  <conditionalFormatting sqref="AA68:AD1048576 AA16:AB16 AD16 AA14:AD15">
    <cfRule type="cellIs" dxfId="67" priority="12" stopIfTrue="1" operator="lessThan">
      <formula>0</formula>
    </cfRule>
  </conditionalFormatting>
  <conditionalFormatting sqref="W14:Z15 W68:Z1048576 W16:X16 Z16">
    <cfRule type="cellIs" dxfId="66" priority="11" stopIfTrue="1" operator="lessThan">
      <formula>0</formula>
    </cfRule>
  </conditionalFormatting>
  <conditionalFormatting sqref="AL68:AN1048576 AL14:AN14 AL16:AN16">
    <cfRule type="cellIs" dxfId="65" priority="6" stopIfTrue="1" operator="lessThan">
      <formula>0</formula>
    </cfRule>
  </conditionalFormatting>
  <conditionalFormatting sqref="AL15:AN15">
    <cfRule type="cellIs" dxfId="64" priority="4" stopIfTrue="1" operator="lessThan">
      <formula>0</formula>
    </cfRule>
  </conditionalFormatting>
  <conditionalFormatting sqref="Y16">
    <cfRule type="cellIs" dxfId="63" priority="3" stopIfTrue="1" operator="lessThan">
      <formula>0</formula>
    </cfRule>
  </conditionalFormatting>
  <conditionalFormatting sqref="AC16">
    <cfRule type="cellIs" dxfId="62" priority="2" stopIfTrue="1" operator="lessThan">
      <formula>0</formula>
    </cfRule>
  </conditionalFormatting>
  <conditionalFormatting sqref="AG16">
    <cfRule type="cellIs" dxfId="61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6"/>
  <sheetViews>
    <sheetView zoomScale="60" zoomScaleNormal="60" workbookViewId="0">
      <pane xSplit="4" ySplit="16" topLeftCell="W17" activePane="bottomRight" state="frozen"/>
      <selection pane="topRight" activeCell="E1" sqref="E1"/>
      <selection pane="bottomLeft" activeCell="A6" sqref="A6"/>
      <selection pane="bottomRight" activeCell="B17" sqref="B17:AT55"/>
    </sheetView>
  </sheetViews>
  <sheetFormatPr defaultColWidth="9.15234375" defaultRowHeight="18" x14ac:dyDescent="0.45"/>
  <cols>
    <col min="1" max="1" width="6.53515625" style="56" bestFit="1" customWidth="1"/>
    <col min="2" max="2" width="13.69140625" style="56" customWidth="1"/>
    <col min="3" max="3" width="35" style="57" customWidth="1"/>
    <col min="4" max="4" width="43.15234375" style="58" customWidth="1"/>
    <col min="5" max="17" width="11.3046875" style="57" customWidth="1"/>
    <col min="18" max="18" width="11.3046875" style="59" customWidth="1"/>
    <col min="19" max="22" width="12.15234375" style="57" customWidth="1"/>
    <col min="23" max="23" width="10.84375" style="57" customWidth="1"/>
    <col min="24" max="24" width="10.69140625" style="57" customWidth="1"/>
    <col min="25" max="25" width="7.53515625" style="57" customWidth="1"/>
    <col min="26" max="26" width="9.69140625" style="57" customWidth="1"/>
    <col min="27" max="30" width="8.3046875" style="57" customWidth="1"/>
    <col min="31" max="33" width="7.53515625" style="57" customWidth="1"/>
    <col min="34" max="34" width="9.69140625" style="57" customWidth="1"/>
    <col min="35" max="36" width="7.53515625" style="57" customWidth="1"/>
    <col min="37" max="37" width="11" style="57" customWidth="1"/>
    <col min="38" max="39" width="7.53515625" style="57" customWidth="1"/>
    <col min="40" max="40" width="11" style="57" customWidth="1"/>
    <col min="41" max="45" width="7.53515625" style="57" customWidth="1"/>
    <col min="46" max="46" width="10.53515625" style="59" customWidth="1"/>
    <col min="47" max="47" width="10.84375" style="59" customWidth="1"/>
    <col min="48" max="16384" width="9.15234375" style="57"/>
  </cols>
  <sheetData>
    <row r="1" spans="1:47" s="9" customFormat="1" ht="16.3" x14ac:dyDescent="0.4">
      <c r="A1" s="70" t="s">
        <v>1010</v>
      </c>
      <c r="B1" s="70"/>
      <c r="C1" s="70"/>
      <c r="D1" s="70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6"/>
      <c r="AR1" s="66"/>
      <c r="AS1" s="66"/>
      <c r="AT1" s="65"/>
    </row>
    <row r="2" spans="1:47" s="9" customFormat="1" ht="16.3" x14ac:dyDescent="0.4">
      <c r="A2" s="71" t="s">
        <v>1011</v>
      </c>
      <c r="B2" s="71"/>
      <c r="C2" s="71"/>
      <c r="D2" s="71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6"/>
      <c r="AR2" s="66"/>
      <c r="AS2" s="66"/>
      <c r="AT2" s="65"/>
    </row>
    <row r="3" spans="1:47" s="9" customFormat="1" ht="16.3" x14ac:dyDescent="0.4">
      <c r="A3" s="71" t="s">
        <v>1012</v>
      </c>
      <c r="B3" s="71"/>
      <c r="C3" s="71"/>
      <c r="D3" s="71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6"/>
      <c r="AR3" s="66"/>
      <c r="AS3" s="66"/>
      <c r="AT3" s="65"/>
    </row>
    <row r="4" spans="1:47" s="9" customFormat="1" ht="16.3" x14ac:dyDescent="0.4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6"/>
      <c r="AR4" s="66"/>
      <c r="AS4" s="66"/>
      <c r="AT4" s="65"/>
    </row>
    <row r="5" spans="1:47" s="9" customFormat="1" ht="16.3" x14ac:dyDescent="0.4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6"/>
      <c r="AR5" s="66"/>
      <c r="AS5" s="66"/>
      <c r="AT5" s="65"/>
    </row>
    <row r="6" spans="1:47" s="9" customFormat="1" ht="14.6" x14ac:dyDescent="0.4">
      <c r="A6" s="72" t="s">
        <v>1015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</row>
    <row r="7" spans="1:47" s="9" customFormat="1" ht="14.6" x14ac:dyDescent="0.4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</row>
    <row r="8" spans="1:47" s="9" customFormat="1" ht="14.6" x14ac:dyDescent="0.4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</row>
    <row r="9" spans="1:47" s="9" customFormat="1" ht="14.6" x14ac:dyDescent="0.4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</row>
    <row r="10" spans="1:47" s="9" customFormat="1" ht="24.9" x14ac:dyDescent="0.4">
      <c r="A10" s="67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</row>
    <row r="11" spans="1:47" s="9" customFormat="1" ht="24.9" x14ac:dyDescent="0.4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</row>
    <row r="12" spans="1:47" x14ac:dyDescent="0.45">
      <c r="E12" s="57">
        <v>2</v>
      </c>
      <c r="F12" s="57">
        <v>3</v>
      </c>
      <c r="G12" s="57">
        <v>4</v>
      </c>
      <c r="H12" s="57">
        <v>5</v>
      </c>
      <c r="I12" s="57">
        <v>6</v>
      </c>
      <c r="J12" s="57">
        <v>7</v>
      </c>
      <c r="K12" s="57">
        <v>8</v>
      </c>
      <c r="L12" s="57">
        <v>9</v>
      </c>
      <c r="M12" s="57">
        <v>10</v>
      </c>
      <c r="N12" s="57">
        <v>11</v>
      </c>
      <c r="O12" s="57">
        <v>12</v>
      </c>
      <c r="P12" s="57">
        <v>13</v>
      </c>
      <c r="Q12" s="57">
        <v>14</v>
      </c>
      <c r="R12" s="57">
        <v>15</v>
      </c>
      <c r="S12" s="57">
        <v>16</v>
      </c>
      <c r="T12" s="57">
        <v>17</v>
      </c>
      <c r="U12" s="57">
        <v>18</v>
      </c>
      <c r="V12" s="57">
        <v>19</v>
      </c>
      <c r="W12" s="57">
        <v>20</v>
      </c>
      <c r="X12" s="57">
        <v>21</v>
      </c>
      <c r="Y12" s="57">
        <v>22</v>
      </c>
      <c r="Z12" s="57">
        <v>23</v>
      </c>
      <c r="AA12" s="57">
        <v>24</v>
      </c>
      <c r="AB12" s="57">
        <v>25</v>
      </c>
      <c r="AC12" s="57">
        <v>26</v>
      </c>
      <c r="AD12" s="57">
        <v>27</v>
      </c>
      <c r="AE12" s="57">
        <v>28</v>
      </c>
      <c r="AF12" s="57">
        <v>29</v>
      </c>
      <c r="AG12" s="57">
        <v>30</v>
      </c>
      <c r="AH12" s="57">
        <v>31</v>
      </c>
      <c r="AI12" s="57">
        <v>32</v>
      </c>
      <c r="AJ12" s="57">
        <v>33</v>
      </c>
      <c r="AK12" s="57">
        <v>34</v>
      </c>
      <c r="AL12" s="57">
        <v>35</v>
      </c>
      <c r="AM12" s="57">
        <v>36</v>
      </c>
      <c r="AN12" s="57">
        <v>37</v>
      </c>
      <c r="AO12" s="57">
        <v>38</v>
      </c>
      <c r="AP12" s="57">
        <v>39</v>
      </c>
      <c r="AQ12" s="57">
        <v>40</v>
      </c>
      <c r="AR12" s="57">
        <v>41</v>
      </c>
      <c r="AS12" s="57">
        <v>42</v>
      </c>
      <c r="AT12" s="57">
        <v>43</v>
      </c>
    </row>
    <row r="13" spans="1:47" x14ac:dyDescent="0.45">
      <c r="E13" s="59">
        <f>SUBTOTAL(9,E17:E74)</f>
        <v>0</v>
      </c>
      <c r="F13" s="59">
        <f t="shared" ref="F13:AT13" si="0">SUBTOTAL(9,F15:F74)</f>
        <v>0</v>
      </c>
      <c r="G13" s="59">
        <f t="shared" si="0"/>
        <v>43</v>
      </c>
      <c r="H13" s="59">
        <f t="shared" si="0"/>
        <v>0</v>
      </c>
      <c r="I13" s="59">
        <f t="shared" si="0"/>
        <v>0</v>
      </c>
      <c r="J13" s="59">
        <f t="shared" si="0"/>
        <v>0</v>
      </c>
      <c r="K13" s="59">
        <f t="shared" si="0"/>
        <v>0</v>
      </c>
      <c r="L13" s="59">
        <f t="shared" si="0"/>
        <v>0</v>
      </c>
      <c r="M13" s="59">
        <f t="shared" si="0"/>
        <v>10.75</v>
      </c>
      <c r="N13" s="59">
        <f t="shared" si="0"/>
        <v>5.4</v>
      </c>
      <c r="O13" s="59">
        <f t="shared" si="0"/>
        <v>7.65</v>
      </c>
      <c r="P13" s="59">
        <f t="shared" si="0"/>
        <v>0</v>
      </c>
      <c r="Q13" s="59">
        <f t="shared" si="0"/>
        <v>0</v>
      </c>
      <c r="R13" s="59">
        <f t="shared" si="0"/>
        <v>13.049999999999999</v>
      </c>
      <c r="S13" s="59">
        <f t="shared" si="0"/>
        <v>0</v>
      </c>
      <c r="T13" s="59">
        <f t="shared" si="0"/>
        <v>0</v>
      </c>
      <c r="U13" s="59">
        <f t="shared" si="0"/>
        <v>0</v>
      </c>
      <c r="V13" s="59">
        <f t="shared" si="0"/>
        <v>0</v>
      </c>
      <c r="W13" s="59">
        <f t="shared" si="0"/>
        <v>64</v>
      </c>
      <c r="X13" s="59">
        <f t="shared" si="0"/>
        <v>64</v>
      </c>
      <c r="Y13" s="59">
        <f t="shared" si="0"/>
        <v>0</v>
      </c>
      <c r="Z13" s="59">
        <f t="shared" si="0"/>
        <v>25.6</v>
      </c>
      <c r="AA13" s="59">
        <f t="shared" si="0"/>
        <v>3161</v>
      </c>
      <c r="AB13" s="59">
        <f t="shared" si="0"/>
        <v>3074</v>
      </c>
      <c r="AC13" s="59">
        <f t="shared" si="0"/>
        <v>3161</v>
      </c>
      <c r="AD13" s="59">
        <f t="shared" si="0"/>
        <v>307.40000000000003</v>
      </c>
      <c r="AE13" s="59">
        <f t="shared" si="0"/>
        <v>0</v>
      </c>
      <c r="AF13" s="59">
        <f t="shared" si="0"/>
        <v>0</v>
      </c>
      <c r="AG13" s="59">
        <f t="shared" si="0"/>
        <v>0</v>
      </c>
      <c r="AH13" s="59">
        <f t="shared" si="0"/>
        <v>0</v>
      </c>
      <c r="AI13" s="59">
        <f t="shared" si="0"/>
        <v>0</v>
      </c>
      <c r="AJ13" s="59">
        <f t="shared" si="0"/>
        <v>0</v>
      </c>
      <c r="AK13" s="59">
        <f t="shared" si="0"/>
        <v>0</v>
      </c>
      <c r="AL13" s="59">
        <f t="shared" si="0"/>
        <v>0</v>
      </c>
      <c r="AM13" s="59">
        <f t="shared" si="0"/>
        <v>0</v>
      </c>
      <c r="AN13" s="59">
        <f t="shared" si="0"/>
        <v>0</v>
      </c>
      <c r="AO13" s="59">
        <f t="shared" si="0"/>
        <v>0</v>
      </c>
      <c r="AP13" s="59">
        <f t="shared" si="0"/>
        <v>0</v>
      </c>
      <c r="AQ13" s="59">
        <f t="shared" si="0"/>
        <v>0</v>
      </c>
      <c r="AR13" s="59">
        <f t="shared" si="0"/>
        <v>0</v>
      </c>
      <c r="AS13" s="59">
        <f t="shared" si="0"/>
        <v>3.4000000000000004</v>
      </c>
      <c r="AT13" s="59">
        <f t="shared" si="0"/>
        <v>360.70000000000005</v>
      </c>
    </row>
    <row r="14" spans="1:47" s="61" customFormat="1" ht="17.600000000000001" x14ac:dyDescent="0.4">
      <c r="A14" s="79" t="s">
        <v>0</v>
      </c>
      <c r="B14" s="78" t="s">
        <v>1</v>
      </c>
      <c r="C14" s="80" t="s">
        <v>2</v>
      </c>
      <c r="D14" s="81" t="s">
        <v>3</v>
      </c>
      <c r="E14" s="78" t="s">
        <v>4</v>
      </c>
      <c r="F14" s="78"/>
      <c r="G14" s="78"/>
      <c r="H14" s="78"/>
      <c r="I14" s="78"/>
      <c r="J14" s="78"/>
      <c r="K14" s="78"/>
      <c r="L14" s="78"/>
      <c r="M14" s="78"/>
      <c r="N14" s="78" t="s">
        <v>5</v>
      </c>
      <c r="O14" s="78"/>
      <c r="P14" s="78"/>
      <c r="Q14" s="78"/>
      <c r="R14" s="78"/>
      <c r="S14" s="78" t="s">
        <v>6</v>
      </c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 t="s">
        <v>7</v>
      </c>
      <c r="AJ14" s="78"/>
      <c r="AK14" s="78"/>
      <c r="AL14" s="78"/>
      <c r="AM14" s="78"/>
      <c r="AN14" s="78"/>
      <c r="AO14" s="78"/>
      <c r="AP14" s="78"/>
      <c r="AQ14" s="78"/>
      <c r="AR14" s="82" t="s">
        <v>8</v>
      </c>
      <c r="AS14" s="82" t="s">
        <v>9</v>
      </c>
      <c r="AT14" s="83" t="s">
        <v>10</v>
      </c>
      <c r="AU14" s="60">
        <f>SUBTOTAL(9,AT:AT)</f>
        <v>403.7</v>
      </c>
    </row>
    <row r="15" spans="1:47" s="61" customFormat="1" ht="18.75" customHeight="1" x14ac:dyDescent="0.4">
      <c r="A15" s="79"/>
      <c r="B15" s="79"/>
      <c r="C15" s="80"/>
      <c r="D15" s="81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 t="s">
        <v>11</v>
      </c>
      <c r="T15" s="78"/>
      <c r="U15" s="78"/>
      <c r="V15" s="78"/>
      <c r="W15" s="78" t="s">
        <v>12</v>
      </c>
      <c r="X15" s="78"/>
      <c r="Y15" s="78"/>
      <c r="Z15" s="78"/>
      <c r="AA15" s="78" t="s">
        <v>13</v>
      </c>
      <c r="AB15" s="78"/>
      <c r="AC15" s="78"/>
      <c r="AD15" s="78"/>
      <c r="AE15" s="78" t="s">
        <v>14</v>
      </c>
      <c r="AF15" s="78"/>
      <c r="AG15" s="78"/>
      <c r="AH15" s="78"/>
      <c r="AI15" s="78" t="s">
        <v>11</v>
      </c>
      <c r="AJ15" s="78"/>
      <c r="AK15" s="78"/>
      <c r="AL15" s="78" t="s">
        <v>12</v>
      </c>
      <c r="AM15" s="78"/>
      <c r="AN15" s="78"/>
      <c r="AO15" s="78" t="s">
        <v>14</v>
      </c>
      <c r="AP15" s="78"/>
      <c r="AQ15" s="78"/>
      <c r="AR15" s="82"/>
      <c r="AS15" s="82"/>
      <c r="AT15" s="83"/>
      <c r="AU15" s="60"/>
    </row>
    <row r="16" spans="1:47" s="6" customFormat="1" ht="62.6" x14ac:dyDescent="0.35">
      <c r="A16" s="79"/>
      <c r="B16" s="79"/>
      <c r="C16" s="80"/>
      <c r="D16" s="81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53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53" t="s">
        <v>32</v>
      </c>
      <c r="W16" s="1" t="s">
        <v>33</v>
      </c>
      <c r="X16" s="1" t="s">
        <v>34</v>
      </c>
      <c r="Y16" s="4" t="s">
        <v>31</v>
      </c>
      <c r="Z16" s="53" t="s">
        <v>35</v>
      </c>
      <c r="AA16" s="1" t="s">
        <v>33</v>
      </c>
      <c r="AB16" s="1" t="s">
        <v>34</v>
      </c>
      <c r="AC16" s="4" t="s">
        <v>31</v>
      </c>
      <c r="AD16" s="53" t="s">
        <v>35</v>
      </c>
      <c r="AE16" s="1" t="s">
        <v>33</v>
      </c>
      <c r="AF16" s="1" t="s">
        <v>34</v>
      </c>
      <c r="AG16" s="4" t="s">
        <v>31</v>
      </c>
      <c r="AH16" s="53" t="s">
        <v>35</v>
      </c>
      <c r="AI16" s="1" t="s">
        <v>36</v>
      </c>
      <c r="AJ16" s="1" t="s">
        <v>37</v>
      </c>
      <c r="AK16" s="53" t="s">
        <v>32</v>
      </c>
      <c r="AL16" s="1" t="s">
        <v>38</v>
      </c>
      <c r="AM16" s="1" t="s">
        <v>39</v>
      </c>
      <c r="AN16" s="53" t="s">
        <v>40</v>
      </c>
      <c r="AO16" s="1" t="s">
        <v>41</v>
      </c>
      <c r="AP16" s="1" t="s">
        <v>42</v>
      </c>
      <c r="AQ16" s="53" t="s">
        <v>35</v>
      </c>
      <c r="AR16" s="82"/>
      <c r="AS16" s="82"/>
      <c r="AT16" s="83"/>
      <c r="AU16" s="5"/>
    </row>
    <row r="17" spans="1:47" ht="23.15" customHeight="1" x14ac:dyDescent="0.45">
      <c r="A17" s="62">
        <f>IF(D17="","",SUBTOTAL(3,$D$17:D17))</f>
        <v>1</v>
      </c>
      <c r="B17" s="43" t="s">
        <v>203</v>
      </c>
      <c r="C17" s="44" t="s">
        <v>1009</v>
      </c>
      <c r="D17" s="46" t="s">
        <v>204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63">
        <v>0</v>
      </c>
      <c r="N17" s="47">
        <v>0</v>
      </c>
      <c r="O17" s="47">
        <v>0</v>
      </c>
      <c r="P17" s="47">
        <v>0</v>
      </c>
      <c r="Q17" s="47">
        <v>0</v>
      </c>
      <c r="R17" s="64">
        <v>0</v>
      </c>
      <c r="S17" s="47">
        <v>0</v>
      </c>
      <c r="T17" s="47">
        <v>0</v>
      </c>
      <c r="U17" s="47">
        <v>0</v>
      </c>
      <c r="V17" s="48">
        <v>0</v>
      </c>
      <c r="W17" s="47">
        <v>0</v>
      </c>
      <c r="X17" s="47">
        <v>0</v>
      </c>
      <c r="Y17" s="47">
        <v>0</v>
      </c>
      <c r="Z17" s="48">
        <v>0</v>
      </c>
      <c r="AA17" s="47">
        <v>0</v>
      </c>
      <c r="AB17" s="47">
        <v>0</v>
      </c>
      <c r="AC17" s="47">
        <v>0</v>
      </c>
      <c r="AD17" s="48">
        <v>0</v>
      </c>
      <c r="AE17" s="47">
        <v>0</v>
      </c>
      <c r="AF17" s="47">
        <v>0</v>
      </c>
      <c r="AG17" s="47">
        <v>0</v>
      </c>
      <c r="AH17" s="48">
        <v>0</v>
      </c>
      <c r="AI17" s="47">
        <v>0</v>
      </c>
      <c r="AJ17" s="47">
        <v>0</v>
      </c>
      <c r="AK17" s="48">
        <v>0</v>
      </c>
      <c r="AL17" s="47">
        <v>0</v>
      </c>
      <c r="AM17" s="47">
        <v>0</v>
      </c>
      <c r="AN17" s="48">
        <v>0</v>
      </c>
      <c r="AO17" s="47">
        <v>0</v>
      </c>
      <c r="AP17" s="47">
        <v>0</v>
      </c>
      <c r="AQ17" s="48">
        <v>0</v>
      </c>
      <c r="AR17" s="48">
        <v>0</v>
      </c>
      <c r="AS17" s="48">
        <v>0</v>
      </c>
      <c r="AT17" s="48">
        <v>0</v>
      </c>
      <c r="AU17" s="57"/>
    </row>
    <row r="18" spans="1:47" ht="23.15" customHeight="1" x14ac:dyDescent="0.45">
      <c r="A18" s="62">
        <f>IF(D18="","",SUBTOTAL(3,$D$17:D18))</f>
        <v>2</v>
      </c>
      <c r="B18" s="43" t="s">
        <v>205</v>
      </c>
      <c r="C18" s="44" t="s">
        <v>1009</v>
      </c>
      <c r="D18" s="46" t="s">
        <v>206</v>
      </c>
      <c r="E18" s="45">
        <v>0</v>
      </c>
      <c r="F18" s="45">
        <v>0</v>
      </c>
      <c r="G18" s="45">
        <v>10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63">
        <v>2.5</v>
      </c>
      <c r="N18" s="47">
        <v>0</v>
      </c>
      <c r="O18" s="47">
        <v>0.75</v>
      </c>
      <c r="P18" s="47">
        <v>0</v>
      </c>
      <c r="Q18" s="47">
        <v>0</v>
      </c>
      <c r="R18" s="64">
        <v>0.75</v>
      </c>
      <c r="S18" s="47">
        <v>0</v>
      </c>
      <c r="T18" s="47">
        <v>0</v>
      </c>
      <c r="U18" s="47">
        <v>0</v>
      </c>
      <c r="V18" s="48">
        <v>0</v>
      </c>
      <c r="W18" s="47">
        <v>13</v>
      </c>
      <c r="X18" s="47">
        <v>16</v>
      </c>
      <c r="Y18" s="47">
        <v>0</v>
      </c>
      <c r="Z18" s="48">
        <v>5.8000000000000007</v>
      </c>
      <c r="AA18" s="47">
        <v>94</v>
      </c>
      <c r="AB18" s="47">
        <v>138</v>
      </c>
      <c r="AC18" s="47">
        <v>94</v>
      </c>
      <c r="AD18" s="48">
        <v>13.8</v>
      </c>
      <c r="AE18" s="47">
        <v>0</v>
      </c>
      <c r="AF18" s="47">
        <v>0</v>
      </c>
      <c r="AG18" s="47">
        <v>0</v>
      </c>
      <c r="AH18" s="48">
        <v>0</v>
      </c>
      <c r="AI18" s="47">
        <v>0</v>
      </c>
      <c r="AJ18" s="47">
        <v>0</v>
      </c>
      <c r="AK18" s="48">
        <v>0</v>
      </c>
      <c r="AL18" s="47">
        <v>0</v>
      </c>
      <c r="AM18" s="47">
        <v>0</v>
      </c>
      <c r="AN18" s="48">
        <v>0</v>
      </c>
      <c r="AO18" s="47">
        <v>0</v>
      </c>
      <c r="AP18" s="47">
        <v>0</v>
      </c>
      <c r="AQ18" s="48">
        <v>0</v>
      </c>
      <c r="AR18" s="48">
        <v>0</v>
      </c>
      <c r="AS18" s="48">
        <v>0</v>
      </c>
      <c r="AT18" s="48">
        <v>22.9</v>
      </c>
      <c r="AU18" s="57"/>
    </row>
    <row r="19" spans="1:47" ht="23.15" customHeight="1" x14ac:dyDescent="0.45">
      <c r="A19" s="62">
        <f>IF(D19="","",SUBTOTAL(3,$D$17:D19))</f>
        <v>3</v>
      </c>
      <c r="B19" s="43" t="s">
        <v>140</v>
      </c>
      <c r="C19" s="44" t="s">
        <v>1009</v>
      </c>
      <c r="D19" s="46" t="s">
        <v>141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63">
        <v>0</v>
      </c>
      <c r="N19" s="47">
        <v>0.75</v>
      </c>
      <c r="O19" s="47">
        <v>0</v>
      </c>
      <c r="P19" s="47">
        <v>0</v>
      </c>
      <c r="Q19" s="47">
        <v>0</v>
      </c>
      <c r="R19" s="64">
        <v>0.75</v>
      </c>
      <c r="S19" s="47">
        <v>0</v>
      </c>
      <c r="T19" s="47">
        <v>0</v>
      </c>
      <c r="U19" s="47">
        <v>0</v>
      </c>
      <c r="V19" s="48">
        <v>0</v>
      </c>
      <c r="W19" s="47">
        <v>0</v>
      </c>
      <c r="X19" s="47">
        <v>0</v>
      </c>
      <c r="Y19" s="47">
        <v>0</v>
      </c>
      <c r="Z19" s="48">
        <v>0</v>
      </c>
      <c r="AA19" s="47">
        <v>103</v>
      </c>
      <c r="AB19" s="47">
        <v>95</v>
      </c>
      <c r="AC19" s="47">
        <v>103</v>
      </c>
      <c r="AD19" s="48">
        <v>9.5</v>
      </c>
      <c r="AE19" s="47">
        <v>0</v>
      </c>
      <c r="AF19" s="47">
        <v>0</v>
      </c>
      <c r="AG19" s="47">
        <v>0</v>
      </c>
      <c r="AH19" s="48">
        <v>0</v>
      </c>
      <c r="AI19" s="47">
        <v>0</v>
      </c>
      <c r="AJ19" s="47">
        <v>0</v>
      </c>
      <c r="AK19" s="48">
        <v>0</v>
      </c>
      <c r="AL19" s="47">
        <v>0</v>
      </c>
      <c r="AM19" s="47">
        <v>0</v>
      </c>
      <c r="AN19" s="48">
        <v>0</v>
      </c>
      <c r="AO19" s="47">
        <v>0</v>
      </c>
      <c r="AP19" s="47">
        <v>0</v>
      </c>
      <c r="AQ19" s="48">
        <v>0</v>
      </c>
      <c r="AR19" s="48">
        <v>0</v>
      </c>
      <c r="AS19" s="48">
        <v>0.5</v>
      </c>
      <c r="AT19" s="48">
        <v>10.8</v>
      </c>
      <c r="AU19" s="57"/>
    </row>
    <row r="20" spans="1:47" ht="23.15" customHeight="1" x14ac:dyDescent="0.45">
      <c r="A20" s="62">
        <f>IF(D20="","",SUBTOTAL(3,$D$17:D20))</f>
        <v>4</v>
      </c>
      <c r="B20" s="43" t="s">
        <v>207</v>
      </c>
      <c r="C20" s="44" t="s">
        <v>1009</v>
      </c>
      <c r="D20" s="46" t="s">
        <v>208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63">
        <v>0</v>
      </c>
      <c r="N20" s="47">
        <v>0</v>
      </c>
      <c r="O20" s="47">
        <v>0</v>
      </c>
      <c r="P20" s="47">
        <v>0</v>
      </c>
      <c r="Q20" s="47">
        <v>0</v>
      </c>
      <c r="R20" s="64">
        <v>0</v>
      </c>
      <c r="S20" s="47">
        <v>0</v>
      </c>
      <c r="T20" s="47">
        <v>0</v>
      </c>
      <c r="U20" s="47">
        <v>0</v>
      </c>
      <c r="V20" s="48">
        <v>0</v>
      </c>
      <c r="W20" s="47">
        <v>0</v>
      </c>
      <c r="X20" s="47">
        <v>0</v>
      </c>
      <c r="Y20" s="47">
        <v>0</v>
      </c>
      <c r="Z20" s="48">
        <v>0</v>
      </c>
      <c r="AA20" s="47">
        <v>0</v>
      </c>
      <c r="AB20" s="47">
        <v>0</v>
      </c>
      <c r="AC20" s="47">
        <v>0</v>
      </c>
      <c r="AD20" s="48">
        <v>0</v>
      </c>
      <c r="AE20" s="47">
        <v>0</v>
      </c>
      <c r="AF20" s="47">
        <v>0</v>
      </c>
      <c r="AG20" s="47">
        <v>0</v>
      </c>
      <c r="AH20" s="48">
        <v>0</v>
      </c>
      <c r="AI20" s="47">
        <v>0</v>
      </c>
      <c r="AJ20" s="47">
        <v>0</v>
      </c>
      <c r="AK20" s="48">
        <v>0</v>
      </c>
      <c r="AL20" s="47">
        <v>0</v>
      </c>
      <c r="AM20" s="47">
        <v>0</v>
      </c>
      <c r="AN20" s="48">
        <v>0</v>
      </c>
      <c r="AO20" s="47">
        <v>0</v>
      </c>
      <c r="AP20" s="47">
        <v>0</v>
      </c>
      <c r="AQ20" s="48">
        <v>0</v>
      </c>
      <c r="AR20" s="48">
        <v>0</v>
      </c>
      <c r="AS20" s="48">
        <v>0</v>
      </c>
      <c r="AT20" s="48">
        <v>0</v>
      </c>
      <c r="AU20" s="57"/>
    </row>
    <row r="21" spans="1:47" ht="23.15" customHeight="1" x14ac:dyDescent="0.45">
      <c r="A21" s="62">
        <f>IF(D21="","",SUBTOTAL(3,$D$17:D21))</f>
        <v>5</v>
      </c>
      <c r="B21" s="43" t="s">
        <v>142</v>
      </c>
      <c r="C21" s="44" t="s">
        <v>1009</v>
      </c>
      <c r="D21" s="46" t="s">
        <v>143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63">
        <v>0</v>
      </c>
      <c r="N21" s="47">
        <v>0</v>
      </c>
      <c r="O21" s="47">
        <v>0</v>
      </c>
      <c r="P21" s="47">
        <v>0</v>
      </c>
      <c r="Q21" s="47">
        <v>0</v>
      </c>
      <c r="R21" s="64">
        <v>0</v>
      </c>
      <c r="S21" s="47">
        <v>0</v>
      </c>
      <c r="T21" s="47">
        <v>0</v>
      </c>
      <c r="U21" s="47">
        <v>0</v>
      </c>
      <c r="V21" s="48">
        <v>0</v>
      </c>
      <c r="W21" s="47">
        <v>0</v>
      </c>
      <c r="X21" s="47">
        <v>0</v>
      </c>
      <c r="Y21" s="47">
        <v>0</v>
      </c>
      <c r="Z21" s="48">
        <v>0</v>
      </c>
      <c r="AA21" s="47">
        <v>144</v>
      </c>
      <c r="AB21" s="47">
        <v>136</v>
      </c>
      <c r="AC21" s="47">
        <v>144</v>
      </c>
      <c r="AD21" s="48">
        <v>13.600000000000001</v>
      </c>
      <c r="AE21" s="47">
        <v>0</v>
      </c>
      <c r="AF21" s="47">
        <v>0</v>
      </c>
      <c r="AG21" s="47">
        <v>0</v>
      </c>
      <c r="AH21" s="48">
        <v>0</v>
      </c>
      <c r="AI21" s="47">
        <v>0</v>
      </c>
      <c r="AJ21" s="47">
        <v>0</v>
      </c>
      <c r="AK21" s="48">
        <v>0</v>
      </c>
      <c r="AL21" s="47">
        <v>0</v>
      </c>
      <c r="AM21" s="47">
        <v>0</v>
      </c>
      <c r="AN21" s="48">
        <v>0</v>
      </c>
      <c r="AO21" s="47">
        <v>0</v>
      </c>
      <c r="AP21" s="47">
        <v>0</v>
      </c>
      <c r="AQ21" s="48">
        <v>0</v>
      </c>
      <c r="AR21" s="48">
        <v>0</v>
      </c>
      <c r="AS21" s="48">
        <v>0</v>
      </c>
      <c r="AT21" s="48">
        <v>13.6</v>
      </c>
      <c r="AU21" s="57"/>
    </row>
    <row r="22" spans="1:47" ht="23.15" customHeight="1" x14ac:dyDescent="0.45">
      <c r="A22" s="62">
        <f>IF(D22="","",SUBTOTAL(3,$D$17:D22))</f>
        <v>6</v>
      </c>
      <c r="B22" s="43" t="s">
        <v>144</v>
      </c>
      <c r="C22" s="44" t="s">
        <v>1009</v>
      </c>
      <c r="D22" s="46" t="s">
        <v>145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63">
        <v>0</v>
      </c>
      <c r="N22" s="47">
        <v>0</v>
      </c>
      <c r="O22" s="47">
        <v>0</v>
      </c>
      <c r="P22" s="47">
        <v>0</v>
      </c>
      <c r="Q22" s="47">
        <v>0</v>
      </c>
      <c r="R22" s="64">
        <v>0</v>
      </c>
      <c r="S22" s="47">
        <v>0</v>
      </c>
      <c r="T22" s="47">
        <v>0</v>
      </c>
      <c r="U22" s="47">
        <v>0</v>
      </c>
      <c r="V22" s="48">
        <v>0</v>
      </c>
      <c r="W22" s="47">
        <v>0</v>
      </c>
      <c r="X22" s="47">
        <v>0</v>
      </c>
      <c r="Y22" s="47">
        <v>0</v>
      </c>
      <c r="Z22" s="48">
        <v>0</v>
      </c>
      <c r="AA22" s="47">
        <v>62</v>
      </c>
      <c r="AB22" s="47">
        <v>61</v>
      </c>
      <c r="AC22" s="47">
        <v>62</v>
      </c>
      <c r="AD22" s="48">
        <v>6.1000000000000005</v>
      </c>
      <c r="AE22" s="47">
        <v>0</v>
      </c>
      <c r="AF22" s="47">
        <v>0</v>
      </c>
      <c r="AG22" s="47">
        <v>0</v>
      </c>
      <c r="AH22" s="48">
        <v>0</v>
      </c>
      <c r="AI22" s="47">
        <v>0</v>
      </c>
      <c r="AJ22" s="47">
        <v>0</v>
      </c>
      <c r="AK22" s="48">
        <v>0</v>
      </c>
      <c r="AL22" s="47">
        <v>0</v>
      </c>
      <c r="AM22" s="47">
        <v>0</v>
      </c>
      <c r="AN22" s="48">
        <v>0</v>
      </c>
      <c r="AO22" s="47">
        <v>0</v>
      </c>
      <c r="AP22" s="47">
        <v>0</v>
      </c>
      <c r="AQ22" s="48">
        <v>0</v>
      </c>
      <c r="AR22" s="48">
        <v>0</v>
      </c>
      <c r="AS22" s="48">
        <v>0</v>
      </c>
      <c r="AT22" s="48">
        <v>6.1</v>
      </c>
      <c r="AU22" s="57"/>
    </row>
    <row r="23" spans="1:47" ht="23.15" customHeight="1" x14ac:dyDescent="0.45">
      <c r="A23" s="62">
        <f>IF(D23="","",SUBTOTAL(3,$D$17:D23))</f>
        <v>7</v>
      </c>
      <c r="B23" s="43" t="s">
        <v>1000</v>
      </c>
      <c r="C23" s="44" t="s">
        <v>1009</v>
      </c>
      <c r="D23" s="46" t="s">
        <v>146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63">
        <v>0</v>
      </c>
      <c r="N23" s="47">
        <v>0</v>
      </c>
      <c r="O23" s="47">
        <v>0</v>
      </c>
      <c r="P23" s="47">
        <v>0</v>
      </c>
      <c r="Q23" s="47">
        <v>0</v>
      </c>
      <c r="R23" s="64">
        <v>0</v>
      </c>
      <c r="S23" s="47">
        <v>0</v>
      </c>
      <c r="T23" s="47">
        <v>0</v>
      </c>
      <c r="U23" s="47">
        <v>0</v>
      </c>
      <c r="V23" s="48">
        <v>0</v>
      </c>
      <c r="W23" s="47">
        <v>0</v>
      </c>
      <c r="X23" s="47">
        <v>0</v>
      </c>
      <c r="Y23" s="47">
        <v>0</v>
      </c>
      <c r="Z23" s="48">
        <v>0</v>
      </c>
      <c r="AA23" s="47">
        <v>0</v>
      </c>
      <c r="AB23" s="47">
        <v>0</v>
      </c>
      <c r="AC23" s="47">
        <v>0</v>
      </c>
      <c r="AD23" s="48">
        <v>0</v>
      </c>
      <c r="AE23" s="47">
        <v>0</v>
      </c>
      <c r="AF23" s="47">
        <v>0</v>
      </c>
      <c r="AG23" s="47">
        <v>0</v>
      </c>
      <c r="AH23" s="48">
        <v>0</v>
      </c>
      <c r="AI23" s="47">
        <v>0</v>
      </c>
      <c r="AJ23" s="47">
        <v>0</v>
      </c>
      <c r="AK23" s="48">
        <v>0</v>
      </c>
      <c r="AL23" s="47">
        <v>0</v>
      </c>
      <c r="AM23" s="47">
        <v>0</v>
      </c>
      <c r="AN23" s="48">
        <v>0</v>
      </c>
      <c r="AO23" s="47">
        <v>0</v>
      </c>
      <c r="AP23" s="47">
        <v>0</v>
      </c>
      <c r="AQ23" s="48">
        <v>0</v>
      </c>
      <c r="AR23" s="48">
        <v>0</v>
      </c>
      <c r="AS23" s="48">
        <v>0</v>
      </c>
      <c r="AT23" s="48">
        <v>0</v>
      </c>
      <c r="AU23" s="57"/>
    </row>
    <row r="24" spans="1:47" ht="23.15" customHeight="1" x14ac:dyDescent="0.45">
      <c r="A24" s="62">
        <f>IF(D24="","",SUBTOTAL(3,$D$17:D24))</f>
        <v>8</v>
      </c>
      <c r="B24" s="43" t="s">
        <v>1007</v>
      </c>
      <c r="C24" s="44" t="s">
        <v>1009</v>
      </c>
      <c r="D24" s="46" t="s">
        <v>1008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63">
        <v>0</v>
      </c>
      <c r="N24" s="47">
        <v>0</v>
      </c>
      <c r="O24" s="47">
        <v>0</v>
      </c>
      <c r="P24" s="47">
        <v>0</v>
      </c>
      <c r="Q24" s="47">
        <v>0</v>
      </c>
      <c r="R24" s="64">
        <v>0</v>
      </c>
      <c r="S24" s="47">
        <v>0</v>
      </c>
      <c r="T24" s="47">
        <v>0</v>
      </c>
      <c r="U24" s="47">
        <v>0</v>
      </c>
      <c r="V24" s="48">
        <v>0</v>
      </c>
      <c r="W24" s="47">
        <v>0</v>
      </c>
      <c r="X24" s="47">
        <v>0</v>
      </c>
      <c r="Y24" s="47">
        <v>0</v>
      </c>
      <c r="Z24" s="48">
        <v>0</v>
      </c>
      <c r="AA24" s="47">
        <v>0</v>
      </c>
      <c r="AB24" s="47">
        <v>0</v>
      </c>
      <c r="AC24" s="47">
        <v>0</v>
      </c>
      <c r="AD24" s="48">
        <v>0</v>
      </c>
      <c r="AE24" s="47">
        <v>0</v>
      </c>
      <c r="AF24" s="47">
        <v>0</v>
      </c>
      <c r="AG24" s="47">
        <v>0</v>
      </c>
      <c r="AH24" s="48">
        <v>0</v>
      </c>
      <c r="AI24" s="47">
        <v>0</v>
      </c>
      <c r="AJ24" s="47">
        <v>0</v>
      </c>
      <c r="AK24" s="48">
        <v>0</v>
      </c>
      <c r="AL24" s="47">
        <v>0</v>
      </c>
      <c r="AM24" s="47">
        <v>0</v>
      </c>
      <c r="AN24" s="48">
        <v>0</v>
      </c>
      <c r="AO24" s="47">
        <v>0</v>
      </c>
      <c r="AP24" s="47">
        <v>0</v>
      </c>
      <c r="AQ24" s="48">
        <v>0</v>
      </c>
      <c r="AR24" s="48">
        <v>0</v>
      </c>
      <c r="AS24" s="48">
        <v>0</v>
      </c>
      <c r="AT24" s="48">
        <v>0</v>
      </c>
      <c r="AU24" s="57"/>
    </row>
    <row r="25" spans="1:47" ht="23.15" customHeight="1" x14ac:dyDescent="0.45">
      <c r="A25" s="62">
        <f>IF(D25="","",SUBTOTAL(3,$D$17:D25))</f>
        <v>9</v>
      </c>
      <c r="B25" s="43" t="s">
        <v>147</v>
      </c>
      <c r="C25" s="44" t="s">
        <v>1009</v>
      </c>
      <c r="D25" s="46" t="s">
        <v>148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63">
        <v>0</v>
      </c>
      <c r="N25" s="47">
        <v>0</v>
      </c>
      <c r="O25" s="47">
        <v>0</v>
      </c>
      <c r="P25" s="47">
        <v>0</v>
      </c>
      <c r="Q25" s="47">
        <v>0</v>
      </c>
      <c r="R25" s="64">
        <v>0</v>
      </c>
      <c r="S25" s="47">
        <v>0</v>
      </c>
      <c r="T25" s="47">
        <v>0</v>
      </c>
      <c r="U25" s="47">
        <v>0</v>
      </c>
      <c r="V25" s="48">
        <v>0</v>
      </c>
      <c r="W25" s="47">
        <v>0</v>
      </c>
      <c r="X25" s="47">
        <v>0</v>
      </c>
      <c r="Y25" s="47">
        <v>0</v>
      </c>
      <c r="Z25" s="48">
        <v>0</v>
      </c>
      <c r="AA25" s="47">
        <v>102</v>
      </c>
      <c r="AB25" s="47">
        <v>40</v>
      </c>
      <c r="AC25" s="47">
        <v>78</v>
      </c>
      <c r="AD25" s="48">
        <v>6.4</v>
      </c>
      <c r="AE25" s="47">
        <v>0</v>
      </c>
      <c r="AF25" s="47">
        <v>0</v>
      </c>
      <c r="AG25" s="47">
        <v>0</v>
      </c>
      <c r="AH25" s="48">
        <v>0</v>
      </c>
      <c r="AI25" s="47">
        <v>0</v>
      </c>
      <c r="AJ25" s="47">
        <v>0</v>
      </c>
      <c r="AK25" s="48">
        <v>0</v>
      </c>
      <c r="AL25" s="47">
        <v>0</v>
      </c>
      <c r="AM25" s="47">
        <v>0</v>
      </c>
      <c r="AN25" s="48">
        <v>0</v>
      </c>
      <c r="AO25" s="47">
        <v>0</v>
      </c>
      <c r="AP25" s="47">
        <v>0</v>
      </c>
      <c r="AQ25" s="48">
        <v>0</v>
      </c>
      <c r="AR25" s="48">
        <v>0</v>
      </c>
      <c r="AS25" s="48">
        <v>0</v>
      </c>
      <c r="AT25" s="48">
        <v>6.4</v>
      </c>
      <c r="AU25" s="57"/>
    </row>
    <row r="26" spans="1:47" ht="23.15" customHeight="1" x14ac:dyDescent="0.45">
      <c r="A26" s="62">
        <f>IF(D26="","",SUBTOTAL(3,$D$17:D26))</f>
        <v>10</v>
      </c>
      <c r="B26" s="43" t="s">
        <v>149</v>
      </c>
      <c r="C26" s="44" t="s">
        <v>1009</v>
      </c>
      <c r="D26" s="46" t="s">
        <v>150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63">
        <v>0</v>
      </c>
      <c r="N26" s="47">
        <v>0</v>
      </c>
      <c r="O26" s="47">
        <v>0</v>
      </c>
      <c r="P26" s="47">
        <v>0</v>
      </c>
      <c r="Q26" s="47">
        <v>0</v>
      </c>
      <c r="R26" s="64">
        <v>0</v>
      </c>
      <c r="S26" s="47">
        <v>0</v>
      </c>
      <c r="T26" s="47">
        <v>0</v>
      </c>
      <c r="U26" s="47">
        <v>0</v>
      </c>
      <c r="V26" s="48">
        <v>0</v>
      </c>
      <c r="W26" s="47">
        <v>0</v>
      </c>
      <c r="X26" s="47">
        <v>0</v>
      </c>
      <c r="Y26" s="47">
        <v>0</v>
      </c>
      <c r="Z26" s="48">
        <v>0</v>
      </c>
      <c r="AA26" s="47">
        <v>106</v>
      </c>
      <c r="AB26" s="47">
        <v>87</v>
      </c>
      <c r="AC26" s="47">
        <v>106</v>
      </c>
      <c r="AD26" s="48">
        <v>8.7000000000000011</v>
      </c>
      <c r="AE26" s="47">
        <v>0</v>
      </c>
      <c r="AF26" s="47">
        <v>0</v>
      </c>
      <c r="AG26" s="47">
        <v>0</v>
      </c>
      <c r="AH26" s="48">
        <v>0</v>
      </c>
      <c r="AI26" s="47">
        <v>0</v>
      </c>
      <c r="AJ26" s="47">
        <v>0</v>
      </c>
      <c r="AK26" s="48">
        <v>0</v>
      </c>
      <c r="AL26" s="47">
        <v>0</v>
      </c>
      <c r="AM26" s="47">
        <v>0</v>
      </c>
      <c r="AN26" s="48">
        <v>0</v>
      </c>
      <c r="AO26" s="47">
        <v>0</v>
      </c>
      <c r="AP26" s="47">
        <v>0</v>
      </c>
      <c r="AQ26" s="48">
        <v>0</v>
      </c>
      <c r="AR26" s="48">
        <v>0</v>
      </c>
      <c r="AS26" s="48">
        <v>0.8</v>
      </c>
      <c r="AT26" s="48">
        <v>9.5</v>
      </c>
      <c r="AU26" s="57"/>
    </row>
    <row r="27" spans="1:47" ht="23.15" customHeight="1" x14ac:dyDescent="0.45">
      <c r="A27" s="62">
        <f>IF(D27="","",SUBTOTAL(3,$D$17:D27))</f>
        <v>11</v>
      </c>
      <c r="B27" s="43" t="s">
        <v>151</v>
      </c>
      <c r="C27" s="44" t="s">
        <v>1009</v>
      </c>
      <c r="D27" s="46" t="s">
        <v>152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63">
        <v>0</v>
      </c>
      <c r="N27" s="47">
        <v>0</v>
      </c>
      <c r="O27" s="47">
        <v>0.45</v>
      </c>
      <c r="P27" s="47">
        <v>0</v>
      </c>
      <c r="Q27" s="47">
        <v>0</v>
      </c>
      <c r="R27" s="64">
        <v>0.45</v>
      </c>
      <c r="S27" s="47">
        <v>0</v>
      </c>
      <c r="T27" s="47">
        <v>0</v>
      </c>
      <c r="U27" s="47">
        <v>0</v>
      </c>
      <c r="V27" s="48">
        <v>0</v>
      </c>
      <c r="W27" s="47">
        <v>0</v>
      </c>
      <c r="X27" s="47">
        <v>0</v>
      </c>
      <c r="Y27" s="47">
        <v>0</v>
      </c>
      <c r="Z27" s="48">
        <v>0</v>
      </c>
      <c r="AA27" s="47">
        <v>0</v>
      </c>
      <c r="AB27" s="47">
        <v>0</v>
      </c>
      <c r="AC27" s="47">
        <v>0</v>
      </c>
      <c r="AD27" s="48">
        <v>0</v>
      </c>
      <c r="AE27" s="47">
        <v>0</v>
      </c>
      <c r="AF27" s="47">
        <v>0</v>
      </c>
      <c r="AG27" s="47">
        <v>0</v>
      </c>
      <c r="AH27" s="48">
        <v>0</v>
      </c>
      <c r="AI27" s="47">
        <v>0</v>
      </c>
      <c r="AJ27" s="47">
        <v>0</v>
      </c>
      <c r="AK27" s="48">
        <v>0</v>
      </c>
      <c r="AL27" s="47">
        <v>0</v>
      </c>
      <c r="AM27" s="47">
        <v>0</v>
      </c>
      <c r="AN27" s="48">
        <v>0</v>
      </c>
      <c r="AO27" s="47">
        <v>0</v>
      </c>
      <c r="AP27" s="47">
        <v>0</v>
      </c>
      <c r="AQ27" s="48">
        <v>0</v>
      </c>
      <c r="AR27" s="48">
        <v>0</v>
      </c>
      <c r="AS27" s="48">
        <v>0</v>
      </c>
      <c r="AT27" s="48">
        <v>0.5</v>
      </c>
      <c r="AU27" s="57"/>
    </row>
    <row r="28" spans="1:47" ht="23.15" customHeight="1" x14ac:dyDescent="0.45">
      <c r="A28" s="62">
        <f>IF(D28="","",SUBTOTAL(3,$D$17:D28))</f>
        <v>12</v>
      </c>
      <c r="B28" s="43" t="s">
        <v>153</v>
      </c>
      <c r="C28" s="44" t="s">
        <v>1009</v>
      </c>
      <c r="D28" s="46" t="s">
        <v>154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63">
        <v>0</v>
      </c>
      <c r="N28" s="47">
        <v>0</v>
      </c>
      <c r="O28" s="47">
        <v>0</v>
      </c>
      <c r="P28" s="47">
        <v>0</v>
      </c>
      <c r="Q28" s="47">
        <v>0</v>
      </c>
      <c r="R28" s="64">
        <v>0</v>
      </c>
      <c r="S28" s="47">
        <v>0</v>
      </c>
      <c r="T28" s="47">
        <v>0</v>
      </c>
      <c r="U28" s="47">
        <v>0</v>
      </c>
      <c r="V28" s="48">
        <v>0</v>
      </c>
      <c r="W28" s="47">
        <v>0</v>
      </c>
      <c r="X28" s="47">
        <v>0</v>
      </c>
      <c r="Y28" s="47">
        <v>0</v>
      </c>
      <c r="Z28" s="48">
        <v>0</v>
      </c>
      <c r="AA28" s="47">
        <v>37</v>
      </c>
      <c r="AB28" s="47">
        <v>21</v>
      </c>
      <c r="AC28" s="47">
        <v>37</v>
      </c>
      <c r="AD28" s="48">
        <v>2.1</v>
      </c>
      <c r="AE28" s="47">
        <v>0</v>
      </c>
      <c r="AF28" s="47">
        <v>0</v>
      </c>
      <c r="AG28" s="47">
        <v>0</v>
      </c>
      <c r="AH28" s="48">
        <v>0</v>
      </c>
      <c r="AI28" s="47">
        <v>0</v>
      </c>
      <c r="AJ28" s="47">
        <v>0</v>
      </c>
      <c r="AK28" s="48">
        <v>0</v>
      </c>
      <c r="AL28" s="47">
        <v>0</v>
      </c>
      <c r="AM28" s="47">
        <v>0</v>
      </c>
      <c r="AN28" s="48">
        <v>0</v>
      </c>
      <c r="AO28" s="47">
        <v>0</v>
      </c>
      <c r="AP28" s="47">
        <v>0</v>
      </c>
      <c r="AQ28" s="48">
        <v>0</v>
      </c>
      <c r="AR28" s="48">
        <v>0</v>
      </c>
      <c r="AS28" s="48">
        <v>0</v>
      </c>
      <c r="AT28" s="48">
        <v>2.1</v>
      </c>
      <c r="AU28" s="57"/>
    </row>
    <row r="29" spans="1:47" ht="23.15" customHeight="1" x14ac:dyDescent="0.45">
      <c r="A29" s="62">
        <f>IF(D29="","",SUBTOTAL(3,$D$17:D29))</f>
        <v>13</v>
      </c>
      <c r="B29" s="43" t="s">
        <v>155</v>
      </c>
      <c r="C29" s="44" t="s">
        <v>1009</v>
      </c>
      <c r="D29" s="46" t="s">
        <v>156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63">
        <v>0</v>
      </c>
      <c r="N29" s="47">
        <v>1.2</v>
      </c>
      <c r="O29" s="47">
        <v>0</v>
      </c>
      <c r="P29" s="47">
        <v>0</v>
      </c>
      <c r="Q29" s="47">
        <v>0</v>
      </c>
      <c r="R29" s="64">
        <v>1.2</v>
      </c>
      <c r="S29" s="47">
        <v>0</v>
      </c>
      <c r="T29" s="47">
        <v>0</v>
      </c>
      <c r="U29" s="47">
        <v>0</v>
      </c>
      <c r="V29" s="48">
        <v>0</v>
      </c>
      <c r="W29" s="47">
        <v>35</v>
      </c>
      <c r="X29" s="47">
        <v>0</v>
      </c>
      <c r="Y29" s="47">
        <v>0</v>
      </c>
      <c r="Z29" s="48">
        <v>7</v>
      </c>
      <c r="AA29" s="47">
        <v>24</v>
      </c>
      <c r="AB29" s="47">
        <v>14</v>
      </c>
      <c r="AC29" s="47">
        <v>24</v>
      </c>
      <c r="AD29" s="48">
        <v>1.4000000000000001</v>
      </c>
      <c r="AE29" s="47">
        <v>0</v>
      </c>
      <c r="AF29" s="47">
        <v>0</v>
      </c>
      <c r="AG29" s="47">
        <v>0</v>
      </c>
      <c r="AH29" s="48">
        <v>0</v>
      </c>
      <c r="AI29" s="47">
        <v>0</v>
      </c>
      <c r="AJ29" s="47">
        <v>0</v>
      </c>
      <c r="AK29" s="48">
        <v>0</v>
      </c>
      <c r="AL29" s="47">
        <v>0</v>
      </c>
      <c r="AM29" s="47">
        <v>0</v>
      </c>
      <c r="AN29" s="48">
        <v>0</v>
      </c>
      <c r="AO29" s="47">
        <v>0</v>
      </c>
      <c r="AP29" s="47">
        <v>0</v>
      </c>
      <c r="AQ29" s="48">
        <v>0</v>
      </c>
      <c r="AR29" s="48">
        <v>0</v>
      </c>
      <c r="AS29" s="48">
        <v>0</v>
      </c>
      <c r="AT29" s="48">
        <v>9.6</v>
      </c>
      <c r="AU29" s="57"/>
    </row>
    <row r="30" spans="1:47" ht="23.15" customHeight="1" x14ac:dyDescent="0.45">
      <c r="A30" s="62">
        <f>IF(D30="","",SUBTOTAL(3,$D$17:D30))</f>
        <v>14</v>
      </c>
      <c r="B30" s="43" t="s">
        <v>157</v>
      </c>
      <c r="C30" s="44" t="s">
        <v>1009</v>
      </c>
      <c r="D30" s="46" t="s">
        <v>158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63">
        <v>0</v>
      </c>
      <c r="N30" s="47">
        <v>0.75</v>
      </c>
      <c r="O30" s="47">
        <v>1.05</v>
      </c>
      <c r="P30" s="47">
        <v>0</v>
      </c>
      <c r="Q30" s="47">
        <v>0</v>
      </c>
      <c r="R30" s="64">
        <v>1.8</v>
      </c>
      <c r="S30" s="47">
        <v>0</v>
      </c>
      <c r="T30" s="47">
        <v>0</v>
      </c>
      <c r="U30" s="47">
        <v>0</v>
      </c>
      <c r="V30" s="48">
        <v>0</v>
      </c>
      <c r="W30" s="47">
        <v>0</v>
      </c>
      <c r="X30" s="47">
        <v>0</v>
      </c>
      <c r="Y30" s="47">
        <v>0</v>
      </c>
      <c r="Z30" s="48">
        <v>0</v>
      </c>
      <c r="AA30" s="47">
        <v>135</v>
      </c>
      <c r="AB30" s="47">
        <v>116</v>
      </c>
      <c r="AC30" s="47">
        <v>135</v>
      </c>
      <c r="AD30" s="48">
        <v>11.600000000000001</v>
      </c>
      <c r="AE30" s="47">
        <v>0</v>
      </c>
      <c r="AF30" s="47">
        <v>0</v>
      </c>
      <c r="AG30" s="47">
        <v>0</v>
      </c>
      <c r="AH30" s="48">
        <v>0</v>
      </c>
      <c r="AI30" s="47">
        <v>0</v>
      </c>
      <c r="AJ30" s="47">
        <v>0</v>
      </c>
      <c r="AK30" s="48">
        <v>0</v>
      </c>
      <c r="AL30" s="47">
        <v>0</v>
      </c>
      <c r="AM30" s="47">
        <v>0</v>
      </c>
      <c r="AN30" s="48">
        <v>0</v>
      </c>
      <c r="AO30" s="47">
        <v>0</v>
      </c>
      <c r="AP30" s="47">
        <v>0</v>
      </c>
      <c r="AQ30" s="48">
        <v>0</v>
      </c>
      <c r="AR30" s="48">
        <v>0</v>
      </c>
      <c r="AS30" s="48">
        <v>0</v>
      </c>
      <c r="AT30" s="48">
        <v>13.4</v>
      </c>
      <c r="AU30" s="57"/>
    </row>
    <row r="31" spans="1:47" ht="23.15" customHeight="1" x14ac:dyDescent="0.45">
      <c r="A31" s="62">
        <f>IF(D31="","",SUBTOTAL(3,$D$17:D31))</f>
        <v>15</v>
      </c>
      <c r="B31" s="43" t="s">
        <v>159</v>
      </c>
      <c r="C31" s="44" t="s">
        <v>1009</v>
      </c>
      <c r="D31" s="46" t="s">
        <v>160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63">
        <v>0</v>
      </c>
      <c r="N31" s="47">
        <v>0.6</v>
      </c>
      <c r="O31" s="47">
        <v>0</v>
      </c>
      <c r="P31" s="47">
        <v>0</v>
      </c>
      <c r="Q31" s="47">
        <v>0</v>
      </c>
      <c r="R31" s="64">
        <v>0.6</v>
      </c>
      <c r="S31" s="47">
        <v>0</v>
      </c>
      <c r="T31" s="47">
        <v>0</v>
      </c>
      <c r="U31" s="47">
        <v>0</v>
      </c>
      <c r="V31" s="48">
        <v>0</v>
      </c>
      <c r="W31" s="47">
        <v>0</v>
      </c>
      <c r="X31" s="47">
        <v>0</v>
      </c>
      <c r="Y31" s="47">
        <v>0</v>
      </c>
      <c r="Z31" s="48">
        <v>0</v>
      </c>
      <c r="AA31" s="47">
        <v>55</v>
      </c>
      <c r="AB31" s="47">
        <v>15</v>
      </c>
      <c r="AC31" s="47">
        <v>55</v>
      </c>
      <c r="AD31" s="48">
        <v>1.5</v>
      </c>
      <c r="AE31" s="47">
        <v>0</v>
      </c>
      <c r="AF31" s="47">
        <v>0</v>
      </c>
      <c r="AG31" s="47">
        <v>0</v>
      </c>
      <c r="AH31" s="48">
        <v>0</v>
      </c>
      <c r="AI31" s="47">
        <v>0</v>
      </c>
      <c r="AJ31" s="47">
        <v>0</v>
      </c>
      <c r="AK31" s="48">
        <v>0</v>
      </c>
      <c r="AL31" s="47">
        <v>0</v>
      </c>
      <c r="AM31" s="47">
        <v>0</v>
      </c>
      <c r="AN31" s="48">
        <v>0</v>
      </c>
      <c r="AO31" s="47">
        <v>0</v>
      </c>
      <c r="AP31" s="47">
        <v>0</v>
      </c>
      <c r="AQ31" s="48">
        <v>0</v>
      </c>
      <c r="AR31" s="48">
        <v>0</v>
      </c>
      <c r="AS31" s="48">
        <v>0</v>
      </c>
      <c r="AT31" s="48">
        <v>2.1</v>
      </c>
      <c r="AU31" s="57"/>
    </row>
    <row r="32" spans="1:47" ht="23.15" customHeight="1" x14ac:dyDescent="0.45">
      <c r="A32" s="62">
        <f>IF(D32="","",SUBTOTAL(3,$D$17:D32))</f>
        <v>16</v>
      </c>
      <c r="B32" s="43" t="s">
        <v>161</v>
      </c>
      <c r="C32" s="44" t="s">
        <v>1009</v>
      </c>
      <c r="D32" s="46" t="s">
        <v>162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63">
        <v>0</v>
      </c>
      <c r="N32" s="47">
        <v>0</v>
      </c>
      <c r="O32" s="47">
        <v>0.45</v>
      </c>
      <c r="P32" s="47">
        <v>0</v>
      </c>
      <c r="Q32" s="47">
        <v>0</v>
      </c>
      <c r="R32" s="64">
        <v>0.45</v>
      </c>
      <c r="S32" s="47">
        <v>0</v>
      </c>
      <c r="T32" s="47">
        <v>0</v>
      </c>
      <c r="U32" s="47">
        <v>0</v>
      </c>
      <c r="V32" s="48">
        <v>0</v>
      </c>
      <c r="W32" s="47">
        <v>0</v>
      </c>
      <c r="X32" s="47">
        <v>0</v>
      </c>
      <c r="Y32" s="47">
        <v>0</v>
      </c>
      <c r="Z32" s="48">
        <v>0</v>
      </c>
      <c r="AA32" s="47">
        <v>132</v>
      </c>
      <c r="AB32" s="47">
        <v>91</v>
      </c>
      <c r="AC32" s="47">
        <v>132</v>
      </c>
      <c r="AD32" s="48">
        <v>9.1</v>
      </c>
      <c r="AE32" s="47">
        <v>0</v>
      </c>
      <c r="AF32" s="47">
        <v>0</v>
      </c>
      <c r="AG32" s="47">
        <v>0</v>
      </c>
      <c r="AH32" s="48">
        <v>0</v>
      </c>
      <c r="AI32" s="47">
        <v>0</v>
      </c>
      <c r="AJ32" s="47">
        <v>0</v>
      </c>
      <c r="AK32" s="48">
        <v>0</v>
      </c>
      <c r="AL32" s="47">
        <v>0</v>
      </c>
      <c r="AM32" s="47">
        <v>0</v>
      </c>
      <c r="AN32" s="48">
        <v>0</v>
      </c>
      <c r="AO32" s="47">
        <v>0</v>
      </c>
      <c r="AP32" s="47">
        <v>0</v>
      </c>
      <c r="AQ32" s="48">
        <v>0</v>
      </c>
      <c r="AR32" s="48">
        <v>0</v>
      </c>
      <c r="AS32" s="48">
        <v>0.8</v>
      </c>
      <c r="AT32" s="48">
        <v>10.4</v>
      </c>
      <c r="AU32" s="57"/>
    </row>
    <row r="33" spans="1:47" ht="23.15" customHeight="1" x14ac:dyDescent="0.45">
      <c r="A33" s="62">
        <f>IF(D33="","",SUBTOTAL(3,$D$17:D33))</f>
        <v>17</v>
      </c>
      <c r="B33" s="43" t="s">
        <v>163</v>
      </c>
      <c r="C33" s="44" t="s">
        <v>1009</v>
      </c>
      <c r="D33" s="46" t="s">
        <v>164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63">
        <v>0</v>
      </c>
      <c r="N33" s="47">
        <v>0</v>
      </c>
      <c r="O33" s="47">
        <v>0</v>
      </c>
      <c r="P33" s="47">
        <v>0</v>
      </c>
      <c r="Q33" s="47">
        <v>0</v>
      </c>
      <c r="R33" s="64">
        <v>0</v>
      </c>
      <c r="S33" s="47">
        <v>0</v>
      </c>
      <c r="T33" s="47">
        <v>0</v>
      </c>
      <c r="U33" s="47">
        <v>0</v>
      </c>
      <c r="V33" s="48">
        <v>0</v>
      </c>
      <c r="W33" s="47">
        <v>0</v>
      </c>
      <c r="X33" s="47">
        <v>0</v>
      </c>
      <c r="Y33" s="47">
        <v>0</v>
      </c>
      <c r="Z33" s="48">
        <v>0</v>
      </c>
      <c r="AA33" s="47">
        <v>0</v>
      </c>
      <c r="AB33" s="47">
        <v>0</v>
      </c>
      <c r="AC33" s="47">
        <v>0</v>
      </c>
      <c r="AD33" s="48">
        <v>0</v>
      </c>
      <c r="AE33" s="47">
        <v>0</v>
      </c>
      <c r="AF33" s="47">
        <v>0</v>
      </c>
      <c r="AG33" s="47">
        <v>0</v>
      </c>
      <c r="AH33" s="48">
        <v>0</v>
      </c>
      <c r="AI33" s="47">
        <v>0</v>
      </c>
      <c r="AJ33" s="47">
        <v>0</v>
      </c>
      <c r="AK33" s="48">
        <v>0</v>
      </c>
      <c r="AL33" s="47">
        <v>0</v>
      </c>
      <c r="AM33" s="47">
        <v>0</v>
      </c>
      <c r="AN33" s="48">
        <v>0</v>
      </c>
      <c r="AO33" s="47">
        <v>0</v>
      </c>
      <c r="AP33" s="47">
        <v>0</v>
      </c>
      <c r="AQ33" s="48">
        <v>0</v>
      </c>
      <c r="AR33" s="48">
        <v>0</v>
      </c>
      <c r="AS33" s="48">
        <v>0</v>
      </c>
      <c r="AT33" s="48">
        <v>0</v>
      </c>
      <c r="AU33" s="57"/>
    </row>
    <row r="34" spans="1:47" ht="23.15" customHeight="1" x14ac:dyDescent="0.45">
      <c r="A34" s="62">
        <f>IF(D34="","",SUBTOTAL(3,$D$17:D34))</f>
        <v>18</v>
      </c>
      <c r="B34" s="43" t="s">
        <v>165</v>
      </c>
      <c r="C34" s="44" t="s">
        <v>1009</v>
      </c>
      <c r="D34" s="46" t="s">
        <v>166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63">
        <v>0</v>
      </c>
      <c r="N34" s="47">
        <v>0</v>
      </c>
      <c r="O34" s="47">
        <v>0</v>
      </c>
      <c r="P34" s="47">
        <v>0</v>
      </c>
      <c r="Q34" s="47">
        <v>0</v>
      </c>
      <c r="R34" s="64">
        <v>0</v>
      </c>
      <c r="S34" s="47">
        <v>0</v>
      </c>
      <c r="T34" s="47">
        <v>0</v>
      </c>
      <c r="U34" s="47">
        <v>0</v>
      </c>
      <c r="V34" s="48">
        <v>0</v>
      </c>
      <c r="W34" s="47">
        <v>0</v>
      </c>
      <c r="X34" s="47">
        <v>0</v>
      </c>
      <c r="Y34" s="47">
        <v>0</v>
      </c>
      <c r="Z34" s="48">
        <v>0</v>
      </c>
      <c r="AA34" s="47">
        <v>0</v>
      </c>
      <c r="AB34" s="47">
        <v>28</v>
      </c>
      <c r="AC34" s="47">
        <v>0</v>
      </c>
      <c r="AD34" s="48">
        <v>2.8000000000000003</v>
      </c>
      <c r="AE34" s="47">
        <v>0</v>
      </c>
      <c r="AF34" s="47">
        <v>0</v>
      </c>
      <c r="AG34" s="47">
        <v>0</v>
      </c>
      <c r="AH34" s="48">
        <v>0</v>
      </c>
      <c r="AI34" s="47">
        <v>0</v>
      </c>
      <c r="AJ34" s="47">
        <v>0</v>
      </c>
      <c r="AK34" s="48">
        <v>0</v>
      </c>
      <c r="AL34" s="47">
        <v>0</v>
      </c>
      <c r="AM34" s="47">
        <v>0</v>
      </c>
      <c r="AN34" s="48">
        <v>0</v>
      </c>
      <c r="AO34" s="47">
        <v>0</v>
      </c>
      <c r="AP34" s="47">
        <v>0</v>
      </c>
      <c r="AQ34" s="48">
        <v>0</v>
      </c>
      <c r="AR34" s="48">
        <v>0</v>
      </c>
      <c r="AS34" s="48">
        <v>0</v>
      </c>
      <c r="AT34" s="48">
        <v>2.8</v>
      </c>
      <c r="AU34" s="57"/>
    </row>
    <row r="35" spans="1:47" ht="23.15" customHeight="1" x14ac:dyDescent="0.45">
      <c r="A35" s="62">
        <f>IF(D35="","",SUBTOTAL(3,$D$17:D35))</f>
        <v>19</v>
      </c>
      <c r="B35" s="43" t="s">
        <v>167</v>
      </c>
      <c r="C35" s="44" t="s">
        <v>1009</v>
      </c>
      <c r="D35" s="46" t="s">
        <v>168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63">
        <v>0</v>
      </c>
      <c r="N35" s="47">
        <v>0</v>
      </c>
      <c r="O35" s="47">
        <v>0</v>
      </c>
      <c r="P35" s="47">
        <v>0</v>
      </c>
      <c r="Q35" s="47">
        <v>0</v>
      </c>
      <c r="R35" s="64">
        <v>0</v>
      </c>
      <c r="S35" s="47">
        <v>0</v>
      </c>
      <c r="T35" s="47">
        <v>0</v>
      </c>
      <c r="U35" s="47">
        <v>0</v>
      </c>
      <c r="V35" s="48">
        <v>0</v>
      </c>
      <c r="W35" s="47">
        <v>0</v>
      </c>
      <c r="X35" s="47">
        <v>0</v>
      </c>
      <c r="Y35" s="47">
        <v>0</v>
      </c>
      <c r="Z35" s="48">
        <v>0</v>
      </c>
      <c r="AA35" s="47">
        <v>0</v>
      </c>
      <c r="AB35" s="47">
        <v>0</v>
      </c>
      <c r="AC35" s="47">
        <v>0</v>
      </c>
      <c r="AD35" s="48">
        <v>0</v>
      </c>
      <c r="AE35" s="47">
        <v>0</v>
      </c>
      <c r="AF35" s="47">
        <v>0</v>
      </c>
      <c r="AG35" s="47">
        <v>0</v>
      </c>
      <c r="AH35" s="48">
        <v>0</v>
      </c>
      <c r="AI35" s="47">
        <v>0</v>
      </c>
      <c r="AJ35" s="47">
        <v>0</v>
      </c>
      <c r="AK35" s="48">
        <v>0</v>
      </c>
      <c r="AL35" s="47">
        <v>0</v>
      </c>
      <c r="AM35" s="47">
        <v>0</v>
      </c>
      <c r="AN35" s="48">
        <v>0</v>
      </c>
      <c r="AO35" s="47">
        <v>0</v>
      </c>
      <c r="AP35" s="47">
        <v>0</v>
      </c>
      <c r="AQ35" s="48">
        <v>0</v>
      </c>
      <c r="AR35" s="48">
        <v>0</v>
      </c>
      <c r="AS35" s="48">
        <v>0</v>
      </c>
      <c r="AT35" s="48">
        <v>0</v>
      </c>
      <c r="AU35" s="57"/>
    </row>
    <row r="36" spans="1:47" ht="23.15" customHeight="1" x14ac:dyDescent="0.45">
      <c r="A36" s="62">
        <f>IF(D36="","",SUBTOTAL(3,$D$17:D36))</f>
        <v>20</v>
      </c>
      <c r="B36" s="43" t="s">
        <v>169</v>
      </c>
      <c r="C36" s="44" t="s">
        <v>1009</v>
      </c>
      <c r="D36" s="46" t="s">
        <v>170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63">
        <v>0</v>
      </c>
      <c r="N36" s="47">
        <v>0</v>
      </c>
      <c r="O36" s="47">
        <v>0</v>
      </c>
      <c r="P36" s="47">
        <v>0</v>
      </c>
      <c r="Q36" s="47">
        <v>0</v>
      </c>
      <c r="R36" s="64">
        <v>0</v>
      </c>
      <c r="S36" s="47">
        <v>0</v>
      </c>
      <c r="T36" s="47">
        <v>0</v>
      </c>
      <c r="U36" s="47">
        <v>0</v>
      </c>
      <c r="V36" s="48">
        <v>0</v>
      </c>
      <c r="W36" s="47">
        <v>0</v>
      </c>
      <c r="X36" s="47">
        <v>0</v>
      </c>
      <c r="Y36" s="47">
        <v>0</v>
      </c>
      <c r="Z36" s="48">
        <v>0</v>
      </c>
      <c r="AA36" s="47">
        <v>205</v>
      </c>
      <c r="AB36" s="47">
        <v>77</v>
      </c>
      <c r="AC36" s="47">
        <v>205</v>
      </c>
      <c r="AD36" s="48">
        <v>7.7</v>
      </c>
      <c r="AE36" s="47">
        <v>0</v>
      </c>
      <c r="AF36" s="47">
        <v>0</v>
      </c>
      <c r="AG36" s="47">
        <v>0</v>
      </c>
      <c r="AH36" s="48">
        <v>0</v>
      </c>
      <c r="AI36" s="47">
        <v>0</v>
      </c>
      <c r="AJ36" s="47">
        <v>0</v>
      </c>
      <c r="AK36" s="48">
        <v>0</v>
      </c>
      <c r="AL36" s="47">
        <v>0</v>
      </c>
      <c r="AM36" s="47">
        <v>0</v>
      </c>
      <c r="AN36" s="48">
        <v>0</v>
      </c>
      <c r="AO36" s="47">
        <v>0</v>
      </c>
      <c r="AP36" s="47">
        <v>0</v>
      </c>
      <c r="AQ36" s="48">
        <v>0</v>
      </c>
      <c r="AR36" s="48">
        <v>0</v>
      </c>
      <c r="AS36" s="48">
        <v>0</v>
      </c>
      <c r="AT36" s="48">
        <v>7.7</v>
      </c>
      <c r="AU36" s="57"/>
    </row>
    <row r="37" spans="1:47" ht="23.15" customHeight="1" x14ac:dyDescent="0.45">
      <c r="A37" s="62">
        <f>IF(D37="","",SUBTOTAL(3,$D$17:D37))</f>
        <v>21</v>
      </c>
      <c r="B37" s="43" t="s">
        <v>171</v>
      </c>
      <c r="C37" s="44" t="s">
        <v>1009</v>
      </c>
      <c r="D37" s="46" t="s">
        <v>172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63">
        <v>0</v>
      </c>
      <c r="N37" s="47">
        <v>0</v>
      </c>
      <c r="O37" s="47">
        <v>0</v>
      </c>
      <c r="P37" s="47">
        <v>0</v>
      </c>
      <c r="Q37" s="47">
        <v>0</v>
      </c>
      <c r="R37" s="64">
        <v>0</v>
      </c>
      <c r="S37" s="47">
        <v>0</v>
      </c>
      <c r="T37" s="47">
        <v>0</v>
      </c>
      <c r="U37" s="47">
        <v>0</v>
      </c>
      <c r="V37" s="48">
        <v>0</v>
      </c>
      <c r="W37" s="47">
        <v>0</v>
      </c>
      <c r="X37" s="47">
        <v>0</v>
      </c>
      <c r="Y37" s="47">
        <v>0</v>
      </c>
      <c r="Z37" s="48">
        <v>0</v>
      </c>
      <c r="AA37" s="47">
        <v>130</v>
      </c>
      <c r="AB37" s="47">
        <v>109</v>
      </c>
      <c r="AC37" s="47">
        <v>130</v>
      </c>
      <c r="AD37" s="48">
        <v>10.9</v>
      </c>
      <c r="AE37" s="47">
        <v>0</v>
      </c>
      <c r="AF37" s="47">
        <v>0</v>
      </c>
      <c r="AG37" s="47">
        <v>0</v>
      </c>
      <c r="AH37" s="48">
        <v>0</v>
      </c>
      <c r="AI37" s="47">
        <v>0</v>
      </c>
      <c r="AJ37" s="47">
        <v>0</v>
      </c>
      <c r="AK37" s="48">
        <v>0</v>
      </c>
      <c r="AL37" s="47">
        <v>0</v>
      </c>
      <c r="AM37" s="47">
        <v>0</v>
      </c>
      <c r="AN37" s="48">
        <v>0</v>
      </c>
      <c r="AO37" s="47">
        <v>0</v>
      </c>
      <c r="AP37" s="47">
        <v>0</v>
      </c>
      <c r="AQ37" s="48">
        <v>0</v>
      </c>
      <c r="AR37" s="48">
        <v>0</v>
      </c>
      <c r="AS37" s="48">
        <v>0</v>
      </c>
      <c r="AT37" s="48">
        <v>10.9</v>
      </c>
      <c r="AU37" s="57"/>
    </row>
    <row r="38" spans="1:47" ht="23.15" customHeight="1" x14ac:dyDescent="0.45">
      <c r="A38" s="62">
        <f>IF(D38="","",SUBTOTAL(3,$D$17:D38))</f>
        <v>22</v>
      </c>
      <c r="B38" s="43" t="s">
        <v>175</v>
      </c>
      <c r="C38" s="44" t="s">
        <v>1009</v>
      </c>
      <c r="D38" s="46" t="s">
        <v>176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63">
        <v>0</v>
      </c>
      <c r="N38" s="47">
        <v>0</v>
      </c>
      <c r="O38" s="47">
        <v>0</v>
      </c>
      <c r="P38" s="47">
        <v>0</v>
      </c>
      <c r="Q38" s="47">
        <v>0</v>
      </c>
      <c r="R38" s="64">
        <v>0</v>
      </c>
      <c r="S38" s="47">
        <v>0</v>
      </c>
      <c r="T38" s="47">
        <v>0</v>
      </c>
      <c r="U38" s="47">
        <v>0</v>
      </c>
      <c r="V38" s="48">
        <v>0</v>
      </c>
      <c r="W38" s="47">
        <v>0</v>
      </c>
      <c r="X38" s="47">
        <v>0</v>
      </c>
      <c r="Y38" s="47">
        <v>0</v>
      </c>
      <c r="Z38" s="48">
        <v>0</v>
      </c>
      <c r="AA38" s="47">
        <v>112</v>
      </c>
      <c r="AB38" s="47">
        <v>28</v>
      </c>
      <c r="AC38" s="47">
        <v>112</v>
      </c>
      <c r="AD38" s="48">
        <v>2.8000000000000003</v>
      </c>
      <c r="AE38" s="47">
        <v>0</v>
      </c>
      <c r="AF38" s="47">
        <v>0</v>
      </c>
      <c r="AG38" s="47">
        <v>0</v>
      </c>
      <c r="AH38" s="48">
        <v>0</v>
      </c>
      <c r="AI38" s="47">
        <v>0</v>
      </c>
      <c r="AJ38" s="47">
        <v>0</v>
      </c>
      <c r="AK38" s="48">
        <v>0</v>
      </c>
      <c r="AL38" s="47">
        <v>0</v>
      </c>
      <c r="AM38" s="47">
        <v>0</v>
      </c>
      <c r="AN38" s="48">
        <v>0</v>
      </c>
      <c r="AO38" s="47">
        <v>0</v>
      </c>
      <c r="AP38" s="47">
        <v>0</v>
      </c>
      <c r="AQ38" s="48">
        <v>0</v>
      </c>
      <c r="AR38" s="48">
        <v>0</v>
      </c>
      <c r="AS38" s="48">
        <v>0.8</v>
      </c>
      <c r="AT38" s="48">
        <v>3.6</v>
      </c>
      <c r="AU38" s="57"/>
    </row>
    <row r="39" spans="1:47" ht="23.15" customHeight="1" x14ac:dyDescent="0.45">
      <c r="A39" s="62">
        <f>IF(D39="","",SUBTOTAL(3,$D$17:D39))</f>
        <v>23</v>
      </c>
      <c r="B39" s="43" t="s">
        <v>177</v>
      </c>
      <c r="C39" s="44" t="s">
        <v>1009</v>
      </c>
      <c r="D39" s="46" t="s">
        <v>178</v>
      </c>
      <c r="E39" s="45">
        <v>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63">
        <v>0</v>
      </c>
      <c r="N39" s="47">
        <v>0.45</v>
      </c>
      <c r="O39" s="47">
        <v>0.75</v>
      </c>
      <c r="P39" s="47">
        <v>0</v>
      </c>
      <c r="Q39" s="47">
        <v>0</v>
      </c>
      <c r="R39" s="64">
        <v>1.2</v>
      </c>
      <c r="S39" s="47">
        <v>0</v>
      </c>
      <c r="T39" s="47">
        <v>0</v>
      </c>
      <c r="U39" s="47">
        <v>0</v>
      </c>
      <c r="V39" s="48">
        <v>0</v>
      </c>
      <c r="W39" s="47">
        <v>0</v>
      </c>
      <c r="X39" s="47">
        <v>0</v>
      </c>
      <c r="Y39" s="47">
        <v>0</v>
      </c>
      <c r="Z39" s="48">
        <v>0</v>
      </c>
      <c r="AA39" s="47">
        <v>172</v>
      </c>
      <c r="AB39" s="47">
        <v>132</v>
      </c>
      <c r="AC39" s="47">
        <v>172</v>
      </c>
      <c r="AD39" s="48">
        <v>13.200000000000001</v>
      </c>
      <c r="AE39" s="47">
        <v>0</v>
      </c>
      <c r="AF39" s="47">
        <v>0</v>
      </c>
      <c r="AG39" s="47">
        <v>0</v>
      </c>
      <c r="AH39" s="48">
        <v>0</v>
      </c>
      <c r="AI39" s="47">
        <v>0</v>
      </c>
      <c r="AJ39" s="47">
        <v>0</v>
      </c>
      <c r="AK39" s="48">
        <v>0</v>
      </c>
      <c r="AL39" s="47">
        <v>0</v>
      </c>
      <c r="AM39" s="47">
        <v>0</v>
      </c>
      <c r="AN39" s="48">
        <v>0</v>
      </c>
      <c r="AO39" s="47">
        <v>0</v>
      </c>
      <c r="AP39" s="47">
        <v>0</v>
      </c>
      <c r="AQ39" s="48">
        <v>0</v>
      </c>
      <c r="AR39" s="48">
        <v>0</v>
      </c>
      <c r="AS39" s="48">
        <v>0</v>
      </c>
      <c r="AT39" s="48">
        <v>14.4</v>
      </c>
      <c r="AU39" s="57"/>
    </row>
    <row r="40" spans="1:47" ht="23.15" customHeight="1" x14ac:dyDescent="0.45">
      <c r="A40" s="62">
        <f>IF(D40="","",SUBTOTAL(3,$D$17:D40))</f>
        <v>24</v>
      </c>
      <c r="B40" s="43" t="s">
        <v>179</v>
      </c>
      <c r="C40" s="44" t="s">
        <v>1009</v>
      </c>
      <c r="D40" s="46" t="s">
        <v>180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63">
        <v>0</v>
      </c>
      <c r="N40" s="47">
        <v>0</v>
      </c>
      <c r="O40" s="47">
        <v>0</v>
      </c>
      <c r="P40" s="47">
        <v>0</v>
      </c>
      <c r="Q40" s="47">
        <v>0</v>
      </c>
      <c r="R40" s="64">
        <v>0</v>
      </c>
      <c r="S40" s="47">
        <v>0</v>
      </c>
      <c r="T40" s="47">
        <v>0</v>
      </c>
      <c r="U40" s="47">
        <v>0</v>
      </c>
      <c r="V40" s="48">
        <v>0</v>
      </c>
      <c r="W40" s="47">
        <v>0</v>
      </c>
      <c r="X40" s="47">
        <v>0</v>
      </c>
      <c r="Y40" s="47">
        <v>0</v>
      </c>
      <c r="Z40" s="48">
        <v>0</v>
      </c>
      <c r="AA40" s="47">
        <v>0</v>
      </c>
      <c r="AB40" s="47">
        <v>0</v>
      </c>
      <c r="AC40" s="47">
        <v>0</v>
      </c>
      <c r="AD40" s="48">
        <v>0</v>
      </c>
      <c r="AE40" s="47">
        <v>0</v>
      </c>
      <c r="AF40" s="47">
        <v>0</v>
      </c>
      <c r="AG40" s="47">
        <v>0</v>
      </c>
      <c r="AH40" s="48">
        <v>0</v>
      </c>
      <c r="AI40" s="47">
        <v>0</v>
      </c>
      <c r="AJ40" s="47">
        <v>0</v>
      </c>
      <c r="AK40" s="48">
        <v>0</v>
      </c>
      <c r="AL40" s="47">
        <v>0</v>
      </c>
      <c r="AM40" s="47">
        <v>0</v>
      </c>
      <c r="AN40" s="48">
        <v>0</v>
      </c>
      <c r="AO40" s="47">
        <v>0</v>
      </c>
      <c r="AP40" s="47">
        <v>0</v>
      </c>
      <c r="AQ40" s="48">
        <v>0</v>
      </c>
      <c r="AR40" s="48">
        <v>0</v>
      </c>
      <c r="AS40" s="48">
        <v>0</v>
      </c>
      <c r="AT40" s="48">
        <v>0</v>
      </c>
      <c r="AU40" s="57"/>
    </row>
    <row r="41" spans="1:47" ht="23.15" customHeight="1" x14ac:dyDescent="0.45">
      <c r="A41" s="62">
        <f>IF(D41="","",SUBTOTAL(3,$D$17:D41))</f>
        <v>25</v>
      </c>
      <c r="B41" s="43" t="s">
        <v>181</v>
      </c>
      <c r="C41" s="44" t="s">
        <v>1009</v>
      </c>
      <c r="D41" s="46" t="s">
        <v>182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63">
        <v>0</v>
      </c>
      <c r="N41" s="47">
        <v>0</v>
      </c>
      <c r="O41" s="47">
        <v>0</v>
      </c>
      <c r="P41" s="47">
        <v>0</v>
      </c>
      <c r="Q41" s="47">
        <v>0</v>
      </c>
      <c r="R41" s="64">
        <v>0</v>
      </c>
      <c r="S41" s="47">
        <v>0</v>
      </c>
      <c r="T41" s="47">
        <v>0</v>
      </c>
      <c r="U41" s="47">
        <v>0</v>
      </c>
      <c r="V41" s="48">
        <v>0</v>
      </c>
      <c r="W41" s="47">
        <v>0</v>
      </c>
      <c r="X41" s="47">
        <v>0</v>
      </c>
      <c r="Y41" s="47">
        <v>0</v>
      </c>
      <c r="Z41" s="48">
        <v>0</v>
      </c>
      <c r="AA41" s="47">
        <v>107</v>
      </c>
      <c r="AB41" s="47">
        <v>213</v>
      </c>
      <c r="AC41" s="47">
        <v>131</v>
      </c>
      <c r="AD41" s="48">
        <v>18.900000000000002</v>
      </c>
      <c r="AE41" s="47">
        <v>0</v>
      </c>
      <c r="AF41" s="47">
        <v>0</v>
      </c>
      <c r="AG41" s="47">
        <v>0</v>
      </c>
      <c r="AH41" s="48">
        <v>0</v>
      </c>
      <c r="AI41" s="47">
        <v>0</v>
      </c>
      <c r="AJ41" s="47">
        <v>0</v>
      </c>
      <c r="AK41" s="48">
        <v>0</v>
      </c>
      <c r="AL41" s="47">
        <v>0</v>
      </c>
      <c r="AM41" s="47">
        <v>0</v>
      </c>
      <c r="AN41" s="48">
        <v>0</v>
      </c>
      <c r="AO41" s="47">
        <v>0</v>
      </c>
      <c r="AP41" s="47">
        <v>0</v>
      </c>
      <c r="AQ41" s="48">
        <v>0</v>
      </c>
      <c r="AR41" s="48">
        <v>0</v>
      </c>
      <c r="AS41" s="48">
        <v>0</v>
      </c>
      <c r="AT41" s="48">
        <v>18.899999999999999</v>
      </c>
      <c r="AU41" s="57"/>
    </row>
    <row r="42" spans="1:47" ht="23.15" customHeight="1" x14ac:dyDescent="0.45">
      <c r="A42" s="62">
        <f>IF(D42="","",SUBTOTAL(3,$D$17:D42))</f>
        <v>26</v>
      </c>
      <c r="B42" s="43" t="s">
        <v>953</v>
      </c>
      <c r="C42" s="44" t="s">
        <v>1009</v>
      </c>
      <c r="D42" s="46" t="s">
        <v>954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63">
        <v>0</v>
      </c>
      <c r="N42" s="47">
        <v>0</v>
      </c>
      <c r="O42" s="47">
        <v>0</v>
      </c>
      <c r="P42" s="47">
        <v>0</v>
      </c>
      <c r="Q42" s="47">
        <v>0</v>
      </c>
      <c r="R42" s="64">
        <v>0</v>
      </c>
      <c r="S42" s="47">
        <v>0</v>
      </c>
      <c r="T42" s="47">
        <v>0</v>
      </c>
      <c r="U42" s="47">
        <v>0</v>
      </c>
      <c r="V42" s="48">
        <v>0</v>
      </c>
      <c r="W42" s="47">
        <v>0</v>
      </c>
      <c r="X42" s="47">
        <v>0</v>
      </c>
      <c r="Y42" s="47">
        <v>0</v>
      </c>
      <c r="Z42" s="48">
        <v>0</v>
      </c>
      <c r="AA42" s="47">
        <v>125</v>
      </c>
      <c r="AB42" s="47">
        <v>209</v>
      </c>
      <c r="AC42" s="47">
        <v>125</v>
      </c>
      <c r="AD42" s="48">
        <v>20.900000000000002</v>
      </c>
      <c r="AE42" s="47">
        <v>0</v>
      </c>
      <c r="AF42" s="47">
        <v>0</v>
      </c>
      <c r="AG42" s="47">
        <v>0</v>
      </c>
      <c r="AH42" s="48">
        <v>0</v>
      </c>
      <c r="AI42" s="47">
        <v>0</v>
      </c>
      <c r="AJ42" s="47">
        <v>0</v>
      </c>
      <c r="AK42" s="48">
        <v>0</v>
      </c>
      <c r="AL42" s="47">
        <v>0</v>
      </c>
      <c r="AM42" s="47">
        <v>0</v>
      </c>
      <c r="AN42" s="48">
        <v>0</v>
      </c>
      <c r="AO42" s="47">
        <v>0</v>
      </c>
      <c r="AP42" s="47">
        <v>0</v>
      </c>
      <c r="AQ42" s="48">
        <v>0</v>
      </c>
      <c r="AR42" s="48">
        <v>0</v>
      </c>
      <c r="AS42" s="48">
        <v>0</v>
      </c>
      <c r="AT42" s="48">
        <v>20.9</v>
      </c>
      <c r="AU42" s="57"/>
    </row>
    <row r="43" spans="1:47" ht="23.15" customHeight="1" x14ac:dyDescent="0.45">
      <c r="A43" s="62">
        <f>IF(D43="","",SUBTOTAL(3,$D$17:D43))</f>
        <v>27</v>
      </c>
      <c r="B43" s="43" t="s">
        <v>1004</v>
      </c>
      <c r="C43" s="44" t="s">
        <v>1009</v>
      </c>
      <c r="D43" s="46" t="s">
        <v>184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63">
        <v>0</v>
      </c>
      <c r="N43" s="47">
        <v>0</v>
      </c>
      <c r="O43" s="47">
        <v>0</v>
      </c>
      <c r="P43" s="47">
        <v>0</v>
      </c>
      <c r="Q43" s="47">
        <v>0</v>
      </c>
      <c r="R43" s="64">
        <v>0</v>
      </c>
      <c r="S43" s="47">
        <v>0</v>
      </c>
      <c r="T43" s="47">
        <v>0</v>
      </c>
      <c r="U43" s="47">
        <v>0</v>
      </c>
      <c r="V43" s="48">
        <v>0</v>
      </c>
      <c r="W43" s="47">
        <v>0</v>
      </c>
      <c r="X43" s="47">
        <v>0</v>
      </c>
      <c r="Y43" s="47">
        <v>0</v>
      </c>
      <c r="Z43" s="48">
        <v>0</v>
      </c>
      <c r="AA43" s="47">
        <v>97</v>
      </c>
      <c r="AB43" s="47">
        <v>40</v>
      </c>
      <c r="AC43" s="47">
        <v>97</v>
      </c>
      <c r="AD43" s="48">
        <v>4</v>
      </c>
      <c r="AE43" s="47">
        <v>0</v>
      </c>
      <c r="AF43" s="47">
        <v>0</v>
      </c>
      <c r="AG43" s="47">
        <v>0</v>
      </c>
      <c r="AH43" s="48">
        <v>0</v>
      </c>
      <c r="AI43" s="47">
        <v>0</v>
      </c>
      <c r="AJ43" s="47">
        <v>0</v>
      </c>
      <c r="AK43" s="48">
        <v>0</v>
      </c>
      <c r="AL43" s="47">
        <v>0</v>
      </c>
      <c r="AM43" s="47">
        <v>0</v>
      </c>
      <c r="AN43" s="48">
        <v>0</v>
      </c>
      <c r="AO43" s="47">
        <v>0</v>
      </c>
      <c r="AP43" s="47">
        <v>0</v>
      </c>
      <c r="AQ43" s="48">
        <v>0</v>
      </c>
      <c r="AR43" s="48">
        <v>0</v>
      </c>
      <c r="AS43" s="48">
        <v>0</v>
      </c>
      <c r="AT43" s="48">
        <v>4</v>
      </c>
      <c r="AU43" s="57"/>
    </row>
    <row r="44" spans="1:47" ht="23.15" customHeight="1" x14ac:dyDescent="0.45">
      <c r="A44" s="62">
        <f>IF(D44="","",SUBTOTAL(3,$D$17:D44))</f>
        <v>28</v>
      </c>
      <c r="B44" s="43" t="s">
        <v>185</v>
      </c>
      <c r="C44" s="44" t="s">
        <v>1009</v>
      </c>
      <c r="D44" s="46" t="s">
        <v>186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63">
        <v>0</v>
      </c>
      <c r="N44" s="47">
        <v>0</v>
      </c>
      <c r="O44" s="47">
        <v>0.75</v>
      </c>
      <c r="P44" s="47">
        <v>0</v>
      </c>
      <c r="Q44" s="47">
        <v>0</v>
      </c>
      <c r="R44" s="64">
        <v>0.75</v>
      </c>
      <c r="S44" s="47">
        <v>0</v>
      </c>
      <c r="T44" s="47">
        <v>0</v>
      </c>
      <c r="U44" s="47">
        <v>0</v>
      </c>
      <c r="V44" s="48">
        <v>0</v>
      </c>
      <c r="W44" s="47">
        <v>16</v>
      </c>
      <c r="X44" s="47">
        <v>13</v>
      </c>
      <c r="Y44" s="47">
        <v>0</v>
      </c>
      <c r="Z44" s="48">
        <v>5.8000000000000007</v>
      </c>
      <c r="AA44" s="47">
        <v>28</v>
      </c>
      <c r="AB44" s="47">
        <v>159</v>
      </c>
      <c r="AC44" s="47">
        <v>41</v>
      </c>
      <c r="AD44" s="48">
        <v>14.600000000000001</v>
      </c>
      <c r="AE44" s="47">
        <v>0</v>
      </c>
      <c r="AF44" s="47">
        <v>0</v>
      </c>
      <c r="AG44" s="47">
        <v>0</v>
      </c>
      <c r="AH44" s="48">
        <v>0</v>
      </c>
      <c r="AI44" s="47">
        <v>0</v>
      </c>
      <c r="AJ44" s="47">
        <v>0</v>
      </c>
      <c r="AK44" s="48">
        <v>0</v>
      </c>
      <c r="AL44" s="47">
        <v>0</v>
      </c>
      <c r="AM44" s="47">
        <v>0</v>
      </c>
      <c r="AN44" s="48">
        <v>0</v>
      </c>
      <c r="AO44" s="47">
        <v>0</v>
      </c>
      <c r="AP44" s="47">
        <v>0</v>
      </c>
      <c r="AQ44" s="48">
        <v>0</v>
      </c>
      <c r="AR44" s="48">
        <v>0</v>
      </c>
      <c r="AS44" s="48">
        <v>0.5</v>
      </c>
      <c r="AT44" s="48">
        <v>21.7</v>
      </c>
      <c r="AU44" s="57"/>
    </row>
    <row r="45" spans="1:47" ht="23.15" customHeight="1" x14ac:dyDescent="0.45">
      <c r="A45" s="62">
        <f>IF(D45="","",SUBTOTAL(3,$D$17:D45))</f>
        <v>29</v>
      </c>
      <c r="B45" s="43" t="s">
        <v>187</v>
      </c>
      <c r="C45" s="44" t="s">
        <v>1009</v>
      </c>
      <c r="D45" s="46" t="s">
        <v>188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63">
        <v>0</v>
      </c>
      <c r="N45" s="47">
        <v>0</v>
      </c>
      <c r="O45" s="47">
        <v>0</v>
      </c>
      <c r="P45" s="47">
        <v>0</v>
      </c>
      <c r="Q45" s="47">
        <v>0</v>
      </c>
      <c r="R45" s="64">
        <v>0</v>
      </c>
      <c r="S45" s="47">
        <v>0</v>
      </c>
      <c r="T45" s="47">
        <v>0</v>
      </c>
      <c r="U45" s="47">
        <v>0</v>
      </c>
      <c r="V45" s="48">
        <v>0</v>
      </c>
      <c r="W45" s="47">
        <v>0</v>
      </c>
      <c r="X45" s="47">
        <v>0</v>
      </c>
      <c r="Y45" s="47">
        <v>0</v>
      </c>
      <c r="Z45" s="48">
        <v>0</v>
      </c>
      <c r="AA45" s="47">
        <v>53</v>
      </c>
      <c r="AB45" s="47">
        <v>56</v>
      </c>
      <c r="AC45" s="47">
        <v>53</v>
      </c>
      <c r="AD45" s="48">
        <v>5.6000000000000005</v>
      </c>
      <c r="AE45" s="47">
        <v>0</v>
      </c>
      <c r="AF45" s="47">
        <v>0</v>
      </c>
      <c r="AG45" s="47">
        <v>0</v>
      </c>
      <c r="AH45" s="48">
        <v>0</v>
      </c>
      <c r="AI45" s="47">
        <v>0</v>
      </c>
      <c r="AJ45" s="47">
        <v>0</v>
      </c>
      <c r="AK45" s="48">
        <v>0</v>
      </c>
      <c r="AL45" s="47">
        <v>0</v>
      </c>
      <c r="AM45" s="47">
        <v>0</v>
      </c>
      <c r="AN45" s="48">
        <v>0</v>
      </c>
      <c r="AO45" s="47">
        <v>0</v>
      </c>
      <c r="AP45" s="47">
        <v>0</v>
      </c>
      <c r="AQ45" s="48">
        <v>0</v>
      </c>
      <c r="AR45" s="48">
        <v>0</v>
      </c>
      <c r="AS45" s="48">
        <v>0</v>
      </c>
      <c r="AT45" s="48">
        <v>5.6</v>
      </c>
      <c r="AU45" s="57"/>
    </row>
    <row r="46" spans="1:47" ht="23.15" customHeight="1" x14ac:dyDescent="0.45">
      <c r="A46" s="62">
        <f>IF(D46="","",SUBTOTAL(3,$D$17:D46))</f>
        <v>30</v>
      </c>
      <c r="B46" s="43" t="s">
        <v>189</v>
      </c>
      <c r="C46" s="44" t="s">
        <v>1009</v>
      </c>
      <c r="D46" s="46" t="s">
        <v>190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63">
        <v>0</v>
      </c>
      <c r="N46" s="47">
        <v>0</v>
      </c>
      <c r="O46" s="47">
        <v>0.75</v>
      </c>
      <c r="P46" s="47">
        <v>0</v>
      </c>
      <c r="Q46" s="47">
        <v>0</v>
      </c>
      <c r="R46" s="64">
        <v>0.75</v>
      </c>
      <c r="S46" s="47">
        <v>0</v>
      </c>
      <c r="T46" s="47">
        <v>0</v>
      </c>
      <c r="U46" s="47">
        <v>0</v>
      </c>
      <c r="V46" s="48">
        <v>0</v>
      </c>
      <c r="W46" s="47">
        <v>0</v>
      </c>
      <c r="X46" s="47">
        <v>0</v>
      </c>
      <c r="Y46" s="47">
        <v>0</v>
      </c>
      <c r="Z46" s="48">
        <v>0</v>
      </c>
      <c r="AA46" s="47">
        <v>101</v>
      </c>
      <c r="AB46" s="47">
        <v>136</v>
      </c>
      <c r="AC46" s="47">
        <v>101</v>
      </c>
      <c r="AD46" s="48">
        <v>13.600000000000001</v>
      </c>
      <c r="AE46" s="47">
        <v>0</v>
      </c>
      <c r="AF46" s="47">
        <v>0</v>
      </c>
      <c r="AG46" s="47">
        <v>0</v>
      </c>
      <c r="AH46" s="48">
        <v>0</v>
      </c>
      <c r="AI46" s="47">
        <v>0</v>
      </c>
      <c r="AJ46" s="47">
        <v>0</v>
      </c>
      <c r="AK46" s="48">
        <v>0</v>
      </c>
      <c r="AL46" s="47">
        <v>0</v>
      </c>
      <c r="AM46" s="47">
        <v>0</v>
      </c>
      <c r="AN46" s="48">
        <v>0</v>
      </c>
      <c r="AO46" s="47">
        <v>0</v>
      </c>
      <c r="AP46" s="47">
        <v>0</v>
      </c>
      <c r="AQ46" s="48">
        <v>0</v>
      </c>
      <c r="AR46" s="48">
        <v>0</v>
      </c>
      <c r="AS46" s="48">
        <v>0</v>
      </c>
      <c r="AT46" s="48">
        <v>14.4</v>
      </c>
      <c r="AU46" s="57"/>
    </row>
    <row r="47" spans="1:47" ht="23.15" customHeight="1" x14ac:dyDescent="0.45">
      <c r="A47" s="62">
        <f>IF(D47="","",SUBTOTAL(3,$D$17:D47))</f>
        <v>31</v>
      </c>
      <c r="B47" s="43" t="s">
        <v>191</v>
      </c>
      <c r="C47" s="44" t="s">
        <v>1009</v>
      </c>
      <c r="D47" s="46" t="s">
        <v>192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63">
        <v>0</v>
      </c>
      <c r="N47" s="47">
        <v>0</v>
      </c>
      <c r="O47" s="47">
        <v>0</v>
      </c>
      <c r="P47" s="47">
        <v>0</v>
      </c>
      <c r="Q47" s="47">
        <v>0</v>
      </c>
      <c r="R47" s="64">
        <v>0</v>
      </c>
      <c r="S47" s="47">
        <v>0</v>
      </c>
      <c r="T47" s="47">
        <v>0</v>
      </c>
      <c r="U47" s="47">
        <v>0</v>
      </c>
      <c r="V47" s="48">
        <v>0</v>
      </c>
      <c r="W47" s="47">
        <v>0</v>
      </c>
      <c r="X47" s="47">
        <v>0</v>
      </c>
      <c r="Y47" s="47">
        <v>0</v>
      </c>
      <c r="Z47" s="48">
        <v>0</v>
      </c>
      <c r="AA47" s="47">
        <v>77</v>
      </c>
      <c r="AB47" s="47">
        <v>205</v>
      </c>
      <c r="AC47" s="47">
        <v>77</v>
      </c>
      <c r="AD47" s="48">
        <v>20.5</v>
      </c>
      <c r="AE47" s="47">
        <v>0</v>
      </c>
      <c r="AF47" s="47">
        <v>0</v>
      </c>
      <c r="AG47" s="47">
        <v>0</v>
      </c>
      <c r="AH47" s="48">
        <v>0</v>
      </c>
      <c r="AI47" s="47">
        <v>0</v>
      </c>
      <c r="AJ47" s="47">
        <v>0</v>
      </c>
      <c r="AK47" s="48">
        <v>0</v>
      </c>
      <c r="AL47" s="47">
        <v>0</v>
      </c>
      <c r="AM47" s="47">
        <v>0</v>
      </c>
      <c r="AN47" s="48">
        <v>0</v>
      </c>
      <c r="AO47" s="47">
        <v>0</v>
      </c>
      <c r="AP47" s="47">
        <v>0</v>
      </c>
      <c r="AQ47" s="48">
        <v>0</v>
      </c>
      <c r="AR47" s="48">
        <v>0</v>
      </c>
      <c r="AS47" s="48">
        <v>0</v>
      </c>
      <c r="AT47" s="48">
        <v>20.5</v>
      </c>
      <c r="AU47" s="57"/>
    </row>
    <row r="48" spans="1:47" ht="23.15" customHeight="1" x14ac:dyDescent="0.45">
      <c r="A48" s="62">
        <f>IF(D48="","",SUBTOTAL(3,$D$17:D48))</f>
        <v>32</v>
      </c>
      <c r="B48" s="43" t="s">
        <v>1005</v>
      </c>
      <c r="C48" s="44" t="s">
        <v>1009</v>
      </c>
      <c r="D48" s="46" t="s">
        <v>1006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63">
        <v>0</v>
      </c>
      <c r="N48" s="47">
        <v>1.2</v>
      </c>
      <c r="O48" s="47">
        <v>0.45</v>
      </c>
      <c r="P48" s="47">
        <v>0</v>
      </c>
      <c r="Q48" s="47">
        <v>0</v>
      </c>
      <c r="R48" s="64">
        <v>1.65</v>
      </c>
      <c r="S48" s="47">
        <v>0</v>
      </c>
      <c r="T48" s="47">
        <v>0</v>
      </c>
      <c r="U48" s="47">
        <v>0</v>
      </c>
      <c r="V48" s="48">
        <v>0</v>
      </c>
      <c r="W48" s="47">
        <v>0</v>
      </c>
      <c r="X48" s="47">
        <v>0</v>
      </c>
      <c r="Y48" s="47">
        <v>0</v>
      </c>
      <c r="Z48" s="48">
        <v>0</v>
      </c>
      <c r="AA48" s="47">
        <v>61</v>
      </c>
      <c r="AB48" s="47">
        <v>91</v>
      </c>
      <c r="AC48" s="47">
        <v>61</v>
      </c>
      <c r="AD48" s="48">
        <v>9.1</v>
      </c>
      <c r="AE48" s="47">
        <v>0</v>
      </c>
      <c r="AF48" s="47">
        <v>0</v>
      </c>
      <c r="AG48" s="47">
        <v>0</v>
      </c>
      <c r="AH48" s="48">
        <v>0</v>
      </c>
      <c r="AI48" s="47">
        <v>0</v>
      </c>
      <c r="AJ48" s="47">
        <v>0</v>
      </c>
      <c r="AK48" s="48">
        <v>0</v>
      </c>
      <c r="AL48" s="47">
        <v>0</v>
      </c>
      <c r="AM48" s="47">
        <v>0</v>
      </c>
      <c r="AN48" s="48">
        <v>0</v>
      </c>
      <c r="AO48" s="47">
        <v>0</v>
      </c>
      <c r="AP48" s="47">
        <v>0</v>
      </c>
      <c r="AQ48" s="48">
        <v>0</v>
      </c>
      <c r="AR48" s="48">
        <v>0</v>
      </c>
      <c r="AS48" s="48">
        <v>0</v>
      </c>
      <c r="AT48" s="48">
        <v>10.8</v>
      </c>
      <c r="AU48" s="57"/>
    </row>
    <row r="49" spans="1:47" ht="23.15" customHeight="1" x14ac:dyDescent="0.45">
      <c r="A49" s="62">
        <f>IF(D49="","",SUBTOTAL(3,$D$17:D49))</f>
        <v>33</v>
      </c>
      <c r="B49" s="43" t="s">
        <v>193</v>
      </c>
      <c r="C49" s="44" t="s">
        <v>1009</v>
      </c>
      <c r="D49" s="46" t="s">
        <v>194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63">
        <v>0</v>
      </c>
      <c r="N49" s="47">
        <v>0</v>
      </c>
      <c r="O49" s="47">
        <v>0.75</v>
      </c>
      <c r="P49" s="47">
        <v>0</v>
      </c>
      <c r="Q49" s="47">
        <v>0</v>
      </c>
      <c r="R49" s="64">
        <v>0.75</v>
      </c>
      <c r="S49" s="47">
        <v>0</v>
      </c>
      <c r="T49" s="47">
        <v>0</v>
      </c>
      <c r="U49" s="47">
        <v>0</v>
      </c>
      <c r="V49" s="48">
        <v>0</v>
      </c>
      <c r="W49" s="47">
        <v>0</v>
      </c>
      <c r="X49" s="47">
        <v>0</v>
      </c>
      <c r="Y49" s="47">
        <v>0</v>
      </c>
      <c r="Z49" s="48">
        <v>0</v>
      </c>
      <c r="AA49" s="47">
        <v>176</v>
      </c>
      <c r="AB49" s="47">
        <v>273</v>
      </c>
      <c r="AC49" s="47">
        <v>176</v>
      </c>
      <c r="AD49" s="48">
        <v>27.3</v>
      </c>
      <c r="AE49" s="47">
        <v>0</v>
      </c>
      <c r="AF49" s="47">
        <v>0</v>
      </c>
      <c r="AG49" s="47">
        <v>0</v>
      </c>
      <c r="AH49" s="48">
        <v>0</v>
      </c>
      <c r="AI49" s="47">
        <v>0</v>
      </c>
      <c r="AJ49" s="47">
        <v>0</v>
      </c>
      <c r="AK49" s="48">
        <v>0</v>
      </c>
      <c r="AL49" s="47">
        <v>0</v>
      </c>
      <c r="AM49" s="47">
        <v>0</v>
      </c>
      <c r="AN49" s="48">
        <v>0</v>
      </c>
      <c r="AO49" s="47">
        <v>0</v>
      </c>
      <c r="AP49" s="47">
        <v>0</v>
      </c>
      <c r="AQ49" s="48">
        <v>0</v>
      </c>
      <c r="AR49" s="48">
        <v>0</v>
      </c>
      <c r="AS49" s="48">
        <v>0</v>
      </c>
      <c r="AT49" s="48">
        <v>28.1</v>
      </c>
      <c r="AU49" s="57"/>
    </row>
    <row r="50" spans="1:47" ht="23.15" customHeight="1" x14ac:dyDescent="0.45">
      <c r="A50" s="62">
        <f>IF(D50="","",SUBTOTAL(3,$D$17:D50))</f>
        <v>34</v>
      </c>
      <c r="B50" s="43" t="s">
        <v>217</v>
      </c>
      <c r="C50" s="44" t="s">
        <v>1009</v>
      </c>
      <c r="D50" s="46" t="s">
        <v>218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63">
        <v>0</v>
      </c>
      <c r="N50" s="47">
        <v>0.45</v>
      </c>
      <c r="O50" s="47">
        <v>0.75</v>
      </c>
      <c r="P50" s="47">
        <v>0</v>
      </c>
      <c r="Q50" s="47">
        <v>0</v>
      </c>
      <c r="R50" s="64">
        <v>1.2</v>
      </c>
      <c r="S50" s="47">
        <v>0</v>
      </c>
      <c r="T50" s="47">
        <v>0</v>
      </c>
      <c r="U50" s="47">
        <v>0</v>
      </c>
      <c r="V50" s="48">
        <v>0</v>
      </c>
      <c r="W50" s="47">
        <v>0</v>
      </c>
      <c r="X50" s="47">
        <v>0</v>
      </c>
      <c r="Y50" s="47">
        <v>0</v>
      </c>
      <c r="Z50" s="48">
        <v>0</v>
      </c>
      <c r="AA50" s="47">
        <v>86</v>
      </c>
      <c r="AB50" s="47">
        <v>140</v>
      </c>
      <c r="AC50" s="47">
        <v>86</v>
      </c>
      <c r="AD50" s="48">
        <v>14</v>
      </c>
      <c r="AE50" s="47">
        <v>0</v>
      </c>
      <c r="AF50" s="47">
        <v>0</v>
      </c>
      <c r="AG50" s="47">
        <v>0</v>
      </c>
      <c r="AH50" s="48">
        <v>0</v>
      </c>
      <c r="AI50" s="47">
        <v>0</v>
      </c>
      <c r="AJ50" s="47">
        <v>0</v>
      </c>
      <c r="AK50" s="48">
        <v>0</v>
      </c>
      <c r="AL50" s="47">
        <v>0</v>
      </c>
      <c r="AM50" s="47">
        <v>0</v>
      </c>
      <c r="AN50" s="48">
        <v>0</v>
      </c>
      <c r="AO50" s="47">
        <v>0</v>
      </c>
      <c r="AP50" s="47">
        <v>0</v>
      </c>
      <c r="AQ50" s="48">
        <v>0</v>
      </c>
      <c r="AR50" s="48">
        <v>0</v>
      </c>
      <c r="AS50" s="48">
        <v>0</v>
      </c>
      <c r="AT50" s="48">
        <v>15.2</v>
      </c>
      <c r="AU50" s="57"/>
    </row>
    <row r="51" spans="1:47" ht="23.15" customHeight="1" x14ac:dyDescent="0.45">
      <c r="A51" s="62">
        <f>IF(D51="","",SUBTOTAL(3,$D$17:D51))</f>
        <v>35</v>
      </c>
      <c r="B51" s="43" t="s">
        <v>195</v>
      </c>
      <c r="C51" s="44" t="s">
        <v>1009</v>
      </c>
      <c r="D51" s="46" t="s">
        <v>196</v>
      </c>
      <c r="E51" s="45">
        <v>0</v>
      </c>
      <c r="F51" s="45">
        <v>0</v>
      </c>
      <c r="G51" s="45">
        <v>33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63">
        <v>8.25</v>
      </c>
      <c r="N51" s="47">
        <v>0</v>
      </c>
      <c r="O51" s="47">
        <v>0</v>
      </c>
      <c r="P51" s="47">
        <v>0</v>
      </c>
      <c r="Q51" s="47">
        <v>0</v>
      </c>
      <c r="R51" s="64">
        <v>0</v>
      </c>
      <c r="S51" s="47">
        <v>0</v>
      </c>
      <c r="T51" s="47">
        <v>0</v>
      </c>
      <c r="U51" s="47">
        <v>0</v>
      </c>
      <c r="V51" s="48">
        <v>0</v>
      </c>
      <c r="W51" s="47">
        <v>0</v>
      </c>
      <c r="X51" s="47">
        <v>35</v>
      </c>
      <c r="Y51" s="47">
        <v>0</v>
      </c>
      <c r="Z51" s="48">
        <v>7</v>
      </c>
      <c r="AA51" s="47">
        <v>71</v>
      </c>
      <c r="AB51" s="47">
        <v>0</v>
      </c>
      <c r="AC51" s="47">
        <v>71</v>
      </c>
      <c r="AD51" s="48">
        <v>0</v>
      </c>
      <c r="AE51" s="47">
        <v>0</v>
      </c>
      <c r="AF51" s="47">
        <v>0</v>
      </c>
      <c r="AG51" s="47">
        <v>0</v>
      </c>
      <c r="AH51" s="48">
        <v>0</v>
      </c>
      <c r="AI51" s="47">
        <v>0</v>
      </c>
      <c r="AJ51" s="47">
        <v>0</v>
      </c>
      <c r="AK51" s="48">
        <v>0</v>
      </c>
      <c r="AL51" s="47">
        <v>0</v>
      </c>
      <c r="AM51" s="47">
        <v>0</v>
      </c>
      <c r="AN51" s="48">
        <v>0</v>
      </c>
      <c r="AO51" s="47">
        <v>0</v>
      </c>
      <c r="AP51" s="47">
        <v>0</v>
      </c>
      <c r="AQ51" s="48">
        <v>0</v>
      </c>
      <c r="AR51" s="48">
        <v>0</v>
      </c>
      <c r="AS51" s="48">
        <v>0</v>
      </c>
      <c r="AT51" s="48">
        <v>15.3</v>
      </c>
      <c r="AU51" s="57"/>
    </row>
    <row r="52" spans="1:47" ht="23.15" customHeight="1" x14ac:dyDescent="0.45">
      <c r="A52" s="62">
        <f>IF(D52="","",SUBTOTAL(3,$D$17:D52))</f>
        <v>36</v>
      </c>
      <c r="B52" s="43" t="s">
        <v>197</v>
      </c>
      <c r="C52" s="44" t="s">
        <v>1009</v>
      </c>
      <c r="D52" s="46" t="s">
        <v>198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63">
        <v>0</v>
      </c>
      <c r="N52" s="47">
        <v>0</v>
      </c>
      <c r="O52" s="47">
        <v>0.75</v>
      </c>
      <c r="P52" s="47">
        <v>0</v>
      </c>
      <c r="Q52" s="47">
        <v>0</v>
      </c>
      <c r="R52" s="64">
        <v>0.75</v>
      </c>
      <c r="S52" s="47">
        <v>0</v>
      </c>
      <c r="T52" s="47">
        <v>0</v>
      </c>
      <c r="U52" s="47">
        <v>0</v>
      </c>
      <c r="V52" s="48">
        <v>0</v>
      </c>
      <c r="W52" s="47">
        <v>0</v>
      </c>
      <c r="X52" s="47">
        <v>0</v>
      </c>
      <c r="Y52" s="47">
        <v>0</v>
      </c>
      <c r="Z52" s="48">
        <v>0</v>
      </c>
      <c r="AA52" s="47">
        <v>220</v>
      </c>
      <c r="AB52" s="47">
        <v>112</v>
      </c>
      <c r="AC52" s="47">
        <v>207</v>
      </c>
      <c r="AD52" s="48">
        <v>12.5</v>
      </c>
      <c r="AE52" s="47">
        <v>0</v>
      </c>
      <c r="AF52" s="47">
        <v>0</v>
      </c>
      <c r="AG52" s="47">
        <v>0</v>
      </c>
      <c r="AH52" s="48">
        <v>0</v>
      </c>
      <c r="AI52" s="47">
        <v>0</v>
      </c>
      <c r="AJ52" s="47">
        <v>0</v>
      </c>
      <c r="AK52" s="48">
        <v>0</v>
      </c>
      <c r="AL52" s="47">
        <v>0</v>
      </c>
      <c r="AM52" s="47">
        <v>0</v>
      </c>
      <c r="AN52" s="48">
        <v>0</v>
      </c>
      <c r="AO52" s="47">
        <v>0</v>
      </c>
      <c r="AP52" s="47">
        <v>0</v>
      </c>
      <c r="AQ52" s="48">
        <v>0</v>
      </c>
      <c r="AR52" s="48">
        <v>0</v>
      </c>
      <c r="AS52" s="48">
        <v>0</v>
      </c>
      <c r="AT52" s="48">
        <v>13.3</v>
      </c>
      <c r="AU52" s="57"/>
    </row>
    <row r="53" spans="1:47" ht="23.15" customHeight="1" x14ac:dyDescent="0.45">
      <c r="A53" s="62">
        <f>IF(D53="","",SUBTOTAL(3,$D$17:D53))</f>
        <v>37</v>
      </c>
      <c r="B53" s="43" t="s">
        <v>199</v>
      </c>
      <c r="C53" s="44" t="s">
        <v>1009</v>
      </c>
      <c r="D53" s="46" t="s">
        <v>200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63">
        <v>0</v>
      </c>
      <c r="N53" s="47">
        <v>0</v>
      </c>
      <c r="O53" s="47">
        <v>0</v>
      </c>
      <c r="P53" s="47">
        <v>0</v>
      </c>
      <c r="Q53" s="47">
        <v>0</v>
      </c>
      <c r="R53" s="64">
        <v>0</v>
      </c>
      <c r="S53" s="47">
        <v>0</v>
      </c>
      <c r="T53" s="47">
        <v>0</v>
      </c>
      <c r="U53" s="47">
        <v>0</v>
      </c>
      <c r="V53" s="48">
        <v>0</v>
      </c>
      <c r="W53" s="47">
        <v>0</v>
      </c>
      <c r="X53" s="47">
        <v>0</v>
      </c>
      <c r="Y53" s="47">
        <v>0</v>
      </c>
      <c r="Z53" s="48">
        <v>0</v>
      </c>
      <c r="AA53" s="47">
        <v>45</v>
      </c>
      <c r="AB53" s="47">
        <v>94</v>
      </c>
      <c r="AC53" s="47">
        <v>45</v>
      </c>
      <c r="AD53" s="48">
        <v>9.4</v>
      </c>
      <c r="AE53" s="47">
        <v>0</v>
      </c>
      <c r="AF53" s="47">
        <v>0</v>
      </c>
      <c r="AG53" s="47">
        <v>0</v>
      </c>
      <c r="AH53" s="48">
        <v>0</v>
      </c>
      <c r="AI53" s="47">
        <v>0</v>
      </c>
      <c r="AJ53" s="47">
        <v>0</v>
      </c>
      <c r="AK53" s="48">
        <v>0</v>
      </c>
      <c r="AL53" s="47">
        <v>0</v>
      </c>
      <c r="AM53" s="47">
        <v>0</v>
      </c>
      <c r="AN53" s="48">
        <v>0</v>
      </c>
      <c r="AO53" s="47">
        <v>0</v>
      </c>
      <c r="AP53" s="47">
        <v>0</v>
      </c>
      <c r="AQ53" s="48">
        <v>0</v>
      </c>
      <c r="AR53" s="48">
        <v>0</v>
      </c>
      <c r="AS53" s="48">
        <v>0</v>
      </c>
      <c r="AT53" s="48">
        <v>9.4</v>
      </c>
      <c r="AU53" s="57"/>
    </row>
    <row r="54" spans="1:47" ht="23.15" customHeight="1" x14ac:dyDescent="0.45">
      <c r="A54" s="62">
        <f>IF(D54="","",SUBTOTAL(3,$D$17:D54))</f>
        <v>38</v>
      </c>
      <c r="B54" s="43" t="s">
        <v>201</v>
      </c>
      <c r="C54" s="44" t="s">
        <v>1009</v>
      </c>
      <c r="D54" s="46" t="s">
        <v>202</v>
      </c>
      <c r="E54" s="45">
        <v>0</v>
      </c>
      <c r="F54" s="45">
        <v>0</v>
      </c>
      <c r="G54" s="45">
        <v>0</v>
      </c>
      <c r="H54" s="45">
        <v>0</v>
      </c>
      <c r="I54" s="45">
        <v>0</v>
      </c>
      <c r="J54" s="45">
        <v>0</v>
      </c>
      <c r="K54" s="45">
        <v>0</v>
      </c>
      <c r="L54" s="45">
        <v>0</v>
      </c>
      <c r="M54" s="63">
        <v>0</v>
      </c>
      <c r="N54" s="47">
        <v>0</v>
      </c>
      <c r="O54" s="47">
        <v>0</v>
      </c>
      <c r="P54" s="47">
        <v>0</v>
      </c>
      <c r="Q54" s="47">
        <v>0</v>
      </c>
      <c r="R54" s="64">
        <v>0</v>
      </c>
      <c r="S54" s="47">
        <v>0</v>
      </c>
      <c r="T54" s="47">
        <v>0</v>
      </c>
      <c r="U54" s="47">
        <v>0</v>
      </c>
      <c r="V54" s="48">
        <v>0</v>
      </c>
      <c r="W54" s="47">
        <v>0</v>
      </c>
      <c r="X54" s="47">
        <v>0</v>
      </c>
      <c r="Y54" s="47">
        <v>0</v>
      </c>
      <c r="Z54" s="48">
        <v>0</v>
      </c>
      <c r="AA54" s="47">
        <v>204</v>
      </c>
      <c r="AB54" s="47">
        <v>118</v>
      </c>
      <c r="AC54" s="47">
        <v>204</v>
      </c>
      <c r="AD54" s="48">
        <v>11.8</v>
      </c>
      <c r="AE54" s="47">
        <v>0</v>
      </c>
      <c r="AF54" s="47">
        <v>0</v>
      </c>
      <c r="AG54" s="47">
        <v>0</v>
      </c>
      <c r="AH54" s="48">
        <v>0</v>
      </c>
      <c r="AI54" s="47">
        <v>0</v>
      </c>
      <c r="AJ54" s="47">
        <v>0</v>
      </c>
      <c r="AK54" s="48">
        <v>0</v>
      </c>
      <c r="AL54" s="47">
        <v>0</v>
      </c>
      <c r="AM54" s="47">
        <v>0</v>
      </c>
      <c r="AN54" s="48">
        <v>0</v>
      </c>
      <c r="AO54" s="47">
        <v>0</v>
      </c>
      <c r="AP54" s="47">
        <v>0</v>
      </c>
      <c r="AQ54" s="48">
        <v>0</v>
      </c>
      <c r="AR54" s="48">
        <v>0</v>
      </c>
      <c r="AS54" s="48">
        <v>0</v>
      </c>
      <c r="AT54" s="48">
        <v>11.8</v>
      </c>
      <c r="AU54" s="57"/>
    </row>
    <row r="55" spans="1:47" ht="23.15" customHeight="1" x14ac:dyDescent="0.45">
      <c r="A55" s="62">
        <f>IF(D55="","",SUBTOTAL(3,$D$17:D55))</f>
        <v>39</v>
      </c>
      <c r="B55" s="49"/>
      <c r="C55" s="50" t="s">
        <v>1009</v>
      </c>
      <c r="D55" s="51" t="s">
        <v>184</v>
      </c>
      <c r="E55" s="45">
        <v>0</v>
      </c>
      <c r="F55" s="45">
        <v>0</v>
      </c>
      <c r="G55" s="45">
        <v>0</v>
      </c>
      <c r="H55" s="45">
        <v>0</v>
      </c>
      <c r="I55" s="45">
        <v>0</v>
      </c>
      <c r="J55" s="45">
        <v>0</v>
      </c>
      <c r="K55" s="45">
        <v>0</v>
      </c>
      <c r="L55" s="45">
        <v>0</v>
      </c>
      <c r="M55" s="63">
        <v>0</v>
      </c>
      <c r="N55" s="47">
        <v>0</v>
      </c>
      <c r="O55" s="47">
        <v>0</v>
      </c>
      <c r="P55" s="47">
        <v>0</v>
      </c>
      <c r="Q55" s="47">
        <v>0</v>
      </c>
      <c r="R55" s="64">
        <v>0</v>
      </c>
      <c r="S55" s="47">
        <v>0</v>
      </c>
      <c r="T55" s="47">
        <v>0</v>
      </c>
      <c r="U55" s="47">
        <v>0</v>
      </c>
      <c r="V55" s="48">
        <v>0</v>
      </c>
      <c r="W55" s="47">
        <v>0</v>
      </c>
      <c r="X55" s="47">
        <v>0</v>
      </c>
      <c r="Y55" s="47">
        <v>0</v>
      </c>
      <c r="Z55" s="48">
        <v>0</v>
      </c>
      <c r="AA55" s="47">
        <v>97</v>
      </c>
      <c r="AB55" s="47">
        <v>40</v>
      </c>
      <c r="AC55" s="47">
        <v>97</v>
      </c>
      <c r="AD55" s="48">
        <v>4</v>
      </c>
      <c r="AE55" s="47">
        <v>0</v>
      </c>
      <c r="AF55" s="47">
        <v>0</v>
      </c>
      <c r="AG55" s="47">
        <v>0</v>
      </c>
      <c r="AH55" s="48">
        <v>0</v>
      </c>
      <c r="AI55" s="47">
        <v>0</v>
      </c>
      <c r="AJ55" s="47">
        <v>0</v>
      </c>
      <c r="AK55" s="48">
        <v>0</v>
      </c>
      <c r="AL55" s="47">
        <v>0</v>
      </c>
      <c r="AM55" s="47">
        <v>0</v>
      </c>
      <c r="AN55" s="48">
        <v>0</v>
      </c>
      <c r="AO55" s="47">
        <v>0</v>
      </c>
      <c r="AP55" s="47">
        <v>0</v>
      </c>
      <c r="AQ55" s="48">
        <v>0</v>
      </c>
      <c r="AR55" s="48">
        <v>0</v>
      </c>
      <c r="AS55" s="48">
        <v>0</v>
      </c>
      <c r="AT55" s="48">
        <v>4</v>
      </c>
      <c r="AU55" s="57"/>
    </row>
    <row r="56" spans="1:47" ht="23.15" customHeight="1" x14ac:dyDescent="0.45">
      <c r="A56" s="62"/>
      <c r="B56" s="49"/>
      <c r="C56" s="50"/>
      <c r="D56" s="51"/>
      <c r="E56" s="45"/>
      <c r="F56" s="45"/>
      <c r="G56" s="45"/>
      <c r="H56" s="45"/>
      <c r="I56" s="45"/>
      <c r="J56" s="45"/>
      <c r="K56" s="45"/>
      <c r="L56" s="45"/>
      <c r="M56" s="63"/>
      <c r="N56" s="47"/>
      <c r="O56" s="47"/>
      <c r="P56" s="47"/>
      <c r="Q56" s="47"/>
      <c r="R56" s="64"/>
      <c r="S56" s="47"/>
      <c r="T56" s="47"/>
      <c r="U56" s="47"/>
      <c r="V56" s="48"/>
      <c r="W56" s="47"/>
      <c r="X56" s="47"/>
      <c r="Y56" s="47"/>
      <c r="Z56" s="48"/>
      <c r="AA56" s="47"/>
      <c r="AB56" s="47"/>
      <c r="AC56" s="47"/>
      <c r="AD56" s="48"/>
      <c r="AE56" s="47"/>
      <c r="AF56" s="47"/>
      <c r="AG56" s="47"/>
      <c r="AH56" s="48"/>
      <c r="AI56" s="47"/>
      <c r="AJ56" s="47"/>
      <c r="AK56" s="48"/>
      <c r="AL56" s="47"/>
      <c r="AM56" s="47"/>
      <c r="AN56" s="48"/>
      <c r="AO56" s="47"/>
      <c r="AP56" s="47"/>
      <c r="AQ56" s="48"/>
      <c r="AR56" s="48"/>
      <c r="AS56" s="48"/>
      <c r="AT56" s="48"/>
      <c r="AU56" s="57"/>
    </row>
    <row r="57" spans="1:47" ht="23.15" customHeight="1" x14ac:dyDescent="0.45">
      <c r="A57" s="62"/>
      <c r="B57" s="49"/>
      <c r="C57" s="50"/>
      <c r="D57" s="51"/>
      <c r="E57" s="45"/>
      <c r="F57" s="45"/>
      <c r="G57" s="45"/>
      <c r="H57" s="45"/>
      <c r="I57" s="45"/>
      <c r="J57" s="45"/>
      <c r="K57" s="45"/>
      <c r="L57" s="45"/>
      <c r="M57" s="63"/>
      <c r="N57" s="47"/>
      <c r="O57" s="47"/>
      <c r="P57" s="47"/>
      <c r="Q57" s="47"/>
      <c r="R57" s="64"/>
      <c r="S57" s="47"/>
      <c r="T57" s="47"/>
      <c r="U57" s="47"/>
      <c r="V57" s="48"/>
      <c r="W57" s="47"/>
      <c r="X57" s="47"/>
      <c r="Y57" s="47"/>
      <c r="Z57" s="48"/>
      <c r="AA57" s="47"/>
      <c r="AB57" s="47"/>
      <c r="AC57" s="47"/>
      <c r="AD57" s="48"/>
      <c r="AE57" s="47"/>
      <c r="AF57" s="47"/>
      <c r="AG57" s="47"/>
      <c r="AH57" s="48"/>
      <c r="AI57" s="47"/>
      <c r="AJ57" s="47"/>
      <c r="AK57" s="48"/>
      <c r="AL57" s="47"/>
      <c r="AM57" s="47"/>
      <c r="AN57" s="48"/>
      <c r="AO57" s="47"/>
      <c r="AP57" s="47"/>
      <c r="AQ57" s="48"/>
      <c r="AR57" s="48"/>
      <c r="AS57" s="48"/>
      <c r="AT57" s="48"/>
      <c r="AU57" s="57"/>
    </row>
    <row r="58" spans="1:47" ht="23.15" customHeight="1" x14ac:dyDescent="0.45">
      <c r="A58" s="62"/>
      <c r="B58" s="49"/>
      <c r="C58" s="50"/>
      <c r="D58" s="51"/>
      <c r="E58" s="45"/>
      <c r="F58" s="45"/>
      <c r="G58" s="45"/>
      <c r="H58" s="45"/>
      <c r="I58" s="45"/>
      <c r="J58" s="45"/>
      <c r="K58" s="45"/>
      <c r="L58" s="45"/>
      <c r="M58" s="63"/>
      <c r="N58" s="47"/>
      <c r="O58" s="47"/>
      <c r="P58" s="47"/>
      <c r="Q58" s="47"/>
      <c r="R58" s="64"/>
      <c r="S58" s="47"/>
      <c r="T58" s="47"/>
      <c r="U58" s="47"/>
      <c r="V58" s="48"/>
      <c r="W58" s="47"/>
      <c r="X58" s="47"/>
      <c r="Y58" s="47"/>
      <c r="Z58" s="48"/>
      <c r="AA58" s="47"/>
      <c r="AB58" s="47"/>
      <c r="AC58" s="47"/>
      <c r="AD58" s="48"/>
      <c r="AE58" s="47"/>
      <c r="AF58" s="47"/>
      <c r="AG58" s="47"/>
      <c r="AH58" s="48"/>
      <c r="AI58" s="47"/>
      <c r="AJ58" s="47"/>
      <c r="AK58" s="48"/>
      <c r="AL58" s="47"/>
      <c r="AM58" s="47"/>
      <c r="AN58" s="48"/>
      <c r="AO58" s="47"/>
      <c r="AP58" s="47"/>
      <c r="AQ58" s="48"/>
      <c r="AR58" s="48"/>
      <c r="AS58" s="48"/>
      <c r="AT58" s="48"/>
      <c r="AU58" s="57"/>
    </row>
    <row r="59" spans="1:47" ht="23.15" customHeight="1" x14ac:dyDescent="0.45">
      <c r="A59" s="62"/>
      <c r="B59" s="49"/>
      <c r="C59" s="50"/>
      <c r="D59" s="51"/>
      <c r="E59" s="45"/>
      <c r="F59" s="45"/>
      <c r="G59" s="45"/>
      <c r="H59" s="45"/>
      <c r="I59" s="45"/>
      <c r="J59" s="45"/>
      <c r="K59" s="45"/>
      <c r="L59" s="45"/>
      <c r="M59" s="63"/>
      <c r="N59" s="47"/>
      <c r="O59" s="47"/>
      <c r="P59" s="47"/>
      <c r="Q59" s="47"/>
      <c r="R59" s="64"/>
      <c r="S59" s="47"/>
      <c r="T59" s="47"/>
      <c r="U59" s="47"/>
      <c r="V59" s="48"/>
      <c r="W59" s="47"/>
      <c r="X59" s="47"/>
      <c r="Y59" s="47"/>
      <c r="Z59" s="48"/>
      <c r="AA59" s="47"/>
      <c r="AB59" s="47"/>
      <c r="AC59" s="47"/>
      <c r="AD59" s="48"/>
      <c r="AE59" s="47"/>
      <c r="AF59" s="47"/>
      <c r="AG59" s="47"/>
      <c r="AH59" s="48"/>
      <c r="AI59" s="47"/>
      <c r="AJ59" s="47"/>
      <c r="AK59" s="48"/>
      <c r="AL59" s="47"/>
      <c r="AM59" s="47"/>
      <c r="AN59" s="48"/>
      <c r="AO59" s="47"/>
      <c r="AP59" s="47"/>
      <c r="AQ59" s="48"/>
      <c r="AR59" s="48"/>
      <c r="AS59" s="48"/>
      <c r="AT59" s="48"/>
      <c r="AU59" s="57"/>
    </row>
    <row r="60" spans="1:47" ht="23.15" customHeight="1" x14ac:dyDescent="0.45">
      <c r="A60" s="62"/>
      <c r="B60" s="49"/>
      <c r="C60" s="50"/>
      <c r="D60" s="51"/>
      <c r="E60" s="45"/>
      <c r="F60" s="45"/>
      <c r="G60" s="45"/>
      <c r="H60" s="45"/>
      <c r="I60" s="45"/>
      <c r="J60" s="45"/>
      <c r="K60" s="45"/>
      <c r="L60" s="45"/>
      <c r="M60" s="63"/>
      <c r="N60" s="47"/>
      <c r="O60" s="47"/>
      <c r="P60" s="47"/>
      <c r="Q60" s="47"/>
      <c r="R60" s="64"/>
      <c r="S60" s="47"/>
      <c r="T60" s="47"/>
      <c r="U60" s="47"/>
      <c r="V60" s="48"/>
      <c r="W60" s="47"/>
      <c r="X60" s="47"/>
      <c r="Y60" s="47"/>
      <c r="Z60" s="48"/>
      <c r="AA60" s="47"/>
      <c r="AB60" s="47"/>
      <c r="AC60" s="47"/>
      <c r="AD60" s="48"/>
      <c r="AE60" s="47"/>
      <c r="AF60" s="47"/>
      <c r="AG60" s="47"/>
      <c r="AH60" s="48"/>
      <c r="AI60" s="47"/>
      <c r="AJ60" s="47"/>
      <c r="AK60" s="48"/>
      <c r="AL60" s="47"/>
      <c r="AM60" s="47"/>
      <c r="AN60" s="48"/>
      <c r="AO60" s="47"/>
      <c r="AP60" s="47"/>
      <c r="AQ60" s="48"/>
      <c r="AR60" s="48"/>
      <c r="AS60" s="48"/>
      <c r="AT60" s="48"/>
      <c r="AU60" s="57"/>
    </row>
    <row r="61" spans="1:47" ht="23.15" customHeight="1" x14ac:dyDescent="0.45">
      <c r="A61" s="62"/>
      <c r="B61" s="49"/>
      <c r="C61" s="50"/>
      <c r="D61" s="51"/>
      <c r="E61" s="45"/>
      <c r="F61" s="45"/>
      <c r="G61" s="45"/>
      <c r="H61" s="45"/>
      <c r="I61" s="45"/>
      <c r="J61" s="45"/>
      <c r="K61" s="45"/>
      <c r="L61" s="45"/>
      <c r="M61" s="63"/>
      <c r="N61" s="47"/>
      <c r="O61" s="47"/>
      <c r="P61" s="47"/>
      <c r="Q61" s="47"/>
      <c r="R61" s="64"/>
      <c r="S61" s="47"/>
      <c r="T61" s="47"/>
      <c r="U61" s="47"/>
      <c r="V61" s="48"/>
      <c r="W61" s="47"/>
      <c r="X61" s="47"/>
      <c r="Y61" s="47"/>
      <c r="Z61" s="48"/>
      <c r="AA61" s="47"/>
      <c r="AB61" s="47"/>
      <c r="AC61" s="47"/>
      <c r="AD61" s="48"/>
      <c r="AE61" s="47"/>
      <c r="AF61" s="47"/>
      <c r="AG61" s="47"/>
      <c r="AH61" s="48"/>
      <c r="AI61" s="47"/>
      <c r="AJ61" s="47"/>
      <c r="AK61" s="48"/>
      <c r="AL61" s="47"/>
      <c r="AM61" s="47"/>
      <c r="AN61" s="48"/>
      <c r="AO61" s="47"/>
      <c r="AP61" s="47"/>
      <c r="AQ61" s="48"/>
      <c r="AR61" s="48"/>
      <c r="AS61" s="48"/>
      <c r="AT61" s="48"/>
      <c r="AU61" s="57"/>
    </row>
    <row r="62" spans="1:47" ht="23.15" customHeight="1" x14ac:dyDescent="0.45">
      <c r="A62" s="62"/>
      <c r="B62" s="49"/>
      <c r="C62" s="50"/>
      <c r="D62" s="51"/>
      <c r="E62" s="45"/>
      <c r="F62" s="45"/>
      <c r="G62" s="45"/>
      <c r="H62" s="45"/>
      <c r="I62" s="45"/>
      <c r="J62" s="45"/>
      <c r="K62" s="45"/>
      <c r="L62" s="45"/>
      <c r="M62" s="63"/>
      <c r="N62" s="47"/>
      <c r="O62" s="47"/>
      <c r="P62" s="47"/>
      <c r="Q62" s="47"/>
      <c r="R62" s="64"/>
      <c r="S62" s="47"/>
      <c r="T62" s="47"/>
      <c r="U62" s="47"/>
      <c r="V62" s="48"/>
      <c r="W62" s="47"/>
      <c r="X62" s="47"/>
      <c r="Y62" s="47"/>
      <c r="Z62" s="48"/>
      <c r="AA62" s="47"/>
      <c r="AB62" s="47"/>
      <c r="AC62" s="47"/>
      <c r="AD62" s="48"/>
      <c r="AE62" s="47"/>
      <c r="AF62" s="47"/>
      <c r="AG62" s="47"/>
      <c r="AH62" s="48"/>
      <c r="AI62" s="47"/>
      <c r="AJ62" s="47"/>
      <c r="AK62" s="48"/>
      <c r="AL62" s="47"/>
      <c r="AM62" s="47"/>
      <c r="AN62" s="48"/>
      <c r="AO62" s="47"/>
      <c r="AP62" s="47"/>
      <c r="AQ62" s="48"/>
      <c r="AR62" s="48"/>
      <c r="AS62" s="48"/>
      <c r="AT62" s="48"/>
      <c r="AU62" s="57"/>
    </row>
    <row r="63" spans="1:47" ht="23.15" customHeight="1" x14ac:dyDescent="0.45">
      <c r="A63" s="62"/>
      <c r="B63" s="49"/>
      <c r="C63" s="50"/>
      <c r="D63" s="51"/>
      <c r="E63" s="45"/>
      <c r="F63" s="45"/>
      <c r="G63" s="45"/>
      <c r="H63" s="45"/>
      <c r="I63" s="45"/>
      <c r="J63" s="45"/>
      <c r="K63" s="45"/>
      <c r="L63" s="45"/>
      <c r="M63" s="63"/>
      <c r="N63" s="47"/>
      <c r="O63" s="47"/>
      <c r="P63" s="47"/>
      <c r="Q63" s="47"/>
      <c r="R63" s="64"/>
      <c r="S63" s="47"/>
      <c r="T63" s="47"/>
      <c r="U63" s="47"/>
      <c r="V63" s="48"/>
      <c r="W63" s="47"/>
      <c r="X63" s="47"/>
      <c r="Y63" s="47"/>
      <c r="Z63" s="48"/>
      <c r="AA63" s="47"/>
      <c r="AB63" s="47"/>
      <c r="AC63" s="47"/>
      <c r="AD63" s="48"/>
      <c r="AE63" s="47"/>
      <c r="AF63" s="47"/>
      <c r="AG63" s="47"/>
      <c r="AH63" s="48"/>
      <c r="AI63" s="47"/>
      <c r="AJ63" s="47"/>
      <c r="AK63" s="48"/>
      <c r="AL63" s="47"/>
      <c r="AM63" s="47"/>
      <c r="AN63" s="48"/>
      <c r="AO63" s="47"/>
      <c r="AP63" s="47"/>
      <c r="AQ63" s="48"/>
      <c r="AR63" s="48"/>
      <c r="AS63" s="48"/>
      <c r="AT63" s="48"/>
      <c r="AU63" s="57"/>
    </row>
    <row r="64" spans="1:47" ht="23.15" customHeight="1" x14ac:dyDescent="0.45">
      <c r="A64" s="62"/>
      <c r="B64" s="49"/>
      <c r="C64" s="50"/>
      <c r="D64" s="51"/>
      <c r="E64" s="45"/>
      <c r="F64" s="45"/>
      <c r="G64" s="45"/>
      <c r="H64" s="45"/>
      <c r="I64" s="45"/>
      <c r="J64" s="45"/>
      <c r="K64" s="45"/>
      <c r="L64" s="45"/>
      <c r="M64" s="63"/>
      <c r="N64" s="47"/>
      <c r="O64" s="47"/>
      <c r="P64" s="47"/>
      <c r="Q64" s="47"/>
      <c r="R64" s="64"/>
      <c r="S64" s="47"/>
      <c r="T64" s="47"/>
      <c r="U64" s="47"/>
      <c r="V64" s="48"/>
      <c r="W64" s="47"/>
      <c r="X64" s="47"/>
      <c r="Y64" s="47"/>
      <c r="Z64" s="48"/>
      <c r="AA64" s="47"/>
      <c r="AB64" s="47"/>
      <c r="AC64" s="47"/>
      <c r="AD64" s="48"/>
      <c r="AE64" s="47"/>
      <c r="AF64" s="47"/>
      <c r="AG64" s="47"/>
      <c r="AH64" s="48"/>
      <c r="AI64" s="47"/>
      <c r="AJ64" s="47"/>
      <c r="AK64" s="48"/>
      <c r="AL64" s="47"/>
      <c r="AM64" s="47"/>
      <c r="AN64" s="48"/>
      <c r="AO64" s="47"/>
      <c r="AP64" s="47"/>
      <c r="AQ64" s="48"/>
      <c r="AR64" s="48"/>
      <c r="AS64" s="48"/>
      <c r="AT64" s="48"/>
      <c r="AU64" s="57"/>
    </row>
    <row r="65" spans="1:47" ht="23.15" customHeight="1" x14ac:dyDescent="0.45">
      <c r="A65" s="62"/>
      <c r="B65" s="49"/>
      <c r="C65" s="50"/>
      <c r="D65" s="51"/>
      <c r="E65" s="45"/>
      <c r="F65" s="45"/>
      <c r="G65" s="45"/>
      <c r="H65" s="45"/>
      <c r="I65" s="45"/>
      <c r="J65" s="45"/>
      <c r="K65" s="45"/>
      <c r="L65" s="45"/>
      <c r="M65" s="63"/>
      <c r="N65" s="47"/>
      <c r="O65" s="47"/>
      <c r="P65" s="47"/>
      <c r="Q65" s="47"/>
      <c r="R65" s="64"/>
      <c r="S65" s="47"/>
      <c r="T65" s="47"/>
      <c r="U65" s="47"/>
      <c r="V65" s="48"/>
      <c r="W65" s="47"/>
      <c r="X65" s="47"/>
      <c r="Y65" s="47"/>
      <c r="Z65" s="48"/>
      <c r="AA65" s="47"/>
      <c r="AB65" s="47"/>
      <c r="AC65" s="47"/>
      <c r="AD65" s="48"/>
      <c r="AE65" s="47"/>
      <c r="AF65" s="47"/>
      <c r="AG65" s="47"/>
      <c r="AH65" s="48"/>
      <c r="AI65" s="47"/>
      <c r="AJ65" s="47"/>
      <c r="AK65" s="48"/>
      <c r="AL65" s="47"/>
      <c r="AM65" s="47"/>
      <c r="AN65" s="48"/>
      <c r="AO65" s="47"/>
      <c r="AP65" s="47"/>
      <c r="AQ65" s="48"/>
      <c r="AR65" s="48"/>
      <c r="AS65" s="48"/>
      <c r="AT65" s="48"/>
      <c r="AU65" s="57"/>
    </row>
    <row r="66" spans="1:47" ht="23.15" customHeight="1" x14ac:dyDescent="0.45">
      <c r="A66" s="62"/>
      <c r="B66" s="49"/>
      <c r="C66" s="50"/>
      <c r="D66" s="51"/>
      <c r="E66" s="45"/>
      <c r="F66" s="45"/>
      <c r="G66" s="45"/>
      <c r="H66" s="45"/>
      <c r="I66" s="45"/>
      <c r="J66" s="45"/>
      <c r="K66" s="45"/>
      <c r="L66" s="45"/>
      <c r="M66" s="63"/>
      <c r="N66" s="47"/>
      <c r="O66" s="47"/>
      <c r="P66" s="47"/>
      <c r="Q66" s="47"/>
      <c r="R66" s="64"/>
      <c r="S66" s="47"/>
      <c r="T66" s="47"/>
      <c r="U66" s="47"/>
      <c r="V66" s="48"/>
      <c r="W66" s="47"/>
      <c r="X66" s="47"/>
      <c r="Y66" s="47"/>
      <c r="Z66" s="48"/>
      <c r="AA66" s="47"/>
      <c r="AB66" s="47"/>
      <c r="AC66" s="47"/>
      <c r="AD66" s="48"/>
      <c r="AE66" s="47"/>
      <c r="AF66" s="47"/>
      <c r="AG66" s="47"/>
      <c r="AH66" s="48"/>
      <c r="AI66" s="47"/>
      <c r="AJ66" s="47"/>
      <c r="AK66" s="48"/>
      <c r="AL66" s="47"/>
      <c r="AM66" s="47"/>
      <c r="AN66" s="48"/>
      <c r="AO66" s="47"/>
      <c r="AP66" s="47"/>
      <c r="AQ66" s="48"/>
      <c r="AR66" s="48"/>
      <c r="AS66" s="48"/>
      <c r="AT66" s="48"/>
      <c r="AU66" s="57"/>
    </row>
    <row r="67" spans="1:47" ht="23.15" customHeight="1" x14ac:dyDescent="0.45">
      <c r="A67" s="62"/>
      <c r="B67" s="49"/>
      <c r="C67" s="50"/>
      <c r="D67" s="51"/>
      <c r="E67" s="45"/>
      <c r="F67" s="45"/>
      <c r="G67" s="45"/>
      <c r="H67" s="45"/>
      <c r="I67" s="45"/>
      <c r="J67" s="45"/>
      <c r="K67" s="45"/>
      <c r="L67" s="45"/>
      <c r="M67" s="63"/>
      <c r="N67" s="47"/>
      <c r="O67" s="47"/>
      <c r="P67" s="47"/>
      <c r="Q67" s="47"/>
      <c r="R67" s="64"/>
      <c r="S67" s="47"/>
      <c r="T67" s="47"/>
      <c r="U67" s="47"/>
      <c r="V67" s="48"/>
      <c r="W67" s="47"/>
      <c r="X67" s="47"/>
      <c r="Y67" s="47"/>
      <c r="Z67" s="48"/>
      <c r="AA67" s="47"/>
      <c r="AB67" s="47"/>
      <c r="AC67" s="47"/>
      <c r="AD67" s="48"/>
      <c r="AE67" s="47"/>
      <c r="AF67" s="47"/>
      <c r="AG67" s="47"/>
      <c r="AH67" s="48"/>
      <c r="AI67" s="47"/>
      <c r="AJ67" s="47"/>
      <c r="AK67" s="48"/>
      <c r="AL67" s="47"/>
      <c r="AM67" s="47"/>
      <c r="AN67" s="48"/>
      <c r="AO67" s="47"/>
      <c r="AP67" s="47"/>
      <c r="AQ67" s="48"/>
      <c r="AR67" s="48"/>
      <c r="AS67" s="48"/>
      <c r="AT67" s="48"/>
      <c r="AU67" s="57"/>
    </row>
    <row r="68" spans="1:47" ht="23.15" customHeight="1" x14ac:dyDescent="0.45">
      <c r="A68" s="62" t="str">
        <f>IF(D68="","",SUBTOTAL(3,$D$17:D68))</f>
        <v/>
      </c>
      <c r="B68" s="49"/>
      <c r="C68" s="50"/>
      <c r="D68" s="51"/>
      <c r="E68" s="45"/>
      <c r="F68" s="45"/>
      <c r="G68" s="45"/>
      <c r="H68" s="45"/>
      <c r="I68" s="45"/>
      <c r="J68" s="45"/>
      <c r="K68" s="45"/>
      <c r="L68" s="45"/>
      <c r="M68" s="63"/>
      <c r="N68" s="47"/>
      <c r="O68" s="47"/>
      <c r="P68" s="47"/>
      <c r="Q68" s="47"/>
      <c r="R68" s="64"/>
      <c r="S68" s="47"/>
      <c r="T68" s="47"/>
      <c r="U68" s="47"/>
      <c r="V68" s="48"/>
      <c r="W68" s="47"/>
      <c r="X68" s="47"/>
      <c r="Y68" s="47"/>
      <c r="Z68" s="48"/>
      <c r="AA68" s="47"/>
      <c r="AB68" s="47"/>
      <c r="AC68" s="47"/>
      <c r="AD68" s="48"/>
      <c r="AE68" s="47"/>
      <c r="AF68" s="47"/>
      <c r="AG68" s="47"/>
      <c r="AH68" s="48"/>
      <c r="AI68" s="47"/>
      <c r="AJ68" s="47"/>
      <c r="AK68" s="48"/>
      <c r="AL68" s="47"/>
      <c r="AM68" s="47"/>
      <c r="AN68" s="48"/>
      <c r="AO68" s="47"/>
      <c r="AP68" s="47"/>
      <c r="AQ68" s="48"/>
      <c r="AR68" s="48"/>
      <c r="AS68" s="48"/>
      <c r="AT68" s="48"/>
      <c r="AU68" s="57"/>
    </row>
    <row r="69" spans="1:47" ht="23.15" customHeight="1" x14ac:dyDescent="0.45">
      <c r="A69" s="62" t="str">
        <f>IF(D69="","",SUBTOTAL(3,$D$17:D69))</f>
        <v/>
      </c>
      <c r="B69" s="49"/>
      <c r="C69" s="50"/>
      <c r="D69" s="51"/>
      <c r="E69" s="45"/>
      <c r="F69" s="45"/>
      <c r="G69" s="45"/>
      <c r="H69" s="45"/>
      <c r="I69" s="45"/>
      <c r="J69" s="45"/>
      <c r="K69" s="45"/>
      <c r="L69" s="45"/>
      <c r="M69" s="63"/>
      <c r="N69" s="47"/>
      <c r="O69" s="47"/>
      <c r="P69" s="47"/>
      <c r="Q69" s="47"/>
      <c r="R69" s="64"/>
      <c r="S69" s="47"/>
      <c r="T69" s="47"/>
      <c r="U69" s="47"/>
      <c r="V69" s="48"/>
      <c r="W69" s="47"/>
      <c r="X69" s="47"/>
      <c r="Y69" s="47"/>
      <c r="Z69" s="48"/>
      <c r="AA69" s="47"/>
      <c r="AB69" s="47"/>
      <c r="AC69" s="47"/>
      <c r="AD69" s="48"/>
      <c r="AE69" s="47"/>
      <c r="AF69" s="47"/>
      <c r="AG69" s="47"/>
      <c r="AH69" s="48"/>
      <c r="AI69" s="47"/>
      <c r="AJ69" s="47"/>
      <c r="AK69" s="48"/>
      <c r="AL69" s="47"/>
      <c r="AM69" s="47"/>
      <c r="AN69" s="48"/>
      <c r="AO69" s="47"/>
      <c r="AP69" s="47"/>
      <c r="AQ69" s="48"/>
      <c r="AR69" s="48"/>
      <c r="AS69" s="48"/>
      <c r="AT69" s="48"/>
      <c r="AU69" s="57"/>
    </row>
    <row r="70" spans="1:47" ht="23.15" customHeight="1" x14ac:dyDescent="0.45">
      <c r="A70" s="62" t="str">
        <f>IF(D70="","",SUBTOTAL(3,$D$17:D70))</f>
        <v/>
      </c>
      <c r="B70" s="49"/>
      <c r="C70" s="50"/>
      <c r="D70" s="51"/>
      <c r="E70" s="45"/>
      <c r="F70" s="45"/>
      <c r="G70" s="45"/>
      <c r="H70" s="45"/>
      <c r="I70" s="45"/>
      <c r="J70" s="45"/>
      <c r="K70" s="45"/>
      <c r="L70" s="45"/>
      <c r="M70" s="63"/>
      <c r="N70" s="47"/>
      <c r="O70" s="47"/>
      <c r="P70" s="47"/>
      <c r="Q70" s="47"/>
      <c r="R70" s="64"/>
      <c r="S70" s="47"/>
      <c r="T70" s="47"/>
      <c r="U70" s="47"/>
      <c r="V70" s="48"/>
      <c r="W70" s="47"/>
      <c r="X70" s="47"/>
      <c r="Y70" s="47"/>
      <c r="Z70" s="48"/>
      <c r="AA70" s="47"/>
      <c r="AB70" s="47"/>
      <c r="AC70" s="47"/>
      <c r="AD70" s="48"/>
      <c r="AE70" s="47"/>
      <c r="AF70" s="47"/>
      <c r="AG70" s="47"/>
      <c r="AH70" s="48"/>
      <c r="AI70" s="47"/>
      <c r="AJ70" s="47"/>
      <c r="AK70" s="48"/>
      <c r="AL70" s="47"/>
      <c r="AM70" s="47"/>
      <c r="AN70" s="48"/>
      <c r="AO70" s="47"/>
      <c r="AP70" s="47"/>
      <c r="AQ70" s="48"/>
      <c r="AR70" s="48"/>
      <c r="AS70" s="48"/>
      <c r="AT70" s="48"/>
      <c r="AU70" s="57"/>
    </row>
    <row r="71" spans="1:47" ht="23.15" customHeight="1" x14ac:dyDescent="0.45">
      <c r="A71" s="62" t="str">
        <f>IF(D71="","",SUBTOTAL(3,$D$17:D71))</f>
        <v/>
      </c>
      <c r="B71" s="49"/>
      <c r="C71" s="50"/>
      <c r="D71" s="51"/>
      <c r="E71" s="45"/>
      <c r="F71" s="45"/>
      <c r="G71" s="45"/>
      <c r="H71" s="45"/>
      <c r="I71" s="45"/>
      <c r="J71" s="45"/>
      <c r="K71" s="45"/>
      <c r="L71" s="45"/>
      <c r="M71" s="63"/>
      <c r="N71" s="47"/>
      <c r="O71" s="47"/>
      <c r="P71" s="47"/>
      <c r="Q71" s="47"/>
      <c r="R71" s="64"/>
      <c r="S71" s="47"/>
      <c r="T71" s="47"/>
      <c r="U71" s="47"/>
      <c r="V71" s="48"/>
      <c r="W71" s="47"/>
      <c r="X71" s="47"/>
      <c r="Y71" s="47"/>
      <c r="Z71" s="48"/>
      <c r="AA71" s="47"/>
      <c r="AB71" s="47"/>
      <c r="AC71" s="47"/>
      <c r="AD71" s="48"/>
      <c r="AE71" s="47"/>
      <c r="AF71" s="47"/>
      <c r="AG71" s="47"/>
      <c r="AH71" s="48"/>
      <c r="AI71" s="47"/>
      <c r="AJ71" s="47"/>
      <c r="AK71" s="48"/>
      <c r="AL71" s="47"/>
      <c r="AM71" s="47"/>
      <c r="AN71" s="48"/>
      <c r="AO71" s="47"/>
      <c r="AP71" s="47"/>
      <c r="AQ71" s="48"/>
      <c r="AR71" s="48"/>
      <c r="AS71" s="48"/>
      <c r="AT71" s="48"/>
      <c r="AU71" s="57"/>
    </row>
    <row r="72" spans="1:47" ht="23.15" customHeight="1" x14ac:dyDescent="0.45">
      <c r="A72" s="62" t="str">
        <f>IF(D72="","",SUBTOTAL(3,$D$17:D72))</f>
        <v/>
      </c>
      <c r="B72" s="49"/>
      <c r="C72" s="50"/>
      <c r="D72" s="51"/>
      <c r="E72" s="45"/>
      <c r="F72" s="45"/>
      <c r="G72" s="45"/>
      <c r="H72" s="45"/>
      <c r="I72" s="45"/>
      <c r="J72" s="45"/>
      <c r="K72" s="45"/>
      <c r="L72" s="45"/>
      <c r="M72" s="63"/>
      <c r="N72" s="47"/>
      <c r="O72" s="47"/>
      <c r="P72" s="47"/>
      <c r="Q72" s="47"/>
      <c r="R72" s="64"/>
      <c r="S72" s="47"/>
      <c r="T72" s="47"/>
      <c r="U72" s="47"/>
      <c r="V72" s="48"/>
      <c r="W72" s="47"/>
      <c r="X72" s="47"/>
      <c r="Y72" s="47"/>
      <c r="Z72" s="48"/>
      <c r="AA72" s="47"/>
      <c r="AB72" s="47"/>
      <c r="AC72" s="47"/>
      <c r="AD72" s="48"/>
      <c r="AE72" s="47"/>
      <c r="AF72" s="47"/>
      <c r="AG72" s="47"/>
      <c r="AH72" s="48"/>
      <c r="AI72" s="47"/>
      <c r="AJ72" s="47"/>
      <c r="AK72" s="48"/>
      <c r="AL72" s="47"/>
      <c r="AM72" s="47"/>
      <c r="AN72" s="48"/>
      <c r="AO72" s="47"/>
      <c r="AP72" s="47"/>
      <c r="AQ72" s="48"/>
      <c r="AR72" s="48"/>
      <c r="AS72" s="48"/>
      <c r="AT72" s="48"/>
      <c r="AU72" s="57"/>
    </row>
    <row r="73" spans="1:47" ht="23.15" customHeight="1" x14ac:dyDescent="0.45">
      <c r="A73" s="62" t="str">
        <f>IF(D73="","",SUBTOTAL(3,$D$17:D73))</f>
        <v/>
      </c>
      <c r="B73" s="49"/>
      <c r="C73" s="50"/>
      <c r="D73" s="51"/>
      <c r="E73" s="45"/>
      <c r="F73" s="45"/>
      <c r="G73" s="45"/>
      <c r="H73" s="45"/>
      <c r="I73" s="45"/>
      <c r="J73" s="45"/>
      <c r="K73" s="45"/>
      <c r="L73" s="45"/>
      <c r="M73" s="63"/>
      <c r="N73" s="47"/>
      <c r="O73" s="47"/>
      <c r="P73" s="47"/>
      <c r="Q73" s="47"/>
      <c r="R73" s="64"/>
      <c r="S73" s="47"/>
      <c r="T73" s="47"/>
      <c r="U73" s="47"/>
      <c r="V73" s="48"/>
      <c r="W73" s="47"/>
      <c r="X73" s="47"/>
      <c r="Y73" s="47"/>
      <c r="Z73" s="48"/>
      <c r="AA73" s="47"/>
      <c r="AB73" s="47"/>
      <c r="AC73" s="47"/>
      <c r="AD73" s="48"/>
      <c r="AE73" s="47"/>
      <c r="AF73" s="47"/>
      <c r="AG73" s="47"/>
      <c r="AH73" s="48"/>
      <c r="AI73" s="47"/>
      <c r="AJ73" s="47"/>
      <c r="AK73" s="48"/>
      <c r="AL73" s="47"/>
      <c r="AM73" s="47"/>
      <c r="AN73" s="48"/>
      <c r="AO73" s="47"/>
      <c r="AP73" s="47"/>
      <c r="AQ73" s="48"/>
      <c r="AR73" s="48"/>
      <c r="AS73" s="48"/>
      <c r="AT73" s="48"/>
      <c r="AU73" s="57"/>
    </row>
    <row r="74" spans="1:47" ht="23.15" customHeight="1" x14ac:dyDescent="0.45">
      <c r="A74" s="62" t="str">
        <f>IF(D74="","",SUBTOTAL(3,$D$17:D74))</f>
        <v/>
      </c>
      <c r="B74" s="49"/>
      <c r="C74" s="50"/>
      <c r="D74" s="51"/>
      <c r="E74" s="45"/>
      <c r="F74" s="45"/>
      <c r="G74" s="45"/>
      <c r="H74" s="45"/>
      <c r="I74" s="45"/>
      <c r="J74" s="45"/>
      <c r="K74" s="45"/>
      <c r="L74" s="45"/>
      <c r="M74" s="63"/>
      <c r="N74" s="47"/>
      <c r="O74" s="47"/>
      <c r="P74" s="47"/>
      <c r="Q74" s="47"/>
      <c r="R74" s="64"/>
      <c r="S74" s="47"/>
      <c r="T74" s="47"/>
      <c r="U74" s="47"/>
      <c r="V74" s="48"/>
      <c r="W74" s="47"/>
      <c r="X74" s="47"/>
      <c r="Y74" s="47"/>
      <c r="Z74" s="48"/>
      <c r="AA74" s="47"/>
      <c r="AB74" s="47"/>
      <c r="AC74" s="47"/>
      <c r="AD74" s="48"/>
      <c r="AE74" s="47"/>
      <c r="AF74" s="47"/>
      <c r="AG74" s="47"/>
      <c r="AH74" s="48"/>
      <c r="AI74" s="47"/>
      <c r="AJ74" s="47"/>
      <c r="AK74" s="48"/>
      <c r="AL74" s="47"/>
      <c r="AM74" s="47"/>
      <c r="AN74" s="48"/>
      <c r="AO74" s="47"/>
      <c r="AP74" s="47"/>
      <c r="AQ74" s="48"/>
      <c r="AR74" s="48"/>
      <c r="AS74" s="48"/>
      <c r="AT74" s="48"/>
      <c r="AU74" s="57"/>
    </row>
    <row r="75" spans="1:47" ht="23.15" customHeight="1" x14ac:dyDescent="0.45">
      <c r="E75" s="59">
        <f t="shared" ref="E75:AQ75" si="1">SUBTOTAL(9,E15:E74)</f>
        <v>0</v>
      </c>
      <c r="F75" s="59">
        <f t="shared" si="1"/>
        <v>0</v>
      </c>
      <c r="G75" s="59">
        <f t="shared" si="1"/>
        <v>43</v>
      </c>
      <c r="H75" s="59">
        <f t="shared" si="1"/>
        <v>0</v>
      </c>
      <c r="I75" s="59">
        <f t="shared" si="1"/>
        <v>0</v>
      </c>
      <c r="J75" s="59">
        <f t="shared" si="1"/>
        <v>0</v>
      </c>
      <c r="K75" s="59">
        <f t="shared" si="1"/>
        <v>0</v>
      </c>
      <c r="L75" s="59">
        <f t="shared" si="1"/>
        <v>0</v>
      </c>
      <c r="M75" s="59">
        <f t="shared" si="1"/>
        <v>10.75</v>
      </c>
      <c r="N75" s="59">
        <f t="shared" si="1"/>
        <v>5.4</v>
      </c>
      <c r="O75" s="59">
        <f t="shared" si="1"/>
        <v>7.65</v>
      </c>
      <c r="P75" s="59">
        <f t="shared" si="1"/>
        <v>0</v>
      </c>
      <c r="Q75" s="59">
        <f t="shared" si="1"/>
        <v>0</v>
      </c>
      <c r="R75" s="59">
        <f t="shared" si="1"/>
        <v>13.049999999999999</v>
      </c>
      <c r="S75" s="59">
        <f t="shared" si="1"/>
        <v>0</v>
      </c>
      <c r="T75" s="59">
        <f t="shared" si="1"/>
        <v>0</v>
      </c>
      <c r="U75" s="59">
        <f t="shared" si="1"/>
        <v>0</v>
      </c>
      <c r="V75" s="59">
        <f t="shared" si="1"/>
        <v>0</v>
      </c>
      <c r="W75" s="59">
        <f t="shared" si="1"/>
        <v>64</v>
      </c>
      <c r="X75" s="59">
        <f t="shared" si="1"/>
        <v>64</v>
      </c>
      <c r="Y75" s="59"/>
      <c r="Z75" s="59">
        <f t="shared" si="1"/>
        <v>25.6</v>
      </c>
      <c r="AA75" s="59">
        <f>SUBTOTAL(9,AA15:AA74)</f>
        <v>3161</v>
      </c>
      <c r="AB75" s="59">
        <f>SUBTOTAL(9,AB15:AB74)</f>
        <v>3074</v>
      </c>
      <c r="AC75" s="59"/>
      <c r="AD75" s="59">
        <f>SUBTOTAL(9,AD15:AD74)</f>
        <v>307.40000000000003</v>
      </c>
      <c r="AE75" s="59">
        <f t="shared" si="1"/>
        <v>0</v>
      </c>
      <c r="AF75" s="59">
        <f t="shared" si="1"/>
        <v>0</v>
      </c>
      <c r="AG75" s="59"/>
      <c r="AH75" s="59">
        <f t="shared" si="1"/>
        <v>0</v>
      </c>
      <c r="AI75" s="59">
        <f t="shared" si="1"/>
        <v>0</v>
      </c>
      <c r="AJ75" s="59">
        <f t="shared" si="1"/>
        <v>0</v>
      </c>
      <c r="AK75" s="59">
        <f t="shared" si="1"/>
        <v>0</v>
      </c>
      <c r="AL75" s="59">
        <f>SUBTOTAL(9,AL15:AL74)</f>
        <v>0</v>
      </c>
      <c r="AM75" s="59">
        <f>SUBTOTAL(9,AM15:AM74)</f>
        <v>0</v>
      </c>
      <c r="AN75" s="59">
        <f>SUBTOTAL(9,AN15:AN74)</f>
        <v>0</v>
      </c>
      <c r="AO75" s="59">
        <f t="shared" si="1"/>
        <v>0</v>
      </c>
      <c r="AP75" s="59">
        <f t="shared" si="1"/>
        <v>0</v>
      </c>
      <c r="AQ75" s="59">
        <f t="shared" si="1"/>
        <v>0</v>
      </c>
      <c r="AR75" s="59">
        <f>SUBTOTAL(9,AR15:AR74)</f>
        <v>0</v>
      </c>
      <c r="AS75" s="59">
        <f>SUBTOTAL(9,AS15:AS74)</f>
        <v>3.4000000000000004</v>
      </c>
      <c r="AT75" s="59">
        <f>SUBTOTAL(9,AT15:AT74)</f>
        <v>360.70000000000005</v>
      </c>
      <c r="AU75" s="57"/>
    </row>
    <row r="76" spans="1:47" ht="23.15" customHeight="1" x14ac:dyDescent="0.45">
      <c r="AU76" s="57"/>
    </row>
    <row r="77" spans="1:47" ht="23.15" customHeight="1" x14ac:dyDescent="0.45">
      <c r="AU77" s="57"/>
    </row>
    <row r="78" spans="1:47" ht="23.15" customHeight="1" x14ac:dyDescent="0.45">
      <c r="AU78" s="57"/>
    </row>
    <row r="79" spans="1:47" ht="23.15" customHeight="1" x14ac:dyDescent="0.45">
      <c r="AU79" s="57"/>
    </row>
    <row r="80" spans="1:47" ht="23.15" customHeight="1" x14ac:dyDescent="0.45">
      <c r="AU80" s="57"/>
    </row>
    <row r="81" spans="1:47" ht="23.15" customHeight="1" x14ac:dyDescent="0.45">
      <c r="AU81" s="57"/>
    </row>
    <row r="82" spans="1:47" ht="23.15" customHeight="1" x14ac:dyDescent="0.45">
      <c r="AU82" s="57"/>
    </row>
    <row r="83" spans="1:47" ht="23.15" customHeight="1" x14ac:dyDescent="0.45">
      <c r="AU83" s="57"/>
    </row>
    <row r="84" spans="1:47" ht="23.15" customHeight="1" x14ac:dyDescent="0.45">
      <c r="AU84" s="57"/>
    </row>
    <row r="85" spans="1:47" ht="23.15" customHeight="1" x14ac:dyDescent="0.45">
      <c r="AU85" s="57"/>
    </row>
    <row r="86" spans="1:47" ht="23.15" customHeight="1" x14ac:dyDescent="0.45">
      <c r="AU86" s="57"/>
    </row>
    <row r="87" spans="1:47" ht="23.15" customHeight="1" x14ac:dyDescent="0.45">
      <c r="AU87" s="57"/>
    </row>
    <row r="88" spans="1:47" ht="23.15" customHeight="1" x14ac:dyDescent="0.45">
      <c r="AU88" s="57"/>
    </row>
    <row r="89" spans="1:47" ht="23.15" customHeight="1" x14ac:dyDescent="0.45">
      <c r="AU89" s="57"/>
    </row>
    <row r="90" spans="1:47" ht="25.5" customHeight="1" x14ac:dyDescent="0.45">
      <c r="A90" s="57"/>
      <c r="B90" s="57"/>
      <c r="D90" s="57"/>
      <c r="R90" s="57"/>
      <c r="AT90" s="57"/>
      <c r="AU90" s="57"/>
    </row>
    <row r="91" spans="1:47" ht="32.25" customHeight="1" x14ac:dyDescent="0.45">
      <c r="A91" s="57"/>
      <c r="B91" s="57"/>
      <c r="D91" s="57"/>
      <c r="R91" s="57"/>
      <c r="AT91" s="57"/>
      <c r="AU91" s="57"/>
    </row>
    <row r="92" spans="1:47" ht="14.25" customHeight="1" x14ac:dyDescent="0.45">
      <c r="A92" s="57"/>
      <c r="B92" s="57"/>
      <c r="D92" s="57"/>
      <c r="R92" s="57"/>
      <c r="AT92" s="57"/>
      <c r="AU92" s="57"/>
    </row>
    <row r="93" spans="1:47" ht="21.75" customHeight="1" x14ac:dyDescent="0.45">
      <c r="A93" s="57"/>
      <c r="B93" s="57"/>
      <c r="D93" s="57"/>
      <c r="R93" s="57"/>
      <c r="AT93" s="57"/>
      <c r="AU93" s="57"/>
    </row>
    <row r="94" spans="1:47" x14ac:dyDescent="0.45">
      <c r="A94" s="57"/>
      <c r="B94" s="57"/>
      <c r="D94" s="57"/>
      <c r="R94" s="57"/>
      <c r="AT94" s="57"/>
      <c r="AU94" s="57"/>
    </row>
    <row r="95" spans="1:47" x14ac:dyDescent="0.45">
      <c r="A95" s="57"/>
      <c r="B95" s="57"/>
      <c r="D95" s="57"/>
      <c r="R95" s="57"/>
      <c r="AT95" s="57"/>
      <c r="AU95" s="57"/>
    </row>
    <row r="96" spans="1:47" x14ac:dyDescent="0.45">
      <c r="A96" s="57"/>
      <c r="B96" s="57"/>
      <c r="D96" s="57"/>
      <c r="R96" s="57"/>
      <c r="AT96" s="57"/>
      <c r="AU96" s="57"/>
    </row>
  </sheetData>
  <autoFilter ref="A16:AU74"/>
  <mergeCells count="22">
    <mergeCell ref="AO15:AQ15"/>
    <mergeCell ref="A1:D1"/>
    <mergeCell ref="A2:D2"/>
    <mergeCell ref="A3:D3"/>
    <mergeCell ref="A6:AT9"/>
    <mergeCell ref="N14:R15"/>
    <mergeCell ref="A14:A16"/>
    <mergeCell ref="B14:B16"/>
    <mergeCell ref="C14:C16"/>
    <mergeCell ref="D14:D16"/>
    <mergeCell ref="E14:M15"/>
    <mergeCell ref="AI14:AQ14"/>
    <mergeCell ref="AR14:AR16"/>
    <mergeCell ref="AS14:AS16"/>
    <mergeCell ref="AT14:AT16"/>
    <mergeCell ref="S15:V15"/>
    <mergeCell ref="S14:AH14"/>
    <mergeCell ref="AA15:AD15"/>
    <mergeCell ref="AE15:AH15"/>
    <mergeCell ref="AI15:AK15"/>
    <mergeCell ref="AL15:AN15"/>
    <mergeCell ref="W15:Z15"/>
  </mergeCells>
  <conditionalFormatting sqref="AE75:AK1048576 AE16:AF16 AH16:AK16 AE13:AK15 L75:V1048576 F71:F74 G14:V16 G71:K1048576 L71:AN74 E13:V13 AO13:AT1048576 E14:E1048576 F17:AN70">
    <cfRule type="cellIs" dxfId="60" priority="22" stopIfTrue="1" operator="lessThan">
      <formula>0</formula>
    </cfRule>
  </conditionalFormatting>
  <conditionalFormatting sqref="F14:F16 F75:F1048576">
    <cfRule type="cellIs" dxfId="59" priority="20" stopIfTrue="1" operator="lessThan">
      <formula>0</formula>
    </cfRule>
  </conditionalFormatting>
  <conditionalFormatting sqref="AA75:AD1048576 AA16:AB16 AD16 AA13:AD15">
    <cfRule type="cellIs" dxfId="58" priority="12" stopIfTrue="1" operator="lessThan">
      <formula>0</formula>
    </cfRule>
  </conditionalFormatting>
  <conditionalFormatting sqref="W75:Z1048576 W16:X16 Z16 W13:Z15">
    <cfRule type="cellIs" dxfId="57" priority="11" stopIfTrue="1" operator="lessThan">
      <formula>0</formula>
    </cfRule>
  </conditionalFormatting>
  <conditionalFormatting sqref="AL75:AN1048576 AL13:AN14 AL16:AN16">
    <cfRule type="cellIs" dxfId="56" priority="6" stopIfTrue="1" operator="lessThan">
      <formula>0</formula>
    </cfRule>
  </conditionalFormatting>
  <conditionalFormatting sqref="AL15:AN15">
    <cfRule type="cellIs" dxfId="55" priority="4" stopIfTrue="1" operator="lessThan">
      <formula>0</formula>
    </cfRule>
  </conditionalFormatting>
  <conditionalFormatting sqref="Y16">
    <cfRule type="cellIs" dxfId="54" priority="3" stopIfTrue="1" operator="lessThan">
      <formula>0</formula>
    </cfRule>
  </conditionalFormatting>
  <conditionalFormatting sqref="AC16">
    <cfRule type="cellIs" dxfId="53" priority="2" stopIfTrue="1" operator="lessThan">
      <formula>0</formula>
    </cfRule>
  </conditionalFormatting>
  <conditionalFormatting sqref="AG16">
    <cfRule type="cellIs" dxfId="52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8"/>
  <sheetViews>
    <sheetView zoomScale="80" zoomScaleNormal="80" workbookViewId="0">
      <pane xSplit="4" ySplit="16" topLeftCell="Y17" activePane="bottomRight" state="frozen"/>
      <selection pane="topRight" activeCell="E1" sqref="E1"/>
      <selection pane="bottomLeft" activeCell="A6" sqref="A6"/>
      <selection pane="bottomRight" activeCell="B17" sqref="B17:AT55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5" width="6.84375" style="9" customWidth="1"/>
    <col min="26" max="26" width="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6.1523437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ht="16.3" x14ac:dyDescent="0.4">
      <c r="A1" s="70" t="s">
        <v>1010</v>
      </c>
      <c r="B1" s="70"/>
      <c r="C1" s="70"/>
      <c r="D1" s="70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6"/>
      <c r="AR1" s="66"/>
      <c r="AS1" s="66"/>
      <c r="AT1" s="65"/>
    </row>
    <row r="2" spans="1:47" ht="16.3" x14ac:dyDescent="0.4">
      <c r="A2" s="71" t="s">
        <v>1011</v>
      </c>
      <c r="B2" s="71"/>
      <c r="C2" s="71"/>
      <c r="D2" s="71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6"/>
      <c r="AR2" s="66"/>
      <c r="AS2" s="66"/>
      <c r="AT2" s="65"/>
    </row>
    <row r="3" spans="1:47" ht="16.3" x14ac:dyDescent="0.4">
      <c r="A3" s="71" t="s">
        <v>1012</v>
      </c>
      <c r="B3" s="71"/>
      <c r="C3" s="71"/>
      <c r="D3" s="71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6"/>
      <c r="AR3" s="66"/>
      <c r="AS3" s="66"/>
      <c r="AT3" s="65"/>
    </row>
    <row r="4" spans="1:47" ht="16.3" x14ac:dyDescent="0.4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6"/>
      <c r="AR4" s="66"/>
      <c r="AS4" s="66"/>
      <c r="AT4" s="65"/>
    </row>
    <row r="5" spans="1:47" ht="16.3" x14ac:dyDescent="0.4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6"/>
      <c r="AR5" s="66"/>
      <c r="AS5" s="66"/>
      <c r="AT5" s="65"/>
    </row>
    <row r="6" spans="1:47" x14ac:dyDescent="0.4">
      <c r="A6" s="72" t="s">
        <v>1014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</row>
    <row r="7" spans="1:47" x14ac:dyDescent="0.4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</row>
    <row r="8" spans="1:47" x14ac:dyDescent="0.4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</row>
    <row r="9" spans="1:47" x14ac:dyDescent="0.4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</row>
    <row r="10" spans="1:47" ht="24.9" x14ac:dyDescent="0.4">
      <c r="A10" s="67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</row>
    <row r="11" spans="1:47" ht="24.9" x14ac:dyDescent="0.4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</row>
    <row r="12" spans="1:47" x14ac:dyDescent="0.4">
      <c r="E12" s="9">
        <v>2</v>
      </c>
      <c r="F12" s="9">
        <v>3</v>
      </c>
      <c r="G12" s="9">
        <v>4</v>
      </c>
      <c r="H12" s="9">
        <v>5</v>
      </c>
      <c r="I12" s="9">
        <v>6</v>
      </c>
      <c r="J12" s="9">
        <v>7</v>
      </c>
      <c r="K12" s="9">
        <v>8</v>
      </c>
      <c r="L12" s="9">
        <v>9</v>
      </c>
      <c r="M12" s="9">
        <v>10</v>
      </c>
      <c r="N12" s="9">
        <v>11</v>
      </c>
      <c r="O12" s="9">
        <v>12</v>
      </c>
      <c r="P12" s="9">
        <v>13</v>
      </c>
      <c r="Q12" s="9">
        <v>14</v>
      </c>
      <c r="R12" s="9">
        <v>15</v>
      </c>
      <c r="S12" s="9">
        <v>16</v>
      </c>
      <c r="T12" s="9">
        <v>17</v>
      </c>
      <c r="U12" s="9">
        <v>18</v>
      </c>
      <c r="V12" s="9">
        <v>19</v>
      </c>
      <c r="W12" s="9">
        <v>20</v>
      </c>
      <c r="X12" s="9">
        <v>21</v>
      </c>
      <c r="Y12" s="9">
        <v>22</v>
      </c>
      <c r="Z12" s="9">
        <v>23</v>
      </c>
      <c r="AA12" s="9">
        <v>24</v>
      </c>
      <c r="AB12" s="9">
        <v>25</v>
      </c>
      <c r="AC12" s="9">
        <v>26</v>
      </c>
      <c r="AD12" s="9">
        <v>27</v>
      </c>
      <c r="AE12" s="9">
        <v>28</v>
      </c>
      <c r="AF12" s="9">
        <v>29</v>
      </c>
      <c r="AG12" s="9">
        <v>30</v>
      </c>
      <c r="AH12" s="9">
        <v>31</v>
      </c>
      <c r="AI12" s="9">
        <v>32</v>
      </c>
      <c r="AJ12" s="9">
        <v>33</v>
      </c>
      <c r="AK12" s="9">
        <v>34</v>
      </c>
      <c r="AL12" s="9">
        <v>35</v>
      </c>
      <c r="AM12" s="9">
        <v>36</v>
      </c>
      <c r="AN12" s="9">
        <v>37</v>
      </c>
      <c r="AO12" s="9">
        <v>38</v>
      </c>
      <c r="AP12" s="9">
        <v>39</v>
      </c>
      <c r="AQ12" s="9">
        <v>40</v>
      </c>
      <c r="AR12" s="9">
        <v>41</v>
      </c>
      <c r="AS12" s="9">
        <v>42</v>
      </c>
      <c r="AT12" s="9">
        <v>43</v>
      </c>
    </row>
    <row r="13" spans="1:47" x14ac:dyDescent="0.4">
      <c r="A13" s="7"/>
      <c r="B13" s="7"/>
      <c r="C13" s="6"/>
      <c r="D13" s="8"/>
      <c r="E13" s="54">
        <f t="shared" ref="E13:AT13" si="0">SUBTOTAL(9,E17:E102)</f>
        <v>0</v>
      </c>
      <c r="F13" s="54">
        <f t="shared" si="0"/>
        <v>0</v>
      </c>
      <c r="G13" s="54">
        <f t="shared" si="0"/>
        <v>0</v>
      </c>
      <c r="H13" s="54">
        <f t="shared" si="0"/>
        <v>0</v>
      </c>
      <c r="I13" s="54">
        <f t="shared" si="0"/>
        <v>0</v>
      </c>
      <c r="J13" s="54">
        <f t="shared" si="0"/>
        <v>0</v>
      </c>
      <c r="K13" s="54">
        <f t="shared" si="0"/>
        <v>0</v>
      </c>
      <c r="L13" s="54">
        <f t="shared" si="0"/>
        <v>0</v>
      </c>
      <c r="M13" s="54">
        <f t="shared" si="0"/>
        <v>0</v>
      </c>
      <c r="N13" s="54">
        <f t="shared" si="0"/>
        <v>0</v>
      </c>
      <c r="O13" s="54">
        <f t="shared" si="0"/>
        <v>0</v>
      </c>
      <c r="P13" s="54">
        <f t="shared" si="0"/>
        <v>0</v>
      </c>
      <c r="Q13" s="54">
        <f t="shared" si="0"/>
        <v>0</v>
      </c>
      <c r="R13" s="54">
        <f t="shared" si="0"/>
        <v>0</v>
      </c>
      <c r="S13" s="54">
        <f t="shared" si="0"/>
        <v>0</v>
      </c>
      <c r="T13" s="54">
        <f t="shared" si="0"/>
        <v>0</v>
      </c>
      <c r="U13" s="54">
        <f t="shared" si="0"/>
        <v>0</v>
      </c>
      <c r="V13" s="54">
        <f t="shared" si="0"/>
        <v>0</v>
      </c>
      <c r="W13" s="54">
        <f t="shared" si="0"/>
        <v>0</v>
      </c>
      <c r="X13" s="54">
        <f t="shared" si="0"/>
        <v>0</v>
      </c>
      <c r="Y13" s="54">
        <f t="shared" si="0"/>
        <v>0</v>
      </c>
      <c r="Z13" s="54">
        <f t="shared" si="0"/>
        <v>0</v>
      </c>
      <c r="AA13" s="54">
        <f t="shared" si="0"/>
        <v>0</v>
      </c>
      <c r="AB13" s="54">
        <f t="shared" si="0"/>
        <v>0</v>
      </c>
      <c r="AC13" s="54">
        <f t="shared" si="0"/>
        <v>0</v>
      </c>
      <c r="AD13" s="54">
        <f t="shared" si="0"/>
        <v>0</v>
      </c>
      <c r="AE13" s="54">
        <f t="shared" si="0"/>
        <v>0</v>
      </c>
      <c r="AF13" s="54">
        <f t="shared" si="0"/>
        <v>0</v>
      </c>
      <c r="AG13" s="54">
        <f t="shared" si="0"/>
        <v>0</v>
      </c>
      <c r="AH13" s="54">
        <f t="shared" si="0"/>
        <v>0</v>
      </c>
      <c r="AI13" s="54">
        <f t="shared" si="0"/>
        <v>0</v>
      </c>
      <c r="AJ13" s="54">
        <f t="shared" si="0"/>
        <v>0</v>
      </c>
      <c r="AK13" s="54">
        <f t="shared" si="0"/>
        <v>0</v>
      </c>
      <c r="AL13" s="54">
        <f t="shared" si="0"/>
        <v>0</v>
      </c>
      <c r="AM13" s="54">
        <f t="shared" si="0"/>
        <v>0</v>
      </c>
      <c r="AN13" s="54">
        <f t="shared" si="0"/>
        <v>0</v>
      </c>
      <c r="AO13" s="54">
        <f t="shared" si="0"/>
        <v>0</v>
      </c>
      <c r="AP13" s="54">
        <f t="shared" si="0"/>
        <v>0</v>
      </c>
      <c r="AQ13" s="54">
        <f t="shared" si="0"/>
        <v>0</v>
      </c>
      <c r="AR13" s="54">
        <f t="shared" si="0"/>
        <v>0</v>
      </c>
      <c r="AS13" s="54">
        <f t="shared" si="0"/>
        <v>0</v>
      </c>
      <c r="AT13" s="54">
        <f t="shared" si="0"/>
        <v>0</v>
      </c>
      <c r="AU13" s="5"/>
    </row>
    <row r="14" spans="1:47" x14ac:dyDescent="0.4">
      <c r="A14" s="74" t="s">
        <v>0</v>
      </c>
      <c r="B14" s="69" t="s">
        <v>1</v>
      </c>
      <c r="C14" s="75" t="s">
        <v>2</v>
      </c>
      <c r="D14" s="76" t="s">
        <v>3</v>
      </c>
      <c r="E14" s="69" t="s">
        <v>4</v>
      </c>
      <c r="F14" s="69"/>
      <c r="G14" s="69"/>
      <c r="H14" s="69"/>
      <c r="I14" s="69"/>
      <c r="J14" s="69"/>
      <c r="K14" s="69"/>
      <c r="L14" s="69"/>
      <c r="M14" s="69"/>
      <c r="N14" s="69" t="s">
        <v>5</v>
      </c>
      <c r="O14" s="69"/>
      <c r="P14" s="69"/>
      <c r="Q14" s="69"/>
      <c r="R14" s="69"/>
      <c r="S14" s="69" t="s">
        <v>6</v>
      </c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 t="s">
        <v>7</v>
      </c>
      <c r="AJ14" s="69"/>
      <c r="AK14" s="69"/>
      <c r="AL14" s="69"/>
      <c r="AM14" s="69"/>
      <c r="AN14" s="69"/>
      <c r="AO14" s="69"/>
      <c r="AP14" s="69"/>
      <c r="AQ14" s="69"/>
      <c r="AR14" s="68" t="s">
        <v>8</v>
      </c>
      <c r="AS14" s="68" t="s">
        <v>9</v>
      </c>
      <c r="AT14" s="77" t="s">
        <v>10</v>
      </c>
      <c r="AU14" s="11">
        <f>SUBTOTAL(9,AT:AT)</f>
        <v>43</v>
      </c>
    </row>
    <row r="15" spans="1:47" x14ac:dyDescent="0.4">
      <c r="A15" s="74"/>
      <c r="B15" s="74"/>
      <c r="C15" s="75"/>
      <c r="D15" s="76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 t="s">
        <v>11</v>
      </c>
      <c r="T15" s="69"/>
      <c r="U15" s="69"/>
      <c r="V15" s="69"/>
      <c r="W15" s="69" t="s">
        <v>12</v>
      </c>
      <c r="X15" s="69"/>
      <c r="Y15" s="69"/>
      <c r="Z15" s="69"/>
      <c r="AA15" s="69" t="s">
        <v>13</v>
      </c>
      <c r="AB15" s="69"/>
      <c r="AC15" s="69"/>
      <c r="AD15" s="69"/>
      <c r="AE15" s="69" t="s">
        <v>14</v>
      </c>
      <c r="AF15" s="69"/>
      <c r="AG15" s="69"/>
      <c r="AH15" s="69"/>
      <c r="AI15" s="69" t="s">
        <v>11</v>
      </c>
      <c r="AJ15" s="69"/>
      <c r="AK15" s="69"/>
      <c r="AL15" s="69" t="s">
        <v>12</v>
      </c>
      <c r="AM15" s="69"/>
      <c r="AN15" s="69"/>
      <c r="AO15" s="69" t="s">
        <v>14</v>
      </c>
      <c r="AP15" s="69"/>
      <c r="AQ15" s="69"/>
      <c r="AR15" s="68"/>
      <c r="AS15" s="68"/>
      <c r="AT15" s="77"/>
      <c r="AU15" s="11"/>
    </row>
    <row r="16" spans="1:47" ht="75.75" customHeight="1" x14ac:dyDescent="0.4">
      <c r="A16" s="74"/>
      <c r="B16" s="74"/>
      <c r="C16" s="75"/>
      <c r="D16" s="76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2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2" t="s">
        <v>32</v>
      </c>
      <c r="W16" s="1" t="s">
        <v>33</v>
      </c>
      <c r="X16" s="1" t="s">
        <v>34</v>
      </c>
      <c r="Y16" s="4" t="s">
        <v>31</v>
      </c>
      <c r="Z16" s="2" t="s">
        <v>35</v>
      </c>
      <c r="AA16" s="1" t="s">
        <v>33</v>
      </c>
      <c r="AB16" s="1" t="s">
        <v>34</v>
      </c>
      <c r="AC16" s="4" t="s">
        <v>31</v>
      </c>
      <c r="AD16" s="2" t="s">
        <v>35</v>
      </c>
      <c r="AE16" s="1" t="s">
        <v>33</v>
      </c>
      <c r="AF16" s="1" t="s">
        <v>34</v>
      </c>
      <c r="AG16" s="4" t="s">
        <v>31</v>
      </c>
      <c r="AH16" s="2" t="s">
        <v>35</v>
      </c>
      <c r="AI16" s="1" t="s">
        <v>36</v>
      </c>
      <c r="AJ16" s="1" t="s">
        <v>37</v>
      </c>
      <c r="AK16" s="2" t="s">
        <v>32</v>
      </c>
      <c r="AL16" s="1" t="s">
        <v>38</v>
      </c>
      <c r="AM16" s="1" t="s">
        <v>39</v>
      </c>
      <c r="AN16" s="2" t="s">
        <v>40</v>
      </c>
      <c r="AO16" s="1" t="s">
        <v>41</v>
      </c>
      <c r="AP16" s="1" t="s">
        <v>42</v>
      </c>
      <c r="AQ16" s="2" t="s">
        <v>35</v>
      </c>
      <c r="AR16" s="68"/>
      <c r="AS16" s="68"/>
      <c r="AT16" s="77"/>
      <c r="AU16" s="5"/>
    </row>
    <row r="17" spans="1:47" x14ac:dyDescent="0.4">
      <c r="A17" s="12">
        <f>IF(D17="","",SUBTOTAL(3,$D$17:D17))</f>
        <v>1</v>
      </c>
      <c r="B17" s="13" t="s">
        <v>203</v>
      </c>
      <c r="C17" s="14" t="s">
        <v>1009</v>
      </c>
      <c r="D17" s="15" t="s">
        <v>204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0</v>
      </c>
      <c r="N17" s="16">
        <v>0</v>
      </c>
      <c r="O17" s="16">
        <v>0</v>
      </c>
      <c r="P17" s="16">
        <v>0</v>
      </c>
      <c r="Q17" s="16">
        <v>0</v>
      </c>
      <c r="R17" s="32">
        <v>0</v>
      </c>
      <c r="S17" s="16">
        <v>0</v>
      </c>
      <c r="T17" s="16">
        <v>0</v>
      </c>
      <c r="U17" s="16">
        <v>0</v>
      </c>
      <c r="V17" s="32">
        <v>0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</v>
      </c>
      <c r="AT17" s="41">
        <v>0</v>
      </c>
      <c r="AU17" s="5"/>
    </row>
    <row r="18" spans="1:47" x14ac:dyDescent="0.4">
      <c r="A18" s="12">
        <f>IF(D18="","",SUBTOTAL(3,$D$17:D18))</f>
        <v>2</v>
      </c>
      <c r="B18" s="13" t="s">
        <v>205</v>
      </c>
      <c r="C18" s="14" t="s">
        <v>1009</v>
      </c>
      <c r="D18" s="15" t="s">
        <v>206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0</v>
      </c>
      <c r="N18" s="16">
        <v>0</v>
      </c>
      <c r="O18" s="16">
        <v>0</v>
      </c>
      <c r="P18" s="16">
        <v>0</v>
      </c>
      <c r="Q18" s="16">
        <v>0</v>
      </c>
      <c r="R18" s="32">
        <v>0</v>
      </c>
      <c r="S18" s="16">
        <v>0</v>
      </c>
      <c r="T18" s="16">
        <v>0</v>
      </c>
      <c r="U18" s="16">
        <v>0</v>
      </c>
      <c r="V18" s="32">
        <v>0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</v>
      </c>
      <c r="AT18" s="41">
        <v>0</v>
      </c>
      <c r="AU18" s="5"/>
    </row>
    <row r="19" spans="1:47" x14ac:dyDescent="0.4">
      <c r="A19" s="12">
        <f>IF(D19="","",SUBTOTAL(3,$D$17:D19))</f>
        <v>3</v>
      </c>
      <c r="B19" s="13" t="s">
        <v>140</v>
      </c>
      <c r="C19" s="14" t="s">
        <v>1009</v>
      </c>
      <c r="D19" s="15" t="s">
        <v>141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0</v>
      </c>
      <c r="O19" s="16">
        <v>0</v>
      </c>
      <c r="P19" s="16">
        <v>0</v>
      </c>
      <c r="Q19" s="16">
        <v>0</v>
      </c>
      <c r="R19" s="32">
        <v>0</v>
      </c>
      <c r="S19" s="16">
        <v>0</v>
      </c>
      <c r="T19" s="16">
        <v>0</v>
      </c>
      <c r="U19" s="16">
        <v>0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1">
        <v>0</v>
      </c>
      <c r="AU19" s="5"/>
    </row>
    <row r="20" spans="1:47" x14ac:dyDescent="0.4">
      <c r="A20" s="12">
        <f>IF(D20="","",SUBTOTAL(3,$D$17:D20))</f>
        <v>4</v>
      </c>
      <c r="B20" s="13" t="s">
        <v>207</v>
      </c>
      <c r="C20" s="14" t="s">
        <v>1009</v>
      </c>
      <c r="D20" s="15" t="s">
        <v>208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0</v>
      </c>
      <c r="O20" s="16">
        <v>0</v>
      </c>
      <c r="P20" s="16">
        <v>0</v>
      </c>
      <c r="Q20" s="16">
        <v>0</v>
      </c>
      <c r="R20" s="32">
        <v>0</v>
      </c>
      <c r="S20" s="16">
        <v>0</v>
      </c>
      <c r="T20" s="16">
        <v>0</v>
      </c>
      <c r="U20" s="16">
        <v>0</v>
      </c>
      <c r="V20" s="32">
        <v>0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1">
        <v>0</v>
      </c>
      <c r="AU20" s="5"/>
    </row>
    <row r="21" spans="1:47" x14ac:dyDescent="0.4">
      <c r="A21" s="12">
        <f>IF(D21="","",SUBTOTAL(3,$D$17:D21))</f>
        <v>5</v>
      </c>
      <c r="B21" s="13" t="s">
        <v>142</v>
      </c>
      <c r="C21" s="14" t="s">
        <v>1009</v>
      </c>
      <c r="D21" s="15" t="s">
        <v>143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0</v>
      </c>
      <c r="O21" s="16">
        <v>0</v>
      </c>
      <c r="P21" s="16">
        <v>0</v>
      </c>
      <c r="Q21" s="16">
        <v>0</v>
      </c>
      <c r="R21" s="32">
        <v>0</v>
      </c>
      <c r="S21" s="16">
        <v>0</v>
      </c>
      <c r="T21" s="16">
        <v>0</v>
      </c>
      <c r="U21" s="16">
        <v>0</v>
      </c>
      <c r="V21" s="32">
        <v>0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1">
        <v>0</v>
      </c>
      <c r="AU21" s="5"/>
    </row>
    <row r="22" spans="1:47" x14ac:dyDescent="0.4">
      <c r="A22" s="12">
        <f>IF(D22="","",SUBTOTAL(3,$D$17:D22))</f>
        <v>6</v>
      </c>
      <c r="B22" s="13" t="s">
        <v>144</v>
      </c>
      <c r="C22" s="14" t="s">
        <v>1009</v>
      </c>
      <c r="D22" s="15" t="s">
        <v>145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0</v>
      </c>
      <c r="N22" s="16">
        <v>0</v>
      </c>
      <c r="O22" s="16">
        <v>0</v>
      </c>
      <c r="P22" s="16">
        <v>0</v>
      </c>
      <c r="Q22" s="16">
        <v>0</v>
      </c>
      <c r="R22" s="32">
        <v>0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0</v>
      </c>
      <c r="AU22" s="5"/>
    </row>
    <row r="23" spans="1:47" x14ac:dyDescent="0.4">
      <c r="A23" s="12">
        <f>IF(D23="","",SUBTOTAL(3,$D$17:D23))</f>
        <v>7</v>
      </c>
      <c r="B23" s="13" t="s">
        <v>1000</v>
      </c>
      <c r="C23" s="14" t="s">
        <v>1009</v>
      </c>
      <c r="D23" s="15" t="s">
        <v>146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0</v>
      </c>
      <c r="N23" s="16">
        <v>0</v>
      </c>
      <c r="O23" s="16">
        <v>0</v>
      </c>
      <c r="P23" s="16">
        <v>0</v>
      </c>
      <c r="Q23" s="16">
        <v>0</v>
      </c>
      <c r="R23" s="32">
        <v>0</v>
      </c>
      <c r="S23" s="16">
        <v>0</v>
      </c>
      <c r="T23" s="16">
        <v>0</v>
      </c>
      <c r="U23" s="16">
        <v>0</v>
      </c>
      <c r="V23" s="32">
        <v>0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</v>
      </c>
      <c r="AT23" s="41">
        <v>0</v>
      </c>
      <c r="AU23" s="5"/>
    </row>
    <row r="24" spans="1:47" x14ac:dyDescent="0.4">
      <c r="A24" s="12">
        <f>IF(D24="","",SUBTOTAL(3,$D$17:D24))</f>
        <v>8</v>
      </c>
      <c r="B24" s="13" t="s">
        <v>1007</v>
      </c>
      <c r="C24" s="14" t="s">
        <v>1009</v>
      </c>
      <c r="D24" s="15" t="s">
        <v>1008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</v>
      </c>
      <c r="O24" s="16">
        <v>0</v>
      </c>
      <c r="P24" s="16">
        <v>0</v>
      </c>
      <c r="Q24" s="16">
        <v>0</v>
      </c>
      <c r="R24" s="32">
        <v>0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</v>
      </c>
      <c r="AT24" s="41">
        <v>0</v>
      </c>
      <c r="AU24" s="5"/>
    </row>
    <row r="25" spans="1:47" x14ac:dyDescent="0.4">
      <c r="A25" s="12">
        <f>IF(D25="","",SUBTOTAL(3,$D$17:D25))</f>
        <v>9</v>
      </c>
      <c r="B25" s="13" t="s">
        <v>147</v>
      </c>
      <c r="C25" s="14" t="s">
        <v>1009</v>
      </c>
      <c r="D25" s="15" t="s">
        <v>148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0</v>
      </c>
      <c r="N25" s="16">
        <v>0</v>
      </c>
      <c r="O25" s="16">
        <v>0</v>
      </c>
      <c r="P25" s="16">
        <v>0</v>
      </c>
      <c r="Q25" s="16">
        <v>0</v>
      </c>
      <c r="R25" s="32">
        <v>0</v>
      </c>
      <c r="S25" s="16">
        <v>0</v>
      </c>
      <c r="T25" s="16">
        <v>0</v>
      </c>
      <c r="U25" s="16">
        <v>0</v>
      </c>
      <c r="V25" s="32">
        <v>0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0</v>
      </c>
      <c r="AC25" s="16">
        <v>0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0</v>
      </c>
      <c r="AU25" s="5"/>
    </row>
    <row r="26" spans="1:47" x14ac:dyDescent="0.4">
      <c r="A26" s="12">
        <f>IF(D26="","",SUBTOTAL(3,$D$17:D26))</f>
        <v>10</v>
      </c>
      <c r="B26" s="13" t="s">
        <v>149</v>
      </c>
      <c r="C26" s="14" t="s">
        <v>1009</v>
      </c>
      <c r="D26" s="15" t="s">
        <v>150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0</v>
      </c>
      <c r="U26" s="16">
        <v>0</v>
      </c>
      <c r="V26" s="32">
        <v>0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</v>
      </c>
      <c r="AT26" s="41">
        <v>0</v>
      </c>
      <c r="AU26" s="5"/>
    </row>
    <row r="27" spans="1:47" x14ac:dyDescent="0.4">
      <c r="A27" s="12">
        <f>IF(D27="","",SUBTOTAL(3,$D$17:D27))</f>
        <v>11</v>
      </c>
      <c r="B27" s="13" t="s">
        <v>151</v>
      </c>
      <c r="C27" s="14" t="s">
        <v>1009</v>
      </c>
      <c r="D27" s="15" t="s">
        <v>152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0</v>
      </c>
      <c r="N27" s="16">
        <v>0</v>
      </c>
      <c r="O27" s="16">
        <v>0</v>
      </c>
      <c r="P27" s="16">
        <v>0</v>
      </c>
      <c r="Q27" s="16">
        <v>0</v>
      </c>
      <c r="R27" s="32">
        <v>0</v>
      </c>
      <c r="S27" s="16">
        <v>0</v>
      </c>
      <c r="T27" s="16">
        <v>0</v>
      </c>
      <c r="U27" s="16">
        <v>0</v>
      </c>
      <c r="V27" s="32">
        <v>0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1">
        <v>0</v>
      </c>
      <c r="AU27" s="5"/>
    </row>
    <row r="28" spans="1:47" x14ac:dyDescent="0.4">
      <c r="A28" s="12">
        <f>IF(D28="","",SUBTOTAL(3,$D$17:D28))</f>
        <v>12</v>
      </c>
      <c r="B28" s="13" t="s">
        <v>153</v>
      </c>
      <c r="C28" s="14" t="s">
        <v>1009</v>
      </c>
      <c r="D28" s="15" t="s">
        <v>154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0</v>
      </c>
      <c r="N28" s="16">
        <v>0</v>
      </c>
      <c r="O28" s="16">
        <v>0</v>
      </c>
      <c r="P28" s="16">
        <v>0</v>
      </c>
      <c r="Q28" s="16">
        <v>0</v>
      </c>
      <c r="R28" s="32">
        <v>0</v>
      </c>
      <c r="S28" s="16">
        <v>0</v>
      </c>
      <c r="T28" s="16">
        <v>0</v>
      </c>
      <c r="U28" s="16">
        <v>0</v>
      </c>
      <c r="V28" s="32">
        <v>0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0</v>
      </c>
      <c r="AU28" s="5"/>
    </row>
    <row r="29" spans="1:47" x14ac:dyDescent="0.4">
      <c r="A29" s="12">
        <f>IF(D29="","",SUBTOTAL(3,$D$17:D29))</f>
        <v>13</v>
      </c>
      <c r="B29" s="13" t="s">
        <v>155</v>
      </c>
      <c r="C29" s="14" t="s">
        <v>1009</v>
      </c>
      <c r="D29" s="15" t="s">
        <v>156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0</v>
      </c>
      <c r="N29" s="16">
        <v>0</v>
      </c>
      <c r="O29" s="16">
        <v>0</v>
      </c>
      <c r="P29" s="16">
        <v>0</v>
      </c>
      <c r="Q29" s="16">
        <v>0</v>
      </c>
      <c r="R29" s="32">
        <v>0</v>
      </c>
      <c r="S29" s="16">
        <v>0</v>
      </c>
      <c r="T29" s="16">
        <v>0</v>
      </c>
      <c r="U29" s="16">
        <v>0</v>
      </c>
      <c r="V29" s="32">
        <v>0</v>
      </c>
      <c r="W29" s="16">
        <v>0</v>
      </c>
      <c r="X29" s="16">
        <v>0</v>
      </c>
      <c r="Y29" s="16">
        <v>0</v>
      </c>
      <c r="Z29" s="32">
        <v>0</v>
      </c>
      <c r="AA29" s="16">
        <v>0</v>
      </c>
      <c r="AB29" s="16">
        <v>0</v>
      </c>
      <c r="AC29" s="16">
        <v>0</v>
      </c>
      <c r="AD29" s="32">
        <v>0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</v>
      </c>
      <c r="AT29" s="41">
        <v>0</v>
      </c>
      <c r="AU29" s="5"/>
    </row>
    <row r="30" spans="1:47" x14ac:dyDescent="0.4">
      <c r="A30" s="12">
        <f>IF(D30="","",SUBTOTAL(3,$D$17:D30))</f>
        <v>14</v>
      </c>
      <c r="B30" s="13" t="s">
        <v>157</v>
      </c>
      <c r="C30" s="14" t="s">
        <v>1009</v>
      </c>
      <c r="D30" s="15" t="s">
        <v>158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0</v>
      </c>
      <c r="O30" s="16">
        <v>0</v>
      </c>
      <c r="P30" s="16">
        <v>0</v>
      </c>
      <c r="Q30" s="16">
        <v>0</v>
      </c>
      <c r="R30" s="32">
        <v>0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</v>
      </c>
      <c r="AT30" s="41">
        <v>0</v>
      </c>
      <c r="AU30" s="5"/>
    </row>
    <row r="31" spans="1:47" x14ac:dyDescent="0.4">
      <c r="A31" s="12">
        <f>IF(D31="","",SUBTOTAL(3,$D$17:D31))</f>
        <v>15</v>
      </c>
      <c r="B31" s="13" t="s">
        <v>159</v>
      </c>
      <c r="C31" s="14" t="s">
        <v>1009</v>
      </c>
      <c r="D31" s="15" t="s">
        <v>160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0</v>
      </c>
      <c r="N31" s="16">
        <v>0</v>
      </c>
      <c r="O31" s="16">
        <v>0</v>
      </c>
      <c r="P31" s="16">
        <v>0</v>
      </c>
      <c r="Q31" s="16">
        <v>0</v>
      </c>
      <c r="R31" s="32">
        <v>0</v>
      </c>
      <c r="S31" s="16">
        <v>0</v>
      </c>
      <c r="T31" s="16">
        <v>0</v>
      </c>
      <c r="U31" s="16">
        <v>0</v>
      </c>
      <c r="V31" s="32">
        <v>0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0</v>
      </c>
      <c r="AC31" s="16">
        <v>0</v>
      </c>
      <c r="AD31" s="32">
        <v>0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</v>
      </c>
      <c r="AT31" s="41">
        <v>0</v>
      </c>
      <c r="AU31" s="5"/>
    </row>
    <row r="32" spans="1:47" x14ac:dyDescent="0.4">
      <c r="A32" s="12">
        <f>IF(D32="","",SUBTOTAL(3,$D$17:D32))</f>
        <v>16</v>
      </c>
      <c r="B32" s="13" t="s">
        <v>161</v>
      </c>
      <c r="C32" s="14" t="s">
        <v>1009</v>
      </c>
      <c r="D32" s="15" t="s">
        <v>162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0</v>
      </c>
      <c r="N32" s="16">
        <v>0</v>
      </c>
      <c r="O32" s="16">
        <v>0</v>
      </c>
      <c r="P32" s="16">
        <v>0</v>
      </c>
      <c r="Q32" s="16">
        <v>0</v>
      </c>
      <c r="R32" s="32">
        <v>0</v>
      </c>
      <c r="S32" s="16">
        <v>0</v>
      </c>
      <c r="T32" s="16">
        <v>0</v>
      </c>
      <c r="U32" s="16">
        <v>0</v>
      </c>
      <c r="V32" s="32">
        <v>0</v>
      </c>
      <c r="W32" s="16">
        <v>0</v>
      </c>
      <c r="X32" s="16">
        <v>0</v>
      </c>
      <c r="Y32" s="16">
        <v>0</v>
      </c>
      <c r="Z32" s="32">
        <v>0</v>
      </c>
      <c r="AA32" s="16">
        <v>0</v>
      </c>
      <c r="AB32" s="16">
        <v>0</v>
      </c>
      <c r="AC32" s="16">
        <v>0</v>
      </c>
      <c r="AD32" s="32">
        <v>0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0</v>
      </c>
      <c r="AT32" s="41">
        <v>0</v>
      </c>
      <c r="AU32" s="5"/>
    </row>
    <row r="33" spans="1:47" x14ac:dyDescent="0.4">
      <c r="A33" s="12">
        <f>IF(D33="","",SUBTOTAL(3,$D$17:D33))</f>
        <v>17</v>
      </c>
      <c r="B33" s="13" t="s">
        <v>163</v>
      </c>
      <c r="C33" s="14" t="s">
        <v>1009</v>
      </c>
      <c r="D33" s="15" t="s">
        <v>164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0</v>
      </c>
      <c r="N33" s="16">
        <v>0</v>
      </c>
      <c r="O33" s="16">
        <v>0</v>
      </c>
      <c r="P33" s="16">
        <v>0</v>
      </c>
      <c r="Q33" s="16">
        <v>0</v>
      </c>
      <c r="R33" s="32">
        <v>0</v>
      </c>
      <c r="S33" s="16">
        <v>0</v>
      </c>
      <c r="T33" s="16">
        <v>0</v>
      </c>
      <c r="U33" s="16">
        <v>0</v>
      </c>
      <c r="V33" s="32">
        <v>0</v>
      </c>
      <c r="W33" s="16">
        <v>0</v>
      </c>
      <c r="X33" s="16">
        <v>0</v>
      </c>
      <c r="Y33" s="16">
        <v>0</v>
      </c>
      <c r="Z33" s="32">
        <v>0</v>
      </c>
      <c r="AA33" s="16">
        <v>0</v>
      </c>
      <c r="AB33" s="16">
        <v>0</v>
      </c>
      <c r="AC33" s="16">
        <v>0</v>
      </c>
      <c r="AD33" s="32">
        <v>0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0</v>
      </c>
      <c r="AT33" s="41">
        <v>0</v>
      </c>
      <c r="AU33" s="5"/>
    </row>
    <row r="34" spans="1:47" x14ac:dyDescent="0.4">
      <c r="A34" s="12">
        <f>IF(D34="","",SUBTOTAL(3,$D$17:D34))</f>
        <v>18</v>
      </c>
      <c r="B34" s="13" t="s">
        <v>165</v>
      </c>
      <c r="C34" s="14" t="s">
        <v>1009</v>
      </c>
      <c r="D34" s="15" t="s">
        <v>166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0</v>
      </c>
      <c r="N34" s="16">
        <v>0</v>
      </c>
      <c r="O34" s="16">
        <v>0</v>
      </c>
      <c r="P34" s="16">
        <v>0</v>
      </c>
      <c r="Q34" s="16">
        <v>0</v>
      </c>
      <c r="R34" s="32">
        <v>0</v>
      </c>
      <c r="S34" s="16">
        <v>0</v>
      </c>
      <c r="T34" s="16">
        <v>0</v>
      </c>
      <c r="U34" s="16">
        <v>0</v>
      </c>
      <c r="V34" s="32">
        <v>0</v>
      </c>
      <c r="W34" s="16">
        <v>0</v>
      </c>
      <c r="X34" s="16">
        <v>0</v>
      </c>
      <c r="Y34" s="16">
        <v>0</v>
      </c>
      <c r="Z34" s="32">
        <v>0</v>
      </c>
      <c r="AA34" s="16">
        <v>0</v>
      </c>
      <c r="AB34" s="16">
        <v>0</v>
      </c>
      <c r="AC34" s="16">
        <v>0</v>
      </c>
      <c r="AD34" s="32">
        <v>0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0</v>
      </c>
      <c r="AT34" s="41">
        <v>0</v>
      </c>
      <c r="AU34" s="5"/>
    </row>
    <row r="35" spans="1:47" x14ac:dyDescent="0.4">
      <c r="A35" s="12">
        <f>IF(D35="","",SUBTOTAL(3,$D$17:D35))</f>
        <v>19</v>
      </c>
      <c r="B35" s="13" t="s">
        <v>167</v>
      </c>
      <c r="C35" s="14" t="s">
        <v>1009</v>
      </c>
      <c r="D35" s="15" t="s">
        <v>168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32">
        <v>0</v>
      </c>
      <c r="N35" s="16">
        <v>0</v>
      </c>
      <c r="O35" s="16">
        <v>0</v>
      </c>
      <c r="P35" s="16">
        <v>0</v>
      </c>
      <c r="Q35" s="16">
        <v>0</v>
      </c>
      <c r="R35" s="32">
        <v>0</v>
      </c>
      <c r="S35" s="16">
        <v>0</v>
      </c>
      <c r="T35" s="16">
        <v>0</v>
      </c>
      <c r="U35" s="16">
        <v>0</v>
      </c>
      <c r="V35" s="32">
        <v>0</v>
      </c>
      <c r="W35" s="16">
        <v>0</v>
      </c>
      <c r="X35" s="16">
        <v>0</v>
      </c>
      <c r="Y35" s="16">
        <v>0</v>
      </c>
      <c r="Z35" s="32">
        <v>0</v>
      </c>
      <c r="AA35" s="16">
        <v>0</v>
      </c>
      <c r="AB35" s="16">
        <v>0</v>
      </c>
      <c r="AC35" s="16">
        <v>0</v>
      </c>
      <c r="AD35" s="32">
        <v>0</v>
      </c>
      <c r="AE35" s="16">
        <v>0</v>
      </c>
      <c r="AF35" s="16">
        <v>0</v>
      </c>
      <c r="AG35" s="16">
        <v>0</v>
      </c>
      <c r="AH35" s="32">
        <v>0</v>
      </c>
      <c r="AI35" s="16">
        <v>0</v>
      </c>
      <c r="AJ35" s="16">
        <v>0</v>
      </c>
      <c r="AK35" s="32">
        <v>0</v>
      </c>
      <c r="AL35" s="16">
        <v>0</v>
      </c>
      <c r="AM35" s="16">
        <v>0</v>
      </c>
      <c r="AN35" s="32">
        <v>0</v>
      </c>
      <c r="AO35" s="16">
        <v>0</v>
      </c>
      <c r="AP35" s="16">
        <v>0</v>
      </c>
      <c r="AQ35" s="32">
        <v>0</v>
      </c>
      <c r="AR35" s="32">
        <v>0</v>
      </c>
      <c r="AS35" s="32">
        <v>0</v>
      </c>
      <c r="AT35" s="41">
        <v>0</v>
      </c>
      <c r="AU35" s="5"/>
    </row>
    <row r="36" spans="1:47" x14ac:dyDescent="0.4">
      <c r="A36" s="12">
        <f>IF(D36="","",SUBTOTAL(3,$D$17:D36))</f>
        <v>20</v>
      </c>
      <c r="B36" s="13" t="s">
        <v>169</v>
      </c>
      <c r="C36" s="14" t="s">
        <v>1009</v>
      </c>
      <c r="D36" s="15" t="s">
        <v>170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32">
        <v>0</v>
      </c>
      <c r="N36" s="16">
        <v>0</v>
      </c>
      <c r="O36" s="16">
        <v>0</v>
      </c>
      <c r="P36" s="16">
        <v>0</v>
      </c>
      <c r="Q36" s="16">
        <v>0</v>
      </c>
      <c r="R36" s="32">
        <v>0</v>
      </c>
      <c r="S36" s="16">
        <v>0</v>
      </c>
      <c r="T36" s="16">
        <v>0</v>
      </c>
      <c r="U36" s="16">
        <v>0</v>
      </c>
      <c r="V36" s="32">
        <v>0</v>
      </c>
      <c r="W36" s="16">
        <v>0</v>
      </c>
      <c r="X36" s="16">
        <v>0</v>
      </c>
      <c r="Y36" s="16">
        <v>0</v>
      </c>
      <c r="Z36" s="32">
        <v>0</v>
      </c>
      <c r="AA36" s="16">
        <v>0</v>
      </c>
      <c r="AB36" s="16">
        <v>0</v>
      </c>
      <c r="AC36" s="16">
        <v>0</v>
      </c>
      <c r="AD36" s="32">
        <v>0</v>
      </c>
      <c r="AE36" s="16">
        <v>0</v>
      </c>
      <c r="AF36" s="16">
        <v>0</v>
      </c>
      <c r="AG36" s="16">
        <v>0</v>
      </c>
      <c r="AH36" s="32">
        <v>0</v>
      </c>
      <c r="AI36" s="16">
        <v>0</v>
      </c>
      <c r="AJ36" s="16">
        <v>0</v>
      </c>
      <c r="AK36" s="32">
        <v>0</v>
      </c>
      <c r="AL36" s="16">
        <v>0</v>
      </c>
      <c r="AM36" s="16">
        <v>0</v>
      </c>
      <c r="AN36" s="32">
        <v>0</v>
      </c>
      <c r="AO36" s="16">
        <v>0</v>
      </c>
      <c r="AP36" s="16">
        <v>0</v>
      </c>
      <c r="AQ36" s="32">
        <v>0</v>
      </c>
      <c r="AR36" s="32">
        <v>0</v>
      </c>
      <c r="AS36" s="32">
        <v>0</v>
      </c>
      <c r="AT36" s="41">
        <v>0</v>
      </c>
      <c r="AU36" s="5"/>
    </row>
    <row r="37" spans="1:47" x14ac:dyDescent="0.4">
      <c r="A37" s="12">
        <f>IF(D37="","",SUBTOTAL(3,$D$17:D37))</f>
        <v>21</v>
      </c>
      <c r="B37" s="13" t="s">
        <v>171</v>
      </c>
      <c r="C37" s="14" t="s">
        <v>1009</v>
      </c>
      <c r="D37" s="15" t="s">
        <v>172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32">
        <v>0</v>
      </c>
      <c r="N37" s="16">
        <v>0</v>
      </c>
      <c r="O37" s="16">
        <v>0</v>
      </c>
      <c r="P37" s="16">
        <v>0</v>
      </c>
      <c r="Q37" s="16">
        <v>0</v>
      </c>
      <c r="R37" s="32">
        <v>0</v>
      </c>
      <c r="S37" s="16">
        <v>0</v>
      </c>
      <c r="T37" s="16">
        <v>0</v>
      </c>
      <c r="U37" s="16">
        <v>0</v>
      </c>
      <c r="V37" s="32">
        <v>0</v>
      </c>
      <c r="W37" s="16">
        <v>0</v>
      </c>
      <c r="X37" s="16">
        <v>0</v>
      </c>
      <c r="Y37" s="16">
        <v>0</v>
      </c>
      <c r="Z37" s="32">
        <v>0</v>
      </c>
      <c r="AA37" s="16">
        <v>0</v>
      </c>
      <c r="AB37" s="16">
        <v>0</v>
      </c>
      <c r="AC37" s="16">
        <v>0</v>
      </c>
      <c r="AD37" s="32">
        <v>0</v>
      </c>
      <c r="AE37" s="16">
        <v>0</v>
      </c>
      <c r="AF37" s="16">
        <v>0</v>
      </c>
      <c r="AG37" s="16">
        <v>0</v>
      </c>
      <c r="AH37" s="32">
        <v>0</v>
      </c>
      <c r="AI37" s="16">
        <v>0</v>
      </c>
      <c r="AJ37" s="16">
        <v>0</v>
      </c>
      <c r="AK37" s="32">
        <v>0</v>
      </c>
      <c r="AL37" s="16">
        <v>0</v>
      </c>
      <c r="AM37" s="16">
        <v>0</v>
      </c>
      <c r="AN37" s="32">
        <v>0</v>
      </c>
      <c r="AO37" s="16">
        <v>0</v>
      </c>
      <c r="AP37" s="16">
        <v>0</v>
      </c>
      <c r="AQ37" s="32">
        <v>0</v>
      </c>
      <c r="AR37" s="32">
        <v>0</v>
      </c>
      <c r="AS37" s="32">
        <v>0</v>
      </c>
      <c r="AT37" s="41">
        <v>0</v>
      </c>
      <c r="AU37" s="5"/>
    </row>
    <row r="38" spans="1:47" x14ac:dyDescent="0.4">
      <c r="A38" s="12">
        <f>IF(D38="","",SUBTOTAL(3,$D$17:D38))</f>
        <v>22</v>
      </c>
      <c r="B38" s="13" t="s">
        <v>175</v>
      </c>
      <c r="C38" s="14" t="s">
        <v>1009</v>
      </c>
      <c r="D38" s="15" t="s">
        <v>176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32">
        <v>0</v>
      </c>
      <c r="N38" s="16">
        <v>0</v>
      </c>
      <c r="O38" s="16">
        <v>0</v>
      </c>
      <c r="P38" s="16">
        <v>0</v>
      </c>
      <c r="Q38" s="16">
        <v>0</v>
      </c>
      <c r="R38" s="32">
        <v>0</v>
      </c>
      <c r="S38" s="16">
        <v>0</v>
      </c>
      <c r="T38" s="16">
        <v>0</v>
      </c>
      <c r="U38" s="16">
        <v>0</v>
      </c>
      <c r="V38" s="32">
        <v>0</v>
      </c>
      <c r="W38" s="16">
        <v>0</v>
      </c>
      <c r="X38" s="16">
        <v>0</v>
      </c>
      <c r="Y38" s="16">
        <v>0</v>
      </c>
      <c r="Z38" s="32">
        <v>0</v>
      </c>
      <c r="AA38" s="16">
        <v>0</v>
      </c>
      <c r="AB38" s="16">
        <v>0</v>
      </c>
      <c r="AC38" s="16">
        <v>0</v>
      </c>
      <c r="AD38" s="32">
        <v>0</v>
      </c>
      <c r="AE38" s="16">
        <v>0</v>
      </c>
      <c r="AF38" s="16">
        <v>0</v>
      </c>
      <c r="AG38" s="16">
        <v>0</v>
      </c>
      <c r="AH38" s="32">
        <v>0</v>
      </c>
      <c r="AI38" s="16">
        <v>0</v>
      </c>
      <c r="AJ38" s="16">
        <v>0</v>
      </c>
      <c r="AK38" s="32">
        <v>0</v>
      </c>
      <c r="AL38" s="16">
        <v>0</v>
      </c>
      <c r="AM38" s="16">
        <v>0</v>
      </c>
      <c r="AN38" s="32">
        <v>0</v>
      </c>
      <c r="AO38" s="16">
        <v>0</v>
      </c>
      <c r="AP38" s="16">
        <v>0</v>
      </c>
      <c r="AQ38" s="32">
        <v>0</v>
      </c>
      <c r="AR38" s="32">
        <v>0</v>
      </c>
      <c r="AS38" s="32">
        <v>0</v>
      </c>
      <c r="AT38" s="41">
        <v>0</v>
      </c>
      <c r="AU38" s="5"/>
    </row>
    <row r="39" spans="1:47" x14ac:dyDescent="0.4">
      <c r="A39" s="12">
        <f>IF(D39="","",SUBTOTAL(3,$D$17:D39))</f>
        <v>23</v>
      </c>
      <c r="B39" s="13" t="s">
        <v>177</v>
      </c>
      <c r="C39" s="14" t="s">
        <v>1009</v>
      </c>
      <c r="D39" s="15" t="s">
        <v>178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32">
        <v>0</v>
      </c>
      <c r="N39" s="16">
        <v>0</v>
      </c>
      <c r="O39" s="16">
        <v>0</v>
      </c>
      <c r="P39" s="16">
        <v>0</v>
      </c>
      <c r="Q39" s="16">
        <v>0</v>
      </c>
      <c r="R39" s="32">
        <v>0</v>
      </c>
      <c r="S39" s="16">
        <v>0</v>
      </c>
      <c r="T39" s="16">
        <v>0</v>
      </c>
      <c r="U39" s="16">
        <v>0</v>
      </c>
      <c r="V39" s="32">
        <v>0</v>
      </c>
      <c r="W39" s="16">
        <v>0</v>
      </c>
      <c r="X39" s="16">
        <v>0</v>
      </c>
      <c r="Y39" s="16">
        <v>0</v>
      </c>
      <c r="Z39" s="32">
        <v>0</v>
      </c>
      <c r="AA39" s="16">
        <v>0</v>
      </c>
      <c r="AB39" s="16">
        <v>0</v>
      </c>
      <c r="AC39" s="16">
        <v>0</v>
      </c>
      <c r="AD39" s="32">
        <v>0</v>
      </c>
      <c r="AE39" s="16">
        <v>0</v>
      </c>
      <c r="AF39" s="16">
        <v>0</v>
      </c>
      <c r="AG39" s="16">
        <v>0</v>
      </c>
      <c r="AH39" s="32">
        <v>0</v>
      </c>
      <c r="AI39" s="16">
        <v>0</v>
      </c>
      <c r="AJ39" s="16">
        <v>0</v>
      </c>
      <c r="AK39" s="32">
        <v>0</v>
      </c>
      <c r="AL39" s="16">
        <v>0</v>
      </c>
      <c r="AM39" s="16">
        <v>0</v>
      </c>
      <c r="AN39" s="32">
        <v>0</v>
      </c>
      <c r="AO39" s="16">
        <v>0</v>
      </c>
      <c r="AP39" s="16">
        <v>0</v>
      </c>
      <c r="AQ39" s="32">
        <v>0</v>
      </c>
      <c r="AR39" s="32">
        <v>0</v>
      </c>
      <c r="AS39" s="32">
        <v>0</v>
      </c>
      <c r="AT39" s="41">
        <v>0</v>
      </c>
      <c r="AU39" s="5"/>
    </row>
    <row r="40" spans="1:47" x14ac:dyDescent="0.4">
      <c r="A40" s="12">
        <f>IF(D40="","",SUBTOTAL(3,$D$17:D40))</f>
        <v>24</v>
      </c>
      <c r="B40" s="13" t="s">
        <v>179</v>
      </c>
      <c r="C40" s="14" t="s">
        <v>1009</v>
      </c>
      <c r="D40" s="15" t="s">
        <v>180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32">
        <v>0</v>
      </c>
      <c r="N40" s="16">
        <v>0</v>
      </c>
      <c r="O40" s="16">
        <v>0</v>
      </c>
      <c r="P40" s="16">
        <v>0</v>
      </c>
      <c r="Q40" s="16">
        <v>0</v>
      </c>
      <c r="R40" s="32">
        <v>0</v>
      </c>
      <c r="S40" s="16">
        <v>0</v>
      </c>
      <c r="T40" s="16">
        <v>0</v>
      </c>
      <c r="U40" s="16">
        <v>0</v>
      </c>
      <c r="V40" s="32">
        <v>0</v>
      </c>
      <c r="W40" s="16">
        <v>0</v>
      </c>
      <c r="X40" s="16">
        <v>0</v>
      </c>
      <c r="Y40" s="16">
        <v>0</v>
      </c>
      <c r="Z40" s="32">
        <v>0</v>
      </c>
      <c r="AA40" s="16">
        <v>0</v>
      </c>
      <c r="AB40" s="16">
        <v>0</v>
      </c>
      <c r="AC40" s="16">
        <v>0</v>
      </c>
      <c r="AD40" s="32">
        <v>0</v>
      </c>
      <c r="AE40" s="16">
        <v>0</v>
      </c>
      <c r="AF40" s="16">
        <v>0</v>
      </c>
      <c r="AG40" s="16">
        <v>0</v>
      </c>
      <c r="AH40" s="32">
        <v>0</v>
      </c>
      <c r="AI40" s="16">
        <v>0</v>
      </c>
      <c r="AJ40" s="16">
        <v>0</v>
      </c>
      <c r="AK40" s="32">
        <v>0</v>
      </c>
      <c r="AL40" s="16">
        <v>0</v>
      </c>
      <c r="AM40" s="16">
        <v>0</v>
      </c>
      <c r="AN40" s="32">
        <v>0</v>
      </c>
      <c r="AO40" s="16">
        <v>0</v>
      </c>
      <c r="AP40" s="16">
        <v>0</v>
      </c>
      <c r="AQ40" s="32">
        <v>0</v>
      </c>
      <c r="AR40" s="32">
        <v>0</v>
      </c>
      <c r="AS40" s="32">
        <v>0</v>
      </c>
      <c r="AT40" s="41">
        <v>0</v>
      </c>
      <c r="AU40" s="5"/>
    </row>
    <row r="41" spans="1:47" x14ac:dyDescent="0.4">
      <c r="A41" s="12">
        <f>IF(D41="","",SUBTOTAL(3,$D$17:D41))</f>
        <v>25</v>
      </c>
      <c r="B41" s="13" t="s">
        <v>181</v>
      </c>
      <c r="C41" s="14" t="s">
        <v>1009</v>
      </c>
      <c r="D41" s="15" t="s">
        <v>182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32">
        <v>0</v>
      </c>
      <c r="N41" s="16">
        <v>0</v>
      </c>
      <c r="O41" s="16">
        <v>0</v>
      </c>
      <c r="P41" s="16">
        <v>0</v>
      </c>
      <c r="Q41" s="16">
        <v>0</v>
      </c>
      <c r="R41" s="32">
        <v>0</v>
      </c>
      <c r="S41" s="16">
        <v>0</v>
      </c>
      <c r="T41" s="16">
        <v>0</v>
      </c>
      <c r="U41" s="16">
        <v>0</v>
      </c>
      <c r="V41" s="32">
        <v>0</v>
      </c>
      <c r="W41" s="16">
        <v>0</v>
      </c>
      <c r="X41" s="16">
        <v>0</v>
      </c>
      <c r="Y41" s="16">
        <v>0</v>
      </c>
      <c r="Z41" s="32">
        <v>0</v>
      </c>
      <c r="AA41" s="16">
        <v>0</v>
      </c>
      <c r="AB41" s="16">
        <v>0</v>
      </c>
      <c r="AC41" s="16">
        <v>0</v>
      </c>
      <c r="AD41" s="32">
        <v>0</v>
      </c>
      <c r="AE41" s="16">
        <v>0</v>
      </c>
      <c r="AF41" s="16">
        <v>0</v>
      </c>
      <c r="AG41" s="16">
        <v>0</v>
      </c>
      <c r="AH41" s="32">
        <v>0</v>
      </c>
      <c r="AI41" s="16">
        <v>0</v>
      </c>
      <c r="AJ41" s="16">
        <v>0</v>
      </c>
      <c r="AK41" s="32">
        <v>0</v>
      </c>
      <c r="AL41" s="16">
        <v>0</v>
      </c>
      <c r="AM41" s="16">
        <v>0</v>
      </c>
      <c r="AN41" s="32">
        <v>0</v>
      </c>
      <c r="AO41" s="16">
        <v>0</v>
      </c>
      <c r="AP41" s="16">
        <v>0</v>
      </c>
      <c r="AQ41" s="32">
        <v>0</v>
      </c>
      <c r="AR41" s="32">
        <v>0</v>
      </c>
      <c r="AS41" s="32">
        <v>0</v>
      </c>
      <c r="AT41" s="41">
        <v>0</v>
      </c>
      <c r="AU41" s="5"/>
    </row>
    <row r="42" spans="1:47" x14ac:dyDescent="0.4">
      <c r="A42" s="12">
        <f>IF(D42="","",SUBTOTAL(3,$D$17:D42))</f>
        <v>26</v>
      </c>
      <c r="B42" s="13" t="s">
        <v>953</v>
      </c>
      <c r="C42" s="14" t="s">
        <v>1009</v>
      </c>
      <c r="D42" s="15" t="s">
        <v>954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32">
        <v>0</v>
      </c>
      <c r="N42" s="16">
        <v>0</v>
      </c>
      <c r="O42" s="16">
        <v>0</v>
      </c>
      <c r="P42" s="16">
        <v>0</v>
      </c>
      <c r="Q42" s="16">
        <v>0</v>
      </c>
      <c r="R42" s="32">
        <v>0</v>
      </c>
      <c r="S42" s="16">
        <v>0</v>
      </c>
      <c r="T42" s="16">
        <v>0</v>
      </c>
      <c r="U42" s="16">
        <v>0</v>
      </c>
      <c r="V42" s="32">
        <v>0</v>
      </c>
      <c r="W42" s="16">
        <v>0</v>
      </c>
      <c r="X42" s="16">
        <v>0</v>
      </c>
      <c r="Y42" s="16">
        <v>0</v>
      </c>
      <c r="Z42" s="32">
        <v>0</v>
      </c>
      <c r="AA42" s="16">
        <v>0</v>
      </c>
      <c r="AB42" s="16">
        <v>0</v>
      </c>
      <c r="AC42" s="16">
        <v>0</v>
      </c>
      <c r="AD42" s="32">
        <v>0</v>
      </c>
      <c r="AE42" s="16">
        <v>0</v>
      </c>
      <c r="AF42" s="16">
        <v>0</v>
      </c>
      <c r="AG42" s="16">
        <v>0</v>
      </c>
      <c r="AH42" s="32">
        <v>0</v>
      </c>
      <c r="AI42" s="16">
        <v>0</v>
      </c>
      <c r="AJ42" s="16">
        <v>0</v>
      </c>
      <c r="AK42" s="32">
        <v>0</v>
      </c>
      <c r="AL42" s="16">
        <v>0</v>
      </c>
      <c r="AM42" s="16">
        <v>0</v>
      </c>
      <c r="AN42" s="32">
        <v>0</v>
      </c>
      <c r="AO42" s="16">
        <v>0</v>
      </c>
      <c r="AP42" s="16">
        <v>0</v>
      </c>
      <c r="AQ42" s="32">
        <v>0</v>
      </c>
      <c r="AR42" s="32">
        <v>0</v>
      </c>
      <c r="AS42" s="32">
        <v>0</v>
      </c>
      <c r="AT42" s="41">
        <v>0</v>
      </c>
      <c r="AU42" s="5"/>
    </row>
    <row r="43" spans="1:47" x14ac:dyDescent="0.4">
      <c r="A43" s="12">
        <f>IF(D43="","",SUBTOTAL(3,$D$17:D43))</f>
        <v>27</v>
      </c>
      <c r="B43" s="13" t="s">
        <v>1004</v>
      </c>
      <c r="C43" s="14" t="s">
        <v>1009</v>
      </c>
      <c r="D43" s="15" t="s">
        <v>184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32">
        <v>0</v>
      </c>
      <c r="N43" s="16">
        <v>0</v>
      </c>
      <c r="O43" s="16">
        <v>0</v>
      </c>
      <c r="P43" s="16">
        <v>0</v>
      </c>
      <c r="Q43" s="16">
        <v>0</v>
      </c>
      <c r="R43" s="32">
        <v>0</v>
      </c>
      <c r="S43" s="16">
        <v>0</v>
      </c>
      <c r="T43" s="16">
        <v>0</v>
      </c>
      <c r="U43" s="16">
        <v>0</v>
      </c>
      <c r="V43" s="32">
        <v>0</v>
      </c>
      <c r="W43" s="16">
        <v>0</v>
      </c>
      <c r="X43" s="16">
        <v>0</v>
      </c>
      <c r="Y43" s="16">
        <v>0</v>
      </c>
      <c r="Z43" s="32">
        <v>0</v>
      </c>
      <c r="AA43" s="16">
        <v>0</v>
      </c>
      <c r="AB43" s="16">
        <v>0</v>
      </c>
      <c r="AC43" s="16">
        <v>0</v>
      </c>
      <c r="AD43" s="32">
        <v>0</v>
      </c>
      <c r="AE43" s="16">
        <v>0</v>
      </c>
      <c r="AF43" s="16">
        <v>0</v>
      </c>
      <c r="AG43" s="16">
        <v>0</v>
      </c>
      <c r="AH43" s="32">
        <v>0</v>
      </c>
      <c r="AI43" s="16">
        <v>0</v>
      </c>
      <c r="AJ43" s="16">
        <v>0</v>
      </c>
      <c r="AK43" s="32">
        <v>0</v>
      </c>
      <c r="AL43" s="16">
        <v>0</v>
      </c>
      <c r="AM43" s="16">
        <v>0</v>
      </c>
      <c r="AN43" s="32">
        <v>0</v>
      </c>
      <c r="AO43" s="16">
        <v>0</v>
      </c>
      <c r="AP43" s="16">
        <v>0</v>
      </c>
      <c r="AQ43" s="32">
        <v>0</v>
      </c>
      <c r="AR43" s="32">
        <v>0</v>
      </c>
      <c r="AS43" s="32">
        <v>0</v>
      </c>
      <c r="AT43" s="41">
        <v>0</v>
      </c>
      <c r="AU43" s="5"/>
    </row>
    <row r="44" spans="1:47" x14ac:dyDescent="0.4">
      <c r="A44" s="12">
        <f>IF(D44="","",SUBTOTAL(3,$D$17:D44))</f>
        <v>28</v>
      </c>
      <c r="B44" s="13" t="s">
        <v>185</v>
      </c>
      <c r="C44" s="14" t="s">
        <v>1009</v>
      </c>
      <c r="D44" s="15" t="s">
        <v>186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32">
        <v>0</v>
      </c>
      <c r="N44" s="16">
        <v>0</v>
      </c>
      <c r="O44" s="16">
        <v>0</v>
      </c>
      <c r="P44" s="16">
        <v>0</v>
      </c>
      <c r="Q44" s="16">
        <v>0</v>
      </c>
      <c r="R44" s="32">
        <v>0</v>
      </c>
      <c r="S44" s="16">
        <v>0</v>
      </c>
      <c r="T44" s="16">
        <v>0</v>
      </c>
      <c r="U44" s="16">
        <v>0</v>
      </c>
      <c r="V44" s="32">
        <v>0</v>
      </c>
      <c r="W44" s="16">
        <v>0</v>
      </c>
      <c r="X44" s="16">
        <v>0</v>
      </c>
      <c r="Y44" s="16">
        <v>0</v>
      </c>
      <c r="Z44" s="32">
        <v>0</v>
      </c>
      <c r="AA44" s="16">
        <v>0</v>
      </c>
      <c r="AB44" s="16">
        <v>0</v>
      </c>
      <c r="AC44" s="16">
        <v>0</v>
      </c>
      <c r="AD44" s="32">
        <v>0</v>
      </c>
      <c r="AE44" s="16">
        <v>0</v>
      </c>
      <c r="AF44" s="16">
        <v>0</v>
      </c>
      <c r="AG44" s="16">
        <v>0</v>
      </c>
      <c r="AH44" s="32">
        <v>0</v>
      </c>
      <c r="AI44" s="16">
        <v>0</v>
      </c>
      <c r="AJ44" s="16">
        <v>0</v>
      </c>
      <c r="AK44" s="32">
        <v>0</v>
      </c>
      <c r="AL44" s="16">
        <v>0</v>
      </c>
      <c r="AM44" s="16">
        <v>0</v>
      </c>
      <c r="AN44" s="32">
        <v>0</v>
      </c>
      <c r="AO44" s="16">
        <v>0</v>
      </c>
      <c r="AP44" s="16">
        <v>0</v>
      </c>
      <c r="AQ44" s="32">
        <v>0</v>
      </c>
      <c r="AR44" s="32">
        <v>0</v>
      </c>
      <c r="AS44" s="32">
        <v>0</v>
      </c>
      <c r="AT44" s="41">
        <v>0</v>
      </c>
      <c r="AU44" s="5"/>
    </row>
    <row r="45" spans="1:47" x14ac:dyDescent="0.4">
      <c r="A45" s="12">
        <f>IF(D45="","",SUBTOTAL(3,$D$17:D45))</f>
        <v>29</v>
      </c>
      <c r="B45" s="13" t="s">
        <v>187</v>
      </c>
      <c r="C45" s="14" t="s">
        <v>1009</v>
      </c>
      <c r="D45" s="15" t="s">
        <v>188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32">
        <v>0</v>
      </c>
      <c r="N45" s="16">
        <v>0</v>
      </c>
      <c r="O45" s="16">
        <v>0</v>
      </c>
      <c r="P45" s="16">
        <v>0</v>
      </c>
      <c r="Q45" s="16">
        <v>0</v>
      </c>
      <c r="R45" s="32">
        <v>0</v>
      </c>
      <c r="S45" s="16">
        <v>0</v>
      </c>
      <c r="T45" s="16">
        <v>0</v>
      </c>
      <c r="U45" s="16">
        <v>0</v>
      </c>
      <c r="V45" s="32">
        <v>0</v>
      </c>
      <c r="W45" s="16">
        <v>0</v>
      </c>
      <c r="X45" s="16">
        <v>0</v>
      </c>
      <c r="Y45" s="16">
        <v>0</v>
      </c>
      <c r="Z45" s="32">
        <v>0</v>
      </c>
      <c r="AA45" s="16">
        <v>0</v>
      </c>
      <c r="AB45" s="16">
        <v>0</v>
      </c>
      <c r="AC45" s="16">
        <v>0</v>
      </c>
      <c r="AD45" s="32">
        <v>0</v>
      </c>
      <c r="AE45" s="16">
        <v>0</v>
      </c>
      <c r="AF45" s="16">
        <v>0</v>
      </c>
      <c r="AG45" s="16">
        <v>0</v>
      </c>
      <c r="AH45" s="32">
        <v>0</v>
      </c>
      <c r="AI45" s="16">
        <v>0</v>
      </c>
      <c r="AJ45" s="16">
        <v>0</v>
      </c>
      <c r="AK45" s="32">
        <v>0</v>
      </c>
      <c r="AL45" s="16">
        <v>0</v>
      </c>
      <c r="AM45" s="16">
        <v>0</v>
      </c>
      <c r="AN45" s="32">
        <v>0</v>
      </c>
      <c r="AO45" s="16">
        <v>0</v>
      </c>
      <c r="AP45" s="16">
        <v>0</v>
      </c>
      <c r="AQ45" s="32">
        <v>0</v>
      </c>
      <c r="AR45" s="32">
        <v>0</v>
      </c>
      <c r="AS45" s="32">
        <v>0</v>
      </c>
      <c r="AT45" s="41">
        <v>0</v>
      </c>
      <c r="AU45" s="5"/>
    </row>
    <row r="46" spans="1:47" x14ac:dyDescent="0.4">
      <c r="A46" s="12">
        <f>IF(D46="","",SUBTOTAL(3,$D$17:D46))</f>
        <v>30</v>
      </c>
      <c r="B46" s="13" t="s">
        <v>189</v>
      </c>
      <c r="C46" s="14" t="s">
        <v>1009</v>
      </c>
      <c r="D46" s="15" t="s">
        <v>190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32">
        <v>0</v>
      </c>
      <c r="N46" s="16">
        <v>0</v>
      </c>
      <c r="O46" s="16">
        <v>0</v>
      </c>
      <c r="P46" s="16">
        <v>0</v>
      </c>
      <c r="Q46" s="16">
        <v>0</v>
      </c>
      <c r="R46" s="32">
        <v>0</v>
      </c>
      <c r="S46" s="16">
        <v>0</v>
      </c>
      <c r="T46" s="16">
        <v>0</v>
      </c>
      <c r="U46" s="16">
        <v>0</v>
      </c>
      <c r="V46" s="32">
        <v>0</v>
      </c>
      <c r="W46" s="16">
        <v>0</v>
      </c>
      <c r="X46" s="16">
        <v>0</v>
      </c>
      <c r="Y46" s="16">
        <v>0</v>
      </c>
      <c r="Z46" s="32">
        <v>0</v>
      </c>
      <c r="AA46" s="16">
        <v>0</v>
      </c>
      <c r="AB46" s="16">
        <v>0</v>
      </c>
      <c r="AC46" s="16">
        <v>0</v>
      </c>
      <c r="AD46" s="32">
        <v>0</v>
      </c>
      <c r="AE46" s="16">
        <v>0</v>
      </c>
      <c r="AF46" s="16">
        <v>0</v>
      </c>
      <c r="AG46" s="16">
        <v>0</v>
      </c>
      <c r="AH46" s="32">
        <v>0</v>
      </c>
      <c r="AI46" s="16">
        <v>0</v>
      </c>
      <c r="AJ46" s="16">
        <v>0</v>
      </c>
      <c r="AK46" s="32">
        <v>0</v>
      </c>
      <c r="AL46" s="16">
        <v>0</v>
      </c>
      <c r="AM46" s="16">
        <v>0</v>
      </c>
      <c r="AN46" s="32">
        <v>0</v>
      </c>
      <c r="AO46" s="16">
        <v>0</v>
      </c>
      <c r="AP46" s="16">
        <v>0</v>
      </c>
      <c r="AQ46" s="32">
        <v>0</v>
      </c>
      <c r="AR46" s="32">
        <v>0</v>
      </c>
      <c r="AS46" s="32">
        <v>0</v>
      </c>
      <c r="AT46" s="41">
        <v>0</v>
      </c>
      <c r="AU46" s="5"/>
    </row>
    <row r="47" spans="1:47" x14ac:dyDescent="0.4">
      <c r="A47" s="12">
        <f>IF(D47="","",SUBTOTAL(3,$D$17:D47))</f>
        <v>31</v>
      </c>
      <c r="B47" s="13" t="s">
        <v>191</v>
      </c>
      <c r="C47" s="14" t="s">
        <v>1009</v>
      </c>
      <c r="D47" s="15" t="s">
        <v>192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32">
        <v>0</v>
      </c>
      <c r="N47" s="16">
        <v>0</v>
      </c>
      <c r="O47" s="16">
        <v>0</v>
      </c>
      <c r="P47" s="16">
        <v>0</v>
      </c>
      <c r="Q47" s="16">
        <v>0</v>
      </c>
      <c r="R47" s="32">
        <v>0</v>
      </c>
      <c r="S47" s="16">
        <v>0</v>
      </c>
      <c r="T47" s="16">
        <v>0</v>
      </c>
      <c r="U47" s="16">
        <v>0</v>
      </c>
      <c r="V47" s="32">
        <v>0</v>
      </c>
      <c r="W47" s="16">
        <v>0</v>
      </c>
      <c r="X47" s="16">
        <v>0</v>
      </c>
      <c r="Y47" s="16">
        <v>0</v>
      </c>
      <c r="Z47" s="32">
        <v>0</v>
      </c>
      <c r="AA47" s="16">
        <v>0</v>
      </c>
      <c r="AB47" s="16">
        <v>0</v>
      </c>
      <c r="AC47" s="16">
        <v>0</v>
      </c>
      <c r="AD47" s="32">
        <v>0</v>
      </c>
      <c r="AE47" s="16">
        <v>0</v>
      </c>
      <c r="AF47" s="16">
        <v>0</v>
      </c>
      <c r="AG47" s="16">
        <v>0</v>
      </c>
      <c r="AH47" s="32">
        <v>0</v>
      </c>
      <c r="AI47" s="16">
        <v>0</v>
      </c>
      <c r="AJ47" s="16">
        <v>0</v>
      </c>
      <c r="AK47" s="32">
        <v>0</v>
      </c>
      <c r="AL47" s="16">
        <v>0</v>
      </c>
      <c r="AM47" s="16">
        <v>0</v>
      </c>
      <c r="AN47" s="32">
        <v>0</v>
      </c>
      <c r="AO47" s="16">
        <v>0</v>
      </c>
      <c r="AP47" s="16">
        <v>0</v>
      </c>
      <c r="AQ47" s="32">
        <v>0</v>
      </c>
      <c r="AR47" s="32">
        <v>0</v>
      </c>
      <c r="AS47" s="32">
        <v>0</v>
      </c>
      <c r="AT47" s="41">
        <v>0</v>
      </c>
      <c r="AU47" s="5"/>
    </row>
    <row r="48" spans="1:47" x14ac:dyDescent="0.4">
      <c r="A48" s="12">
        <f>IF(D48="","",SUBTOTAL(3,$D$17:D48))</f>
        <v>32</v>
      </c>
      <c r="B48" s="13" t="s">
        <v>1005</v>
      </c>
      <c r="C48" s="14" t="s">
        <v>1009</v>
      </c>
      <c r="D48" s="15" t="s">
        <v>1006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32">
        <v>0</v>
      </c>
      <c r="N48" s="16">
        <v>0</v>
      </c>
      <c r="O48" s="16">
        <v>0</v>
      </c>
      <c r="P48" s="16">
        <v>0</v>
      </c>
      <c r="Q48" s="16">
        <v>0</v>
      </c>
      <c r="R48" s="32">
        <v>0</v>
      </c>
      <c r="S48" s="16">
        <v>0</v>
      </c>
      <c r="T48" s="16">
        <v>0</v>
      </c>
      <c r="U48" s="16">
        <v>0</v>
      </c>
      <c r="V48" s="32">
        <v>0</v>
      </c>
      <c r="W48" s="16">
        <v>0</v>
      </c>
      <c r="X48" s="16">
        <v>0</v>
      </c>
      <c r="Y48" s="16">
        <v>0</v>
      </c>
      <c r="Z48" s="32">
        <v>0</v>
      </c>
      <c r="AA48" s="16">
        <v>0</v>
      </c>
      <c r="AB48" s="16">
        <v>0</v>
      </c>
      <c r="AC48" s="16">
        <v>0</v>
      </c>
      <c r="AD48" s="32">
        <v>0</v>
      </c>
      <c r="AE48" s="16">
        <v>0</v>
      </c>
      <c r="AF48" s="16">
        <v>0</v>
      </c>
      <c r="AG48" s="16">
        <v>0</v>
      </c>
      <c r="AH48" s="32">
        <v>0</v>
      </c>
      <c r="AI48" s="16">
        <v>0</v>
      </c>
      <c r="AJ48" s="16">
        <v>0</v>
      </c>
      <c r="AK48" s="32">
        <v>0</v>
      </c>
      <c r="AL48" s="16">
        <v>0</v>
      </c>
      <c r="AM48" s="16">
        <v>0</v>
      </c>
      <c r="AN48" s="32">
        <v>0</v>
      </c>
      <c r="AO48" s="16">
        <v>0</v>
      </c>
      <c r="AP48" s="16">
        <v>0</v>
      </c>
      <c r="AQ48" s="32">
        <v>0</v>
      </c>
      <c r="AR48" s="32">
        <v>0</v>
      </c>
      <c r="AS48" s="32">
        <v>0</v>
      </c>
      <c r="AT48" s="41">
        <v>0</v>
      </c>
      <c r="AU48" s="5"/>
    </row>
    <row r="49" spans="1:47" x14ac:dyDescent="0.4">
      <c r="A49" s="12">
        <f>IF(D49="","",SUBTOTAL(3,$D$17:D49))</f>
        <v>33</v>
      </c>
      <c r="B49" s="13" t="s">
        <v>193</v>
      </c>
      <c r="C49" s="14" t="s">
        <v>1009</v>
      </c>
      <c r="D49" s="15" t="s">
        <v>194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32">
        <v>0</v>
      </c>
      <c r="N49" s="16">
        <v>0</v>
      </c>
      <c r="O49" s="16">
        <v>0</v>
      </c>
      <c r="P49" s="16">
        <v>0</v>
      </c>
      <c r="Q49" s="16">
        <v>0</v>
      </c>
      <c r="R49" s="32">
        <v>0</v>
      </c>
      <c r="S49" s="16">
        <v>0</v>
      </c>
      <c r="T49" s="16">
        <v>0</v>
      </c>
      <c r="U49" s="16">
        <v>0</v>
      </c>
      <c r="V49" s="32">
        <v>0</v>
      </c>
      <c r="W49" s="16">
        <v>0</v>
      </c>
      <c r="X49" s="16">
        <v>0</v>
      </c>
      <c r="Y49" s="16">
        <v>0</v>
      </c>
      <c r="Z49" s="32">
        <v>0</v>
      </c>
      <c r="AA49" s="16">
        <v>0</v>
      </c>
      <c r="AB49" s="16">
        <v>0</v>
      </c>
      <c r="AC49" s="16">
        <v>0</v>
      </c>
      <c r="AD49" s="32">
        <v>0</v>
      </c>
      <c r="AE49" s="16">
        <v>0</v>
      </c>
      <c r="AF49" s="16">
        <v>0</v>
      </c>
      <c r="AG49" s="16">
        <v>0</v>
      </c>
      <c r="AH49" s="32">
        <v>0</v>
      </c>
      <c r="AI49" s="16">
        <v>0</v>
      </c>
      <c r="AJ49" s="16">
        <v>0</v>
      </c>
      <c r="AK49" s="32">
        <v>0</v>
      </c>
      <c r="AL49" s="16">
        <v>0</v>
      </c>
      <c r="AM49" s="16">
        <v>0</v>
      </c>
      <c r="AN49" s="32">
        <v>0</v>
      </c>
      <c r="AO49" s="16">
        <v>0</v>
      </c>
      <c r="AP49" s="16">
        <v>0</v>
      </c>
      <c r="AQ49" s="32">
        <v>0</v>
      </c>
      <c r="AR49" s="32">
        <v>0</v>
      </c>
      <c r="AS49" s="32">
        <v>0</v>
      </c>
      <c r="AT49" s="41">
        <v>0</v>
      </c>
      <c r="AU49" s="5"/>
    </row>
    <row r="50" spans="1:47" x14ac:dyDescent="0.4">
      <c r="A50" s="12">
        <f>IF(D50="","",SUBTOTAL(3,$D$17:D50))</f>
        <v>34</v>
      </c>
      <c r="B50" s="13" t="s">
        <v>217</v>
      </c>
      <c r="C50" s="14" t="s">
        <v>1009</v>
      </c>
      <c r="D50" s="15" t="s">
        <v>218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32">
        <v>0</v>
      </c>
      <c r="N50" s="16">
        <v>0</v>
      </c>
      <c r="O50" s="16">
        <v>0</v>
      </c>
      <c r="P50" s="16">
        <v>0</v>
      </c>
      <c r="Q50" s="16">
        <v>0</v>
      </c>
      <c r="R50" s="32">
        <v>0</v>
      </c>
      <c r="S50" s="16">
        <v>0</v>
      </c>
      <c r="T50" s="16">
        <v>0</v>
      </c>
      <c r="U50" s="16">
        <v>0</v>
      </c>
      <c r="V50" s="32">
        <v>0</v>
      </c>
      <c r="W50" s="16">
        <v>0</v>
      </c>
      <c r="X50" s="16">
        <v>0</v>
      </c>
      <c r="Y50" s="16">
        <v>0</v>
      </c>
      <c r="Z50" s="32">
        <v>0</v>
      </c>
      <c r="AA50" s="16">
        <v>0</v>
      </c>
      <c r="AB50" s="16">
        <v>0</v>
      </c>
      <c r="AC50" s="16">
        <v>0</v>
      </c>
      <c r="AD50" s="32">
        <v>0</v>
      </c>
      <c r="AE50" s="16">
        <v>0</v>
      </c>
      <c r="AF50" s="16">
        <v>0</v>
      </c>
      <c r="AG50" s="16">
        <v>0</v>
      </c>
      <c r="AH50" s="32">
        <v>0</v>
      </c>
      <c r="AI50" s="16">
        <v>0</v>
      </c>
      <c r="AJ50" s="16">
        <v>0</v>
      </c>
      <c r="AK50" s="32">
        <v>0</v>
      </c>
      <c r="AL50" s="16">
        <v>0</v>
      </c>
      <c r="AM50" s="16">
        <v>0</v>
      </c>
      <c r="AN50" s="32">
        <v>0</v>
      </c>
      <c r="AO50" s="16">
        <v>0</v>
      </c>
      <c r="AP50" s="16">
        <v>0</v>
      </c>
      <c r="AQ50" s="32">
        <v>0</v>
      </c>
      <c r="AR50" s="32">
        <v>0</v>
      </c>
      <c r="AS50" s="32">
        <v>0</v>
      </c>
      <c r="AT50" s="41">
        <v>0</v>
      </c>
      <c r="AU50" s="5"/>
    </row>
    <row r="51" spans="1:47" x14ac:dyDescent="0.4">
      <c r="A51" s="12">
        <f>IF(D51="","",SUBTOTAL(3,$D$17:D51))</f>
        <v>35</v>
      </c>
      <c r="B51" s="13" t="s">
        <v>195</v>
      </c>
      <c r="C51" s="14" t="s">
        <v>1009</v>
      </c>
      <c r="D51" s="15" t="s">
        <v>196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32">
        <v>0</v>
      </c>
      <c r="N51" s="16">
        <v>0</v>
      </c>
      <c r="O51" s="16">
        <v>0</v>
      </c>
      <c r="P51" s="16">
        <v>0</v>
      </c>
      <c r="Q51" s="16">
        <v>0</v>
      </c>
      <c r="R51" s="32">
        <v>0</v>
      </c>
      <c r="S51" s="16">
        <v>0</v>
      </c>
      <c r="T51" s="16">
        <v>0</v>
      </c>
      <c r="U51" s="16">
        <v>0</v>
      </c>
      <c r="V51" s="32">
        <v>0</v>
      </c>
      <c r="W51" s="16">
        <v>0</v>
      </c>
      <c r="X51" s="16">
        <v>0</v>
      </c>
      <c r="Y51" s="16">
        <v>0</v>
      </c>
      <c r="Z51" s="32">
        <v>0</v>
      </c>
      <c r="AA51" s="16">
        <v>0</v>
      </c>
      <c r="AB51" s="16">
        <v>0</v>
      </c>
      <c r="AC51" s="16">
        <v>0</v>
      </c>
      <c r="AD51" s="32">
        <v>0</v>
      </c>
      <c r="AE51" s="16">
        <v>0</v>
      </c>
      <c r="AF51" s="16">
        <v>0</v>
      </c>
      <c r="AG51" s="16">
        <v>0</v>
      </c>
      <c r="AH51" s="32">
        <v>0</v>
      </c>
      <c r="AI51" s="16">
        <v>0</v>
      </c>
      <c r="AJ51" s="16">
        <v>0</v>
      </c>
      <c r="AK51" s="32">
        <v>0</v>
      </c>
      <c r="AL51" s="16">
        <v>0</v>
      </c>
      <c r="AM51" s="16">
        <v>0</v>
      </c>
      <c r="AN51" s="32">
        <v>0</v>
      </c>
      <c r="AO51" s="16">
        <v>0</v>
      </c>
      <c r="AP51" s="16">
        <v>0</v>
      </c>
      <c r="AQ51" s="32">
        <v>0</v>
      </c>
      <c r="AR51" s="32">
        <v>0</v>
      </c>
      <c r="AS51" s="32">
        <v>0</v>
      </c>
      <c r="AT51" s="41">
        <v>0</v>
      </c>
      <c r="AU51" s="5"/>
    </row>
    <row r="52" spans="1:47" x14ac:dyDescent="0.4">
      <c r="A52" s="12">
        <f>IF(D52="","",SUBTOTAL(3,$D$17:D52))</f>
        <v>36</v>
      </c>
      <c r="B52" s="13" t="s">
        <v>197</v>
      </c>
      <c r="C52" s="14" t="s">
        <v>1009</v>
      </c>
      <c r="D52" s="15" t="s">
        <v>198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32">
        <v>0</v>
      </c>
      <c r="N52" s="16">
        <v>0</v>
      </c>
      <c r="O52" s="16">
        <v>0</v>
      </c>
      <c r="P52" s="16">
        <v>0</v>
      </c>
      <c r="Q52" s="16">
        <v>0</v>
      </c>
      <c r="R52" s="32">
        <v>0</v>
      </c>
      <c r="S52" s="16">
        <v>0</v>
      </c>
      <c r="T52" s="16">
        <v>0</v>
      </c>
      <c r="U52" s="16">
        <v>0</v>
      </c>
      <c r="V52" s="32">
        <v>0</v>
      </c>
      <c r="W52" s="16">
        <v>0</v>
      </c>
      <c r="X52" s="16">
        <v>0</v>
      </c>
      <c r="Y52" s="16">
        <v>0</v>
      </c>
      <c r="Z52" s="32">
        <v>0</v>
      </c>
      <c r="AA52" s="16">
        <v>0</v>
      </c>
      <c r="AB52" s="16">
        <v>0</v>
      </c>
      <c r="AC52" s="16">
        <v>0</v>
      </c>
      <c r="AD52" s="32">
        <v>0</v>
      </c>
      <c r="AE52" s="16">
        <v>0</v>
      </c>
      <c r="AF52" s="16">
        <v>0</v>
      </c>
      <c r="AG52" s="16">
        <v>0</v>
      </c>
      <c r="AH52" s="32">
        <v>0</v>
      </c>
      <c r="AI52" s="16">
        <v>0</v>
      </c>
      <c r="AJ52" s="16">
        <v>0</v>
      </c>
      <c r="AK52" s="32">
        <v>0</v>
      </c>
      <c r="AL52" s="16">
        <v>0</v>
      </c>
      <c r="AM52" s="16">
        <v>0</v>
      </c>
      <c r="AN52" s="32">
        <v>0</v>
      </c>
      <c r="AO52" s="16">
        <v>0</v>
      </c>
      <c r="AP52" s="16">
        <v>0</v>
      </c>
      <c r="AQ52" s="32">
        <v>0</v>
      </c>
      <c r="AR52" s="32">
        <v>0</v>
      </c>
      <c r="AS52" s="32">
        <v>0</v>
      </c>
      <c r="AT52" s="41">
        <v>0</v>
      </c>
      <c r="AU52" s="5"/>
    </row>
    <row r="53" spans="1:47" x14ac:dyDescent="0.4">
      <c r="A53" s="12">
        <f>IF(D53="","",SUBTOTAL(3,$D$17:D53))</f>
        <v>37</v>
      </c>
      <c r="B53" s="13" t="s">
        <v>199</v>
      </c>
      <c r="C53" s="14" t="s">
        <v>1009</v>
      </c>
      <c r="D53" s="15" t="s">
        <v>200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32">
        <v>0</v>
      </c>
      <c r="N53" s="16">
        <v>0</v>
      </c>
      <c r="O53" s="16">
        <v>0</v>
      </c>
      <c r="P53" s="16">
        <v>0</v>
      </c>
      <c r="Q53" s="16">
        <v>0</v>
      </c>
      <c r="R53" s="32">
        <v>0</v>
      </c>
      <c r="S53" s="16">
        <v>0</v>
      </c>
      <c r="T53" s="16">
        <v>0</v>
      </c>
      <c r="U53" s="16">
        <v>0</v>
      </c>
      <c r="V53" s="32">
        <v>0</v>
      </c>
      <c r="W53" s="16">
        <v>0</v>
      </c>
      <c r="X53" s="16">
        <v>0</v>
      </c>
      <c r="Y53" s="16">
        <v>0</v>
      </c>
      <c r="Z53" s="32">
        <v>0</v>
      </c>
      <c r="AA53" s="16">
        <v>0</v>
      </c>
      <c r="AB53" s="16">
        <v>0</v>
      </c>
      <c r="AC53" s="16">
        <v>0</v>
      </c>
      <c r="AD53" s="32">
        <v>0</v>
      </c>
      <c r="AE53" s="16">
        <v>0</v>
      </c>
      <c r="AF53" s="16">
        <v>0</v>
      </c>
      <c r="AG53" s="16">
        <v>0</v>
      </c>
      <c r="AH53" s="32">
        <v>0</v>
      </c>
      <c r="AI53" s="16">
        <v>0</v>
      </c>
      <c r="AJ53" s="16">
        <v>0</v>
      </c>
      <c r="AK53" s="32">
        <v>0</v>
      </c>
      <c r="AL53" s="16">
        <v>0</v>
      </c>
      <c r="AM53" s="16">
        <v>0</v>
      </c>
      <c r="AN53" s="32">
        <v>0</v>
      </c>
      <c r="AO53" s="16">
        <v>0</v>
      </c>
      <c r="AP53" s="16">
        <v>0</v>
      </c>
      <c r="AQ53" s="32">
        <v>0</v>
      </c>
      <c r="AR53" s="32">
        <v>0</v>
      </c>
      <c r="AS53" s="32">
        <v>0</v>
      </c>
      <c r="AT53" s="41">
        <v>0</v>
      </c>
      <c r="AU53" s="5"/>
    </row>
    <row r="54" spans="1:47" x14ac:dyDescent="0.4">
      <c r="A54" s="12">
        <f>IF(D54="","",SUBTOTAL(3,$D$17:D54))</f>
        <v>38</v>
      </c>
      <c r="B54" s="13" t="s">
        <v>201</v>
      </c>
      <c r="C54" s="14" t="s">
        <v>1009</v>
      </c>
      <c r="D54" s="15" t="s">
        <v>202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32">
        <v>0</v>
      </c>
      <c r="N54" s="16">
        <v>0</v>
      </c>
      <c r="O54" s="16">
        <v>0</v>
      </c>
      <c r="P54" s="16">
        <v>0</v>
      </c>
      <c r="Q54" s="16">
        <v>0</v>
      </c>
      <c r="R54" s="32">
        <v>0</v>
      </c>
      <c r="S54" s="16">
        <v>0</v>
      </c>
      <c r="T54" s="16">
        <v>0</v>
      </c>
      <c r="U54" s="16">
        <v>0</v>
      </c>
      <c r="V54" s="32">
        <v>0</v>
      </c>
      <c r="W54" s="16">
        <v>0</v>
      </c>
      <c r="X54" s="16">
        <v>0</v>
      </c>
      <c r="Y54" s="16">
        <v>0</v>
      </c>
      <c r="Z54" s="32">
        <v>0</v>
      </c>
      <c r="AA54" s="16">
        <v>0</v>
      </c>
      <c r="AB54" s="16">
        <v>0</v>
      </c>
      <c r="AC54" s="16">
        <v>0</v>
      </c>
      <c r="AD54" s="32">
        <v>0</v>
      </c>
      <c r="AE54" s="16">
        <v>0</v>
      </c>
      <c r="AF54" s="16">
        <v>0</v>
      </c>
      <c r="AG54" s="16">
        <v>0</v>
      </c>
      <c r="AH54" s="32">
        <v>0</v>
      </c>
      <c r="AI54" s="16">
        <v>0</v>
      </c>
      <c r="AJ54" s="16">
        <v>0</v>
      </c>
      <c r="AK54" s="32">
        <v>0</v>
      </c>
      <c r="AL54" s="16">
        <v>0</v>
      </c>
      <c r="AM54" s="16">
        <v>0</v>
      </c>
      <c r="AN54" s="32">
        <v>0</v>
      </c>
      <c r="AO54" s="16">
        <v>0</v>
      </c>
      <c r="AP54" s="16">
        <v>0</v>
      </c>
      <c r="AQ54" s="32">
        <v>0</v>
      </c>
      <c r="AR54" s="32">
        <v>0</v>
      </c>
      <c r="AS54" s="32">
        <v>0</v>
      </c>
      <c r="AT54" s="41">
        <v>0</v>
      </c>
      <c r="AU54" s="5"/>
    </row>
    <row r="55" spans="1:47" x14ac:dyDescent="0.4">
      <c r="A55" s="12">
        <f>IF(D55="","",SUBTOTAL(3,$D$17:D55))</f>
        <v>39</v>
      </c>
      <c r="B55" s="29"/>
      <c r="C55" s="30" t="s">
        <v>1009</v>
      </c>
      <c r="D55" s="31" t="s">
        <v>184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32">
        <v>0</v>
      </c>
      <c r="N55" s="16">
        <v>0</v>
      </c>
      <c r="O55" s="16">
        <v>0</v>
      </c>
      <c r="P55" s="16">
        <v>0</v>
      </c>
      <c r="Q55" s="16">
        <v>0</v>
      </c>
      <c r="R55" s="32">
        <v>0</v>
      </c>
      <c r="S55" s="16">
        <v>0</v>
      </c>
      <c r="T55" s="16">
        <v>0</v>
      </c>
      <c r="U55" s="16">
        <v>0</v>
      </c>
      <c r="V55" s="32">
        <v>0</v>
      </c>
      <c r="W55" s="16">
        <v>0</v>
      </c>
      <c r="X55" s="16">
        <v>0</v>
      </c>
      <c r="Y55" s="16">
        <v>0</v>
      </c>
      <c r="Z55" s="32">
        <v>0</v>
      </c>
      <c r="AA55" s="16">
        <v>0</v>
      </c>
      <c r="AB55" s="16">
        <v>0</v>
      </c>
      <c r="AC55" s="16">
        <v>0</v>
      </c>
      <c r="AD55" s="32">
        <v>0</v>
      </c>
      <c r="AE55" s="16">
        <v>0</v>
      </c>
      <c r="AF55" s="16">
        <v>0</v>
      </c>
      <c r="AG55" s="16">
        <v>0</v>
      </c>
      <c r="AH55" s="32">
        <v>0</v>
      </c>
      <c r="AI55" s="16">
        <v>0</v>
      </c>
      <c r="AJ55" s="16">
        <v>0</v>
      </c>
      <c r="AK55" s="32">
        <v>0</v>
      </c>
      <c r="AL55" s="16">
        <v>0</v>
      </c>
      <c r="AM55" s="16">
        <v>0</v>
      </c>
      <c r="AN55" s="32">
        <v>0</v>
      </c>
      <c r="AO55" s="16">
        <v>0</v>
      </c>
      <c r="AP55" s="16">
        <v>0</v>
      </c>
      <c r="AQ55" s="32">
        <v>0</v>
      </c>
      <c r="AR55" s="32">
        <v>0</v>
      </c>
      <c r="AS55" s="32">
        <v>0</v>
      </c>
      <c r="AT55" s="41">
        <v>0</v>
      </c>
      <c r="AU55" s="5"/>
    </row>
    <row r="56" spans="1:47" x14ac:dyDescent="0.4">
      <c r="A56" s="12"/>
      <c r="B56" s="29"/>
      <c r="C56" s="30"/>
      <c r="D56" s="31"/>
      <c r="E56" s="16"/>
      <c r="F56" s="16"/>
      <c r="G56" s="16"/>
      <c r="H56" s="16"/>
      <c r="I56" s="16"/>
      <c r="J56" s="16"/>
      <c r="K56" s="16"/>
      <c r="L56" s="16"/>
      <c r="M56" s="32"/>
      <c r="N56" s="16"/>
      <c r="O56" s="16"/>
      <c r="P56" s="16"/>
      <c r="Q56" s="16"/>
      <c r="R56" s="32"/>
      <c r="S56" s="16"/>
      <c r="T56" s="16"/>
      <c r="U56" s="16"/>
      <c r="V56" s="32"/>
      <c r="W56" s="16"/>
      <c r="X56" s="16"/>
      <c r="Y56" s="16"/>
      <c r="Z56" s="32"/>
      <c r="AA56" s="16"/>
      <c r="AB56" s="16"/>
      <c r="AC56" s="16"/>
      <c r="AD56" s="32"/>
      <c r="AE56" s="16"/>
      <c r="AF56" s="16"/>
      <c r="AG56" s="16"/>
      <c r="AH56" s="32"/>
      <c r="AI56" s="16"/>
      <c r="AJ56" s="16"/>
      <c r="AK56" s="32"/>
      <c r="AL56" s="16"/>
      <c r="AM56" s="16"/>
      <c r="AN56" s="32"/>
      <c r="AO56" s="16"/>
      <c r="AP56" s="16"/>
      <c r="AQ56" s="32"/>
      <c r="AR56" s="32"/>
      <c r="AS56" s="32"/>
      <c r="AT56" s="41"/>
      <c r="AU56" s="5"/>
    </row>
    <row r="57" spans="1:47" x14ac:dyDescent="0.4">
      <c r="A57" s="12"/>
      <c r="B57" s="29"/>
      <c r="C57" s="30"/>
      <c r="D57" s="31"/>
      <c r="E57" s="16"/>
      <c r="F57" s="16"/>
      <c r="G57" s="16"/>
      <c r="H57" s="16"/>
      <c r="I57" s="16"/>
      <c r="J57" s="16"/>
      <c r="K57" s="16"/>
      <c r="L57" s="16"/>
      <c r="M57" s="32"/>
      <c r="N57" s="16"/>
      <c r="O57" s="16"/>
      <c r="P57" s="16"/>
      <c r="Q57" s="16"/>
      <c r="R57" s="32"/>
      <c r="S57" s="16"/>
      <c r="T57" s="16"/>
      <c r="U57" s="16"/>
      <c r="V57" s="32"/>
      <c r="W57" s="16"/>
      <c r="X57" s="16"/>
      <c r="Y57" s="16"/>
      <c r="Z57" s="32"/>
      <c r="AA57" s="16"/>
      <c r="AB57" s="16"/>
      <c r="AC57" s="16"/>
      <c r="AD57" s="32"/>
      <c r="AE57" s="16"/>
      <c r="AF57" s="16"/>
      <c r="AG57" s="16"/>
      <c r="AH57" s="32"/>
      <c r="AI57" s="16"/>
      <c r="AJ57" s="16"/>
      <c r="AK57" s="32"/>
      <c r="AL57" s="16"/>
      <c r="AM57" s="16"/>
      <c r="AN57" s="32"/>
      <c r="AO57" s="16"/>
      <c r="AP57" s="16"/>
      <c r="AQ57" s="32"/>
      <c r="AR57" s="32"/>
      <c r="AS57" s="32"/>
      <c r="AT57" s="41"/>
      <c r="AU57" s="5"/>
    </row>
    <row r="58" spans="1:47" x14ac:dyDescent="0.4">
      <c r="A58" s="12"/>
      <c r="B58" s="29"/>
      <c r="C58" s="30"/>
      <c r="D58" s="31"/>
      <c r="E58" s="16"/>
      <c r="F58" s="16"/>
      <c r="G58" s="16"/>
      <c r="H58" s="16"/>
      <c r="I58" s="16"/>
      <c r="J58" s="16"/>
      <c r="K58" s="16"/>
      <c r="L58" s="16"/>
      <c r="M58" s="32"/>
      <c r="N58" s="16"/>
      <c r="O58" s="16"/>
      <c r="P58" s="16"/>
      <c r="Q58" s="16"/>
      <c r="R58" s="32"/>
      <c r="S58" s="16"/>
      <c r="T58" s="16"/>
      <c r="U58" s="16"/>
      <c r="V58" s="32"/>
      <c r="W58" s="16"/>
      <c r="X58" s="16"/>
      <c r="Y58" s="16"/>
      <c r="Z58" s="32"/>
      <c r="AA58" s="16"/>
      <c r="AB58" s="16"/>
      <c r="AC58" s="16"/>
      <c r="AD58" s="32"/>
      <c r="AE58" s="16"/>
      <c r="AF58" s="16"/>
      <c r="AG58" s="16"/>
      <c r="AH58" s="32"/>
      <c r="AI58" s="16"/>
      <c r="AJ58" s="16"/>
      <c r="AK58" s="32"/>
      <c r="AL58" s="16"/>
      <c r="AM58" s="16"/>
      <c r="AN58" s="32"/>
      <c r="AO58" s="16"/>
      <c r="AP58" s="16"/>
      <c r="AQ58" s="32"/>
      <c r="AR58" s="32"/>
      <c r="AS58" s="32"/>
      <c r="AT58" s="41"/>
      <c r="AU58" s="5"/>
    </row>
    <row r="59" spans="1:47" x14ac:dyDescent="0.4">
      <c r="A59" s="12"/>
      <c r="B59" s="29"/>
      <c r="C59" s="30"/>
      <c r="D59" s="31"/>
      <c r="E59" s="16"/>
      <c r="F59" s="16"/>
      <c r="G59" s="16"/>
      <c r="H59" s="16"/>
      <c r="I59" s="16"/>
      <c r="J59" s="16"/>
      <c r="K59" s="16"/>
      <c r="L59" s="16"/>
      <c r="M59" s="32"/>
      <c r="N59" s="16"/>
      <c r="O59" s="16"/>
      <c r="P59" s="16"/>
      <c r="Q59" s="16"/>
      <c r="R59" s="32"/>
      <c r="S59" s="16"/>
      <c r="T59" s="16"/>
      <c r="U59" s="16"/>
      <c r="V59" s="32"/>
      <c r="W59" s="16"/>
      <c r="X59" s="16"/>
      <c r="Y59" s="16"/>
      <c r="Z59" s="32"/>
      <c r="AA59" s="16"/>
      <c r="AB59" s="16"/>
      <c r="AC59" s="16"/>
      <c r="AD59" s="32"/>
      <c r="AE59" s="16"/>
      <c r="AF59" s="16"/>
      <c r="AG59" s="16"/>
      <c r="AH59" s="32"/>
      <c r="AI59" s="16"/>
      <c r="AJ59" s="16"/>
      <c r="AK59" s="32"/>
      <c r="AL59" s="16"/>
      <c r="AM59" s="16"/>
      <c r="AN59" s="32"/>
      <c r="AO59" s="16"/>
      <c r="AP59" s="16"/>
      <c r="AQ59" s="32"/>
      <c r="AR59" s="32"/>
      <c r="AS59" s="32"/>
      <c r="AT59" s="41"/>
      <c r="AU59" s="5"/>
    </row>
    <row r="60" spans="1:47" x14ac:dyDescent="0.4">
      <c r="A60" s="12"/>
      <c r="B60" s="29"/>
      <c r="C60" s="30"/>
      <c r="D60" s="31"/>
      <c r="E60" s="16"/>
      <c r="F60" s="16"/>
      <c r="G60" s="16"/>
      <c r="H60" s="16"/>
      <c r="I60" s="16"/>
      <c r="J60" s="16"/>
      <c r="K60" s="16"/>
      <c r="L60" s="16"/>
      <c r="M60" s="32"/>
      <c r="N60" s="16"/>
      <c r="O60" s="16"/>
      <c r="P60" s="16"/>
      <c r="Q60" s="16"/>
      <c r="R60" s="32"/>
      <c r="S60" s="16"/>
      <c r="T60" s="16"/>
      <c r="U60" s="16"/>
      <c r="V60" s="32"/>
      <c r="W60" s="16"/>
      <c r="X60" s="16"/>
      <c r="Y60" s="16"/>
      <c r="Z60" s="32"/>
      <c r="AA60" s="16"/>
      <c r="AB60" s="16"/>
      <c r="AC60" s="16"/>
      <c r="AD60" s="32"/>
      <c r="AE60" s="16"/>
      <c r="AF60" s="16"/>
      <c r="AG60" s="16"/>
      <c r="AH60" s="32"/>
      <c r="AI60" s="16"/>
      <c r="AJ60" s="16"/>
      <c r="AK60" s="32"/>
      <c r="AL60" s="16"/>
      <c r="AM60" s="16"/>
      <c r="AN60" s="32"/>
      <c r="AO60" s="16"/>
      <c r="AP60" s="16"/>
      <c r="AQ60" s="32"/>
      <c r="AR60" s="32"/>
      <c r="AS60" s="32"/>
      <c r="AT60" s="41"/>
      <c r="AU60" s="5"/>
    </row>
    <row r="61" spans="1:47" x14ac:dyDescent="0.4">
      <c r="A61" s="12"/>
      <c r="B61" s="29"/>
      <c r="C61" s="30"/>
      <c r="D61" s="31"/>
      <c r="E61" s="16"/>
      <c r="F61" s="16"/>
      <c r="G61" s="16"/>
      <c r="H61" s="16"/>
      <c r="I61" s="16"/>
      <c r="J61" s="16"/>
      <c r="K61" s="16"/>
      <c r="L61" s="16"/>
      <c r="M61" s="32"/>
      <c r="N61" s="16"/>
      <c r="O61" s="16"/>
      <c r="P61" s="16"/>
      <c r="Q61" s="16"/>
      <c r="R61" s="32"/>
      <c r="S61" s="16"/>
      <c r="T61" s="16"/>
      <c r="U61" s="16"/>
      <c r="V61" s="32"/>
      <c r="W61" s="16"/>
      <c r="X61" s="16"/>
      <c r="Y61" s="16"/>
      <c r="Z61" s="32"/>
      <c r="AA61" s="16"/>
      <c r="AB61" s="16"/>
      <c r="AC61" s="16"/>
      <c r="AD61" s="32"/>
      <c r="AE61" s="16"/>
      <c r="AF61" s="16"/>
      <c r="AG61" s="16"/>
      <c r="AH61" s="32"/>
      <c r="AI61" s="16"/>
      <c r="AJ61" s="16"/>
      <c r="AK61" s="32"/>
      <c r="AL61" s="16"/>
      <c r="AM61" s="16"/>
      <c r="AN61" s="32"/>
      <c r="AO61" s="16"/>
      <c r="AP61" s="16"/>
      <c r="AQ61" s="32"/>
      <c r="AR61" s="32"/>
      <c r="AS61" s="32"/>
      <c r="AT61" s="41"/>
      <c r="AU61" s="5"/>
    </row>
    <row r="62" spans="1:47" x14ac:dyDescent="0.4">
      <c r="A62" s="12"/>
      <c r="B62" s="29"/>
      <c r="C62" s="30"/>
      <c r="D62" s="31"/>
      <c r="E62" s="16"/>
      <c r="F62" s="16"/>
      <c r="G62" s="16"/>
      <c r="H62" s="16"/>
      <c r="I62" s="16"/>
      <c r="J62" s="16"/>
      <c r="K62" s="16"/>
      <c r="L62" s="16"/>
      <c r="M62" s="32"/>
      <c r="N62" s="16"/>
      <c r="O62" s="16"/>
      <c r="P62" s="16"/>
      <c r="Q62" s="16"/>
      <c r="R62" s="32"/>
      <c r="S62" s="16"/>
      <c r="T62" s="16"/>
      <c r="U62" s="16"/>
      <c r="V62" s="32"/>
      <c r="W62" s="16"/>
      <c r="X62" s="16"/>
      <c r="Y62" s="16"/>
      <c r="Z62" s="32"/>
      <c r="AA62" s="16"/>
      <c r="AB62" s="16"/>
      <c r="AC62" s="16"/>
      <c r="AD62" s="32"/>
      <c r="AE62" s="16"/>
      <c r="AF62" s="16"/>
      <c r="AG62" s="16"/>
      <c r="AH62" s="32"/>
      <c r="AI62" s="16"/>
      <c r="AJ62" s="16"/>
      <c r="AK62" s="32"/>
      <c r="AL62" s="16"/>
      <c r="AM62" s="16"/>
      <c r="AN62" s="32"/>
      <c r="AO62" s="16"/>
      <c r="AP62" s="16"/>
      <c r="AQ62" s="32"/>
      <c r="AR62" s="32"/>
      <c r="AS62" s="32"/>
      <c r="AT62" s="41"/>
      <c r="AU62" s="5"/>
    </row>
    <row r="63" spans="1:47" x14ac:dyDescent="0.4">
      <c r="A63" s="12"/>
      <c r="B63" s="29"/>
      <c r="C63" s="30"/>
      <c r="D63" s="31"/>
      <c r="E63" s="16"/>
      <c r="F63" s="16"/>
      <c r="G63" s="16"/>
      <c r="H63" s="16"/>
      <c r="I63" s="16"/>
      <c r="J63" s="16"/>
      <c r="K63" s="16"/>
      <c r="L63" s="16"/>
      <c r="M63" s="32"/>
      <c r="N63" s="16"/>
      <c r="O63" s="16"/>
      <c r="P63" s="16"/>
      <c r="Q63" s="16"/>
      <c r="R63" s="32"/>
      <c r="S63" s="16"/>
      <c r="T63" s="16"/>
      <c r="U63" s="16"/>
      <c r="V63" s="32"/>
      <c r="W63" s="16"/>
      <c r="X63" s="16"/>
      <c r="Y63" s="16"/>
      <c r="Z63" s="32"/>
      <c r="AA63" s="16"/>
      <c r="AB63" s="16"/>
      <c r="AC63" s="16"/>
      <c r="AD63" s="32"/>
      <c r="AE63" s="16"/>
      <c r="AF63" s="16"/>
      <c r="AG63" s="16"/>
      <c r="AH63" s="32"/>
      <c r="AI63" s="16"/>
      <c r="AJ63" s="16"/>
      <c r="AK63" s="32"/>
      <c r="AL63" s="16"/>
      <c r="AM63" s="16"/>
      <c r="AN63" s="32"/>
      <c r="AO63" s="16"/>
      <c r="AP63" s="16"/>
      <c r="AQ63" s="32"/>
      <c r="AR63" s="32"/>
      <c r="AS63" s="32"/>
      <c r="AT63" s="41"/>
      <c r="AU63" s="5"/>
    </row>
    <row r="64" spans="1:47" x14ac:dyDescent="0.4">
      <c r="A64" s="12"/>
      <c r="B64" s="29"/>
      <c r="C64" s="30"/>
      <c r="D64" s="31"/>
      <c r="E64" s="16"/>
      <c r="F64" s="16"/>
      <c r="G64" s="16"/>
      <c r="H64" s="16"/>
      <c r="I64" s="16"/>
      <c r="J64" s="16"/>
      <c r="K64" s="16"/>
      <c r="L64" s="16"/>
      <c r="M64" s="32"/>
      <c r="N64" s="16"/>
      <c r="O64" s="16"/>
      <c r="P64" s="16"/>
      <c r="Q64" s="16"/>
      <c r="R64" s="32"/>
      <c r="S64" s="16"/>
      <c r="T64" s="16"/>
      <c r="U64" s="16"/>
      <c r="V64" s="32"/>
      <c r="W64" s="16"/>
      <c r="X64" s="16"/>
      <c r="Y64" s="16"/>
      <c r="Z64" s="32"/>
      <c r="AA64" s="16"/>
      <c r="AB64" s="16"/>
      <c r="AC64" s="16"/>
      <c r="AD64" s="32"/>
      <c r="AE64" s="16"/>
      <c r="AF64" s="16"/>
      <c r="AG64" s="16"/>
      <c r="AH64" s="32"/>
      <c r="AI64" s="16"/>
      <c r="AJ64" s="16"/>
      <c r="AK64" s="32"/>
      <c r="AL64" s="16"/>
      <c r="AM64" s="16"/>
      <c r="AN64" s="32"/>
      <c r="AO64" s="16"/>
      <c r="AP64" s="16"/>
      <c r="AQ64" s="32"/>
      <c r="AR64" s="32"/>
      <c r="AS64" s="32"/>
      <c r="AT64" s="41"/>
      <c r="AU64" s="5"/>
    </row>
    <row r="65" spans="1:47" x14ac:dyDescent="0.4">
      <c r="A65" s="12"/>
      <c r="B65" s="29"/>
      <c r="C65" s="30"/>
      <c r="D65" s="31"/>
      <c r="E65" s="16"/>
      <c r="F65" s="16"/>
      <c r="G65" s="16"/>
      <c r="H65" s="16"/>
      <c r="I65" s="16"/>
      <c r="J65" s="16"/>
      <c r="K65" s="16"/>
      <c r="L65" s="16"/>
      <c r="M65" s="32"/>
      <c r="N65" s="16"/>
      <c r="O65" s="16"/>
      <c r="P65" s="16"/>
      <c r="Q65" s="16"/>
      <c r="R65" s="32"/>
      <c r="S65" s="16"/>
      <c r="T65" s="16"/>
      <c r="U65" s="16"/>
      <c r="V65" s="32"/>
      <c r="W65" s="16"/>
      <c r="X65" s="16"/>
      <c r="Y65" s="16"/>
      <c r="Z65" s="32"/>
      <c r="AA65" s="16"/>
      <c r="AB65" s="16"/>
      <c r="AC65" s="16"/>
      <c r="AD65" s="32"/>
      <c r="AE65" s="16"/>
      <c r="AF65" s="16"/>
      <c r="AG65" s="16"/>
      <c r="AH65" s="32"/>
      <c r="AI65" s="16"/>
      <c r="AJ65" s="16"/>
      <c r="AK65" s="32"/>
      <c r="AL65" s="16"/>
      <c r="AM65" s="16"/>
      <c r="AN65" s="32"/>
      <c r="AO65" s="16"/>
      <c r="AP65" s="16"/>
      <c r="AQ65" s="32"/>
      <c r="AR65" s="32"/>
      <c r="AS65" s="32"/>
      <c r="AT65" s="41"/>
      <c r="AU65" s="5"/>
    </row>
    <row r="66" spans="1:47" x14ac:dyDescent="0.4">
      <c r="A66" s="12"/>
      <c r="B66" s="29"/>
      <c r="C66" s="30"/>
      <c r="D66" s="31"/>
      <c r="E66" s="16"/>
      <c r="F66" s="16"/>
      <c r="G66" s="16"/>
      <c r="H66" s="16"/>
      <c r="I66" s="16"/>
      <c r="J66" s="16"/>
      <c r="K66" s="16"/>
      <c r="L66" s="16"/>
      <c r="M66" s="32"/>
      <c r="N66" s="16"/>
      <c r="O66" s="16"/>
      <c r="P66" s="16"/>
      <c r="Q66" s="16"/>
      <c r="R66" s="32"/>
      <c r="S66" s="16"/>
      <c r="T66" s="16"/>
      <c r="U66" s="16"/>
      <c r="V66" s="32"/>
      <c r="W66" s="16"/>
      <c r="X66" s="16"/>
      <c r="Y66" s="16"/>
      <c r="Z66" s="32"/>
      <c r="AA66" s="16"/>
      <c r="AB66" s="16"/>
      <c r="AC66" s="16"/>
      <c r="AD66" s="32"/>
      <c r="AE66" s="16"/>
      <c r="AF66" s="16"/>
      <c r="AG66" s="16"/>
      <c r="AH66" s="32"/>
      <c r="AI66" s="16"/>
      <c r="AJ66" s="16"/>
      <c r="AK66" s="32"/>
      <c r="AL66" s="16"/>
      <c r="AM66" s="16"/>
      <c r="AN66" s="32"/>
      <c r="AO66" s="16"/>
      <c r="AP66" s="16"/>
      <c r="AQ66" s="32"/>
      <c r="AR66" s="32"/>
      <c r="AS66" s="32"/>
      <c r="AT66" s="41"/>
      <c r="AU66" s="5"/>
    </row>
    <row r="67" spans="1:47" x14ac:dyDescent="0.4">
      <c r="A67" s="12"/>
      <c r="B67" s="29"/>
      <c r="C67" s="30"/>
      <c r="D67" s="31"/>
      <c r="E67" s="16"/>
      <c r="F67" s="16"/>
      <c r="G67" s="16"/>
      <c r="H67" s="16"/>
      <c r="I67" s="16"/>
      <c r="J67" s="16"/>
      <c r="K67" s="16"/>
      <c r="L67" s="16"/>
      <c r="M67" s="32"/>
      <c r="N67" s="16"/>
      <c r="O67" s="16"/>
      <c r="P67" s="16"/>
      <c r="Q67" s="16"/>
      <c r="R67" s="32"/>
      <c r="S67" s="16"/>
      <c r="T67" s="16"/>
      <c r="U67" s="16"/>
      <c r="V67" s="32"/>
      <c r="W67" s="16"/>
      <c r="X67" s="16"/>
      <c r="Y67" s="16"/>
      <c r="Z67" s="32"/>
      <c r="AA67" s="16"/>
      <c r="AB67" s="16"/>
      <c r="AC67" s="16"/>
      <c r="AD67" s="32"/>
      <c r="AE67" s="16"/>
      <c r="AF67" s="16"/>
      <c r="AG67" s="16"/>
      <c r="AH67" s="32"/>
      <c r="AI67" s="16"/>
      <c r="AJ67" s="16"/>
      <c r="AK67" s="32"/>
      <c r="AL67" s="16"/>
      <c r="AM67" s="16"/>
      <c r="AN67" s="32"/>
      <c r="AO67" s="16"/>
      <c r="AP67" s="16"/>
      <c r="AQ67" s="32"/>
      <c r="AR67" s="32"/>
      <c r="AS67" s="32"/>
      <c r="AT67" s="41"/>
      <c r="AU67" s="5"/>
    </row>
    <row r="68" spans="1:47" x14ac:dyDescent="0.4">
      <c r="A68" s="12"/>
      <c r="B68" s="29"/>
      <c r="C68" s="30"/>
      <c r="D68" s="31"/>
      <c r="E68" s="16"/>
      <c r="F68" s="16"/>
      <c r="G68" s="16"/>
      <c r="H68" s="16"/>
      <c r="I68" s="16"/>
      <c r="J68" s="16"/>
      <c r="K68" s="16"/>
      <c r="L68" s="16"/>
      <c r="M68" s="32"/>
      <c r="N68" s="16"/>
      <c r="O68" s="16"/>
      <c r="P68" s="16"/>
      <c r="Q68" s="16"/>
      <c r="R68" s="32"/>
      <c r="S68" s="16"/>
      <c r="T68" s="16"/>
      <c r="U68" s="16"/>
      <c r="V68" s="32"/>
      <c r="W68" s="16"/>
      <c r="X68" s="16"/>
      <c r="Y68" s="16"/>
      <c r="Z68" s="32"/>
      <c r="AA68" s="16"/>
      <c r="AB68" s="16"/>
      <c r="AC68" s="16"/>
      <c r="AD68" s="32"/>
      <c r="AE68" s="16"/>
      <c r="AF68" s="16"/>
      <c r="AG68" s="16"/>
      <c r="AH68" s="32"/>
      <c r="AI68" s="16"/>
      <c r="AJ68" s="16"/>
      <c r="AK68" s="32"/>
      <c r="AL68" s="16"/>
      <c r="AM68" s="16"/>
      <c r="AN68" s="32"/>
      <c r="AO68" s="16"/>
      <c r="AP68" s="16"/>
      <c r="AQ68" s="32"/>
      <c r="AR68" s="32"/>
      <c r="AS68" s="32"/>
      <c r="AT68" s="41"/>
      <c r="AU68" s="5"/>
    </row>
    <row r="69" spans="1:47" x14ac:dyDescent="0.4">
      <c r="A69" s="12"/>
      <c r="B69" s="29"/>
      <c r="C69" s="30"/>
      <c r="D69" s="31"/>
      <c r="E69" s="16"/>
      <c r="F69" s="16"/>
      <c r="G69" s="16"/>
      <c r="H69" s="16"/>
      <c r="I69" s="16"/>
      <c r="J69" s="16"/>
      <c r="K69" s="16"/>
      <c r="L69" s="16"/>
      <c r="M69" s="32"/>
      <c r="N69" s="16"/>
      <c r="O69" s="16"/>
      <c r="P69" s="16"/>
      <c r="Q69" s="16"/>
      <c r="R69" s="32"/>
      <c r="S69" s="16"/>
      <c r="T69" s="16"/>
      <c r="U69" s="16"/>
      <c r="V69" s="32"/>
      <c r="W69" s="16"/>
      <c r="X69" s="16"/>
      <c r="Y69" s="16"/>
      <c r="Z69" s="32"/>
      <c r="AA69" s="16"/>
      <c r="AB69" s="16"/>
      <c r="AC69" s="16"/>
      <c r="AD69" s="32"/>
      <c r="AE69" s="16"/>
      <c r="AF69" s="16"/>
      <c r="AG69" s="16"/>
      <c r="AH69" s="32"/>
      <c r="AI69" s="16"/>
      <c r="AJ69" s="16"/>
      <c r="AK69" s="32"/>
      <c r="AL69" s="16"/>
      <c r="AM69" s="16"/>
      <c r="AN69" s="32"/>
      <c r="AO69" s="16"/>
      <c r="AP69" s="16"/>
      <c r="AQ69" s="32"/>
      <c r="AR69" s="32"/>
      <c r="AS69" s="32"/>
      <c r="AT69" s="41"/>
      <c r="AU69" s="5"/>
    </row>
    <row r="70" spans="1:47" x14ac:dyDescent="0.4">
      <c r="A70" s="12"/>
      <c r="B70" s="29"/>
      <c r="C70" s="30"/>
      <c r="D70" s="31"/>
      <c r="E70" s="16"/>
      <c r="F70" s="16"/>
      <c r="G70" s="16"/>
      <c r="H70" s="16"/>
      <c r="I70" s="16"/>
      <c r="J70" s="16"/>
      <c r="K70" s="16"/>
      <c r="L70" s="16"/>
      <c r="M70" s="32"/>
      <c r="N70" s="16"/>
      <c r="O70" s="16"/>
      <c r="P70" s="16"/>
      <c r="Q70" s="16"/>
      <c r="R70" s="32"/>
      <c r="S70" s="16"/>
      <c r="T70" s="16"/>
      <c r="U70" s="16"/>
      <c r="V70" s="32"/>
      <c r="W70" s="16"/>
      <c r="X70" s="16"/>
      <c r="Y70" s="16"/>
      <c r="Z70" s="32"/>
      <c r="AA70" s="16"/>
      <c r="AB70" s="16"/>
      <c r="AC70" s="16"/>
      <c r="AD70" s="32"/>
      <c r="AE70" s="16"/>
      <c r="AF70" s="16"/>
      <c r="AG70" s="16"/>
      <c r="AH70" s="32"/>
      <c r="AI70" s="16"/>
      <c r="AJ70" s="16"/>
      <c r="AK70" s="32"/>
      <c r="AL70" s="16"/>
      <c r="AM70" s="16"/>
      <c r="AN70" s="32"/>
      <c r="AO70" s="16"/>
      <c r="AP70" s="16"/>
      <c r="AQ70" s="32"/>
      <c r="AR70" s="32"/>
      <c r="AS70" s="32"/>
      <c r="AT70" s="41"/>
      <c r="AU70" s="5"/>
    </row>
    <row r="71" spans="1:47" x14ac:dyDescent="0.4">
      <c r="A71" s="12"/>
      <c r="B71" s="29"/>
      <c r="C71" s="30"/>
      <c r="D71" s="31"/>
      <c r="E71" s="16"/>
      <c r="F71" s="16"/>
      <c r="G71" s="16"/>
      <c r="H71" s="16"/>
      <c r="I71" s="16"/>
      <c r="J71" s="16"/>
      <c r="K71" s="16"/>
      <c r="L71" s="16"/>
      <c r="M71" s="32"/>
      <c r="N71" s="16"/>
      <c r="O71" s="16"/>
      <c r="P71" s="16"/>
      <c r="Q71" s="16"/>
      <c r="R71" s="32"/>
      <c r="S71" s="16"/>
      <c r="T71" s="16"/>
      <c r="U71" s="16"/>
      <c r="V71" s="32"/>
      <c r="W71" s="16"/>
      <c r="X71" s="16"/>
      <c r="Y71" s="16"/>
      <c r="Z71" s="32"/>
      <c r="AA71" s="16"/>
      <c r="AB71" s="16"/>
      <c r="AC71" s="16"/>
      <c r="AD71" s="32"/>
      <c r="AE71" s="16"/>
      <c r="AF71" s="16"/>
      <c r="AG71" s="16"/>
      <c r="AH71" s="32"/>
      <c r="AI71" s="16"/>
      <c r="AJ71" s="16"/>
      <c r="AK71" s="32"/>
      <c r="AL71" s="16"/>
      <c r="AM71" s="16"/>
      <c r="AN71" s="32"/>
      <c r="AO71" s="16"/>
      <c r="AP71" s="16"/>
      <c r="AQ71" s="32"/>
      <c r="AR71" s="32"/>
      <c r="AS71" s="32"/>
      <c r="AT71" s="41"/>
      <c r="AU71" s="5"/>
    </row>
    <row r="72" spans="1:47" x14ac:dyDescent="0.4">
      <c r="A72" s="12"/>
      <c r="B72" s="29"/>
      <c r="C72" s="30"/>
      <c r="D72" s="31"/>
      <c r="E72" s="16"/>
      <c r="F72" s="16"/>
      <c r="G72" s="16"/>
      <c r="H72" s="16"/>
      <c r="I72" s="16"/>
      <c r="J72" s="16"/>
      <c r="K72" s="16"/>
      <c r="L72" s="16"/>
      <c r="M72" s="32"/>
      <c r="N72" s="16"/>
      <c r="O72" s="16"/>
      <c r="P72" s="16"/>
      <c r="Q72" s="16"/>
      <c r="R72" s="32"/>
      <c r="S72" s="16"/>
      <c r="T72" s="16"/>
      <c r="U72" s="16"/>
      <c r="V72" s="32"/>
      <c r="W72" s="16"/>
      <c r="X72" s="16"/>
      <c r="Y72" s="16"/>
      <c r="Z72" s="32"/>
      <c r="AA72" s="16"/>
      <c r="AB72" s="16"/>
      <c r="AC72" s="16"/>
      <c r="AD72" s="32"/>
      <c r="AE72" s="16"/>
      <c r="AF72" s="16"/>
      <c r="AG72" s="16"/>
      <c r="AH72" s="32"/>
      <c r="AI72" s="16"/>
      <c r="AJ72" s="16"/>
      <c r="AK72" s="32"/>
      <c r="AL72" s="16"/>
      <c r="AM72" s="16"/>
      <c r="AN72" s="32"/>
      <c r="AO72" s="16"/>
      <c r="AP72" s="16"/>
      <c r="AQ72" s="32"/>
      <c r="AR72" s="32"/>
      <c r="AS72" s="32"/>
      <c r="AT72" s="41"/>
      <c r="AU72" s="5"/>
    </row>
    <row r="73" spans="1:47" x14ac:dyDescent="0.4">
      <c r="A73" s="12"/>
      <c r="B73" s="29"/>
      <c r="C73" s="30"/>
      <c r="D73" s="31"/>
      <c r="E73" s="16"/>
      <c r="F73" s="16"/>
      <c r="G73" s="16"/>
      <c r="H73" s="16"/>
      <c r="I73" s="16"/>
      <c r="J73" s="16"/>
      <c r="K73" s="16"/>
      <c r="L73" s="16"/>
      <c r="M73" s="32"/>
      <c r="N73" s="16"/>
      <c r="O73" s="16"/>
      <c r="P73" s="16"/>
      <c r="Q73" s="16"/>
      <c r="R73" s="32"/>
      <c r="S73" s="16"/>
      <c r="T73" s="16"/>
      <c r="U73" s="16"/>
      <c r="V73" s="32"/>
      <c r="W73" s="16"/>
      <c r="X73" s="16"/>
      <c r="Y73" s="16"/>
      <c r="Z73" s="32"/>
      <c r="AA73" s="16"/>
      <c r="AB73" s="16"/>
      <c r="AC73" s="16"/>
      <c r="AD73" s="32"/>
      <c r="AE73" s="16"/>
      <c r="AF73" s="16"/>
      <c r="AG73" s="16"/>
      <c r="AH73" s="32"/>
      <c r="AI73" s="16"/>
      <c r="AJ73" s="16"/>
      <c r="AK73" s="32"/>
      <c r="AL73" s="16"/>
      <c r="AM73" s="16"/>
      <c r="AN73" s="32"/>
      <c r="AO73" s="16"/>
      <c r="AP73" s="16"/>
      <c r="AQ73" s="32"/>
      <c r="AR73" s="32"/>
      <c r="AS73" s="32"/>
      <c r="AT73" s="41"/>
      <c r="AU73" s="5"/>
    </row>
    <row r="74" spans="1:47" x14ac:dyDescent="0.4">
      <c r="A74" s="12"/>
      <c r="B74" s="29"/>
      <c r="C74" s="30"/>
      <c r="D74" s="31"/>
      <c r="E74" s="16"/>
      <c r="F74" s="16"/>
      <c r="G74" s="16"/>
      <c r="H74" s="16"/>
      <c r="I74" s="16"/>
      <c r="J74" s="16"/>
      <c r="K74" s="16"/>
      <c r="L74" s="16"/>
      <c r="M74" s="32"/>
      <c r="N74" s="16"/>
      <c r="O74" s="16"/>
      <c r="P74" s="16"/>
      <c r="Q74" s="16"/>
      <c r="R74" s="32"/>
      <c r="S74" s="16"/>
      <c r="T74" s="16"/>
      <c r="U74" s="16"/>
      <c r="V74" s="32"/>
      <c r="W74" s="16"/>
      <c r="X74" s="16"/>
      <c r="Y74" s="16"/>
      <c r="Z74" s="32"/>
      <c r="AA74" s="16"/>
      <c r="AB74" s="16"/>
      <c r="AC74" s="16"/>
      <c r="AD74" s="32"/>
      <c r="AE74" s="16"/>
      <c r="AF74" s="16"/>
      <c r="AG74" s="16"/>
      <c r="AH74" s="32"/>
      <c r="AI74" s="16"/>
      <c r="AJ74" s="16"/>
      <c r="AK74" s="32"/>
      <c r="AL74" s="16"/>
      <c r="AM74" s="16"/>
      <c r="AN74" s="32"/>
      <c r="AO74" s="16"/>
      <c r="AP74" s="16"/>
      <c r="AQ74" s="32"/>
      <c r="AR74" s="32"/>
      <c r="AS74" s="32"/>
      <c r="AT74" s="41"/>
      <c r="AU74" s="5"/>
    </row>
    <row r="75" spans="1:47" x14ac:dyDescent="0.4">
      <c r="A75" s="12"/>
      <c r="B75" s="29"/>
      <c r="C75" s="30"/>
      <c r="D75" s="31"/>
      <c r="E75" s="16"/>
      <c r="F75" s="16"/>
      <c r="G75" s="16"/>
      <c r="H75" s="16"/>
      <c r="I75" s="16"/>
      <c r="J75" s="16"/>
      <c r="K75" s="16"/>
      <c r="L75" s="16"/>
      <c r="M75" s="32"/>
      <c r="N75" s="16"/>
      <c r="O75" s="16"/>
      <c r="P75" s="16"/>
      <c r="Q75" s="16"/>
      <c r="R75" s="32"/>
      <c r="S75" s="16"/>
      <c r="T75" s="16"/>
      <c r="U75" s="16"/>
      <c r="V75" s="32"/>
      <c r="W75" s="16"/>
      <c r="X75" s="16"/>
      <c r="Y75" s="16"/>
      <c r="Z75" s="32"/>
      <c r="AA75" s="16"/>
      <c r="AB75" s="16"/>
      <c r="AC75" s="16"/>
      <c r="AD75" s="32"/>
      <c r="AE75" s="16"/>
      <c r="AF75" s="16"/>
      <c r="AG75" s="16"/>
      <c r="AH75" s="32"/>
      <c r="AI75" s="16"/>
      <c r="AJ75" s="16"/>
      <c r="AK75" s="32"/>
      <c r="AL75" s="16"/>
      <c r="AM75" s="16"/>
      <c r="AN75" s="32"/>
      <c r="AO75" s="16"/>
      <c r="AP75" s="16"/>
      <c r="AQ75" s="32"/>
      <c r="AR75" s="32"/>
      <c r="AS75" s="32"/>
      <c r="AT75" s="41"/>
      <c r="AU75" s="5"/>
    </row>
    <row r="76" spans="1:47" x14ac:dyDescent="0.4">
      <c r="A76" s="12"/>
      <c r="B76" s="29"/>
      <c r="C76" s="30"/>
      <c r="D76" s="31"/>
      <c r="E76" s="16"/>
      <c r="F76" s="16"/>
      <c r="G76" s="16"/>
      <c r="H76" s="16"/>
      <c r="I76" s="16"/>
      <c r="J76" s="16"/>
      <c r="K76" s="16"/>
      <c r="L76" s="16"/>
      <c r="M76" s="32"/>
      <c r="N76" s="16"/>
      <c r="O76" s="16"/>
      <c r="P76" s="16"/>
      <c r="Q76" s="16"/>
      <c r="R76" s="32"/>
      <c r="S76" s="16"/>
      <c r="T76" s="16"/>
      <c r="U76" s="16"/>
      <c r="V76" s="32"/>
      <c r="W76" s="16"/>
      <c r="X76" s="16"/>
      <c r="Y76" s="16"/>
      <c r="Z76" s="32"/>
      <c r="AA76" s="16"/>
      <c r="AB76" s="16"/>
      <c r="AC76" s="16"/>
      <c r="AD76" s="32"/>
      <c r="AE76" s="16"/>
      <c r="AF76" s="16"/>
      <c r="AG76" s="16"/>
      <c r="AH76" s="32"/>
      <c r="AI76" s="16"/>
      <c r="AJ76" s="16"/>
      <c r="AK76" s="32"/>
      <c r="AL76" s="16"/>
      <c r="AM76" s="16"/>
      <c r="AN76" s="32"/>
      <c r="AO76" s="16"/>
      <c r="AP76" s="16"/>
      <c r="AQ76" s="32"/>
      <c r="AR76" s="32"/>
      <c r="AS76" s="32"/>
      <c r="AT76" s="41"/>
      <c r="AU76" s="5"/>
    </row>
    <row r="77" spans="1:47" x14ac:dyDescent="0.4">
      <c r="A77" s="12"/>
      <c r="B77" s="29"/>
      <c r="C77" s="30"/>
      <c r="D77" s="31"/>
      <c r="E77" s="16"/>
      <c r="F77" s="16"/>
      <c r="G77" s="16"/>
      <c r="H77" s="16"/>
      <c r="I77" s="16"/>
      <c r="J77" s="16"/>
      <c r="K77" s="16"/>
      <c r="L77" s="16"/>
      <c r="M77" s="32"/>
      <c r="N77" s="16"/>
      <c r="O77" s="16"/>
      <c r="P77" s="16"/>
      <c r="Q77" s="16"/>
      <c r="R77" s="32"/>
      <c r="S77" s="16"/>
      <c r="T77" s="16"/>
      <c r="U77" s="16"/>
      <c r="V77" s="32"/>
      <c r="W77" s="16"/>
      <c r="X77" s="16"/>
      <c r="Y77" s="16"/>
      <c r="Z77" s="32"/>
      <c r="AA77" s="16"/>
      <c r="AB77" s="16"/>
      <c r="AC77" s="16"/>
      <c r="AD77" s="32"/>
      <c r="AE77" s="16"/>
      <c r="AF77" s="16"/>
      <c r="AG77" s="16"/>
      <c r="AH77" s="32"/>
      <c r="AI77" s="16"/>
      <c r="AJ77" s="16"/>
      <c r="AK77" s="32"/>
      <c r="AL77" s="16"/>
      <c r="AM77" s="16"/>
      <c r="AN77" s="32"/>
      <c r="AO77" s="16"/>
      <c r="AP77" s="16"/>
      <c r="AQ77" s="32"/>
      <c r="AR77" s="32"/>
      <c r="AS77" s="32"/>
      <c r="AT77" s="41"/>
      <c r="AU77" s="5"/>
    </row>
    <row r="78" spans="1:47" x14ac:dyDescent="0.4">
      <c r="A78" s="12"/>
      <c r="B78" s="29"/>
      <c r="C78" s="30"/>
      <c r="D78" s="31"/>
      <c r="E78" s="16"/>
      <c r="F78" s="16"/>
      <c r="G78" s="16"/>
      <c r="H78" s="16"/>
      <c r="I78" s="16"/>
      <c r="J78" s="16"/>
      <c r="K78" s="16"/>
      <c r="L78" s="16"/>
      <c r="M78" s="32"/>
      <c r="N78" s="16"/>
      <c r="O78" s="16"/>
      <c r="P78" s="16"/>
      <c r="Q78" s="16"/>
      <c r="R78" s="32"/>
      <c r="S78" s="16"/>
      <c r="T78" s="16"/>
      <c r="U78" s="16"/>
      <c r="V78" s="32"/>
      <c r="W78" s="16"/>
      <c r="X78" s="16"/>
      <c r="Y78" s="16"/>
      <c r="Z78" s="32"/>
      <c r="AA78" s="16"/>
      <c r="AB78" s="16"/>
      <c r="AC78" s="16"/>
      <c r="AD78" s="32"/>
      <c r="AE78" s="16"/>
      <c r="AF78" s="16"/>
      <c r="AG78" s="16"/>
      <c r="AH78" s="32"/>
      <c r="AI78" s="16"/>
      <c r="AJ78" s="16"/>
      <c r="AK78" s="32"/>
      <c r="AL78" s="16"/>
      <c r="AM78" s="16"/>
      <c r="AN78" s="32"/>
      <c r="AO78" s="16"/>
      <c r="AP78" s="16"/>
      <c r="AQ78" s="32"/>
      <c r="AR78" s="32"/>
      <c r="AS78" s="32"/>
      <c r="AT78" s="41"/>
      <c r="AU78" s="5"/>
    </row>
    <row r="79" spans="1:47" x14ac:dyDescent="0.4">
      <c r="A79" s="12"/>
      <c r="B79" s="29"/>
      <c r="C79" s="30"/>
      <c r="D79" s="31"/>
      <c r="E79" s="16"/>
      <c r="F79" s="16"/>
      <c r="G79" s="16"/>
      <c r="H79" s="16"/>
      <c r="I79" s="16"/>
      <c r="J79" s="16"/>
      <c r="K79" s="16"/>
      <c r="L79" s="16"/>
      <c r="M79" s="32"/>
      <c r="N79" s="16"/>
      <c r="O79" s="16"/>
      <c r="P79" s="16"/>
      <c r="Q79" s="16"/>
      <c r="R79" s="32"/>
      <c r="S79" s="16"/>
      <c r="T79" s="16"/>
      <c r="U79" s="16"/>
      <c r="V79" s="32"/>
      <c r="W79" s="16"/>
      <c r="X79" s="16"/>
      <c r="Y79" s="16"/>
      <c r="Z79" s="32"/>
      <c r="AA79" s="16"/>
      <c r="AB79" s="16"/>
      <c r="AC79" s="16"/>
      <c r="AD79" s="32"/>
      <c r="AE79" s="16"/>
      <c r="AF79" s="16"/>
      <c r="AG79" s="16"/>
      <c r="AH79" s="32"/>
      <c r="AI79" s="16"/>
      <c r="AJ79" s="16"/>
      <c r="AK79" s="32"/>
      <c r="AL79" s="16"/>
      <c r="AM79" s="16"/>
      <c r="AN79" s="32"/>
      <c r="AO79" s="16"/>
      <c r="AP79" s="16"/>
      <c r="AQ79" s="32"/>
      <c r="AR79" s="32"/>
      <c r="AS79" s="32"/>
      <c r="AT79" s="41"/>
      <c r="AU79" s="5"/>
    </row>
    <row r="80" spans="1:47" x14ac:dyDescent="0.4">
      <c r="A80" s="12"/>
      <c r="B80" s="29"/>
      <c r="C80" s="30"/>
      <c r="D80" s="31"/>
      <c r="E80" s="16"/>
      <c r="F80" s="16"/>
      <c r="G80" s="16"/>
      <c r="H80" s="16"/>
      <c r="I80" s="16"/>
      <c r="J80" s="16"/>
      <c r="K80" s="16"/>
      <c r="L80" s="16"/>
      <c r="M80" s="32"/>
      <c r="N80" s="16"/>
      <c r="O80" s="16"/>
      <c r="P80" s="16"/>
      <c r="Q80" s="16"/>
      <c r="R80" s="32"/>
      <c r="S80" s="16"/>
      <c r="T80" s="16"/>
      <c r="U80" s="16"/>
      <c r="V80" s="32"/>
      <c r="W80" s="16"/>
      <c r="X80" s="16"/>
      <c r="Y80" s="16"/>
      <c r="Z80" s="32"/>
      <c r="AA80" s="16"/>
      <c r="AB80" s="16"/>
      <c r="AC80" s="16"/>
      <c r="AD80" s="32"/>
      <c r="AE80" s="16"/>
      <c r="AF80" s="16"/>
      <c r="AG80" s="16"/>
      <c r="AH80" s="32"/>
      <c r="AI80" s="16"/>
      <c r="AJ80" s="16"/>
      <c r="AK80" s="32"/>
      <c r="AL80" s="16"/>
      <c r="AM80" s="16"/>
      <c r="AN80" s="32"/>
      <c r="AO80" s="16"/>
      <c r="AP80" s="16"/>
      <c r="AQ80" s="32"/>
      <c r="AR80" s="32"/>
      <c r="AS80" s="32"/>
      <c r="AT80" s="41"/>
      <c r="AU80" s="5"/>
    </row>
    <row r="81" spans="1:47" x14ac:dyDescent="0.4">
      <c r="A81" s="12"/>
      <c r="B81" s="29"/>
      <c r="C81" s="30"/>
      <c r="D81" s="31"/>
      <c r="E81" s="16"/>
      <c r="F81" s="16"/>
      <c r="G81" s="16"/>
      <c r="H81" s="16"/>
      <c r="I81" s="16"/>
      <c r="J81" s="16"/>
      <c r="K81" s="16"/>
      <c r="L81" s="16"/>
      <c r="M81" s="32"/>
      <c r="N81" s="16"/>
      <c r="O81" s="16"/>
      <c r="P81" s="16"/>
      <c r="Q81" s="16"/>
      <c r="R81" s="32"/>
      <c r="S81" s="16"/>
      <c r="T81" s="16"/>
      <c r="U81" s="16"/>
      <c r="V81" s="32"/>
      <c r="W81" s="16"/>
      <c r="X81" s="16"/>
      <c r="Y81" s="16"/>
      <c r="Z81" s="32"/>
      <c r="AA81" s="16"/>
      <c r="AB81" s="16"/>
      <c r="AC81" s="16"/>
      <c r="AD81" s="32"/>
      <c r="AE81" s="16"/>
      <c r="AF81" s="16"/>
      <c r="AG81" s="16"/>
      <c r="AH81" s="32"/>
      <c r="AI81" s="16"/>
      <c r="AJ81" s="16"/>
      <c r="AK81" s="32"/>
      <c r="AL81" s="16"/>
      <c r="AM81" s="16"/>
      <c r="AN81" s="32"/>
      <c r="AO81" s="16"/>
      <c r="AP81" s="16"/>
      <c r="AQ81" s="32"/>
      <c r="AR81" s="32"/>
      <c r="AS81" s="32"/>
      <c r="AT81" s="41"/>
      <c r="AU81" s="5"/>
    </row>
    <row r="82" spans="1:47" x14ac:dyDescent="0.4">
      <c r="A82" s="12"/>
      <c r="B82" s="29"/>
      <c r="C82" s="30"/>
      <c r="D82" s="31"/>
      <c r="E82" s="16"/>
      <c r="F82" s="16"/>
      <c r="G82" s="16"/>
      <c r="H82" s="16"/>
      <c r="I82" s="16"/>
      <c r="J82" s="16"/>
      <c r="K82" s="16"/>
      <c r="L82" s="16"/>
      <c r="M82" s="32"/>
      <c r="N82" s="16"/>
      <c r="O82" s="16"/>
      <c r="P82" s="16"/>
      <c r="Q82" s="16"/>
      <c r="R82" s="32"/>
      <c r="S82" s="16"/>
      <c r="T82" s="16"/>
      <c r="U82" s="16"/>
      <c r="V82" s="32"/>
      <c r="W82" s="16"/>
      <c r="X82" s="16"/>
      <c r="Y82" s="16"/>
      <c r="Z82" s="32"/>
      <c r="AA82" s="16"/>
      <c r="AB82" s="16"/>
      <c r="AC82" s="16"/>
      <c r="AD82" s="32"/>
      <c r="AE82" s="16"/>
      <c r="AF82" s="16"/>
      <c r="AG82" s="16"/>
      <c r="AH82" s="32"/>
      <c r="AI82" s="16"/>
      <c r="AJ82" s="16"/>
      <c r="AK82" s="32"/>
      <c r="AL82" s="16"/>
      <c r="AM82" s="16"/>
      <c r="AN82" s="32"/>
      <c r="AO82" s="16"/>
      <c r="AP82" s="16"/>
      <c r="AQ82" s="32"/>
      <c r="AR82" s="32"/>
      <c r="AS82" s="32"/>
      <c r="AT82" s="41"/>
      <c r="AU82" s="5"/>
    </row>
    <row r="83" spans="1:47" x14ac:dyDescent="0.4">
      <c r="A83" s="12"/>
      <c r="B83" s="29"/>
      <c r="C83" s="30"/>
      <c r="D83" s="31"/>
      <c r="E83" s="16"/>
      <c r="F83" s="16"/>
      <c r="G83" s="16"/>
      <c r="H83" s="16"/>
      <c r="I83" s="16"/>
      <c r="J83" s="16"/>
      <c r="K83" s="16"/>
      <c r="L83" s="16"/>
      <c r="M83" s="32"/>
      <c r="N83" s="16"/>
      <c r="O83" s="16"/>
      <c r="P83" s="16"/>
      <c r="Q83" s="16"/>
      <c r="R83" s="32"/>
      <c r="S83" s="16"/>
      <c r="T83" s="16"/>
      <c r="U83" s="16"/>
      <c r="V83" s="32"/>
      <c r="W83" s="16"/>
      <c r="X83" s="16"/>
      <c r="Y83" s="16"/>
      <c r="Z83" s="32"/>
      <c r="AA83" s="16"/>
      <c r="AB83" s="16"/>
      <c r="AC83" s="16"/>
      <c r="AD83" s="32"/>
      <c r="AE83" s="16"/>
      <c r="AF83" s="16"/>
      <c r="AG83" s="16"/>
      <c r="AH83" s="32"/>
      <c r="AI83" s="16"/>
      <c r="AJ83" s="16"/>
      <c r="AK83" s="32"/>
      <c r="AL83" s="16"/>
      <c r="AM83" s="16"/>
      <c r="AN83" s="32"/>
      <c r="AO83" s="16"/>
      <c r="AP83" s="16"/>
      <c r="AQ83" s="32"/>
      <c r="AR83" s="32"/>
      <c r="AS83" s="32"/>
      <c r="AT83" s="41"/>
      <c r="AU83" s="5"/>
    </row>
    <row r="84" spans="1:47" x14ac:dyDescent="0.4">
      <c r="A84" s="12"/>
      <c r="B84" s="29"/>
      <c r="C84" s="30"/>
      <c r="D84" s="31"/>
      <c r="E84" s="16"/>
      <c r="F84" s="16"/>
      <c r="G84" s="16"/>
      <c r="H84" s="16"/>
      <c r="I84" s="16"/>
      <c r="J84" s="16"/>
      <c r="K84" s="16"/>
      <c r="L84" s="16"/>
      <c r="M84" s="32"/>
      <c r="N84" s="16"/>
      <c r="O84" s="16"/>
      <c r="P84" s="16"/>
      <c r="Q84" s="16"/>
      <c r="R84" s="32"/>
      <c r="S84" s="16"/>
      <c r="T84" s="16"/>
      <c r="U84" s="16"/>
      <c r="V84" s="32"/>
      <c r="W84" s="16"/>
      <c r="X84" s="16"/>
      <c r="Y84" s="16"/>
      <c r="Z84" s="32"/>
      <c r="AA84" s="16"/>
      <c r="AB84" s="16"/>
      <c r="AC84" s="16"/>
      <c r="AD84" s="32"/>
      <c r="AE84" s="16"/>
      <c r="AF84" s="16"/>
      <c r="AG84" s="16"/>
      <c r="AH84" s="32"/>
      <c r="AI84" s="16"/>
      <c r="AJ84" s="16"/>
      <c r="AK84" s="32"/>
      <c r="AL84" s="16"/>
      <c r="AM84" s="16"/>
      <c r="AN84" s="32"/>
      <c r="AO84" s="16"/>
      <c r="AP84" s="16"/>
      <c r="AQ84" s="32"/>
      <c r="AR84" s="32"/>
      <c r="AS84" s="32"/>
      <c r="AT84" s="41"/>
      <c r="AU84" s="5"/>
    </row>
    <row r="85" spans="1:47" x14ac:dyDescent="0.4">
      <c r="A85" s="12"/>
      <c r="B85" s="29"/>
      <c r="C85" s="30"/>
      <c r="D85" s="31"/>
      <c r="E85" s="16"/>
      <c r="F85" s="16"/>
      <c r="G85" s="16"/>
      <c r="H85" s="16"/>
      <c r="I85" s="16"/>
      <c r="J85" s="16"/>
      <c r="K85" s="16"/>
      <c r="L85" s="16"/>
      <c r="M85" s="32"/>
      <c r="N85" s="16"/>
      <c r="O85" s="16"/>
      <c r="P85" s="16"/>
      <c r="Q85" s="16"/>
      <c r="R85" s="32"/>
      <c r="S85" s="16"/>
      <c r="T85" s="16"/>
      <c r="U85" s="16"/>
      <c r="V85" s="32"/>
      <c r="W85" s="16"/>
      <c r="X85" s="16"/>
      <c r="Y85" s="16"/>
      <c r="Z85" s="32"/>
      <c r="AA85" s="16"/>
      <c r="AB85" s="16"/>
      <c r="AC85" s="16"/>
      <c r="AD85" s="32"/>
      <c r="AE85" s="16"/>
      <c r="AF85" s="16"/>
      <c r="AG85" s="16"/>
      <c r="AH85" s="32"/>
      <c r="AI85" s="16"/>
      <c r="AJ85" s="16"/>
      <c r="AK85" s="32"/>
      <c r="AL85" s="16"/>
      <c r="AM85" s="16"/>
      <c r="AN85" s="32"/>
      <c r="AO85" s="16"/>
      <c r="AP85" s="16"/>
      <c r="AQ85" s="32"/>
      <c r="AR85" s="32"/>
      <c r="AS85" s="32"/>
      <c r="AT85" s="41"/>
      <c r="AU85" s="5"/>
    </row>
    <row r="86" spans="1:47" x14ac:dyDescent="0.4">
      <c r="A86" s="12"/>
      <c r="B86" s="29"/>
      <c r="C86" s="30"/>
      <c r="D86" s="31"/>
      <c r="E86" s="16"/>
      <c r="F86" s="16"/>
      <c r="G86" s="16"/>
      <c r="H86" s="16"/>
      <c r="I86" s="16"/>
      <c r="J86" s="16"/>
      <c r="K86" s="16"/>
      <c r="L86" s="16"/>
      <c r="M86" s="32"/>
      <c r="N86" s="16"/>
      <c r="O86" s="16"/>
      <c r="P86" s="16"/>
      <c r="Q86" s="16"/>
      <c r="R86" s="32"/>
      <c r="S86" s="16"/>
      <c r="T86" s="16"/>
      <c r="U86" s="16"/>
      <c r="V86" s="32"/>
      <c r="W86" s="16"/>
      <c r="X86" s="16"/>
      <c r="Y86" s="16"/>
      <c r="Z86" s="32"/>
      <c r="AA86" s="16"/>
      <c r="AB86" s="16"/>
      <c r="AC86" s="16"/>
      <c r="AD86" s="32"/>
      <c r="AE86" s="16"/>
      <c r="AF86" s="16"/>
      <c r="AG86" s="16"/>
      <c r="AH86" s="32"/>
      <c r="AI86" s="16"/>
      <c r="AJ86" s="16"/>
      <c r="AK86" s="32"/>
      <c r="AL86" s="16"/>
      <c r="AM86" s="16"/>
      <c r="AN86" s="32"/>
      <c r="AO86" s="16"/>
      <c r="AP86" s="16"/>
      <c r="AQ86" s="32"/>
      <c r="AR86" s="32"/>
      <c r="AS86" s="32"/>
      <c r="AT86" s="41"/>
      <c r="AU86" s="5"/>
    </row>
    <row r="87" spans="1:47" x14ac:dyDescent="0.4">
      <c r="A87" s="12"/>
      <c r="B87" s="29"/>
      <c r="C87" s="30"/>
      <c r="D87" s="31"/>
      <c r="E87" s="16"/>
      <c r="F87" s="16"/>
      <c r="G87" s="16"/>
      <c r="H87" s="16"/>
      <c r="I87" s="16"/>
      <c r="J87" s="16"/>
      <c r="K87" s="16"/>
      <c r="L87" s="16"/>
      <c r="M87" s="32"/>
      <c r="N87" s="16"/>
      <c r="O87" s="16"/>
      <c r="P87" s="16"/>
      <c r="Q87" s="16"/>
      <c r="R87" s="32"/>
      <c r="S87" s="16"/>
      <c r="T87" s="16"/>
      <c r="U87" s="16"/>
      <c r="V87" s="32"/>
      <c r="W87" s="16"/>
      <c r="X87" s="16"/>
      <c r="Y87" s="16"/>
      <c r="Z87" s="32"/>
      <c r="AA87" s="16"/>
      <c r="AB87" s="16"/>
      <c r="AC87" s="16"/>
      <c r="AD87" s="32"/>
      <c r="AE87" s="16"/>
      <c r="AF87" s="16"/>
      <c r="AG87" s="16"/>
      <c r="AH87" s="32"/>
      <c r="AI87" s="16"/>
      <c r="AJ87" s="16"/>
      <c r="AK87" s="32"/>
      <c r="AL87" s="16"/>
      <c r="AM87" s="16"/>
      <c r="AN87" s="32"/>
      <c r="AO87" s="16"/>
      <c r="AP87" s="16"/>
      <c r="AQ87" s="32"/>
      <c r="AR87" s="32"/>
      <c r="AS87" s="32"/>
      <c r="AT87" s="41"/>
      <c r="AU87" s="5"/>
    </row>
    <row r="88" spans="1:47" x14ac:dyDescent="0.4">
      <c r="A88" s="12"/>
      <c r="B88" s="29"/>
      <c r="C88" s="30"/>
      <c r="D88" s="31"/>
      <c r="E88" s="16"/>
      <c r="F88" s="16"/>
      <c r="G88" s="16"/>
      <c r="H88" s="16"/>
      <c r="I88" s="16"/>
      <c r="J88" s="16"/>
      <c r="K88" s="16"/>
      <c r="L88" s="16"/>
      <c r="M88" s="32"/>
      <c r="N88" s="16"/>
      <c r="O88" s="16"/>
      <c r="P88" s="16"/>
      <c r="Q88" s="16"/>
      <c r="R88" s="32"/>
      <c r="S88" s="16"/>
      <c r="T88" s="16"/>
      <c r="U88" s="16"/>
      <c r="V88" s="32"/>
      <c r="W88" s="16"/>
      <c r="X88" s="16"/>
      <c r="Y88" s="16"/>
      <c r="Z88" s="32"/>
      <c r="AA88" s="16"/>
      <c r="AB88" s="16"/>
      <c r="AC88" s="16"/>
      <c r="AD88" s="32"/>
      <c r="AE88" s="16"/>
      <c r="AF88" s="16"/>
      <c r="AG88" s="16"/>
      <c r="AH88" s="32"/>
      <c r="AI88" s="16"/>
      <c r="AJ88" s="16"/>
      <c r="AK88" s="32"/>
      <c r="AL88" s="16"/>
      <c r="AM88" s="16"/>
      <c r="AN88" s="32"/>
      <c r="AO88" s="16"/>
      <c r="AP88" s="16"/>
      <c r="AQ88" s="32"/>
      <c r="AR88" s="32"/>
      <c r="AS88" s="32"/>
      <c r="AT88" s="41"/>
      <c r="AU88" s="5"/>
    </row>
    <row r="89" spans="1:47" x14ac:dyDescent="0.4">
      <c r="A89" s="12"/>
      <c r="B89" s="29"/>
      <c r="C89" s="30"/>
      <c r="D89" s="31"/>
      <c r="E89" s="16"/>
      <c r="F89" s="16"/>
      <c r="G89" s="16"/>
      <c r="H89" s="16"/>
      <c r="I89" s="16"/>
      <c r="J89" s="16"/>
      <c r="K89" s="16"/>
      <c r="L89" s="16"/>
      <c r="M89" s="32"/>
      <c r="N89" s="16"/>
      <c r="O89" s="16"/>
      <c r="P89" s="16"/>
      <c r="Q89" s="16"/>
      <c r="R89" s="32"/>
      <c r="S89" s="16"/>
      <c r="T89" s="16"/>
      <c r="U89" s="16"/>
      <c r="V89" s="32"/>
      <c r="W89" s="16"/>
      <c r="X89" s="16"/>
      <c r="Y89" s="16"/>
      <c r="Z89" s="32"/>
      <c r="AA89" s="16"/>
      <c r="AB89" s="16"/>
      <c r="AC89" s="16"/>
      <c r="AD89" s="32"/>
      <c r="AE89" s="16"/>
      <c r="AF89" s="16"/>
      <c r="AG89" s="16"/>
      <c r="AH89" s="32"/>
      <c r="AI89" s="16"/>
      <c r="AJ89" s="16"/>
      <c r="AK89" s="32"/>
      <c r="AL89" s="16"/>
      <c r="AM89" s="16"/>
      <c r="AN89" s="32"/>
      <c r="AO89" s="16"/>
      <c r="AP89" s="16"/>
      <c r="AQ89" s="32"/>
      <c r="AR89" s="32"/>
      <c r="AS89" s="32"/>
      <c r="AT89" s="41"/>
      <c r="AU89" s="5"/>
    </row>
    <row r="90" spans="1:47" x14ac:dyDescent="0.4">
      <c r="A90" s="12"/>
      <c r="B90" s="29"/>
      <c r="C90" s="30"/>
      <c r="D90" s="31"/>
      <c r="E90" s="16"/>
      <c r="F90" s="16"/>
      <c r="G90" s="16"/>
      <c r="H90" s="16"/>
      <c r="I90" s="16"/>
      <c r="J90" s="16"/>
      <c r="K90" s="16"/>
      <c r="L90" s="16"/>
      <c r="M90" s="32"/>
      <c r="N90" s="16"/>
      <c r="O90" s="16"/>
      <c r="P90" s="16"/>
      <c r="Q90" s="16"/>
      <c r="R90" s="32"/>
      <c r="S90" s="16"/>
      <c r="T90" s="16"/>
      <c r="U90" s="16"/>
      <c r="V90" s="32"/>
      <c r="W90" s="16"/>
      <c r="X90" s="16"/>
      <c r="Y90" s="16"/>
      <c r="Z90" s="32"/>
      <c r="AA90" s="16"/>
      <c r="AB90" s="16"/>
      <c r="AC90" s="16"/>
      <c r="AD90" s="32"/>
      <c r="AE90" s="16"/>
      <c r="AF90" s="16"/>
      <c r="AG90" s="16"/>
      <c r="AH90" s="32"/>
      <c r="AI90" s="16"/>
      <c r="AJ90" s="16"/>
      <c r="AK90" s="32"/>
      <c r="AL90" s="16"/>
      <c r="AM90" s="16"/>
      <c r="AN90" s="32"/>
      <c r="AO90" s="16"/>
      <c r="AP90" s="16"/>
      <c r="AQ90" s="32"/>
      <c r="AR90" s="32"/>
      <c r="AS90" s="32"/>
      <c r="AT90" s="41"/>
      <c r="AU90" s="5"/>
    </row>
    <row r="91" spans="1:47" x14ac:dyDescent="0.4">
      <c r="A91" s="12"/>
      <c r="B91" s="29"/>
      <c r="C91" s="30"/>
      <c r="D91" s="31"/>
      <c r="E91" s="16"/>
      <c r="F91" s="16"/>
      <c r="G91" s="16"/>
      <c r="H91" s="16"/>
      <c r="I91" s="16"/>
      <c r="J91" s="16"/>
      <c r="K91" s="16"/>
      <c r="L91" s="16"/>
      <c r="M91" s="32"/>
      <c r="N91" s="16"/>
      <c r="O91" s="16"/>
      <c r="P91" s="16"/>
      <c r="Q91" s="16"/>
      <c r="R91" s="32"/>
      <c r="S91" s="16"/>
      <c r="T91" s="16"/>
      <c r="U91" s="16"/>
      <c r="V91" s="32"/>
      <c r="W91" s="16"/>
      <c r="X91" s="16"/>
      <c r="Y91" s="16"/>
      <c r="Z91" s="32"/>
      <c r="AA91" s="16"/>
      <c r="AB91" s="16"/>
      <c r="AC91" s="16"/>
      <c r="AD91" s="32"/>
      <c r="AE91" s="16"/>
      <c r="AF91" s="16"/>
      <c r="AG91" s="16"/>
      <c r="AH91" s="32"/>
      <c r="AI91" s="16"/>
      <c r="AJ91" s="16"/>
      <c r="AK91" s="32"/>
      <c r="AL91" s="16"/>
      <c r="AM91" s="16"/>
      <c r="AN91" s="32"/>
      <c r="AO91" s="16"/>
      <c r="AP91" s="16"/>
      <c r="AQ91" s="32"/>
      <c r="AR91" s="32"/>
      <c r="AS91" s="32"/>
      <c r="AT91" s="41"/>
      <c r="AU91" s="5"/>
    </row>
    <row r="92" spans="1:47" x14ac:dyDescent="0.4">
      <c r="A92" s="12"/>
      <c r="B92" s="29"/>
      <c r="C92" s="30"/>
      <c r="D92" s="31"/>
      <c r="E92" s="16"/>
      <c r="F92" s="16"/>
      <c r="G92" s="16"/>
      <c r="H92" s="16"/>
      <c r="I92" s="16"/>
      <c r="J92" s="16"/>
      <c r="K92" s="16"/>
      <c r="L92" s="16"/>
      <c r="M92" s="32"/>
      <c r="N92" s="16"/>
      <c r="O92" s="16"/>
      <c r="P92" s="16"/>
      <c r="Q92" s="16"/>
      <c r="R92" s="32"/>
      <c r="S92" s="16"/>
      <c r="T92" s="16"/>
      <c r="U92" s="16"/>
      <c r="V92" s="32"/>
      <c r="W92" s="16"/>
      <c r="X92" s="16"/>
      <c r="Y92" s="16"/>
      <c r="Z92" s="32"/>
      <c r="AA92" s="16"/>
      <c r="AB92" s="16"/>
      <c r="AC92" s="16"/>
      <c r="AD92" s="32"/>
      <c r="AE92" s="16"/>
      <c r="AF92" s="16"/>
      <c r="AG92" s="16"/>
      <c r="AH92" s="32"/>
      <c r="AI92" s="16"/>
      <c r="AJ92" s="16"/>
      <c r="AK92" s="32"/>
      <c r="AL92" s="16"/>
      <c r="AM92" s="16"/>
      <c r="AN92" s="32"/>
      <c r="AO92" s="16"/>
      <c r="AP92" s="16"/>
      <c r="AQ92" s="32"/>
      <c r="AR92" s="32"/>
      <c r="AS92" s="32"/>
      <c r="AT92" s="41"/>
      <c r="AU92" s="5"/>
    </row>
    <row r="93" spans="1:47" x14ac:dyDescent="0.4">
      <c r="A93" s="12"/>
      <c r="B93" s="29"/>
      <c r="C93" s="30"/>
      <c r="D93" s="31"/>
      <c r="E93" s="16"/>
      <c r="F93" s="16"/>
      <c r="G93" s="16"/>
      <c r="H93" s="16"/>
      <c r="I93" s="16"/>
      <c r="J93" s="16"/>
      <c r="K93" s="16"/>
      <c r="L93" s="16"/>
      <c r="M93" s="32"/>
      <c r="N93" s="16"/>
      <c r="O93" s="16"/>
      <c r="P93" s="16"/>
      <c r="Q93" s="16"/>
      <c r="R93" s="32"/>
      <c r="S93" s="16"/>
      <c r="T93" s="16"/>
      <c r="U93" s="16"/>
      <c r="V93" s="32"/>
      <c r="W93" s="16"/>
      <c r="X93" s="16"/>
      <c r="Y93" s="16"/>
      <c r="Z93" s="32"/>
      <c r="AA93" s="16"/>
      <c r="AB93" s="16"/>
      <c r="AC93" s="16"/>
      <c r="AD93" s="32"/>
      <c r="AE93" s="16"/>
      <c r="AF93" s="16"/>
      <c r="AG93" s="16"/>
      <c r="AH93" s="32"/>
      <c r="AI93" s="16"/>
      <c r="AJ93" s="16"/>
      <c r="AK93" s="32"/>
      <c r="AL93" s="16"/>
      <c r="AM93" s="16"/>
      <c r="AN93" s="32"/>
      <c r="AO93" s="16"/>
      <c r="AP93" s="16"/>
      <c r="AQ93" s="32"/>
      <c r="AR93" s="32"/>
      <c r="AS93" s="32"/>
      <c r="AT93" s="41"/>
      <c r="AU93" s="5"/>
    </row>
    <row r="94" spans="1:47" x14ac:dyDescent="0.4">
      <c r="A94" s="12"/>
      <c r="B94" s="29"/>
      <c r="C94" s="30"/>
      <c r="D94" s="31"/>
      <c r="E94" s="16"/>
      <c r="F94" s="16"/>
      <c r="G94" s="16"/>
      <c r="H94" s="16"/>
      <c r="I94" s="16"/>
      <c r="J94" s="16"/>
      <c r="K94" s="16"/>
      <c r="L94" s="16"/>
      <c r="M94" s="32"/>
      <c r="N94" s="16"/>
      <c r="O94" s="16"/>
      <c r="P94" s="16"/>
      <c r="Q94" s="16"/>
      <c r="R94" s="32"/>
      <c r="S94" s="16"/>
      <c r="T94" s="16"/>
      <c r="U94" s="16"/>
      <c r="V94" s="32"/>
      <c r="W94" s="16"/>
      <c r="X94" s="16"/>
      <c r="Y94" s="16"/>
      <c r="Z94" s="32"/>
      <c r="AA94" s="16"/>
      <c r="AB94" s="16"/>
      <c r="AC94" s="16"/>
      <c r="AD94" s="32"/>
      <c r="AE94" s="16"/>
      <c r="AF94" s="16"/>
      <c r="AG94" s="16"/>
      <c r="AH94" s="32"/>
      <c r="AI94" s="16"/>
      <c r="AJ94" s="16"/>
      <c r="AK94" s="32"/>
      <c r="AL94" s="16"/>
      <c r="AM94" s="16"/>
      <c r="AN94" s="32"/>
      <c r="AO94" s="16"/>
      <c r="AP94" s="16"/>
      <c r="AQ94" s="32"/>
      <c r="AR94" s="32"/>
      <c r="AS94" s="32"/>
      <c r="AT94" s="41"/>
      <c r="AU94" s="5"/>
    </row>
    <row r="95" spans="1:47" x14ac:dyDescent="0.4">
      <c r="A95" s="12" t="str">
        <f>IF(D95="","",SUBTOTAL(3,$D$17:D95))</f>
        <v/>
      </c>
      <c r="B95" s="29"/>
      <c r="C95" s="30"/>
      <c r="D95" s="31"/>
      <c r="E95" s="16"/>
      <c r="F95" s="16"/>
      <c r="G95" s="16"/>
      <c r="H95" s="16"/>
      <c r="I95" s="16"/>
      <c r="J95" s="16"/>
      <c r="K95" s="16"/>
      <c r="L95" s="16"/>
      <c r="M95" s="32"/>
      <c r="N95" s="16"/>
      <c r="O95" s="16"/>
      <c r="P95" s="16"/>
      <c r="Q95" s="16"/>
      <c r="R95" s="32"/>
      <c r="S95" s="16"/>
      <c r="T95" s="16"/>
      <c r="U95" s="16"/>
      <c r="V95" s="32"/>
      <c r="W95" s="16"/>
      <c r="X95" s="16"/>
      <c r="Y95" s="16"/>
      <c r="Z95" s="32"/>
      <c r="AA95" s="16"/>
      <c r="AB95" s="16"/>
      <c r="AC95" s="16"/>
      <c r="AD95" s="32"/>
      <c r="AE95" s="16"/>
      <c r="AF95" s="16"/>
      <c r="AG95" s="16"/>
      <c r="AH95" s="32"/>
      <c r="AI95" s="16"/>
      <c r="AJ95" s="16"/>
      <c r="AK95" s="32"/>
      <c r="AL95" s="16"/>
      <c r="AM95" s="16"/>
      <c r="AN95" s="32"/>
      <c r="AO95" s="16"/>
      <c r="AP95" s="16"/>
      <c r="AQ95" s="32"/>
      <c r="AR95" s="32"/>
      <c r="AS95" s="32"/>
      <c r="AT95" s="41"/>
      <c r="AU95" s="5"/>
    </row>
    <row r="96" spans="1:47" x14ac:dyDescent="0.4">
      <c r="A96" s="12" t="str">
        <f>IF(D96="","",SUBTOTAL(3,$D$17:D96))</f>
        <v/>
      </c>
      <c r="B96" s="29"/>
      <c r="C96" s="30"/>
      <c r="D96" s="31"/>
      <c r="E96" s="16"/>
      <c r="F96" s="16"/>
      <c r="G96" s="16"/>
      <c r="H96" s="16"/>
      <c r="I96" s="16"/>
      <c r="J96" s="16"/>
      <c r="K96" s="16"/>
      <c r="L96" s="16"/>
      <c r="M96" s="32"/>
      <c r="N96" s="16"/>
      <c r="O96" s="16"/>
      <c r="P96" s="16"/>
      <c r="Q96" s="16"/>
      <c r="R96" s="32"/>
      <c r="S96" s="16"/>
      <c r="T96" s="16"/>
      <c r="U96" s="16"/>
      <c r="V96" s="32"/>
      <c r="W96" s="16"/>
      <c r="X96" s="16"/>
      <c r="Y96" s="16"/>
      <c r="Z96" s="32"/>
      <c r="AA96" s="16"/>
      <c r="AB96" s="16"/>
      <c r="AC96" s="16"/>
      <c r="AD96" s="32"/>
      <c r="AE96" s="16"/>
      <c r="AF96" s="16"/>
      <c r="AG96" s="16"/>
      <c r="AH96" s="32"/>
      <c r="AI96" s="16"/>
      <c r="AJ96" s="16"/>
      <c r="AK96" s="32"/>
      <c r="AL96" s="16"/>
      <c r="AM96" s="16"/>
      <c r="AN96" s="32"/>
      <c r="AO96" s="16"/>
      <c r="AP96" s="16"/>
      <c r="AQ96" s="32"/>
      <c r="AR96" s="32"/>
      <c r="AS96" s="32"/>
      <c r="AT96" s="41"/>
      <c r="AU96" s="5"/>
    </row>
    <row r="97" spans="1:47" x14ac:dyDescent="0.4">
      <c r="A97" s="12" t="str">
        <f>IF(D97="","",SUBTOTAL(3,$D$17:D97))</f>
        <v/>
      </c>
      <c r="B97" s="29"/>
      <c r="C97" s="30"/>
      <c r="D97" s="31"/>
      <c r="E97" s="16"/>
      <c r="F97" s="16"/>
      <c r="G97" s="16"/>
      <c r="H97" s="16"/>
      <c r="I97" s="16"/>
      <c r="J97" s="16"/>
      <c r="K97" s="16"/>
      <c r="L97" s="16"/>
      <c r="M97" s="32"/>
      <c r="N97" s="16"/>
      <c r="O97" s="16"/>
      <c r="P97" s="16"/>
      <c r="Q97" s="16"/>
      <c r="R97" s="32"/>
      <c r="S97" s="16"/>
      <c r="T97" s="16"/>
      <c r="U97" s="16"/>
      <c r="V97" s="32"/>
      <c r="W97" s="16"/>
      <c r="X97" s="16"/>
      <c r="Y97" s="16"/>
      <c r="Z97" s="32"/>
      <c r="AA97" s="16"/>
      <c r="AB97" s="16"/>
      <c r="AC97" s="16"/>
      <c r="AD97" s="32"/>
      <c r="AE97" s="16"/>
      <c r="AF97" s="16"/>
      <c r="AG97" s="16"/>
      <c r="AH97" s="32"/>
      <c r="AI97" s="16"/>
      <c r="AJ97" s="16"/>
      <c r="AK97" s="32"/>
      <c r="AL97" s="16"/>
      <c r="AM97" s="16"/>
      <c r="AN97" s="32"/>
      <c r="AO97" s="16"/>
      <c r="AP97" s="16"/>
      <c r="AQ97" s="32"/>
      <c r="AR97" s="32"/>
      <c r="AS97" s="32"/>
      <c r="AT97" s="41"/>
      <c r="AU97" s="5"/>
    </row>
    <row r="98" spans="1:47" x14ac:dyDescent="0.4">
      <c r="A98" s="12" t="str">
        <f>IF(D98="","",SUBTOTAL(3,$D$17:D98))</f>
        <v/>
      </c>
      <c r="B98" s="29"/>
      <c r="C98" s="30"/>
      <c r="D98" s="31"/>
      <c r="E98" s="16"/>
      <c r="F98" s="16"/>
      <c r="G98" s="16"/>
      <c r="H98" s="16"/>
      <c r="I98" s="16"/>
      <c r="J98" s="16"/>
      <c r="K98" s="16"/>
      <c r="L98" s="16"/>
      <c r="M98" s="32"/>
      <c r="N98" s="16"/>
      <c r="O98" s="16"/>
      <c r="P98" s="16"/>
      <c r="Q98" s="16"/>
      <c r="R98" s="32"/>
      <c r="S98" s="16"/>
      <c r="T98" s="16"/>
      <c r="U98" s="16"/>
      <c r="V98" s="32"/>
      <c r="W98" s="16"/>
      <c r="X98" s="16"/>
      <c r="Y98" s="16"/>
      <c r="Z98" s="32"/>
      <c r="AA98" s="16"/>
      <c r="AB98" s="16"/>
      <c r="AC98" s="16"/>
      <c r="AD98" s="32"/>
      <c r="AE98" s="16"/>
      <c r="AF98" s="16"/>
      <c r="AG98" s="16"/>
      <c r="AH98" s="32"/>
      <c r="AI98" s="16"/>
      <c r="AJ98" s="16"/>
      <c r="AK98" s="32"/>
      <c r="AL98" s="16"/>
      <c r="AM98" s="16"/>
      <c r="AN98" s="32"/>
      <c r="AO98" s="16"/>
      <c r="AP98" s="16"/>
      <c r="AQ98" s="32"/>
      <c r="AR98" s="32"/>
      <c r="AS98" s="32"/>
      <c r="AT98" s="41"/>
      <c r="AU98" s="5"/>
    </row>
    <row r="99" spans="1:47" x14ac:dyDescent="0.4">
      <c r="A99" s="12" t="str">
        <f>IF(D99="","",SUBTOTAL(3,$D$17:D99))</f>
        <v/>
      </c>
      <c r="B99" s="29"/>
      <c r="C99" s="30"/>
      <c r="D99" s="31"/>
      <c r="E99" s="16"/>
      <c r="F99" s="16"/>
      <c r="G99" s="16"/>
      <c r="H99" s="16"/>
      <c r="I99" s="16"/>
      <c r="J99" s="16"/>
      <c r="K99" s="16"/>
      <c r="L99" s="16"/>
      <c r="M99" s="32"/>
      <c r="N99" s="16"/>
      <c r="O99" s="16"/>
      <c r="P99" s="16"/>
      <c r="Q99" s="16"/>
      <c r="R99" s="32"/>
      <c r="S99" s="16"/>
      <c r="T99" s="16"/>
      <c r="U99" s="16"/>
      <c r="V99" s="32"/>
      <c r="W99" s="16"/>
      <c r="X99" s="16"/>
      <c r="Y99" s="16"/>
      <c r="Z99" s="32"/>
      <c r="AA99" s="16"/>
      <c r="AB99" s="16"/>
      <c r="AC99" s="16"/>
      <c r="AD99" s="32"/>
      <c r="AE99" s="16"/>
      <c r="AF99" s="16"/>
      <c r="AG99" s="16"/>
      <c r="AH99" s="32"/>
      <c r="AI99" s="16"/>
      <c r="AJ99" s="16"/>
      <c r="AK99" s="32"/>
      <c r="AL99" s="16"/>
      <c r="AM99" s="16"/>
      <c r="AN99" s="32"/>
      <c r="AO99" s="16"/>
      <c r="AP99" s="16"/>
      <c r="AQ99" s="32"/>
      <c r="AR99" s="32"/>
      <c r="AS99" s="32"/>
      <c r="AT99" s="41"/>
      <c r="AU99" s="5"/>
    </row>
    <row r="100" spans="1:47" x14ac:dyDescent="0.4">
      <c r="A100" s="12" t="str">
        <f>IF(D100="","",SUBTOTAL(3,$D$17:D100))</f>
        <v/>
      </c>
      <c r="B100" s="29"/>
      <c r="C100" s="30"/>
      <c r="D100" s="31"/>
      <c r="E100" s="16"/>
      <c r="F100" s="16"/>
      <c r="G100" s="16"/>
      <c r="H100" s="16"/>
      <c r="I100" s="16"/>
      <c r="J100" s="16"/>
      <c r="K100" s="16"/>
      <c r="L100" s="16"/>
      <c r="M100" s="32"/>
      <c r="N100" s="16"/>
      <c r="O100" s="16"/>
      <c r="P100" s="16"/>
      <c r="Q100" s="16"/>
      <c r="R100" s="32"/>
      <c r="S100" s="16"/>
      <c r="T100" s="16"/>
      <c r="U100" s="16"/>
      <c r="V100" s="32"/>
      <c r="W100" s="16"/>
      <c r="X100" s="16"/>
      <c r="Y100" s="16"/>
      <c r="Z100" s="32"/>
      <c r="AA100" s="16"/>
      <c r="AB100" s="16"/>
      <c r="AC100" s="16"/>
      <c r="AD100" s="32"/>
      <c r="AE100" s="16"/>
      <c r="AF100" s="16"/>
      <c r="AG100" s="16"/>
      <c r="AH100" s="32"/>
      <c r="AI100" s="16"/>
      <c r="AJ100" s="16"/>
      <c r="AK100" s="32"/>
      <c r="AL100" s="16"/>
      <c r="AM100" s="16"/>
      <c r="AN100" s="32"/>
      <c r="AO100" s="16"/>
      <c r="AP100" s="16"/>
      <c r="AQ100" s="32"/>
      <c r="AR100" s="32"/>
      <c r="AS100" s="32"/>
      <c r="AT100" s="41"/>
      <c r="AU100" s="5"/>
    </row>
    <row r="101" spans="1:47" x14ac:dyDescent="0.4">
      <c r="A101" s="12" t="str">
        <f>IF(D101="","",SUBTOTAL(3,$D$17:D101))</f>
        <v/>
      </c>
      <c r="B101" s="29"/>
      <c r="C101" s="30"/>
      <c r="D101" s="31"/>
      <c r="E101" s="16"/>
      <c r="F101" s="16"/>
      <c r="G101" s="16"/>
      <c r="H101" s="16"/>
      <c r="I101" s="16"/>
      <c r="J101" s="16"/>
      <c r="K101" s="16"/>
      <c r="L101" s="16"/>
      <c r="M101" s="32"/>
      <c r="N101" s="16"/>
      <c r="O101" s="16"/>
      <c r="P101" s="16"/>
      <c r="Q101" s="16"/>
      <c r="R101" s="32"/>
      <c r="S101" s="16"/>
      <c r="T101" s="16"/>
      <c r="U101" s="16"/>
      <c r="V101" s="32"/>
      <c r="W101" s="16"/>
      <c r="X101" s="16"/>
      <c r="Y101" s="16"/>
      <c r="Z101" s="32"/>
      <c r="AA101" s="16"/>
      <c r="AB101" s="16"/>
      <c r="AC101" s="16"/>
      <c r="AD101" s="32"/>
      <c r="AE101" s="16"/>
      <c r="AF101" s="16"/>
      <c r="AG101" s="16"/>
      <c r="AH101" s="32"/>
      <c r="AI101" s="16"/>
      <c r="AJ101" s="16"/>
      <c r="AK101" s="32"/>
      <c r="AL101" s="16"/>
      <c r="AM101" s="16"/>
      <c r="AN101" s="32"/>
      <c r="AO101" s="16"/>
      <c r="AP101" s="16"/>
      <c r="AQ101" s="32"/>
      <c r="AR101" s="32"/>
      <c r="AS101" s="32"/>
      <c r="AT101" s="41"/>
      <c r="AU101" s="5"/>
    </row>
    <row r="102" spans="1:47" x14ac:dyDescent="0.4">
      <c r="A102" s="12" t="str">
        <f>IF(D102="","",SUBTOTAL(3,$D$17:D102))</f>
        <v/>
      </c>
      <c r="B102" s="29"/>
      <c r="C102" s="30"/>
      <c r="D102" s="31"/>
      <c r="E102" s="16"/>
      <c r="F102" s="16"/>
      <c r="G102" s="16"/>
      <c r="H102" s="16"/>
      <c r="I102" s="16"/>
      <c r="J102" s="16"/>
      <c r="K102" s="16"/>
      <c r="L102" s="16"/>
      <c r="M102" s="32"/>
      <c r="N102" s="16"/>
      <c r="O102" s="16"/>
      <c r="P102" s="16"/>
      <c r="Q102" s="16"/>
      <c r="R102" s="32"/>
      <c r="S102" s="16"/>
      <c r="T102" s="16"/>
      <c r="U102" s="16"/>
      <c r="V102" s="32"/>
      <c r="W102" s="16"/>
      <c r="X102" s="16"/>
      <c r="Y102" s="16"/>
      <c r="Z102" s="32"/>
      <c r="AA102" s="16"/>
      <c r="AB102" s="16"/>
      <c r="AC102" s="16"/>
      <c r="AD102" s="32"/>
      <c r="AE102" s="16"/>
      <c r="AF102" s="16"/>
      <c r="AG102" s="16"/>
      <c r="AH102" s="32"/>
      <c r="AI102" s="16"/>
      <c r="AJ102" s="16"/>
      <c r="AK102" s="32"/>
      <c r="AL102" s="16"/>
      <c r="AM102" s="16"/>
      <c r="AN102" s="32"/>
      <c r="AO102" s="16"/>
      <c r="AP102" s="16"/>
      <c r="AQ102" s="32"/>
      <c r="AR102" s="32"/>
      <c r="AS102" s="32"/>
      <c r="AT102" s="41"/>
      <c r="AU102" s="5"/>
    </row>
    <row r="103" spans="1:47" x14ac:dyDescent="0.4">
      <c r="A103" s="12" t="str">
        <f>IF(D103="","",SUBTOTAL(3,$D$17:D103))</f>
        <v/>
      </c>
      <c r="B103" s="29"/>
      <c r="C103" s="30"/>
      <c r="D103" s="31"/>
      <c r="E103" s="16"/>
      <c r="F103" s="16"/>
      <c r="G103" s="16"/>
      <c r="H103" s="16"/>
      <c r="I103" s="16"/>
      <c r="J103" s="16"/>
      <c r="K103" s="16"/>
      <c r="L103" s="16"/>
      <c r="M103" s="32"/>
      <c r="N103" s="16"/>
      <c r="O103" s="16"/>
      <c r="P103" s="16"/>
      <c r="Q103" s="16"/>
      <c r="R103" s="32"/>
      <c r="S103" s="16"/>
      <c r="T103" s="16"/>
      <c r="U103" s="16"/>
      <c r="V103" s="32"/>
      <c r="W103" s="16"/>
      <c r="X103" s="16"/>
      <c r="Y103" s="16"/>
      <c r="Z103" s="32"/>
      <c r="AA103" s="16"/>
      <c r="AB103" s="16"/>
      <c r="AC103" s="16"/>
      <c r="AD103" s="32"/>
      <c r="AE103" s="16"/>
      <c r="AF103" s="16"/>
      <c r="AG103" s="16"/>
      <c r="AH103" s="32"/>
      <c r="AI103" s="16"/>
      <c r="AJ103" s="16"/>
      <c r="AK103" s="32"/>
      <c r="AL103" s="16"/>
      <c r="AM103" s="16"/>
      <c r="AN103" s="32"/>
      <c r="AO103" s="16"/>
      <c r="AP103" s="16"/>
      <c r="AQ103" s="32"/>
      <c r="AR103" s="32"/>
      <c r="AS103" s="32"/>
      <c r="AT103" s="41"/>
      <c r="AU103" s="5"/>
    </row>
    <row r="104" spans="1:47" x14ac:dyDescent="0.4">
      <c r="A104" s="12" t="str">
        <f>IF(D104="","",SUBTOTAL(3,$D$17:D104))</f>
        <v/>
      </c>
      <c r="B104" s="29"/>
      <c r="C104" s="30"/>
      <c r="D104" s="31"/>
      <c r="E104" s="16"/>
      <c r="F104" s="16"/>
      <c r="G104" s="16"/>
      <c r="H104" s="16"/>
      <c r="I104" s="16"/>
      <c r="J104" s="16"/>
      <c r="K104" s="16"/>
      <c r="L104" s="16"/>
      <c r="M104" s="32"/>
      <c r="N104" s="16"/>
      <c r="O104" s="16"/>
      <c r="P104" s="16"/>
      <c r="Q104" s="16"/>
      <c r="R104" s="32"/>
      <c r="S104" s="16"/>
      <c r="T104" s="16"/>
      <c r="U104" s="16"/>
      <c r="V104" s="32"/>
      <c r="W104" s="16"/>
      <c r="X104" s="16"/>
      <c r="Y104" s="16"/>
      <c r="Z104" s="32"/>
      <c r="AA104" s="16"/>
      <c r="AB104" s="16"/>
      <c r="AC104" s="16"/>
      <c r="AD104" s="32"/>
      <c r="AE104" s="16"/>
      <c r="AF104" s="16"/>
      <c r="AG104" s="16"/>
      <c r="AH104" s="32"/>
      <c r="AI104" s="16"/>
      <c r="AJ104" s="16"/>
      <c r="AK104" s="32"/>
      <c r="AL104" s="16"/>
      <c r="AM104" s="16"/>
      <c r="AN104" s="32"/>
      <c r="AO104" s="16"/>
      <c r="AP104" s="16"/>
      <c r="AQ104" s="32"/>
      <c r="AR104" s="32"/>
      <c r="AS104" s="32"/>
      <c r="AT104" s="41"/>
      <c r="AU104" s="5"/>
    </row>
    <row r="105" spans="1:47" x14ac:dyDescent="0.4">
      <c r="A105" s="12" t="str">
        <f>IF(D105="","",SUBTOTAL(3,$D$17:D105))</f>
        <v/>
      </c>
      <c r="B105" s="29"/>
      <c r="C105" s="30"/>
      <c r="D105" s="31"/>
      <c r="E105" s="16"/>
      <c r="F105" s="16"/>
      <c r="G105" s="16"/>
      <c r="H105" s="16"/>
      <c r="I105" s="16"/>
      <c r="J105" s="16"/>
      <c r="K105" s="16"/>
      <c r="L105" s="16"/>
      <c r="M105" s="32"/>
      <c r="N105" s="16"/>
      <c r="O105" s="16"/>
      <c r="P105" s="16"/>
      <c r="Q105" s="16"/>
      <c r="R105" s="32"/>
      <c r="S105" s="16"/>
      <c r="T105" s="16"/>
      <c r="U105" s="16"/>
      <c r="V105" s="32"/>
      <c r="W105" s="16"/>
      <c r="X105" s="16"/>
      <c r="Y105" s="16"/>
      <c r="Z105" s="32"/>
      <c r="AA105" s="16"/>
      <c r="AB105" s="16"/>
      <c r="AC105" s="16"/>
      <c r="AD105" s="32"/>
      <c r="AE105" s="16"/>
      <c r="AF105" s="16"/>
      <c r="AG105" s="16"/>
      <c r="AH105" s="32"/>
      <c r="AI105" s="16"/>
      <c r="AJ105" s="16"/>
      <c r="AK105" s="32"/>
      <c r="AL105" s="16"/>
      <c r="AM105" s="16"/>
      <c r="AN105" s="32"/>
      <c r="AO105" s="16"/>
      <c r="AP105" s="16"/>
      <c r="AQ105" s="32"/>
      <c r="AR105" s="32"/>
      <c r="AS105" s="32"/>
      <c r="AT105" s="41"/>
      <c r="AU105" s="5"/>
    </row>
    <row r="106" spans="1:47" x14ac:dyDescent="0.4">
      <c r="A106" s="12" t="str">
        <f>IF(D106="","",SUBTOTAL(3,$D$17:D106))</f>
        <v/>
      </c>
      <c r="B106" s="29"/>
      <c r="C106" s="30"/>
      <c r="D106" s="31"/>
      <c r="E106" s="16"/>
      <c r="F106" s="16"/>
      <c r="G106" s="16"/>
      <c r="H106" s="16"/>
      <c r="I106" s="16"/>
      <c r="J106" s="16"/>
      <c r="K106" s="16"/>
      <c r="L106" s="16"/>
      <c r="M106" s="32"/>
      <c r="N106" s="16"/>
      <c r="O106" s="16"/>
      <c r="P106" s="16"/>
      <c r="Q106" s="16"/>
      <c r="R106" s="32"/>
      <c r="S106" s="16"/>
      <c r="T106" s="16"/>
      <c r="U106" s="16"/>
      <c r="V106" s="32"/>
      <c r="W106" s="16"/>
      <c r="X106" s="16"/>
      <c r="Y106" s="16"/>
      <c r="Z106" s="32"/>
      <c r="AA106" s="16"/>
      <c r="AB106" s="16"/>
      <c r="AC106" s="16"/>
      <c r="AD106" s="32"/>
      <c r="AE106" s="16"/>
      <c r="AF106" s="16"/>
      <c r="AG106" s="16"/>
      <c r="AH106" s="32"/>
      <c r="AI106" s="16"/>
      <c r="AJ106" s="16"/>
      <c r="AK106" s="32"/>
      <c r="AL106" s="16"/>
      <c r="AM106" s="16"/>
      <c r="AN106" s="32"/>
      <c r="AO106" s="16"/>
      <c r="AP106" s="16"/>
      <c r="AQ106" s="32"/>
      <c r="AR106" s="32"/>
      <c r="AS106" s="32"/>
      <c r="AT106" s="41"/>
      <c r="AU106" s="5"/>
    </row>
    <row r="107" spans="1:47" x14ac:dyDescent="0.4">
      <c r="A107" s="12" t="str">
        <f>IF(D107="","",SUBTOTAL(3,$D$17:D107))</f>
        <v/>
      </c>
      <c r="B107" s="29"/>
      <c r="C107" s="30"/>
      <c r="D107" s="31"/>
      <c r="E107" s="16"/>
      <c r="F107" s="16"/>
      <c r="G107" s="16"/>
      <c r="H107" s="16"/>
      <c r="I107" s="16"/>
      <c r="J107" s="16"/>
      <c r="K107" s="16"/>
      <c r="L107" s="16"/>
      <c r="M107" s="32"/>
      <c r="N107" s="16"/>
      <c r="O107" s="16"/>
      <c r="P107" s="16"/>
      <c r="Q107" s="16"/>
      <c r="R107" s="32"/>
      <c r="S107" s="16"/>
      <c r="T107" s="16"/>
      <c r="U107" s="16"/>
      <c r="V107" s="32"/>
      <c r="W107" s="16"/>
      <c r="X107" s="16"/>
      <c r="Y107" s="16"/>
      <c r="Z107" s="32"/>
      <c r="AA107" s="16"/>
      <c r="AB107" s="16"/>
      <c r="AC107" s="16"/>
      <c r="AD107" s="32"/>
      <c r="AE107" s="16"/>
      <c r="AF107" s="16"/>
      <c r="AG107" s="16"/>
      <c r="AH107" s="32"/>
      <c r="AI107" s="16"/>
      <c r="AJ107" s="16"/>
      <c r="AK107" s="32"/>
      <c r="AL107" s="16"/>
      <c r="AM107" s="16"/>
      <c r="AN107" s="32"/>
      <c r="AO107" s="16"/>
      <c r="AP107" s="16"/>
      <c r="AQ107" s="32"/>
      <c r="AR107" s="32"/>
      <c r="AS107" s="32"/>
      <c r="AT107" s="41"/>
      <c r="AU107" s="5"/>
    </row>
    <row r="108" spans="1:47" x14ac:dyDescent="0.4">
      <c r="A108" s="12" t="str">
        <f>IF(D108="","",SUBTOTAL(3,$D$17:D108))</f>
        <v/>
      </c>
      <c r="B108" s="29"/>
      <c r="C108" s="30"/>
      <c r="D108" s="31"/>
      <c r="E108" s="16"/>
      <c r="F108" s="16"/>
      <c r="G108" s="16"/>
      <c r="H108" s="16"/>
      <c r="I108" s="16"/>
      <c r="J108" s="16"/>
      <c r="K108" s="16"/>
      <c r="L108" s="16"/>
      <c r="M108" s="32"/>
      <c r="N108" s="16"/>
      <c r="O108" s="16"/>
      <c r="P108" s="16"/>
      <c r="Q108" s="16"/>
      <c r="R108" s="32"/>
      <c r="S108" s="16"/>
      <c r="T108" s="16"/>
      <c r="U108" s="16"/>
      <c r="V108" s="32"/>
      <c r="W108" s="16"/>
      <c r="X108" s="16"/>
      <c r="Y108" s="16"/>
      <c r="Z108" s="32"/>
      <c r="AA108" s="16"/>
      <c r="AB108" s="16"/>
      <c r="AC108" s="16"/>
      <c r="AD108" s="32"/>
      <c r="AE108" s="16"/>
      <c r="AF108" s="16"/>
      <c r="AG108" s="16"/>
      <c r="AH108" s="32"/>
      <c r="AI108" s="16"/>
      <c r="AJ108" s="16"/>
      <c r="AK108" s="32"/>
      <c r="AL108" s="16"/>
      <c r="AM108" s="16"/>
      <c r="AN108" s="32"/>
      <c r="AO108" s="16"/>
      <c r="AP108" s="16"/>
      <c r="AQ108" s="32"/>
      <c r="AR108" s="32"/>
      <c r="AS108" s="32"/>
      <c r="AT108" s="41"/>
      <c r="AU108" s="5"/>
    </row>
    <row r="109" spans="1:47" x14ac:dyDescent="0.4">
      <c r="A109" s="12" t="str">
        <f>IF(D109="","",SUBTOTAL(3,$D$17:D109))</f>
        <v/>
      </c>
      <c r="B109" s="29"/>
      <c r="C109" s="30"/>
      <c r="D109" s="31"/>
      <c r="E109" s="16"/>
      <c r="F109" s="16"/>
      <c r="G109" s="16"/>
      <c r="H109" s="16"/>
      <c r="I109" s="16"/>
      <c r="J109" s="16"/>
      <c r="K109" s="16"/>
      <c r="L109" s="16"/>
      <c r="M109" s="32"/>
      <c r="N109" s="16"/>
      <c r="O109" s="16"/>
      <c r="P109" s="16"/>
      <c r="Q109" s="16"/>
      <c r="R109" s="32"/>
      <c r="S109" s="16"/>
      <c r="T109" s="16"/>
      <c r="U109" s="16"/>
      <c r="V109" s="32"/>
      <c r="W109" s="16"/>
      <c r="X109" s="16"/>
      <c r="Y109" s="16"/>
      <c r="Z109" s="32"/>
      <c r="AA109" s="16"/>
      <c r="AB109" s="16"/>
      <c r="AC109" s="16"/>
      <c r="AD109" s="32"/>
      <c r="AE109" s="16"/>
      <c r="AF109" s="16"/>
      <c r="AG109" s="16"/>
      <c r="AH109" s="32"/>
      <c r="AI109" s="16"/>
      <c r="AJ109" s="16"/>
      <c r="AK109" s="32"/>
      <c r="AL109" s="16"/>
      <c r="AM109" s="16"/>
      <c r="AN109" s="32"/>
      <c r="AO109" s="16"/>
      <c r="AP109" s="16"/>
      <c r="AQ109" s="32"/>
      <c r="AR109" s="32"/>
      <c r="AS109" s="32"/>
      <c r="AT109" s="41"/>
      <c r="AU109" s="5"/>
    </row>
    <row r="110" spans="1:47" x14ac:dyDescent="0.4">
      <c r="A110" s="12" t="str">
        <f>IF(D110="","",SUBTOTAL(3,$D$17:D110))</f>
        <v/>
      </c>
      <c r="B110" s="29"/>
      <c r="C110" s="30"/>
      <c r="D110" s="31"/>
      <c r="E110" s="16"/>
      <c r="F110" s="16"/>
      <c r="G110" s="16"/>
      <c r="H110" s="16"/>
      <c r="I110" s="16"/>
      <c r="J110" s="16"/>
      <c r="K110" s="16"/>
      <c r="L110" s="16"/>
      <c r="M110" s="32"/>
      <c r="N110" s="16"/>
      <c r="O110" s="16"/>
      <c r="P110" s="16"/>
      <c r="Q110" s="16"/>
      <c r="R110" s="32"/>
      <c r="S110" s="16"/>
      <c r="T110" s="16"/>
      <c r="U110" s="16"/>
      <c r="V110" s="32"/>
      <c r="W110" s="16"/>
      <c r="X110" s="16"/>
      <c r="Y110" s="16"/>
      <c r="Z110" s="32"/>
      <c r="AA110" s="16"/>
      <c r="AB110" s="16"/>
      <c r="AC110" s="16"/>
      <c r="AD110" s="32"/>
      <c r="AE110" s="16"/>
      <c r="AF110" s="16"/>
      <c r="AG110" s="16"/>
      <c r="AH110" s="32"/>
      <c r="AI110" s="16"/>
      <c r="AJ110" s="16"/>
      <c r="AK110" s="32"/>
      <c r="AL110" s="16"/>
      <c r="AM110" s="16"/>
      <c r="AN110" s="32"/>
      <c r="AO110" s="16"/>
      <c r="AP110" s="16"/>
      <c r="AQ110" s="32"/>
      <c r="AR110" s="32"/>
      <c r="AS110" s="32"/>
      <c r="AT110" s="41"/>
      <c r="AU110" s="5"/>
    </row>
    <row r="111" spans="1:47" x14ac:dyDescent="0.4">
      <c r="A111" s="12" t="str">
        <f>IF(D111="","",SUBTOTAL(3,$D$17:D111))</f>
        <v/>
      </c>
      <c r="B111" s="29"/>
      <c r="C111" s="30"/>
      <c r="D111" s="31"/>
      <c r="E111" s="16"/>
      <c r="F111" s="16"/>
      <c r="G111" s="16"/>
      <c r="H111" s="16"/>
      <c r="I111" s="16"/>
      <c r="J111" s="16"/>
      <c r="K111" s="16"/>
      <c r="L111" s="16"/>
      <c r="M111" s="32"/>
      <c r="N111" s="16"/>
      <c r="O111" s="16"/>
      <c r="P111" s="16"/>
      <c r="Q111" s="16"/>
      <c r="R111" s="32"/>
      <c r="S111" s="16"/>
      <c r="T111" s="16"/>
      <c r="U111" s="16"/>
      <c r="V111" s="32"/>
      <c r="W111" s="16"/>
      <c r="X111" s="16"/>
      <c r="Y111" s="16"/>
      <c r="Z111" s="32"/>
      <c r="AA111" s="16"/>
      <c r="AB111" s="16"/>
      <c r="AC111" s="16"/>
      <c r="AD111" s="32"/>
      <c r="AE111" s="16"/>
      <c r="AF111" s="16"/>
      <c r="AG111" s="16"/>
      <c r="AH111" s="32"/>
      <c r="AI111" s="16"/>
      <c r="AJ111" s="16"/>
      <c r="AK111" s="32"/>
      <c r="AL111" s="16"/>
      <c r="AM111" s="16"/>
      <c r="AN111" s="32"/>
      <c r="AO111" s="16"/>
      <c r="AP111" s="16"/>
      <c r="AQ111" s="32"/>
      <c r="AR111" s="32"/>
      <c r="AS111" s="32"/>
      <c r="AT111" s="41"/>
      <c r="AU111" s="5"/>
    </row>
    <row r="112" spans="1:47" x14ac:dyDescent="0.4">
      <c r="A112" s="12" t="str">
        <f>IF(D112="","",SUBTOTAL(3,$D$17:D112))</f>
        <v/>
      </c>
      <c r="B112" s="29"/>
      <c r="C112" s="30"/>
      <c r="D112" s="31"/>
      <c r="E112" s="16"/>
      <c r="F112" s="16"/>
      <c r="G112" s="16"/>
      <c r="H112" s="16"/>
      <c r="I112" s="16"/>
      <c r="J112" s="16"/>
      <c r="K112" s="16"/>
      <c r="L112" s="16"/>
      <c r="M112" s="32"/>
      <c r="N112" s="16"/>
      <c r="O112" s="16"/>
      <c r="P112" s="16"/>
      <c r="Q112" s="16"/>
      <c r="R112" s="32"/>
      <c r="S112" s="16"/>
      <c r="T112" s="16"/>
      <c r="U112" s="16"/>
      <c r="V112" s="32"/>
      <c r="W112" s="16"/>
      <c r="X112" s="16"/>
      <c r="Y112" s="16"/>
      <c r="Z112" s="32"/>
      <c r="AA112" s="16"/>
      <c r="AB112" s="16"/>
      <c r="AC112" s="16"/>
      <c r="AD112" s="32"/>
      <c r="AE112" s="16"/>
      <c r="AF112" s="16"/>
      <c r="AG112" s="16"/>
      <c r="AH112" s="32"/>
      <c r="AI112" s="16"/>
      <c r="AJ112" s="16"/>
      <c r="AK112" s="32"/>
      <c r="AL112" s="16"/>
      <c r="AM112" s="16"/>
      <c r="AN112" s="32"/>
      <c r="AO112" s="16"/>
      <c r="AP112" s="16"/>
      <c r="AQ112" s="32"/>
      <c r="AR112" s="32"/>
      <c r="AS112" s="32"/>
      <c r="AT112" s="41"/>
      <c r="AU112" s="5"/>
    </row>
    <row r="113" spans="1:47" x14ac:dyDescent="0.4">
      <c r="A113" s="12" t="str">
        <f>IF(D113="","",SUBTOTAL(3,$D$17:D113))</f>
        <v/>
      </c>
      <c r="B113" s="29"/>
      <c r="C113" s="30"/>
      <c r="D113" s="31"/>
      <c r="E113" s="16"/>
      <c r="F113" s="16"/>
      <c r="G113" s="16"/>
      <c r="H113" s="16"/>
      <c r="I113" s="16"/>
      <c r="J113" s="16"/>
      <c r="K113" s="16"/>
      <c r="L113" s="16"/>
      <c r="M113" s="32"/>
      <c r="N113" s="16"/>
      <c r="O113" s="16"/>
      <c r="P113" s="16"/>
      <c r="Q113" s="16"/>
      <c r="R113" s="32"/>
      <c r="S113" s="16"/>
      <c r="T113" s="16"/>
      <c r="U113" s="16"/>
      <c r="V113" s="32"/>
      <c r="W113" s="16"/>
      <c r="X113" s="16"/>
      <c r="Y113" s="16"/>
      <c r="Z113" s="32"/>
      <c r="AA113" s="16"/>
      <c r="AB113" s="16"/>
      <c r="AC113" s="16"/>
      <c r="AD113" s="32"/>
      <c r="AE113" s="16"/>
      <c r="AF113" s="16"/>
      <c r="AG113" s="16"/>
      <c r="AH113" s="32"/>
      <c r="AI113" s="16"/>
      <c r="AJ113" s="16"/>
      <c r="AK113" s="32"/>
      <c r="AL113" s="16"/>
      <c r="AM113" s="16"/>
      <c r="AN113" s="32"/>
      <c r="AO113" s="16"/>
      <c r="AP113" s="16"/>
      <c r="AQ113" s="32"/>
      <c r="AR113" s="32"/>
      <c r="AS113" s="32"/>
      <c r="AT113" s="41"/>
      <c r="AU113" s="5"/>
    </row>
    <row r="114" spans="1:47" x14ac:dyDescent="0.4">
      <c r="A114" s="12" t="str">
        <f>IF(D114="","",SUBTOTAL(3,$D$17:D114))</f>
        <v/>
      </c>
      <c r="B114" s="29"/>
      <c r="C114" s="30"/>
      <c r="D114" s="31"/>
      <c r="E114" s="16"/>
      <c r="F114" s="16"/>
      <c r="G114" s="16"/>
      <c r="H114" s="16"/>
      <c r="I114" s="16"/>
      <c r="J114" s="16"/>
      <c r="K114" s="16"/>
      <c r="L114" s="16"/>
      <c r="M114" s="32"/>
      <c r="N114" s="16"/>
      <c r="O114" s="16"/>
      <c r="P114" s="16"/>
      <c r="Q114" s="16"/>
      <c r="R114" s="32"/>
      <c r="S114" s="16"/>
      <c r="T114" s="16"/>
      <c r="U114" s="16"/>
      <c r="V114" s="32"/>
      <c r="W114" s="16"/>
      <c r="X114" s="16"/>
      <c r="Y114" s="16"/>
      <c r="Z114" s="32"/>
      <c r="AA114" s="16"/>
      <c r="AB114" s="16"/>
      <c r="AC114" s="16"/>
      <c r="AD114" s="32"/>
      <c r="AE114" s="16"/>
      <c r="AF114" s="16"/>
      <c r="AG114" s="16"/>
      <c r="AH114" s="32"/>
      <c r="AI114" s="16"/>
      <c r="AJ114" s="16"/>
      <c r="AK114" s="32"/>
      <c r="AL114" s="16"/>
      <c r="AM114" s="16"/>
      <c r="AN114" s="32"/>
      <c r="AO114" s="16"/>
      <c r="AP114" s="16"/>
      <c r="AQ114" s="32"/>
      <c r="AR114" s="32"/>
      <c r="AS114" s="32"/>
      <c r="AT114" s="41"/>
      <c r="AU114" s="5"/>
    </row>
    <row r="118" spans="1:47" x14ac:dyDescent="0.4">
      <c r="AT118" s="55">
        <f>SUM(AT17:AT114)</f>
        <v>0</v>
      </c>
    </row>
  </sheetData>
  <autoFilter ref="A16:AU114"/>
  <mergeCells count="22">
    <mergeCell ref="A1:D1"/>
    <mergeCell ref="A2:D2"/>
    <mergeCell ref="A3:D3"/>
    <mergeCell ref="A6:AT9"/>
    <mergeCell ref="N14:R15"/>
    <mergeCell ref="A14:A16"/>
    <mergeCell ref="B14:B16"/>
    <mergeCell ref="C14:C16"/>
    <mergeCell ref="D14:D16"/>
    <mergeCell ref="E14:M15"/>
    <mergeCell ref="AS14:AS16"/>
    <mergeCell ref="AT14:AT16"/>
    <mergeCell ref="S15:V15"/>
    <mergeCell ref="W15:Z15"/>
    <mergeCell ref="AA15:AD15"/>
    <mergeCell ref="AE15:AH15"/>
    <mergeCell ref="AR14:AR16"/>
    <mergeCell ref="AI15:AK15"/>
    <mergeCell ref="AL15:AN15"/>
    <mergeCell ref="AO15:AQ15"/>
    <mergeCell ref="S14:AH14"/>
    <mergeCell ref="AI14:AQ14"/>
  </mergeCells>
  <conditionalFormatting sqref="H14:I16 AO14:AT16 AE16:AF16 AH16:AK16 L14:V16 AE14:AK15 E14:E16 E17:AT114">
    <cfRule type="cellIs" dxfId="51" priority="23" stopIfTrue="1" operator="lessThan">
      <formula>0</formula>
    </cfRule>
  </conditionalFormatting>
  <conditionalFormatting sqref="E13:AT13">
    <cfRule type="cellIs" dxfId="50" priority="22" stopIfTrue="1" operator="lessThan">
      <formula>0</formula>
    </cfRule>
  </conditionalFormatting>
  <conditionalFormatting sqref="F14:F16">
    <cfRule type="cellIs" dxfId="49" priority="21" stopIfTrue="1" operator="lessThan">
      <formula>0</formula>
    </cfRule>
  </conditionalFormatting>
  <conditionalFormatting sqref="G14:G16">
    <cfRule type="cellIs" dxfId="48" priority="19" stopIfTrue="1" operator="lessThan">
      <formula>0</formula>
    </cfRule>
  </conditionalFormatting>
  <conditionalFormatting sqref="J14:J16">
    <cfRule type="cellIs" dxfId="47" priority="17" stopIfTrue="1" operator="lessThan">
      <formula>0</formula>
    </cfRule>
  </conditionalFormatting>
  <conditionalFormatting sqref="K14:K16">
    <cfRule type="cellIs" dxfId="46" priority="15" stopIfTrue="1" operator="lessThan">
      <formula>0</formula>
    </cfRule>
  </conditionalFormatting>
  <conditionalFormatting sqref="AA16:AB16 AD16 AA14:AD15">
    <cfRule type="cellIs" dxfId="45" priority="13" stopIfTrue="1" operator="lessThan">
      <formula>0</formula>
    </cfRule>
  </conditionalFormatting>
  <conditionalFormatting sqref="W16:X16 Z16 W14:Z15">
    <cfRule type="cellIs" dxfId="44" priority="12" stopIfTrue="1" operator="lessThan">
      <formula>0</formula>
    </cfRule>
  </conditionalFormatting>
  <conditionalFormatting sqref="AL14:AN14 AL16:AN16">
    <cfRule type="cellIs" dxfId="43" priority="7" stopIfTrue="1" operator="lessThan">
      <formula>0</formula>
    </cfRule>
  </conditionalFormatting>
  <conditionalFormatting sqref="AL15:AN15">
    <cfRule type="cellIs" dxfId="42" priority="5" stopIfTrue="1" operator="lessThan">
      <formula>0</formula>
    </cfRule>
  </conditionalFormatting>
  <conditionalFormatting sqref="Y16">
    <cfRule type="cellIs" dxfId="41" priority="4" stopIfTrue="1" operator="lessThan">
      <formula>0</formula>
    </cfRule>
  </conditionalFormatting>
  <conditionalFormatting sqref="AC16">
    <cfRule type="cellIs" dxfId="40" priority="3" stopIfTrue="1" operator="lessThan">
      <formula>0</formula>
    </cfRule>
  </conditionalFormatting>
  <conditionalFormatting sqref="AG16">
    <cfRule type="cellIs" dxfId="39" priority="2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U59"/>
  <sheetViews>
    <sheetView view="pageBreakPreview" zoomScale="110" zoomScaleNormal="100" zoomScaleSheetLayoutView="110" workbookViewId="0">
      <pane xSplit="4" ySplit="15" topLeftCell="E16" activePane="bottomRight" state="frozen"/>
      <selection pane="topRight" activeCell="E1" sqref="E1"/>
      <selection pane="bottomLeft" activeCell="A16" sqref="A16"/>
      <selection pane="bottomRight" activeCell="E16" sqref="E16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7" width="5" style="9" customWidth="1"/>
    <col min="18" max="18" width="5.84375" style="9" customWidth="1"/>
    <col min="19" max="21" width="6.3046875" style="9" customWidth="1"/>
    <col min="22" max="22" width="10.3046875" style="9" customWidth="1"/>
    <col min="23" max="30" width="6.69140625" style="9" customWidth="1"/>
    <col min="31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4" customWidth="1"/>
    <col min="44" max="44" width="9.15234375" style="34"/>
    <col min="45" max="45" width="9.15234375" style="34" customWidth="1"/>
    <col min="46" max="16384" width="9.15234375" style="9"/>
  </cols>
  <sheetData>
    <row r="1" spans="1:47" ht="16.3" x14ac:dyDescent="0.4">
      <c r="A1" s="70" t="s">
        <v>1010</v>
      </c>
      <c r="B1" s="70"/>
      <c r="C1" s="70"/>
      <c r="D1" s="70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6"/>
      <c r="AR1" s="66"/>
      <c r="AS1" s="66"/>
      <c r="AT1" s="65"/>
    </row>
    <row r="2" spans="1:47" ht="16.3" x14ac:dyDescent="0.4">
      <c r="A2" s="71" t="s">
        <v>1011</v>
      </c>
      <c r="B2" s="71"/>
      <c r="C2" s="71"/>
      <c r="D2" s="71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6"/>
      <c r="AR2" s="66"/>
      <c r="AS2" s="66"/>
      <c r="AT2" s="65"/>
    </row>
    <row r="3" spans="1:47" ht="16.3" x14ac:dyDescent="0.4">
      <c r="A3" s="71" t="s">
        <v>1012</v>
      </c>
      <c r="B3" s="71"/>
      <c r="C3" s="71"/>
      <c r="D3" s="71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6"/>
      <c r="AR3" s="66"/>
      <c r="AS3" s="66"/>
      <c r="AT3" s="65"/>
    </row>
    <row r="4" spans="1:47" ht="16.3" x14ac:dyDescent="0.4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6"/>
      <c r="AR4" s="66"/>
      <c r="AS4" s="66"/>
      <c r="AT4" s="65"/>
    </row>
    <row r="5" spans="1:47" ht="16.3" x14ac:dyDescent="0.4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6"/>
      <c r="AR5" s="66"/>
      <c r="AS5" s="66"/>
      <c r="AT5" s="65"/>
    </row>
    <row r="6" spans="1:47" x14ac:dyDescent="0.4">
      <c r="A6" s="72" t="s">
        <v>1013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</row>
    <row r="7" spans="1:47" x14ac:dyDescent="0.4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</row>
    <row r="8" spans="1:47" x14ac:dyDescent="0.4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</row>
    <row r="9" spans="1:47" x14ac:dyDescent="0.4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</row>
    <row r="10" spans="1:47" ht="16.3" x14ac:dyDescent="0.4">
      <c r="A10" s="65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6"/>
      <c r="AR10" s="66"/>
      <c r="AS10" s="66"/>
      <c r="AT10" s="65"/>
    </row>
    <row r="12" spans="1:47" ht="26.5" customHeight="1" x14ac:dyDescent="0.4">
      <c r="A12" s="7"/>
      <c r="B12" s="7"/>
      <c r="C12" s="6"/>
      <c r="D12" s="8"/>
      <c r="E12" s="5">
        <f t="shared" ref="E12:AT12" si="0">SUBTOTAL(9,E16:E58)</f>
        <v>14</v>
      </c>
      <c r="F12" s="5">
        <f t="shared" si="0"/>
        <v>24</v>
      </c>
      <c r="G12" s="5">
        <f t="shared" si="0"/>
        <v>76</v>
      </c>
      <c r="H12" s="5">
        <f t="shared" si="0"/>
        <v>0</v>
      </c>
      <c r="I12" s="5">
        <f t="shared" si="0"/>
        <v>0</v>
      </c>
      <c r="J12" s="5">
        <f t="shared" si="0"/>
        <v>0</v>
      </c>
      <c r="K12" s="5">
        <f t="shared" si="0"/>
        <v>0</v>
      </c>
      <c r="L12" s="5">
        <f t="shared" si="0"/>
        <v>0</v>
      </c>
      <c r="M12" s="5">
        <f t="shared" si="0"/>
        <v>69</v>
      </c>
      <c r="N12" s="5">
        <f t="shared" si="0"/>
        <v>48.750000000000007</v>
      </c>
      <c r="O12" s="5">
        <f t="shared" si="0"/>
        <v>40.799999999999997</v>
      </c>
      <c r="P12" s="5">
        <f t="shared" si="0"/>
        <v>0</v>
      </c>
      <c r="Q12" s="5">
        <f t="shared" si="0"/>
        <v>0</v>
      </c>
      <c r="R12" s="5">
        <f t="shared" si="0"/>
        <v>89.550000000000011</v>
      </c>
      <c r="S12" s="5">
        <f t="shared" si="0"/>
        <v>209</v>
      </c>
      <c r="T12" s="5">
        <f t="shared" si="0"/>
        <v>209</v>
      </c>
      <c r="U12" s="5">
        <f t="shared" si="0"/>
        <v>209</v>
      </c>
      <c r="V12" s="5">
        <f t="shared" si="0"/>
        <v>20.900000000000006</v>
      </c>
      <c r="W12" s="5">
        <f t="shared" si="0"/>
        <v>112</v>
      </c>
      <c r="X12" s="5">
        <f t="shared" si="0"/>
        <v>112</v>
      </c>
      <c r="Y12" s="5">
        <f t="shared" si="0"/>
        <v>48</v>
      </c>
      <c r="Z12" s="5">
        <f t="shared" si="0"/>
        <v>35.200000000000003</v>
      </c>
      <c r="AA12" s="5">
        <f t="shared" si="0"/>
        <v>3280</v>
      </c>
      <c r="AB12" s="5">
        <f t="shared" si="0"/>
        <v>3193</v>
      </c>
      <c r="AC12" s="5">
        <f t="shared" si="0"/>
        <v>3280</v>
      </c>
      <c r="AD12" s="5">
        <f t="shared" si="0"/>
        <v>319.29999999999995</v>
      </c>
      <c r="AE12" s="5">
        <f t="shared" si="0"/>
        <v>11</v>
      </c>
      <c r="AF12" s="5">
        <f t="shared" si="0"/>
        <v>11</v>
      </c>
      <c r="AG12" s="5">
        <f t="shared" si="0"/>
        <v>11</v>
      </c>
      <c r="AH12" s="5">
        <f t="shared" si="0"/>
        <v>2.2000000000000002</v>
      </c>
      <c r="AI12" s="5">
        <f t="shared" si="0"/>
        <v>0</v>
      </c>
      <c r="AJ12" s="5">
        <f t="shared" si="0"/>
        <v>0</v>
      </c>
      <c r="AK12" s="5">
        <f t="shared" si="0"/>
        <v>0</v>
      </c>
      <c r="AL12" s="5">
        <f t="shared" si="0"/>
        <v>0</v>
      </c>
      <c r="AM12" s="5">
        <f t="shared" si="0"/>
        <v>0</v>
      </c>
      <c r="AN12" s="5">
        <f t="shared" si="0"/>
        <v>0</v>
      </c>
      <c r="AO12" s="5">
        <f t="shared" si="0"/>
        <v>0</v>
      </c>
      <c r="AP12" s="5">
        <f t="shared" si="0"/>
        <v>0</v>
      </c>
      <c r="AQ12" s="5">
        <f t="shared" si="0"/>
        <v>0</v>
      </c>
      <c r="AR12" s="5">
        <f t="shared" si="0"/>
        <v>0</v>
      </c>
      <c r="AS12" s="5">
        <f t="shared" si="0"/>
        <v>15.499999999999998</v>
      </c>
      <c r="AT12" s="5">
        <f t="shared" si="0"/>
        <v>552.60000000000014</v>
      </c>
      <c r="AU12" s="5"/>
    </row>
    <row r="13" spans="1:47" x14ac:dyDescent="0.4">
      <c r="A13" s="74" t="s">
        <v>0</v>
      </c>
      <c r="B13" s="69" t="s">
        <v>1</v>
      </c>
      <c r="C13" s="75" t="s">
        <v>2</v>
      </c>
      <c r="D13" s="76" t="s">
        <v>3</v>
      </c>
      <c r="E13" s="69" t="s">
        <v>4</v>
      </c>
      <c r="F13" s="69"/>
      <c r="G13" s="69"/>
      <c r="H13" s="69"/>
      <c r="I13" s="69"/>
      <c r="J13" s="69"/>
      <c r="K13" s="69"/>
      <c r="L13" s="69"/>
      <c r="M13" s="69"/>
      <c r="N13" s="69" t="s">
        <v>5</v>
      </c>
      <c r="O13" s="69"/>
      <c r="P13" s="69"/>
      <c r="Q13" s="69"/>
      <c r="R13" s="69"/>
      <c r="S13" s="69" t="s">
        <v>6</v>
      </c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 t="s">
        <v>7</v>
      </c>
      <c r="AJ13" s="69"/>
      <c r="AK13" s="69"/>
      <c r="AL13" s="69"/>
      <c r="AM13" s="69"/>
      <c r="AN13" s="69"/>
      <c r="AO13" s="69"/>
      <c r="AP13" s="69"/>
      <c r="AQ13" s="69"/>
      <c r="AR13" s="68" t="s">
        <v>8</v>
      </c>
      <c r="AS13" s="68" t="s">
        <v>9</v>
      </c>
      <c r="AT13" s="77" t="s">
        <v>10</v>
      </c>
      <c r="AU13" s="11">
        <f>SUBTOTAL(9,AT:AT)</f>
        <v>552.60000000000014</v>
      </c>
    </row>
    <row r="14" spans="1:47" x14ac:dyDescent="0.4">
      <c r="A14" s="74"/>
      <c r="B14" s="74"/>
      <c r="C14" s="75"/>
      <c r="D14" s="76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 t="s">
        <v>11</v>
      </c>
      <c r="T14" s="69"/>
      <c r="U14" s="69"/>
      <c r="V14" s="69"/>
      <c r="W14" s="69" t="s">
        <v>12</v>
      </c>
      <c r="X14" s="69"/>
      <c r="Y14" s="69"/>
      <c r="Z14" s="69"/>
      <c r="AA14" s="69" t="s">
        <v>13</v>
      </c>
      <c r="AB14" s="69"/>
      <c r="AC14" s="69"/>
      <c r="AD14" s="69"/>
      <c r="AE14" s="69" t="s">
        <v>14</v>
      </c>
      <c r="AF14" s="69"/>
      <c r="AG14" s="69"/>
      <c r="AH14" s="69"/>
      <c r="AI14" s="69" t="s">
        <v>11</v>
      </c>
      <c r="AJ14" s="69"/>
      <c r="AK14" s="69"/>
      <c r="AL14" s="69" t="s">
        <v>12</v>
      </c>
      <c r="AM14" s="69"/>
      <c r="AN14" s="69"/>
      <c r="AO14" s="69" t="s">
        <v>14</v>
      </c>
      <c r="AP14" s="69"/>
      <c r="AQ14" s="69"/>
      <c r="AR14" s="68"/>
      <c r="AS14" s="68"/>
      <c r="AT14" s="77"/>
      <c r="AU14" s="11"/>
    </row>
    <row r="15" spans="1:47" ht="75.75" customHeight="1" x14ac:dyDescent="0.4">
      <c r="A15" s="74"/>
      <c r="B15" s="74"/>
      <c r="C15" s="75"/>
      <c r="D15" s="76"/>
      <c r="E15" s="1" t="s">
        <v>15</v>
      </c>
      <c r="F15" s="1" t="s">
        <v>16</v>
      </c>
      <c r="G15" s="1" t="s">
        <v>17</v>
      </c>
      <c r="H15" s="1" t="s">
        <v>18</v>
      </c>
      <c r="I15" s="1" t="s">
        <v>19</v>
      </c>
      <c r="J15" s="1" t="s">
        <v>20</v>
      </c>
      <c r="K15" s="1" t="s">
        <v>21</v>
      </c>
      <c r="L15" s="1" t="s">
        <v>22</v>
      </c>
      <c r="M15" s="10" t="s">
        <v>23</v>
      </c>
      <c r="N15" s="1" t="s">
        <v>1002</v>
      </c>
      <c r="O15" s="1" t="s">
        <v>25</v>
      </c>
      <c r="P15" s="1" t="s">
        <v>26</v>
      </c>
      <c r="Q15" s="1" t="s">
        <v>27</v>
      </c>
      <c r="R15" s="3" t="s">
        <v>28</v>
      </c>
      <c r="S15" s="1" t="s">
        <v>29</v>
      </c>
      <c r="T15" s="1" t="s">
        <v>30</v>
      </c>
      <c r="U15" s="4" t="s">
        <v>31</v>
      </c>
      <c r="V15" s="10" t="s">
        <v>32</v>
      </c>
      <c r="W15" s="1" t="s">
        <v>33</v>
      </c>
      <c r="X15" s="1" t="s">
        <v>34</v>
      </c>
      <c r="Y15" s="4" t="s">
        <v>31</v>
      </c>
      <c r="Z15" s="10" t="s">
        <v>35</v>
      </c>
      <c r="AA15" s="1" t="s">
        <v>33</v>
      </c>
      <c r="AB15" s="1" t="s">
        <v>34</v>
      </c>
      <c r="AC15" s="4" t="s">
        <v>31</v>
      </c>
      <c r="AD15" s="10" t="s">
        <v>35</v>
      </c>
      <c r="AE15" s="1" t="s">
        <v>33</v>
      </c>
      <c r="AF15" s="1" t="s">
        <v>34</v>
      </c>
      <c r="AG15" s="4" t="s">
        <v>31</v>
      </c>
      <c r="AH15" s="10" t="s">
        <v>35</v>
      </c>
      <c r="AI15" s="1" t="s">
        <v>36</v>
      </c>
      <c r="AJ15" s="1" t="s">
        <v>37</v>
      </c>
      <c r="AK15" s="10" t="s">
        <v>32</v>
      </c>
      <c r="AL15" s="1" t="s">
        <v>38</v>
      </c>
      <c r="AM15" s="1" t="s">
        <v>39</v>
      </c>
      <c r="AN15" s="10" t="s">
        <v>40</v>
      </c>
      <c r="AO15" s="1" t="s">
        <v>41</v>
      </c>
      <c r="AP15" s="1" t="s">
        <v>42</v>
      </c>
      <c r="AQ15" s="42" t="s">
        <v>35</v>
      </c>
      <c r="AR15" s="68"/>
      <c r="AS15" s="68"/>
      <c r="AT15" s="77"/>
      <c r="AU15" s="5"/>
    </row>
    <row r="16" spans="1:47" x14ac:dyDescent="0.4">
      <c r="A16" s="12">
        <f>IF(D16="","",SUBTOTAL(3,$D$16:D16))</f>
        <v>1</v>
      </c>
      <c r="B16" s="13" t="s">
        <v>203</v>
      </c>
      <c r="C16" s="14" t="s">
        <v>1009</v>
      </c>
      <c r="D16" s="15" t="s">
        <v>204</v>
      </c>
      <c r="E16" s="16">
        <f>IF($D16="","",'HK2 21-22'!E17+'HKII 20 - 21'!E17+'HKI 21-22 '!E17)</f>
        <v>0</v>
      </c>
      <c r="F16" s="16">
        <f>IF($D16="","",'HK2 21-22'!F17+'HKII 20 - 21'!F17+'HKI 21-22 '!F17)</f>
        <v>0</v>
      </c>
      <c r="G16" s="16">
        <f>IF($D16="","",'HK2 21-22'!G17+'HKII 20 - 21'!G17+'HKI 21-22 '!G17)</f>
        <v>0</v>
      </c>
      <c r="H16" s="16">
        <f>IF($D16="","",'HK2 21-22'!H17+'HKII 20 - 21'!H17+'HKI 21-22 '!H17)</f>
        <v>0</v>
      </c>
      <c r="I16" s="16">
        <f>IF($D16="","",'HK2 21-22'!I17+'HKII 20 - 21'!I17+'HKI 21-22 '!I17)</f>
        <v>0</v>
      </c>
      <c r="J16" s="16">
        <f>IF($D16="","",'HK2 21-22'!J17+'HKII 20 - 21'!J17+'HKI 21-22 '!J17)</f>
        <v>0</v>
      </c>
      <c r="K16" s="16">
        <f>IF($D16="","",'HK2 21-22'!K17+'HKII 20 - 21'!K17+'HKI 21-22 '!K17)</f>
        <v>0</v>
      </c>
      <c r="L16" s="16">
        <f>IF($D16="","",'HK2 21-22'!L17+'HKII 20 - 21'!L17+'HKI 21-22 '!L17)</f>
        <v>0</v>
      </c>
      <c r="M16" s="16">
        <f>IF($D16="","",'HK2 21-22'!M17+'HKII 20 - 21'!M17+'HKI 21-22 '!M17)</f>
        <v>0</v>
      </c>
      <c r="N16" s="16">
        <f>IF($D16="","",'HK2 21-22'!N17+'HKII 20 - 21'!N17+'HKI 21-22 '!N17)</f>
        <v>0</v>
      </c>
      <c r="O16" s="16">
        <f>IF($D16="","",'HK2 21-22'!O17+'HKII 20 - 21'!O17+'HKI 21-22 '!O17)</f>
        <v>0</v>
      </c>
      <c r="P16" s="16">
        <f>IF($D16="","",'HK2 21-22'!P17+'HKII 20 - 21'!P17+'HKI 21-22 '!P17)</f>
        <v>0</v>
      </c>
      <c r="Q16" s="16">
        <f>IF($D16="","",'HK2 21-22'!Q17+'HKII 20 - 21'!Q17+'HKI 21-22 '!Q17)</f>
        <v>0</v>
      </c>
      <c r="R16" s="16">
        <f>IF($D16="","",'HK2 21-22'!R17+'HKII 20 - 21'!R17+'HKI 21-22 '!R17)</f>
        <v>0</v>
      </c>
      <c r="S16" s="16">
        <f>IF($D16="","",'HK2 21-22'!S17+'HKII 20 - 21'!S17+'HKI 21-22 '!S17)</f>
        <v>0</v>
      </c>
      <c r="T16" s="16">
        <f>IF($D16="","",'HK2 21-22'!T17+'HKII 20 - 21'!T17+'HKI 21-22 '!T17)</f>
        <v>0</v>
      </c>
      <c r="U16" s="16">
        <f>IF($D16="","",'HK2 21-22'!U17+'HKII 20 - 21'!U17+'HKI 21-22 '!U17)</f>
        <v>0</v>
      </c>
      <c r="V16" s="16">
        <f>IF($D16="","",'HK2 21-22'!V17+'HKII 20 - 21'!V17+'HKI 21-22 '!V17)</f>
        <v>0</v>
      </c>
      <c r="W16" s="16">
        <f>IF($D16="","",'HK2 21-22'!W17+'HKII 20 - 21'!W17+'HKI 21-22 '!W17)</f>
        <v>0</v>
      </c>
      <c r="X16" s="16">
        <f>IF($D16="","",'HK2 21-22'!X17+'HKII 20 - 21'!X17+'HKI 21-22 '!X17)</f>
        <v>0</v>
      </c>
      <c r="Y16" s="16">
        <f>IF($D16="","",'HK2 21-22'!Y17+'HKII 20 - 21'!Y17+'HKI 21-22 '!Y17)</f>
        <v>0</v>
      </c>
      <c r="Z16" s="16">
        <f>IF($D16="","",'HK2 21-22'!Z17+'HKII 20 - 21'!Z17+'HKI 21-22 '!Z17)</f>
        <v>0</v>
      </c>
      <c r="AA16" s="16">
        <f>IF($D16="","",'HK2 21-22'!AA17+'HKII 20 - 21'!AA17+'HKI 21-22 '!AA17)</f>
        <v>0</v>
      </c>
      <c r="AB16" s="16">
        <f>IF($D16="","",'HK2 21-22'!AB17+'HKII 20 - 21'!AB17+'HKI 21-22 '!AB17)</f>
        <v>0</v>
      </c>
      <c r="AC16" s="16">
        <f>IF($D16="","",'HK2 21-22'!AC17+'HKII 20 - 21'!AC17+'HKI 21-22 '!AC17)</f>
        <v>0</v>
      </c>
      <c r="AD16" s="16">
        <f>IF($D16="","",'HK2 21-22'!AD17+'HKII 20 - 21'!AD17+'HKI 21-22 '!AD17)</f>
        <v>0</v>
      </c>
      <c r="AE16" s="16">
        <f>IF($D16="","",'HK2 21-22'!AE17+'HKII 20 - 21'!AE17+'HKI 21-22 '!AE17)</f>
        <v>0</v>
      </c>
      <c r="AF16" s="16">
        <f>IF($D16="","",'HK2 21-22'!AF17+'HKII 20 - 21'!AF17+'HKI 21-22 '!AF17)</f>
        <v>0</v>
      </c>
      <c r="AG16" s="16">
        <f>IF($D16="","",'HK2 21-22'!AG17+'HKII 20 - 21'!AG17+'HKI 21-22 '!AG17)</f>
        <v>0</v>
      </c>
      <c r="AH16" s="16">
        <f>IF($D16="","",'HK2 21-22'!AH17+'HKII 20 - 21'!AH17+'HKI 21-22 '!AH17)</f>
        <v>0</v>
      </c>
      <c r="AI16" s="16">
        <f>IF($D16="","",'HK2 21-22'!AI17+'HKII 20 - 21'!AI17+'HKI 21-22 '!AI17)</f>
        <v>0</v>
      </c>
      <c r="AJ16" s="16">
        <f>IF($D16="","",'HK2 21-22'!AJ17+'HKII 20 - 21'!AJ17+'HKI 21-22 '!AJ17)</f>
        <v>0</v>
      </c>
      <c r="AK16" s="16">
        <f>IF($D16="","",'HK2 21-22'!AK17+'HKII 20 - 21'!AK17+'HKI 21-22 '!AK17)</f>
        <v>0</v>
      </c>
      <c r="AL16" s="16">
        <f>IF($D16="","",'HK2 21-22'!AL17+'HKII 20 - 21'!AL17+'HKI 21-22 '!AL17)</f>
        <v>0</v>
      </c>
      <c r="AM16" s="16">
        <f>IF($D16="","",'HK2 21-22'!AM17+'HKII 20 - 21'!AM17+'HKI 21-22 '!AM17)</f>
        <v>0</v>
      </c>
      <c r="AN16" s="16">
        <f>IF($D16="","",'HK2 21-22'!AN17+'HKII 20 - 21'!AN17+'HKI 21-22 '!AN17)</f>
        <v>0</v>
      </c>
      <c r="AO16" s="16">
        <f>IF($D16="","",'HK2 21-22'!AO17+'HKII 20 - 21'!AO17+'HKI 21-22 '!AO17)</f>
        <v>0</v>
      </c>
      <c r="AP16" s="16">
        <f>IF($D16="","",'HK2 21-22'!AP17+'HKII 20 - 21'!AP17+'HKI 21-22 '!AP17)</f>
        <v>0</v>
      </c>
      <c r="AQ16" s="16">
        <f>IF($D16="","",'HK2 21-22'!AQ17+'HKII 20 - 21'!AQ17+'HKI 21-22 '!AQ17)</f>
        <v>0</v>
      </c>
      <c r="AR16" s="16">
        <f>IF($D16="","",'HK2 21-22'!AR17+'HKII 20 - 21'!AR17+'HKI 21-22 '!AR17)</f>
        <v>0</v>
      </c>
      <c r="AS16" s="16">
        <f>IF($D16="","",'HK2 21-22'!AS17+'HKII 20 - 21'!AS17+'HKI 21-22 '!AS17)</f>
        <v>0</v>
      </c>
      <c r="AT16" s="16">
        <f>IF($D16="","",'HK2 21-22'!AT17+'HKII 20 - 21'!AT17+'HKI 21-22 '!AT17)</f>
        <v>0</v>
      </c>
      <c r="AU16" s="5"/>
    </row>
    <row r="17" spans="1:47" x14ac:dyDescent="0.4">
      <c r="A17" s="12">
        <f>IF(D17="","",SUBTOTAL(3,$D$16:D17))</f>
        <v>2</v>
      </c>
      <c r="B17" s="13" t="s">
        <v>205</v>
      </c>
      <c r="C17" s="14" t="s">
        <v>1009</v>
      </c>
      <c r="D17" s="15" t="s">
        <v>206</v>
      </c>
      <c r="E17" s="16">
        <f>IF($D17="","",'HK2 21-22'!E18+'HKII 20 - 21'!E18+'HKI 21-22 '!E18)</f>
        <v>0</v>
      </c>
      <c r="F17" s="16">
        <f>IF($D17="","",'HK2 21-22'!F18+'HKII 20 - 21'!F18+'HKI 21-22 '!F18)</f>
        <v>0</v>
      </c>
      <c r="G17" s="16">
        <f>IF($D17="","",'HK2 21-22'!G18+'HKII 20 - 21'!G18+'HKI 21-22 '!G18)</f>
        <v>10</v>
      </c>
      <c r="H17" s="16">
        <f>IF($D17="","",'HK2 21-22'!H18+'HKII 20 - 21'!H18+'HKI 21-22 '!H18)</f>
        <v>0</v>
      </c>
      <c r="I17" s="16">
        <f>IF($D17="","",'HK2 21-22'!I18+'HKII 20 - 21'!I18+'HKI 21-22 '!I18)</f>
        <v>0</v>
      </c>
      <c r="J17" s="16">
        <f>IF($D17="","",'HK2 21-22'!J18+'HKII 20 - 21'!J18+'HKI 21-22 '!J18)</f>
        <v>0</v>
      </c>
      <c r="K17" s="16">
        <f>IF($D17="","",'HK2 21-22'!K18+'HKII 20 - 21'!K18+'HKI 21-22 '!K18)</f>
        <v>0</v>
      </c>
      <c r="L17" s="16">
        <f>IF($D17="","",'HK2 21-22'!L18+'HKII 20 - 21'!L18+'HKI 21-22 '!L18)</f>
        <v>0</v>
      </c>
      <c r="M17" s="16">
        <f>IF($D17="","",'HK2 21-22'!M18+'HKII 20 - 21'!M18+'HKI 21-22 '!M18)</f>
        <v>2.5</v>
      </c>
      <c r="N17" s="16">
        <f>IF($D17="","",'HK2 21-22'!N18+'HKII 20 - 21'!N18+'HKI 21-22 '!N18)</f>
        <v>2.4</v>
      </c>
      <c r="O17" s="16">
        <f>IF($D17="","",'HK2 21-22'!O18+'HKII 20 - 21'!O18+'HKI 21-22 '!O18)</f>
        <v>2.5499999999999998</v>
      </c>
      <c r="P17" s="16">
        <f>IF($D17="","",'HK2 21-22'!P18+'HKII 20 - 21'!P18+'HKI 21-22 '!P18)</f>
        <v>0</v>
      </c>
      <c r="Q17" s="16">
        <f>IF($D17="","",'HK2 21-22'!Q18+'HKII 20 - 21'!Q18+'HKI 21-22 '!Q18)</f>
        <v>0</v>
      </c>
      <c r="R17" s="16">
        <f>IF($D17="","",'HK2 21-22'!R18+'HKII 20 - 21'!R18+'HKI 21-22 '!R18)</f>
        <v>4.9499999999999993</v>
      </c>
      <c r="S17" s="16">
        <f>IF($D17="","",'HK2 21-22'!S18+'HKII 20 - 21'!S18+'HKI 21-22 '!S18)</f>
        <v>0</v>
      </c>
      <c r="T17" s="16">
        <f>IF($D17="","",'HK2 21-22'!T18+'HKII 20 - 21'!T18+'HKI 21-22 '!T18)</f>
        <v>0</v>
      </c>
      <c r="U17" s="16">
        <f>IF($D17="","",'HK2 21-22'!U18+'HKII 20 - 21'!U18+'HKI 21-22 '!U18)</f>
        <v>0</v>
      </c>
      <c r="V17" s="16">
        <f>IF($D17="","",'HK2 21-22'!V18+'HKII 20 - 21'!V18+'HKI 21-22 '!V18)</f>
        <v>0</v>
      </c>
      <c r="W17" s="16">
        <f>IF($D17="","",'HK2 21-22'!W18+'HKII 20 - 21'!W18+'HKI 21-22 '!W18)</f>
        <v>13</v>
      </c>
      <c r="X17" s="16">
        <f>IF($D17="","",'HK2 21-22'!X18+'HKII 20 - 21'!X18+'HKI 21-22 '!X18)</f>
        <v>16</v>
      </c>
      <c r="Y17" s="16">
        <f>IF($D17="","",'HK2 21-22'!Y18+'HKII 20 - 21'!Y18+'HKI 21-22 '!Y18)</f>
        <v>0</v>
      </c>
      <c r="Z17" s="16">
        <f>IF($D17="","",'HK2 21-22'!Z18+'HKII 20 - 21'!Z18+'HKI 21-22 '!Z18)</f>
        <v>5.8000000000000007</v>
      </c>
      <c r="AA17" s="16">
        <f>IF($D17="","",'HK2 21-22'!AA18+'HKII 20 - 21'!AA18+'HKI 21-22 '!AA18)</f>
        <v>105</v>
      </c>
      <c r="AB17" s="16">
        <f>IF($D17="","",'HK2 21-22'!AB18+'HKII 20 - 21'!AB18+'HKI 21-22 '!AB18)</f>
        <v>138</v>
      </c>
      <c r="AC17" s="16">
        <f>IF($D17="","",'HK2 21-22'!AC18+'HKII 20 - 21'!AC18+'HKI 21-22 '!AC18)</f>
        <v>105</v>
      </c>
      <c r="AD17" s="16">
        <f>IF($D17="","",'HK2 21-22'!AD18+'HKII 20 - 21'!AD18+'HKI 21-22 '!AD18)</f>
        <v>13.8</v>
      </c>
      <c r="AE17" s="16">
        <f>IF($D17="","",'HK2 21-22'!AE18+'HKII 20 - 21'!AE18+'HKI 21-22 '!AE18)</f>
        <v>0</v>
      </c>
      <c r="AF17" s="16">
        <f>IF($D17="","",'HK2 21-22'!AF18+'HKII 20 - 21'!AF18+'HKI 21-22 '!AF18)</f>
        <v>0</v>
      </c>
      <c r="AG17" s="16">
        <f>IF($D17="","",'HK2 21-22'!AG18+'HKII 20 - 21'!AG18+'HKI 21-22 '!AG18)</f>
        <v>0</v>
      </c>
      <c r="AH17" s="16">
        <f>IF($D17="","",'HK2 21-22'!AH18+'HKII 20 - 21'!AH18+'HKI 21-22 '!AH18)</f>
        <v>0</v>
      </c>
      <c r="AI17" s="16">
        <f>IF($D17="","",'HK2 21-22'!AI18+'HKII 20 - 21'!AI18+'HKI 21-22 '!AI18)</f>
        <v>0</v>
      </c>
      <c r="AJ17" s="16">
        <f>IF($D17="","",'HK2 21-22'!AJ18+'HKII 20 - 21'!AJ18+'HKI 21-22 '!AJ18)</f>
        <v>0</v>
      </c>
      <c r="AK17" s="16">
        <f>IF($D17="","",'HK2 21-22'!AK18+'HKII 20 - 21'!AK18+'HKI 21-22 '!AK18)</f>
        <v>0</v>
      </c>
      <c r="AL17" s="16">
        <f>IF($D17="","",'HK2 21-22'!AL18+'HKII 20 - 21'!AL18+'HKI 21-22 '!AL18)</f>
        <v>0</v>
      </c>
      <c r="AM17" s="16">
        <f>IF($D17="","",'HK2 21-22'!AM18+'HKII 20 - 21'!AM18+'HKI 21-22 '!AM18)</f>
        <v>0</v>
      </c>
      <c r="AN17" s="16">
        <f>IF($D17="","",'HK2 21-22'!AN18+'HKII 20 - 21'!AN18+'HKI 21-22 '!AN18)</f>
        <v>0</v>
      </c>
      <c r="AO17" s="16">
        <f>IF($D17="","",'HK2 21-22'!AO18+'HKII 20 - 21'!AO18+'HKI 21-22 '!AO18)</f>
        <v>0</v>
      </c>
      <c r="AP17" s="16">
        <f>IF($D17="","",'HK2 21-22'!AP18+'HKII 20 - 21'!AP18+'HKI 21-22 '!AP18)</f>
        <v>0</v>
      </c>
      <c r="AQ17" s="16">
        <f>IF($D17="","",'HK2 21-22'!AQ18+'HKII 20 - 21'!AQ18+'HKI 21-22 '!AQ18)</f>
        <v>0</v>
      </c>
      <c r="AR17" s="16">
        <f>IF($D17="","",'HK2 21-22'!AR18+'HKII 20 - 21'!AR18+'HKI 21-22 '!AR18)</f>
        <v>0</v>
      </c>
      <c r="AS17" s="16">
        <f>IF($D17="","",'HK2 21-22'!AS18+'HKII 20 - 21'!AS18+'HKI 21-22 '!AS18)</f>
        <v>0.6</v>
      </c>
      <c r="AT17" s="16">
        <f>IF($D17="","",'HK2 21-22'!AT18+'HKII 20 - 21'!AT18+'HKI 21-22 '!AT18)</f>
        <v>27.7</v>
      </c>
      <c r="AU17" s="5"/>
    </row>
    <row r="18" spans="1:47" x14ac:dyDescent="0.4">
      <c r="A18" s="12">
        <f>IF(D18="","",SUBTOTAL(3,$D$16:D18))</f>
        <v>3</v>
      </c>
      <c r="B18" s="13" t="s">
        <v>140</v>
      </c>
      <c r="C18" s="14" t="s">
        <v>1009</v>
      </c>
      <c r="D18" s="15" t="s">
        <v>141</v>
      </c>
      <c r="E18" s="16">
        <f>IF($D18="","",'HK2 21-22'!E19+'HKII 20 - 21'!E19+'HKI 21-22 '!E19)</f>
        <v>0</v>
      </c>
      <c r="F18" s="16">
        <f>IF($D18="","",'HK2 21-22'!F19+'HKII 20 - 21'!F19+'HKI 21-22 '!F19)</f>
        <v>0</v>
      </c>
      <c r="G18" s="16">
        <f>IF($D18="","",'HK2 21-22'!G19+'HKII 20 - 21'!G19+'HKI 21-22 '!G19)</f>
        <v>0</v>
      </c>
      <c r="H18" s="16">
        <f>IF($D18="","",'HK2 21-22'!H19+'HKII 20 - 21'!H19+'HKI 21-22 '!H19)</f>
        <v>0</v>
      </c>
      <c r="I18" s="16">
        <f>IF($D18="","",'HK2 21-22'!I19+'HKII 20 - 21'!I19+'HKI 21-22 '!I19)</f>
        <v>0</v>
      </c>
      <c r="J18" s="16">
        <f>IF($D18="","",'HK2 21-22'!J19+'HKII 20 - 21'!J19+'HKI 21-22 '!J19)</f>
        <v>0</v>
      </c>
      <c r="K18" s="16">
        <f>IF($D18="","",'HK2 21-22'!K19+'HKII 20 - 21'!K19+'HKI 21-22 '!K19)</f>
        <v>0</v>
      </c>
      <c r="L18" s="16">
        <f>IF($D18="","",'HK2 21-22'!L19+'HKII 20 - 21'!L19+'HKI 21-22 '!L19)</f>
        <v>0</v>
      </c>
      <c r="M18" s="16">
        <f>IF($D18="","",'HK2 21-22'!M19+'HKII 20 - 21'!M19+'HKI 21-22 '!M19)</f>
        <v>0</v>
      </c>
      <c r="N18" s="16">
        <f>IF($D18="","",'HK2 21-22'!N19+'HKII 20 - 21'!N19+'HKI 21-22 '!N19)</f>
        <v>2.85</v>
      </c>
      <c r="O18" s="16">
        <f>IF($D18="","",'HK2 21-22'!O19+'HKII 20 - 21'!O19+'HKI 21-22 '!O19)</f>
        <v>1.05</v>
      </c>
      <c r="P18" s="16">
        <f>IF($D18="","",'HK2 21-22'!P19+'HKII 20 - 21'!P19+'HKI 21-22 '!P19)</f>
        <v>0</v>
      </c>
      <c r="Q18" s="16">
        <f>IF($D18="","",'HK2 21-22'!Q19+'HKII 20 - 21'!Q19+'HKI 21-22 '!Q19)</f>
        <v>0</v>
      </c>
      <c r="R18" s="16">
        <f>IF($D18="","",'HK2 21-22'!R19+'HKII 20 - 21'!R19+'HKI 21-22 '!R19)</f>
        <v>3.9000000000000004</v>
      </c>
      <c r="S18" s="16">
        <f>IF($D18="","",'HK2 21-22'!S19+'HKII 20 - 21'!S19+'HKI 21-22 '!S19)</f>
        <v>0</v>
      </c>
      <c r="T18" s="16">
        <f>IF($D18="","",'HK2 21-22'!T19+'HKII 20 - 21'!T19+'HKI 21-22 '!T19)</f>
        <v>0</v>
      </c>
      <c r="U18" s="16">
        <f>IF($D18="","",'HK2 21-22'!U19+'HKII 20 - 21'!U19+'HKI 21-22 '!U19)</f>
        <v>0</v>
      </c>
      <c r="V18" s="16">
        <f>IF($D18="","",'HK2 21-22'!V19+'HKII 20 - 21'!V19+'HKI 21-22 '!V19)</f>
        <v>0</v>
      </c>
      <c r="W18" s="16">
        <f>IF($D18="","",'HK2 21-22'!W19+'HKII 20 - 21'!W19+'HKI 21-22 '!W19)</f>
        <v>0</v>
      </c>
      <c r="X18" s="16">
        <f>IF($D18="","",'HK2 21-22'!X19+'HKII 20 - 21'!X19+'HKI 21-22 '!X19)</f>
        <v>0</v>
      </c>
      <c r="Y18" s="16">
        <f>IF($D18="","",'HK2 21-22'!Y19+'HKII 20 - 21'!Y19+'HKI 21-22 '!Y19)</f>
        <v>0</v>
      </c>
      <c r="Z18" s="16">
        <f>IF($D18="","",'HK2 21-22'!Z19+'HKII 20 - 21'!Z19+'HKI 21-22 '!Z19)</f>
        <v>0</v>
      </c>
      <c r="AA18" s="16">
        <f>IF($D18="","",'HK2 21-22'!AA19+'HKII 20 - 21'!AA19+'HKI 21-22 '!AA19)</f>
        <v>133</v>
      </c>
      <c r="AB18" s="16">
        <f>IF($D18="","",'HK2 21-22'!AB19+'HKII 20 - 21'!AB19+'HKI 21-22 '!AB19)</f>
        <v>95</v>
      </c>
      <c r="AC18" s="16">
        <f>IF($D18="","",'HK2 21-22'!AC19+'HKII 20 - 21'!AC19+'HKI 21-22 '!AC19)</f>
        <v>133</v>
      </c>
      <c r="AD18" s="16">
        <f>IF($D18="","",'HK2 21-22'!AD19+'HKII 20 - 21'!AD19+'HKI 21-22 '!AD19)</f>
        <v>9.5</v>
      </c>
      <c r="AE18" s="16">
        <f>IF($D18="","",'HK2 21-22'!AE19+'HKII 20 - 21'!AE19+'HKI 21-22 '!AE19)</f>
        <v>0</v>
      </c>
      <c r="AF18" s="16">
        <f>IF($D18="","",'HK2 21-22'!AF19+'HKII 20 - 21'!AF19+'HKI 21-22 '!AF19)</f>
        <v>0</v>
      </c>
      <c r="AG18" s="16">
        <f>IF($D18="","",'HK2 21-22'!AG19+'HKII 20 - 21'!AG19+'HKI 21-22 '!AG19)</f>
        <v>0</v>
      </c>
      <c r="AH18" s="16">
        <f>IF($D18="","",'HK2 21-22'!AH19+'HKII 20 - 21'!AH19+'HKI 21-22 '!AH19)</f>
        <v>0</v>
      </c>
      <c r="AI18" s="16">
        <f>IF($D18="","",'HK2 21-22'!AI19+'HKII 20 - 21'!AI19+'HKI 21-22 '!AI19)</f>
        <v>0</v>
      </c>
      <c r="AJ18" s="16">
        <f>IF($D18="","",'HK2 21-22'!AJ19+'HKII 20 - 21'!AJ19+'HKI 21-22 '!AJ19)</f>
        <v>0</v>
      </c>
      <c r="AK18" s="16">
        <f>IF($D18="","",'HK2 21-22'!AK19+'HKII 20 - 21'!AK19+'HKI 21-22 '!AK19)</f>
        <v>0</v>
      </c>
      <c r="AL18" s="16">
        <f>IF($D18="","",'HK2 21-22'!AL19+'HKII 20 - 21'!AL19+'HKI 21-22 '!AL19)</f>
        <v>0</v>
      </c>
      <c r="AM18" s="16">
        <f>IF($D18="","",'HK2 21-22'!AM19+'HKII 20 - 21'!AM19+'HKI 21-22 '!AM19)</f>
        <v>0</v>
      </c>
      <c r="AN18" s="16">
        <f>IF($D18="","",'HK2 21-22'!AN19+'HKII 20 - 21'!AN19+'HKI 21-22 '!AN19)</f>
        <v>0</v>
      </c>
      <c r="AO18" s="16">
        <f>IF($D18="","",'HK2 21-22'!AO19+'HKII 20 - 21'!AO19+'HKI 21-22 '!AO19)</f>
        <v>0</v>
      </c>
      <c r="AP18" s="16">
        <f>IF($D18="","",'HK2 21-22'!AP19+'HKII 20 - 21'!AP19+'HKI 21-22 '!AP19)</f>
        <v>0</v>
      </c>
      <c r="AQ18" s="16">
        <f>IF($D18="","",'HK2 21-22'!AQ19+'HKII 20 - 21'!AQ19+'HKI 21-22 '!AQ19)</f>
        <v>0</v>
      </c>
      <c r="AR18" s="16">
        <f>IF($D18="","",'HK2 21-22'!AR19+'HKII 20 - 21'!AR19+'HKI 21-22 '!AR19)</f>
        <v>0</v>
      </c>
      <c r="AS18" s="16">
        <f>IF($D18="","",'HK2 21-22'!AS19+'HKII 20 - 21'!AS19+'HKI 21-22 '!AS19)</f>
        <v>0.5</v>
      </c>
      <c r="AT18" s="16">
        <f>IF($D18="","",'HK2 21-22'!AT19+'HKII 20 - 21'!AT19+'HKI 21-22 '!AT19)</f>
        <v>14</v>
      </c>
      <c r="AU18" s="5"/>
    </row>
    <row r="19" spans="1:47" x14ac:dyDescent="0.4">
      <c r="A19" s="12">
        <f>IF(D19="","",SUBTOTAL(3,$D$16:D19))</f>
        <v>4</v>
      </c>
      <c r="B19" s="13" t="s">
        <v>207</v>
      </c>
      <c r="C19" s="14" t="s">
        <v>1009</v>
      </c>
      <c r="D19" s="15" t="s">
        <v>208</v>
      </c>
      <c r="E19" s="16">
        <f>IF($D19="","",'HK2 21-22'!E20+'HKII 20 - 21'!E20+'HKI 21-22 '!E20)</f>
        <v>0</v>
      </c>
      <c r="F19" s="16">
        <f>IF($D19="","",'HK2 21-22'!F20+'HKII 20 - 21'!F20+'HKI 21-22 '!F20)</f>
        <v>0</v>
      </c>
      <c r="G19" s="16">
        <f>IF($D19="","",'HK2 21-22'!G20+'HKII 20 - 21'!G20+'HKI 21-22 '!G20)</f>
        <v>0</v>
      </c>
      <c r="H19" s="16">
        <f>IF($D19="","",'HK2 21-22'!H20+'HKII 20 - 21'!H20+'HKI 21-22 '!H20)</f>
        <v>0</v>
      </c>
      <c r="I19" s="16">
        <f>IF($D19="","",'HK2 21-22'!I20+'HKII 20 - 21'!I20+'HKI 21-22 '!I20)</f>
        <v>0</v>
      </c>
      <c r="J19" s="16">
        <f>IF($D19="","",'HK2 21-22'!J20+'HKII 20 - 21'!J20+'HKI 21-22 '!J20)</f>
        <v>0</v>
      </c>
      <c r="K19" s="16">
        <f>IF($D19="","",'HK2 21-22'!K20+'HKII 20 - 21'!K20+'HKI 21-22 '!K20)</f>
        <v>0</v>
      </c>
      <c r="L19" s="16">
        <f>IF($D19="","",'HK2 21-22'!L20+'HKII 20 - 21'!L20+'HKI 21-22 '!L20)</f>
        <v>0</v>
      </c>
      <c r="M19" s="16">
        <f>IF($D19="","",'HK2 21-22'!M20+'HKII 20 - 21'!M20+'HKI 21-22 '!M20)</f>
        <v>0</v>
      </c>
      <c r="N19" s="16">
        <f>IF($D19="","",'HK2 21-22'!N20+'HKII 20 - 21'!N20+'HKI 21-22 '!N20)</f>
        <v>0</v>
      </c>
      <c r="O19" s="16">
        <f>IF($D19="","",'HK2 21-22'!O20+'HKII 20 - 21'!O20+'HKI 21-22 '!O20)</f>
        <v>0</v>
      </c>
      <c r="P19" s="16">
        <f>IF($D19="","",'HK2 21-22'!P20+'HKII 20 - 21'!P20+'HKI 21-22 '!P20)</f>
        <v>0</v>
      </c>
      <c r="Q19" s="16">
        <f>IF($D19="","",'HK2 21-22'!Q20+'HKII 20 - 21'!Q20+'HKI 21-22 '!Q20)</f>
        <v>0</v>
      </c>
      <c r="R19" s="16">
        <f>IF($D19="","",'HK2 21-22'!R20+'HKII 20 - 21'!R20+'HKI 21-22 '!R20)</f>
        <v>0</v>
      </c>
      <c r="S19" s="16">
        <f>IF($D19="","",'HK2 21-22'!S20+'HKII 20 - 21'!S20+'HKI 21-22 '!S20)</f>
        <v>0</v>
      </c>
      <c r="T19" s="16">
        <f>IF($D19="","",'HK2 21-22'!T20+'HKII 20 - 21'!T20+'HKI 21-22 '!T20)</f>
        <v>0</v>
      </c>
      <c r="U19" s="16">
        <f>IF($D19="","",'HK2 21-22'!U20+'HKII 20 - 21'!U20+'HKI 21-22 '!U20)</f>
        <v>0</v>
      </c>
      <c r="V19" s="16">
        <f>IF($D19="","",'HK2 21-22'!V20+'HKII 20 - 21'!V20+'HKI 21-22 '!V20)</f>
        <v>0</v>
      </c>
      <c r="W19" s="16">
        <f>IF($D19="","",'HK2 21-22'!W20+'HKII 20 - 21'!W20+'HKI 21-22 '!W20)</f>
        <v>0</v>
      </c>
      <c r="X19" s="16">
        <f>IF($D19="","",'HK2 21-22'!X20+'HKII 20 - 21'!X20+'HKI 21-22 '!X20)</f>
        <v>0</v>
      </c>
      <c r="Y19" s="16">
        <f>IF($D19="","",'HK2 21-22'!Y20+'HKII 20 - 21'!Y20+'HKI 21-22 '!Y20)</f>
        <v>0</v>
      </c>
      <c r="Z19" s="16">
        <f>IF($D19="","",'HK2 21-22'!Z20+'HKII 20 - 21'!Z20+'HKI 21-22 '!Z20)</f>
        <v>0</v>
      </c>
      <c r="AA19" s="16">
        <f>IF($D19="","",'HK2 21-22'!AA20+'HKII 20 - 21'!AA20+'HKI 21-22 '!AA20)</f>
        <v>0</v>
      </c>
      <c r="AB19" s="16">
        <f>IF($D19="","",'HK2 21-22'!AB20+'HKII 20 - 21'!AB20+'HKI 21-22 '!AB20)</f>
        <v>0</v>
      </c>
      <c r="AC19" s="16">
        <f>IF($D19="","",'HK2 21-22'!AC20+'HKII 20 - 21'!AC20+'HKI 21-22 '!AC20)</f>
        <v>0</v>
      </c>
      <c r="AD19" s="16">
        <f>IF($D19="","",'HK2 21-22'!AD20+'HKII 20 - 21'!AD20+'HKI 21-22 '!AD20)</f>
        <v>0</v>
      </c>
      <c r="AE19" s="16">
        <f>IF($D19="","",'HK2 21-22'!AE20+'HKII 20 - 21'!AE20+'HKI 21-22 '!AE20)</f>
        <v>0</v>
      </c>
      <c r="AF19" s="16">
        <f>IF($D19="","",'HK2 21-22'!AF20+'HKII 20 - 21'!AF20+'HKI 21-22 '!AF20)</f>
        <v>0</v>
      </c>
      <c r="AG19" s="16">
        <f>IF($D19="","",'HK2 21-22'!AG20+'HKII 20 - 21'!AG20+'HKI 21-22 '!AG20)</f>
        <v>0</v>
      </c>
      <c r="AH19" s="16">
        <f>IF($D19="","",'HK2 21-22'!AH20+'HKII 20 - 21'!AH20+'HKI 21-22 '!AH20)</f>
        <v>0</v>
      </c>
      <c r="AI19" s="16">
        <f>IF($D19="","",'HK2 21-22'!AI20+'HKII 20 - 21'!AI20+'HKI 21-22 '!AI20)</f>
        <v>0</v>
      </c>
      <c r="AJ19" s="16">
        <f>IF($D19="","",'HK2 21-22'!AJ20+'HKII 20 - 21'!AJ20+'HKI 21-22 '!AJ20)</f>
        <v>0</v>
      </c>
      <c r="AK19" s="16">
        <f>IF($D19="","",'HK2 21-22'!AK20+'HKII 20 - 21'!AK20+'HKI 21-22 '!AK20)</f>
        <v>0</v>
      </c>
      <c r="AL19" s="16">
        <f>IF($D19="","",'HK2 21-22'!AL20+'HKII 20 - 21'!AL20+'HKI 21-22 '!AL20)</f>
        <v>0</v>
      </c>
      <c r="AM19" s="16">
        <f>IF($D19="","",'HK2 21-22'!AM20+'HKII 20 - 21'!AM20+'HKI 21-22 '!AM20)</f>
        <v>0</v>
      </c>
      <c r="AN19" s="16">
        <f>IF($D19="","",'HK2 21-22'!AN20+'HKII 20 - 21'!AN20+'HKI 21-22 '!AN20)</f>
        <v>0</v>
      </c>
      <c r="AO19" s="16">
        <f>IF($D19="","",'HK2 21-22'!AO20+'HKII 20 - 21'!AO20+'HKI 21-22 '!AO20)</f>
        <v>0</v>
      </c>
      <c r="AP19" s="16">
        <f>IF($D19="","",'HK2 21-22'!AP20+'HKII 20 - 21'!AP20+'HKI 21-22 '!AP20)</f>
        <v>0</v>
      </c>
      <c r="AQ19" s="16">
        <f>IF($D19="","",'HK2 21-22'!AQ20+'HKII 20 - 21'!AQ20+'HKI 21-22 '!AQ20)</f>
        <v>0</v>
      </c>
      <c r="AR19" s="16">
        <f>IF($D19="","",'HK2 21-22'!AR20+'HKII 20 - 21'!AR20+'HKI 21-22 '!AR20)</f>
        <v>0</v>
      </c>
      <c r="AS19" s="16">
        <f>IF($D19="","",'HK2 21-22'!AS20+'HKII 20 - 21'!AS20+'HKI 21-22 '!AS20)</f>
        <v>0</v>
      </c>
      <c r="AT19" s="16">
        <f>IF($D19="","",'HK2 21-22'!AT20+'HKII 20 - 21'!AT20+'HKI 21-22 '!AT20)</f>
        <v>0</v>
      </c>
      <c r="AU19" s="5"/>
    </row>
    <row r="20" spans="1:47" x14ac:dyDescent="0.4">
      <c r="A20" s="12">
        <f>IF(D20="","",SUBTOTAL(3,$D$16:D20))</f>
        <v>5</v>
      </c>
      <c r="B20" s="13" t="s">
        <v>142</v>
      </c>
      <c r="C20" s="14" t="s">
        <v>1009</v>
      </c>
      <c r="D20" s="15" t="s">
        <v>143</v>
      </c>
      <c r="E20" s="16">
        <f>IF($D20="","",'HK2 21-22'!E21+'HKII 20 - 21'!E21+'HKI 21-22 '!E21)</f>
        <v>2</v>
      </c>
      <c r="F20" s="16">
        <f>IF($D20="","",'HK2 21-22'!F21+'HKII 20 - 21'!F21+'HKI 21-22 '!F21)</f>
        <v>0</v>
      </c>
      <c r="G20" s="16">
        <f>IF($D20="","",'HK2 21-22'!G21+'HKII 20 - 21'!G21+'HKI 21-22 '!G21)</f>
        <v>0</v>
      </c>
      <c r="H20" s="16">
        <f>IF($D20="","",'HK2 21-22'!H21+'HKII 20 - 21'!H21+'HKI 21-22 '!H21)</f>
        <v>0</v>
      </c>
      <c r="I20" s="16">
        <f>IF($D20="","",'HK2 21-22'!I21+'HKII 20 - 21'!I21+'HKI 21-22 '!I21)</f>
        <v>0</v>
      </c>
      <c r="J20" s="16">
        <f>IF($D20="","",'HK2 21-22'!J21+'HKII 20 - 21'!J21+'HKI 21-22 '!J21)</f>
        <v>0</v>
      </c>
      <c r="K20" s="16">
        <f>IF($D20="","",'HK2 21-22'!K21+'HKII 20 - 21'!K21+'HKI 21-22 '!K21)</f>
        <v>0</v>
      </c>
      <c r="L20" s="16">
        <f>IF($D20="","",'HK2 21-22'!L21+'HKII 20 - 21'!L21+'HKI 21-22 '!L21)</f>
        <v>0</v>
      </c>
      <c r="M20" s="16">
        <f>IF($D20="","",'HK2 21-22'!M21+'HKII 20 - 21'!M21+'HKI 21-22 '!M21)</f>
        <v>2</v>
      </c>
      <c r="N20" s="16">
        <f>IF($D20="","",'HK2 21-22'!N21+'HKII 20 - 21'!N21+'HKI 21-22 '!N21)</f>
        <v>1.2</v>
      </c>
      <c r="O20" s="16">
        <f>IF($D20="","",'HK2 21-22'!O21+'HKII 20 - 21'!O21+'HKI 21-22 '!O21)</f>
        <v>0.6</v>
      </c>
      <c r="P20" s="16">
        <f>IF($D20="","",'HK2 21-22'!P21+'HKII 20 - 21'!P21+'HKI 21-22 '!P21)</f>
        <v>0</v>
      </c>
      <c r="Q20" s="16">
        <f>IF($D20="","",'HK2 21-22'!Q21+'HKII 20 - 21'!Q21+'HKI 21-22 '!Q21)</f>
        <v>0</v>
      </c>
      <c r="R20" s="16">
        <f>IF($D20="","",'HK2 21-22'!R21+'HKII 20 - 21'!R21+'HKI 21-22 '!R21)</f>
        <v>1.7999999999999998</v>
      </c>
      <c r="S20" s="16">
        <f>IF($D20="","",'HK2 21-22'!S21+'HKII 20 - 21'!S21+'HKI 21-22 '!S21)</f>
        <v>46</v>
      </c>
      <c r="T20" s="16">
        <f>IF($D20="","",'HK2 21-22'!T21+'HKII 20 - 21'!T21+'HKI 21-22 '!T21)</f>
        <v>79</v>
      </c>
      <c r="U20" s="16">
        <f>IF($D20="","",'HK2 21-22'!U21+'HKII 20 - 21'!U21+'HKI 21-22 '!U21)</f>
        <v>91</v>
      </c>
      <c r="V20" s="16">
        <f>IF($D20="","",'HK2 21-22'!V21+'HKII 20 - 21'!V21+'HKI 21-22 '!V21)</f>
        <v>3.4000000000000004</v>
      </c>
      <c r="W20" s="16">
        <f>IF($D20="","",'HK2 21-22'!W21+'HKII 20 - 21'!W21+'HKI 21-22 '!W21)</f>
        <v>0</v>
      </c>
      <c r="X20" s="16">
        <f>IF($D20="","",'HK2 21-22'!X21+'HKII 20 - 21'!X21+'HKI 21-22 '!X21)</f>
        <v>0</v>
      </c>
      <c r="Y20" s="16">
        <f>IF($D20="","",'HK2 21-22'!Y21+'HKII 20 - 21'!Y21+'HKI 21-22 '!Y21)</f>
        <v>0</v>
      </c>
      <c r="Z20" s="16">
        <f>IF($D20="","",'HK2 21-22'!Z21+'HKII 20 - 21'!Z21+'HKI 21-22 '!Z21)</f>
        <v>0</v>
      </c>
      <c r="AA20" s="16">
        <f>IF($D20="","",'HK2 21-22'!AA21+'HKII 20 - 21'!AA21+'HKI 21-22 '!AA21)</f>
        <v>144</v>
      </c>
      <c r="AB20" s="16">
        <f>IF($D20="","",'HK2 21-22'!AB21+'HKII 20 - 21'!AB21+'HKI 21-22 '!AB21)</f>
        <v>188</v>
      </c>
      <c r="AC20" s="16">
        <f>IF($D20="","",'HK2 21-22'!AC21+'HKII 20 - 21'!AC21+'HKI 21-22 '!AC21)</f>
        <v>158</v>
      </c>
      <c r="AD20" s="16">
        <f>IF($D20="","",'HK2 21-22'!AD21+'HKII 20 - 21'!AD21+'HKI 21-22 '!AD21)</f>
        <v>17.400000000000002</v>
      </c>
      <c r="AE20" s="16">
        <f>IF($D20="","",'HK2 21-22'!AE21+'HKII 20 - 21'!AE21+'HKI 21-22 '!AE21)</f>
        <v>0</v>
      </c>
      <c r="AF20" s="16">
        <f>IF($D20="","",'HK2 21-22'!AF21+'HKII 20 - 21'!AF21+'HKI 21-22 '!AF21)</f>
        <v>0</v>
      </c>
      <c r="AG20" s="16">
        <f>IF($D20="","",'HK2 21-22'!AG21+'HKII 20 - 21'!AG21+'HKI 21-22 '!AG21)</f>
        <v>0</v>
      </c>
      <c r="AH20" s="16">
        <f>IF($D20="","",'HK2 21-22'!AH21+'HKII 20 - 21'!AH21+'HKI 21-22 '!AH21)</f>
        <v>0</v>
      </c>
      <c r="AI20" s="16">
        <f>IF($D20="","",'HK2 21-22'!AI21+'HKII 20 - 21'!AI21+'HKI 21-22 '!AI21)</f>
        <v>0</v>
      </c>
      <c r="AJ20" s="16">
        <f>IF($D20="","",'HK2 21-22'!AJ21+'HKII 20 - 21'!AJ21+'HKI 21-22 '!AJ21)</f>
        <v>0</v>
      </c>
      <c r="AK20" s="16">
        <f>IF($D20="","",'HK2 21-22'!AK21+'HKII 20 - 21'!AK21+'HKI 21-22 '!AK21)</f>
        <v>0</v>
      </c>
      <c r="AL20" s="16">
        <f>IF($D20="","",'HK2 21-22'!AL21+'HKII 20 - 21'!AL21+'HKI 21-22 '!AL21)</f>
        <v>0</v>
      </c>
      <c r="AM20" s="16">
        <f>IF($D20="","",'HK2 21-22'!AM21+'HKII 20 - 21'!AM21+'HKI 21-22 '!AM21)</f>
        <v>0</v>
      </c>
      <c r="AN20" s="16">
        <f>IF($D20="","",'HK2 21-22'!AN21+'HKII 20 - 21'!AN21+'HKI 21-22 '!AN21)</f>
        <v>0</v>
      </c>
      <c r="AO20" s="16">
        <f>IF($D20="","",'HK2 21-22'!AO21+'HKII 20 - 21'!AO21+'HKI 21-22 '!AO21)</f>
        <v>0</v>
      </c>
      <c r="AP20" s="16">
        <f>IF($D20="","",'HK2 21-22'!AP21+'HKII 20 - 21'!AP21+'HKI 21-22 '!AP21)</f>
        <v>0</v>
      </c>
      <c r="AQ20" s="16">
        <f>IF($D20="","",'HK2 21-22'!AQ21+'HKII 20 - 21'!AQ21+'HKI 21-22 '!AQ21)</f>
        <v>0</v>
      </c>
      <c r="AR20" s="16">
        <f>IF($D20="","",'HK2 21-22'!AR21+'HKII 20 - 21'!AR21+'HKI 21-22 '!AR21)</f>
        <v>0</v>
      </c>
      <c r="AS20" s="16">
        <f>IF($D20="","",'HK2 21-22'!AS21+'HKII 20 - 21'!AS21+'HKI 21-22 '!AS21)</f>
        <v>0</v>
      </c>
      <c r="AT20" s="16">
        <f>IF($D20="","",'HK2 21-22'!AT21+'HKII 20 - 21'!AT21+'HKI 21-22 '!AT21)</f>
        <v>24.6</v>
      </c>
      <c r="AU20" s="5"/>
    </row>
    <row r="21" spans="1:47" x14ac:dyDescent="0.4">
      <c r="A21" s="12">
        <f>IF(D21="","",SUBTOTAL(3,$D$16:D21))</f>
        <v>6</v>
      </c>
      <c r="B21" s="13" t="s">
        <v>144</v>
      </c>
      <c r="C21" s="14" t="s">
        <v>1009</v>
      </c>
      <c r="D21" s="15" t="s">
        <v>145</v>
      </c>
      <c r="E21" s="16">
        <f>IF($D21="","",'HK2 21-22'!E22+'HKII 20 - 21'!E22+'HKI 21-22 '!E22)</f>
        <v>0</v>
      </c>
      <c r="F21" s="16">
        <f>IF($D21="","",'HK2 21-22'!F22+'HKII 20 - 21'!F22+'HKI 21-22 '!F22)</f>
        <v>0</v>
      </c>
      <c r="G21" s="16">
        <f>IF($D21="","",'HK2 21-22'!G22+'HKII 20 - 21'!G22+'HKI 21-22 '!G22)</f>
        <v>0</v>
      </c>
      <c r="H21" s="16">
        <f>IF($D21="","",'HK2 21-22'!H22+'HKII 20 - 21'!H22+'HKI 21-22 '!H22)</f>
        <v>0</v>
      </c>
      <c r="I21" s="16">
        <f>IF($D21="","",'HK2 21-22'!I22+'HKII 20 - 21'!I22+'HKI 21-22 '!I22)</f>
        <v>0</v>
      </c>
      <c r="J21" s="16">
        <f>IF($D21="","",'HK2 21-22'!J22+'HKII 20 - 21'!J22+'HKI 21-22 '!J22)</f>
        <v>0</v>
      </c>
      <c r="K21" s="16">
        <f>IF($D21="","",'HK2 21-22'!K22+'HKII 20 - 21'!K22+'HKI 21-22 '!K22)</f>
        <v>0</v>
      </c>
      <c r="L21" s="16">
        <f>IF($D21="","",'HK2 21-22'!L22+'HKII 20 - 21'!L22+'HKI 21-22 '!L22)</f>
        <v>0</v>
      </c>
      <c r="M21" s="16">
        <f>IF($D21="","",'HK2 21-22'!M22+'HKII 20 - 21'!M22+'HKI 21-22 '!M22)</f>
        <v>0</v>
      </c>
      <c r="N21" s="16">
        <f>IF($D21="","",'HK2 21-22'!N22+'HKII 20 - 21'!N22+'HKI 21-22 '!N22)</f>
        <v>0</v>
      </c>
      <c r="O21" s="16">
        <f>IF($D21="","",'HK2 21-22'!O22+'HKII 20 - 21'!O22+'HKI 21-22 '!O22)</f>
        <v>0.6</v>
      </c>
      <c r="P21" s="16">
        <f>IF($D21="","",'HK2 21-22'!P22+'HKII 20 - 21'!P22+'HKI 21-22 '!P22)</f>
        <v>0</v>
      </c>
      <c r="Q21" s="16">
        <f>IF($D21="","",'HK2 21-22'!Q22+'HKII 20 - 21'!Q22+'HKI 21-22 '!Q22)</f>
        <v>0</v>
      </c>
      <c r="R21" s="16">
        <f>IF($D21="","",'HK2 21-22'!R22+'HKII 20 - 21'!R22+'HKI 21-22 '!R22)</f>
        <v>0.6</v>
      </c>
      <c r="S21" s="16">
        <f>IF($D21="","",'HK2 21-22'!S22+'HKII 20 - 21'!S22+'HKI 21-22 '!S22)</f>
        <v>0</v>
      </c>
      <c r="T21" s="16">
        <f>IF($D21="","",'HK2 21-22'!T22+'HKII 20 - 21'!T22+'HKI 21-22 '!T22)</f>
        <v>0</v>
      </c>
      <c r="U21" s="16">
        <f>IF($D21="","",'HK2 21-22'!U22+'HKII 20 - 21'!U22+'HKI 21-22 '!U22)</f>
        <v>0</v>
      </c>
      <c r="V21" s="16">
        <f>IF($D21="","",'HK2 21-22'!V22+'HKII 20 - 21'!V22+'HKI 21-22 '!V22)</f>
        <v>0</v>
      </c>
      <c r="W21" s="16">
        <f>IF($D21="","",'HK2 21-22'!W22+'HKII 20 - 21'!W22+'HKI 21-22 '!W22)</f>
        <v>0</v>
      </c>
      <c r="X21" s="16">
        <f>IF($D21="","",'HK2 21-22'!X22+'HKII 20 - 21'!X22+'HKI 21-22 '!X22)</f>
        <v>0</v>
      </c>
      <c r="Y21" s="16">
        <f>IF($D21="","",'HK2 21-22'!Y22+'HKII 20 - 21'!Y22+'HKI 21-22 '!Y22)</f>
        <v>0</v>
      </c>
      <c r="Z21" s="16">
        <f>IF($D21="","",'HK2 21-22'!Z22+'HKII 20 - 21'!Z22+'HKI 21-22 '!Z22)</f>
        <v>0</v>
      </c>
      <c r="AA21" s="16">
        <f>IF($D21="","",'HK2 21-22'!AA22+'HKII 20 - 21'!AA22+'HKI 21-22 '!AA22)</f>
        <v>62</v>
      </c>
      <c r="AB21" s="16">
        <f>IF($D21="","",'HK2 21-22'!AB22+'HKII 20 - 21'!AB22+'HKI 21-22 '!AB22)</f>
        <v>61</v>
      </c>
      <c r="AC21" s="16">
        <f>IF($D21="","",'HK2 21-22'!AC22+'HKII 20 - 21'!AC22+'HKI 21-22 '!AC22)</f>
        <v>62</v>
      </c>
      <c r="AD21" s="16">
        <f>IF($D21="","",'HK2 21-22'!AD22+'HKII 20 - 21'!AD22+'HKI 21-22 '!AD22)</f>
        <v>6.1000000000000005</v>
      </c>
      <c r="AE21" s="16">
        <f>IF($D21="","",'HK2 21-22'!AE22+'HKII 20 - 21'!AE22+'HKI 21-22 '!AE22)</f>
        <v>0</v>
      </c>
      <c r="AF21" s="16">
        <f>IF($D21="","",'HK2 21-22'!AF22+'HKII 20 - 21'!AF22+'HKI 21-22 '!AF22)</f>
        <v>0</v>
      </c>
      <c r="AG21" s="16">
        <f>IF($D21="","",'HK2 21-22'!AG22+'HKII 20 - 21'!AG22+'HKI 21-22 '!AG22)</f>
        <v>0</v>
      </c>
      <c r="AH21" s="16">
        <f>IF($D21="","",'HK2 21-22'!AH22+'HKII 20 - 21'!AH22+'HKI 21-22 '!AH22)</f>
        <v>0</v>
      </c>
      <c r="AI21" s="16">
        <f>IF($D21="","",'HK2 21-22'!AI22+'HKII 20 - 21'!AI22+'HKI 21-22 '!AI22)</f>
        <v>0</v>
      </c>
      <c r="AJ21" s="16">
        <f>IF($D21="","",'HK2 21-22'!AJ22+'HKII 20 - 21'!AJ22+'HKI 21-22 '!AJ22)</f>
        <v>0</v>
      </c>
      <c r="AK21" s="16">
        <f>IF($D21="","",'HK2 21-22'!AK22+'HKII 20 - 21'!AK22+'HKI 21-22 '!AK22)</f>
        <v>0</v>
      </c>
      <c r="AL21" s="16">
        <f>IF($D21="","",'HK2 21-22'!AL22+'HKII 20 - 21'!AL22+'HKI 21-22 '!AL22)</f>
        <v>0</v>
      </c>
      <c r="AM21" s="16">
        <f>IF($D21="","",'HK2 21-22'!AM22+'HKII 20 - 21'!AM22+'HKI 21-22 '!AM22)</f>
        <v>0</v>
      </c>
      <c r="AN21" s="16">
        <f>IF($D21="","",'HK2 21-22'!AN22+'HKII 20 - 21'!AN22+'HKI 21-22 '!AN22)</f>
        <v>0</v>
      </c>
      <c r="AO21" s="16">
        <f>IF($D21="","",'HK2 21-22'!AO22+'HKII 20 - 21'!AO22+'HKI 21-22 '!AO22)</f>
        <v>0</v>
      </c>
      <c r="AP21" s="16">
        <f>IF($D21="","",'HK2 21-22'!AP22+'HKII 20 - 21'!AP22+'HKI 21-22 '!AP22)</f>
        <v>0</v>
      </c>
      <c r="AQ21" s="16">
        <f>IF($D21="","",'HK2 21-22'!AQ22+'HKII 20 - 21'!AQ22+'HKI 21-22 '!AQ22)</f>
        <v>0</v>
      </c>
      <c r="AR21" s="16">
        <f>IF($D21="","",'HK2 21-22'!AR22+'HKII 20 - 21'!AR22+'HKI 21-22 '!AR22)</f>
        <v>0</v>
      </c>
      <c r="AS21" s="16">
        <f>IF($D21="","",'HK2 21-22'!AS22+'HKII 20 - 21'!AS22+'HKI 21-22 '!AS22)</f>
        <v>0</v>
      </c>
      <c r="AT21" s="16">
        <f>IF($D21="","",'HK2 21-22'!AT22+'HKII 20 - 21'!AT22+'HKI 21-22 '!AT22)</f>
        <v>6.6999999999999993</v>
      </c>
      <c r="AU21" s="5"/>
    </row>
    <row r="22" spans="1:47" x14ac:dyDescent="0.4">
      <c r="A22" s="12">
        <f>IF(D22="","",SUBTOTAL(3,$D$16:D22))</f>
        <v>7</v>
      </c>
      <c r="B22" s="13" t="s">
        <v>1000</v>
      </c>
      <c r="C22" s="14" t="s">
        <v>1009</v>
      </c>
      <c r="D22" s="15" t="s">
        <v>146</v>
      </c>
      <c r="E22" s="16">
        <f>IF($D22="","",'HK2 21-22'!E23+'HKII 20 - 21'!E23+'HKI 21-22 '!E23)</f>
        <v>0</v>
      </c>
      <c r="F22" s="16">
        <f>IF($D22="","",'HK2 21-22'!F23+'HKII 20 - 21'!F23+'HKI 21-22 '!F23)</f>
        <v>0</v>
      </c>
      <c r="G22" s="16">
        <f>IF($D22="","",'HK2 21-22'!G23+'HKII 20 - 21'!G23+'HKI 21-22 '!G23)</f>
        <v>0</v>
      </c>
      <c r="H22" s="16">
        <f>IF($D22="","",'HK2 21-22'!H23+'HKII 20 - 21'!H23+'HKI 21-22 '!H23)</f>
        <v>0</v>
      </c>
      <c r="I22" s="16">
        <f>IF($D22="","",'HK2 21-22'!I23+'HKII 20 - 21'!I23+'HKI 21-22 '!I23)</f>
        <v>0</v>
      </c>
      <c r="J22" s="16">
        <f>IF($D22="","",'HK2 21-22'!J23+'HKII 20 - 21'!J23+'HKI 21-22 '!J23)</f>
        <v>0</v>
      </c>
      <c r="K22" s="16">
        <f>IF($D22="","",'HK2 21-22'!K23+'HKII 20 - 21'!K23+'HKI 21-22 '!K23)</f>
        <v>0</v>
      </c>
      <c r="L22" s="16">
        <f>IF($D22="","",'HK2 21-22'!L23+'HKII 20 - 21'!L23+'HKI 21-22 '!L23)</f>
        <v>0</v>
      </c>
      <c r="M22" s="16">
        <f>IF($D22="","",'HK2 21-22'!M23+'HKII 20 - 21'!M23+'HKI 21-22 '!M23)</f>
        <v>0</v>
      </c>
      <c r="N22" s="16">
        <f>IF($D22="","",'HK2 21-22'!N23+'HKII 20 - 21'!N23+'HKI 21-22 '!N23)</f>
        <v>0</v>
      </c>
      <c r="O22" s="16">
        <f>IF($D22="","",'HK2 21-22'!O23+'HKII 20 - 21'!O23+'HKI 21-22 '!O23)</f>
        <v>0</v>
      </c>
      <c r="P22" s="16">
        <f>IF($D22="","",'HK2 21-22'!P23+'HKII 20 - 21'!P23+'HKI 21-22 '!P23)</f>
        <v>0</v>
      </c>
      <c r="Q22" s="16">
        <f>IF($D22="","",'HK2 21-22'!Q23+'HKII 20 - 21'!Q23+'HKI 21-22 '!Q23)</f>
        <v>0</v>
      </c>
      <c r="R22" s="16">
        <f>IF($D22="","",'HK2 21-22'!R23+'HKII 20 - 21'!R23+'HKI 21-22 '!R23)</f>
        <v>0</v>
      </c>
      <c r="S22" s="16">
        <f>IF($D22="","",'HK2 21-22'!S23+'HKII 20 - 21'!S23+'HKI 21-22 '!S23)</f>
        <v>0</v>
      </c>
      <c r="T22" s="16">
        <f>IF($D22="","",'HK2 21-22'!T23+'HKII 20 - 21'!T23+'HKI 21-22 '!T23)</f>
        <v>0</v>
      </c>
      <c r="U22" s="16">
        <f>IF($D22="","",'HK2 21-22'!U23+'HKII 20 - 21'!U23+'HKI 21-22 '!U23)</f>
        <v>0</v>
      </c>
      <c r="V22" s="16">
        <f>IF($D22="","",'HK2 21-22'!V23+'HKII 20 - 21'!V23+'HKI 21-22 '!V23)</f>
        <v>0</v>
      </c>
      <c r="W22" s="16">
        <f>IF($D22="","",'HK2 21-22'!W23+'HKII 20 - 21'!W23+'HKI 21-22 '!W23)</f>
        <v>0</v>
      </c>
      <c r="X22" s="16">
        <f>IF($D22="","",'HK2 21-22'!X23+'HKII 20 - 21'!X23+'HKI 21-22 '!X23)</f>
        <v>0</v>
      </c>
      <c r="Y22" s="16">
        <f>IF($D22="","",'HK2 21-22'!Y23+'HKII 20 - 21'!Y23+'HKI 21-22 '!Y23)</f>
        <v>0</v>
      </c>
      <c r="Z22" s="16">
        <f>IF($D22="","",'HK2 21-22'!Z23+'HKII 20 - 21'!Z23+'HKI 21-22 '!Z23)</f>
        <v>0</v>
      </c>
      <c r="AA22" s="16">
        <f>IF($D22="","",'HK2 21-22'!AA23+'HKII 20 - 21'!AA23+'HKI 21-22 '!AA23)</f>
        <v>0</v>
      </c>
      <c r="AB22" s="16">
        <f>IF($D22="","",'HK2 21-22'!AB23+'HKII 20 - 21'!AB23+'HKI 21-22 '!AB23)</f>
        <v>0</v>
      </c>
      <c r="AC22" s="16">
        <f>IF($D22="","",'HK2 21-22'!AC23+'HKII 20 - 21'!AC23+'HKI 21-22 '!AC23)</f>
        <v>0</v>
      </c>
      <c r="AD22" s="16">
        <f>IF($D22="","",'HK2 21-22'!AD23+'HKII 20 - 21'!AD23+'HKI 21-22 '!AD23)</f>
        <v>0</v>
      </c>
      <c r="AE22" s="16">
        <f>IF($D22="","",'HK2 21-22'!AE23+'HKII 20 - 21'!AE23+'HKI 21-22 '!AE23)</f>
        <v>0</v>
      </c>
      <c r="AF22" s="16">
        <f>IF($D22="","",'HK2 21-22'!AF23+'HKII 20 - 21'!AF23+'HKI 21-22 '!AF23)</f>
        <v>0</v>
      </c>
      <c r="AG22" s="16">
        <f>IF($D22="","",'HK2 21-22'!AG23+'HKII 20 - 21'!AG23+'HKI 21-22 '!AG23)</f>
        <v>0</v>
      </c>
      <c r="AH22" s="16">
        <f>IF($D22="","",'HK2 21-22'!AH23+'HKII 20 - 21'!AH23+'HKI 21-22 '!AH23)</f>
        <v>0</v>
      </c>
      <c r="AI22" s="16">
        <f>IF($D22="","",'HK2 21-22'!AI23+'HKII 20 - 21'!AI23+'HKI 21-22 '!AI23)</f>
        <v>0</v>
      </c>
      <c r="AJ22" s="16">
        <f>IF($D22="","",'HK2 21-22'!AJ23+'HKII 20 - 21'!AJ23+'HKI 21-22 '!AJ23)</f>
        <v>0</v>
      </c>
      <c r="AK22" s="16">
        <f>IF($D22="","",'HK2 21-22'!AK23+'HKII 20 - 21'!AK23+'HKI 21-22 '!AK23)</f>
        <v>0</v>
      </c>
      <c r="AL22" s="16">
        <f>IF($D22="","",'HK2 21-22'!AL23+'HKII 20 - 21'!AL23+'HKI 21-22 '!AL23)</f>
        <v>0</v>
      </c>
      <c r="AM22" s="16">
        <f>IF($D22="","",'HK2 21-22'!AM23+'HKII 20 - 21'!AM23+'HKI 21-22 '!AM23)</f>
        <v>0</v>
      </c>
      <c r="AN22" s="16">
        <f>IF($D22="","",'HK2 21-22'!AN23+'HKII 20 - 21'!AN23+'HKI 21-22 '!AN23)</f>
        <v>0</v>
      </c>
      <c r="AO22" s="16">
        <f>IF($D22="","",'HK2 21-22'!AO23+'HKII 20 - 21'!AO23+'HKI 21-22 '!AO23)</f>
        <v>0</v>
      </c>
      <c r="AP22" s="16">
        <f>IF($D22="","",'HK2 21-22'!AP23+'HKII 20 - 21'!AP23+'HKI 21-22 '!AP23)</f>
        <v>0</v>
      </c>
      <c r="AQ22" s="16">
        <f>IF($D22="","",'HK2 21-22'!AQ23+'HKII 20 - 21'!AQ23+'HKI 21-22 '!AQ23)</f>
        <v>0</v>
      </c>
      <c r="AR22" s="16">
        <f>IF($D22="","",'HK2 21-22'!AR23+'HKII 20 - 21'!AR23+'HKI 21-22 '!AR23)</f>
        <v>0</v>
      </c>
      <c r="AS22" s="16">
        <f>IF($D22="","",'HK2 21-22'!AS23+'HKII 20 - 21'!AS23+'HKI 21-22 '!AS23)</f>
        <v>0</v>
      </c>
      <c r="AT22" s="16">
        <f>IF($D22="","",'HK2 21-22'!AT23+'HKII 20 - 21'!AT23+'HKI 21-22 '!AT23)</f>
        <v>0</v>
      </c>
      <c r="AU22" s="5"/>
    </row>
    <row r="23" spans="1:47" x14ac:dyDescent="0.4">
      <c r="A23" s="12">
        <f>IF(D23="","",SUBTOTAL(3,$D$16:D23))</f>
        <v>8</v>
      </c>
      <c r="B23" s="13" t="s">
        <v>1007</v>
      </c>
      <c r="C23" s="14" t="s">
        <v>1009</v>
      </c>
      <c r="D23" s="15" t="s">
        <v>1008</v>
      </c>
      <c r="E23" s="16">
        <f>IF($D23="","",'HK2 21-22'!E24+'HKII 20 - 21'!E24+'HKI 21-22 '!E24)</f>
        <v>0</v>
      </c>
      <c r="F23" s="16">
        <f>IF($D23="","",'HK2 21-22'!F24+'HKII 20 - 21'!F24+'HKI 21-22 '!F24)</f>
        <v>0</v>
      </c>
      <c r="G23" s="16">
        <f>IF($D23="","",'HK2 21-22'!G24+'HKII 20 - 21'!G24+'HKI 21-22 '!G24)</f>
        <v>0</v>
      </c>
      <c r="H23" s="16">
        <f>IF($D23="","",'HK2 21-22'!H24+'HKII 20 - 21'!H24+'HKI 21-22 '!H24)</f>
        <v>0</v>
      </c>
      <c r="I23" s="16">
        <f>IF($D23="","",'HK2 21-22'!I24+'HKII 20 - 21'!I24+'HKI 21-22 '!I24)</f>
        <v>0</v>
      </c>
      <c r="J23" s="16">
        <f>IF($D23="","",'HK2 21-22'!J24+'HKII 20 - 21'!J24+'HKI 21-22 '!J24)</f>
        <v>0</v>
      </c>
      <c r="K23" s="16">
        <f>IF($D23="","",'HK2 21-22'!K24+'HKII 20 - 21'!K24+'HKI 21-22 '!K24)</f>
        <v>0</v>
      </c>
      <c r="L23" s="16">
        <f>IF($D23="","",'HK2 21-22'!L24+'HKII 20 - 21'!L24+'HKI 21-22 '!L24)</f>
        <v>0</v>
      </c>
      <c r="M23" s="16">
        <f>IF($D23="","",'HK2 21-22'!M24+'HKII 20 - 21'!M24+'HKI 21-22 '!M24)</f>
        <v>0</v>
      </c>
      <c r="N23" s="16">
        <f>IF($D23="","",'HK2 21-22'!N24+'HKII 20 - 21'!N24+'HKI 21-22 '!N24)</f>
        <v>0</v>
      </c>
      <c r="O23" s="16">
        <f>IF($D23="","",'HK2 21-22'!O24+'HKII 20 - 21'!O24+'HKI 21-22 '!O24)</f>
        <v>0</v>
      </c>
      <c r="P23" s="16">
        <f>IF($D23="","",'HK2 21-22'!P24+'HKII 20 - 21'!P24+'HKI 21-22 '!P24)</f>
        <v>0</v>
      </c>
      <c r="Q23" s="16">
        <f>IF($D23="","",'HK2 21-22'!Q24+'HKII 20 - 21'!Q24+'HKI 21-22 '!Q24)</f>
        <v>0</v>
      </c>
      <c r="R23" s="16">
        <f>IF($D23="","",'HK2 21-22'!R24+'HKII 20 - 21'!R24+'HKI 21-22 '!R24)</f>
        <v>0</v>
      </c>
      <c r="S23" s="16">
        <f>IF($D23="","",'HK2 21-22'!S24+'HKII 20 - 21'!S24+'HKI 21-22 '!S24)</f>
        <v>0</v>
      </c>
      <c r="T23" s="16">
        <f>IF($D23="","",'HK2 21-22'!T24+'HKII 20 - 21'!T24+'HKI 21-22 '!T24)</f>
        <v>0</v>
      </c>
      <c r="U23" s="16">
        <f>IF($D23="","",'HK2 21-22'!U24+'HKII 20 - 21'!U24+'HKI 21-22 '!U24)</f>
        <v>0</v>
      </c>
      <c r="V23" s="16">
        <f>IF($D23="","",'HK2 21-22'!V24+'HKII 20 - 21'!V24+'HKI 21-22 '!V24)</f>
        <v>0</v>
      </c>
      <c r="W23" s="16">
        <f>IF($D23="","",'HK2 21-22'!W24+'HKII 20 - 21'!W24+'HKI 21-22 '!W24)</f>
        <v>0</v>
      </c>
      <c r="X23" s="16">
        <f>IF($D23="","",'HK2 21-22'!X24+'HKII 20 - 21'!X24+'HKI 21-22 '!X24)</f>
        <v>0</v>
      </c>
      <c r="Y23" s="16">
        <f>IF($D23="","",'HK2 21-22'!Y24+'HKII 20 - 21'!Y24+'HKI 21-22 '!Y24)</f>
        <v>0</v>
      </c>
      <c r="Z23" s="16">
        <f>IF($D23="","",'HK2 21-22'!Z24+'HKII 20 - 21'!Z24+'HKI 21-22 '!Z24)</f>
        <v>0</v>
      </c>
      <c r="AA23" s="16">
        <f>IF($D23="","",'HK2 21-22'!AA24+'HKII 20 - 21'!AA24+'HKI 21-22 '!AA24)</f>
        <v>0</v>
      </c>
      <c r="AB23" s="16">
        <f>IF($D23="","",'HK2 21-22'!AB24+'HKII 20 - 21'!AB24+'HKI 21-22 '!AB24)</f>
        <v>0</v>
      </c>
      <c r="AC23" s="16">
        <f>IF($D23="","",'HK2 21-22'!AC24+'HKII 20 - 21'!AC24+'HKI 21-22 '!AC24)</f>
        <v>0</v>
      </c>
      <c r="AD23" s="16">
        <f>IF($D23="","",'HK2 21-22'!AD24+'HKII 20 - 21'!AD24+'HKI 21-22 '!AD24)</f>
        <v>0</v>
      </c>
      <c r="AE23" s="16">
        <f>IF($D23="","",'HK2 21-22'!AE24+'HKII 20 - 21'!AE24+'HKI 21-22 '!AE24)</f>
        <v>0</v>
      </c>
      <c r="AF23" s="16">
        <f>IF($D23="","",'HK2 21-22'!AF24+'HKII 20 - 21'!AF24+'HKI 21-22 '!AF24)</f>
        <v>0</v>
      </c>
      <c r="AG23" s="16">
        <f>IF($D23="","",'HK2 21-22'!AG24+'HKII 20 - 21'!AG24+'HKI 21-22 '!AG24)</f>
        <v>0</v>
      </c>
      <c r="AH23" s="16">
        <f>IF($D23="","",'HK2 21-22'!AH24+'HKII 20 - 21'!AH24+'HKI 21-22 '!AH24)</f>
        <v>0</v>
      </c>
      <c r="AI23" s="16">
        <f>IF($D23="","",'HK2 21-22'!AI24+'HKII 20 - 21'!AI24+'HKI 21-22 '!AI24)</f>
        <v>0</v>
      </c>
      <c r="AJ23" s="16">
        <f>IF($D23="","",'HK2 21-22'!AJ24+'HKII 20 - 21'!AJ24+'HKI 21-22 '!AJ24)</f>
        <v>0</v>
      </c>
      <c r="AK23" s="16">
        <f>IF($D23="","",'HK2 21-22'!AK24+'HKII 20 - 21'!AK24+'HKI 21-22 '!AK24)</f>
        <v>0</v>
      </c>
      <c r="AL23" s="16">
        <f>IF($D23="","",'HK2 21-22'!AL24+'HKII 20 - 21'!AL24+'HKI 21-22 '!AL24)</f>
        <v>0</v>
      </c>
      <c r="AM23" s="16">
        <f>IF($D23="","",'HK2 21-22'!AM24+'HKII 20 - 21'!AM24+'HKI 21-22 '!AM24)</f>
        <v>0</v>
      </c>
      <c r="AN23" s="16">
        <f>IF($D23="","",'HK2 21-22'!AN24+'HKII 20 - 21'!AN24+'HKI 21-22 '!AN24)</f>
        <v>0</v>
      </c>
      <c r="AO23" s="16">
        <f>IF($D23="","",'HK2 21-22'!AO24+'HKII 20 - 21'!AO24+'HKI 21-22 '!AO24)</f>
        <v>0</v>
      </c>
      <c r="AP23" s="16">
        <f>IF($D23="","",'HK2 21-22'!AP24+'HKII 20 - 21'!AP24+'HKI 21-22 '!AP24)</f>
        <v>0</v>
      </c>
      <c r="AQ23" s="16">
        <f>IF($D23="","",'HK2 21-22'!AQ24+'HKII 20 - 21'!AQ24+'HKI 21-22 '!AQ24)</f>
        <v>0</v>
      </c>
      <c r="AR23" s="16">
        <f>IF($D23="","",'HK2 21-22'!AR24+'HKII 20 - 21'!AR24+'HKI 21-22 '!AR24)</f>
        <v>0</v>
      </c>
      <c r="AS23" s="16">
        <f>IF($D23="","",'HK2 21-22'!AS24+'HKII 20 - 21'!AS24+'HKI 21-22 '!AS24)</f>
        <v>0</v>
      </c>
      <c r="AT23" s="16">
        <f>IF($D23="","",'HK2 21-22'!AT24+'HKII 20 - 21'!AT24+'HKI 21-22 '!AT24)</f>
        <v>0</v>
      </c>
      <c r="AU23" s="5"/>
    </row>
    <row r="24" spans="1:47" x14ac:dyDescent="0.4">
      <c r="A24" s="12">
        <f>IF(D24="","",SUBTOTAL(3,$D$16:D24))</f>
        <v>9</v>
      </c>
      <c r="B24" s="13" t="s">
        <v>147</v>
      </c>
      <c r="C24" s="14" t="s">
        <v>1009</v>
      </c>
      <c r="D24" s="15" t="s">
        <v>148</v>
      </c>
      <c r="E24" s="16">
        <f>IF($D24="","",'HK2 21-22'!E25+'HKII 20 - 21'!E25+'HKI 21-22 '!E25)</f>
        <v>2</v>
      </c>
      <c r="F24" s="16">
        <f>IF($D24="","",'HK2 21-22'!F25+'HKII 20 - 21'!F25+'HKI 21-22 '!F25)</f>
        <v>0</v>
      </c>
      <c r="G24" s="16">
        <f>IF($D24="","",'HK2 21-22'!G25+'HKII 20 - 21'!G25+'HKI 21-22 '!G25)</f>
        <v>0</v>
      </c>
      <c r="H24" s="16">
        <f>IF($D24="","",'HK2 21-22'!H25+'HKII 20 - 21'!H25+'HKI 21-22 '!H25)</f>
        <v>0</v>
      </c>
      <c r="I24" s="16">
        <f>IF($D24="","",'HK2 21-22'!I25+'HKII 20 - 21'!I25+'HKI 21-22 '!I25)</f>
        <v>0</v>
      </c>
      <c r="J24" s="16">
        <f>IF($D24="","",'HK2 21-22'!J25+'HKII 20 - 21'!J25+'HKI 21-22 '!J25)</f>
        <v>0</v>
      </c>
      <c r="K24" s="16">
        <f>IF($D24="","",'HK2 21-22'!K25+'HKII 20 - 21'!K25+'HKI 21-22 '!K25)</f>
        <v>0</v>
      </c>
      <c r="L24" s="16">
        <f>IF($D24="","",'HK2 21-22'!L25+'HKII 20 - 21'!L25+'HKI 21-22 '!L25)</f>
        <v>0</v>
      </c>
      <c r="M24" s="16">
        <f>IF($D24="","",'HK2 21-22'!M25+'HKII 20 - 21'!M25+'HKI 21-22 '!M25)</f>
        <v>2</v>
      </c>
      <c r="N24" s="16">
        <f>IF($D24="","",'HK2 21-22'!N25+'HKII 20 - 21'!N25+'HKI 21-22 '!N25)</f>
        <v>1.2</v>
      </c>
      <c r="O24" s="16">
        <f>IF($D24="","",'HK2 21-22'!O25+'HKII 20 - 21'!O25+'HKI 21-22 '!O25)</f>
        <v>1.2</v>
      </c>
      <c r="P24" s="16">
        <f>IF($D24="","",'HK2 21-22'!P25+'HKII 20 - 21'!P25+'HKI 21-22 '!P25)</f>
        <v>0</v>
      </c>
      <c r="Q24" s="16">
        <f>IF($D24="","",'HK2 21-22'!Q25+'HKII 20 - 21'!Q25+'HKI 21-22 '!Q25)</f>
        <v>0</v>
      </c>
      <c r="R24" s="16">
        <f>IF($D24="","",'HK2 21-22'!R25+'HKII 20 - 21'!R25+'HKI 21-22 '!R25)</f>
        <v>2.4</v>
      </c>
      <c r="S24" s="16">
        <f>IF($D24="","",'HK2 21-22'!S25+'HKII 20 - 21'!S25+'HKI 21-22 '!S25)</f>
        <v>13</v>
      </c>
      <c r="T24" s="16">
        <f>IF($D24="","",'HK2 21-22'!T25+'HKII 20 - 21'!T25+'HKI 21-22 '!T25)</f>
        <v>0</v>
      </c>
      <c r="U24" s="16">
        <f>IF($D24="","",'HK2 21-22'!U25+'HKII 20 - 21'!U25+'HKI 21-22 '!U25)</f>
        <v>13</v>
      </c>
      <c r="V24" s="16">
        <f>IF($D24="","",'HK2 21-22'!V25+'HKII 20 - 21'!V25+'HKI 21-22 '!V25)</f>
        <v>0</v>
      </c>
      <c r="W24" s="16">
        <f>IF($D24="","",'HK2 21-22'!W25+'HKII 20 - 21'!W25+'HKI 21-22 '!W25)</f>
        <v>0</v>
      </c>
      <c r="X24" s="16">
        <f>IF($D24="","",'HK2 21-22'!X25+'HKII 20 - 21'!X25+'HKI 21-22 '!X25)</f>
        <v>0</v>
      </c>
      <c r="Y24" s="16">
        <f>IF($D24="","",'HK2 21-22'!Y25+'HKII 20 - 21'!Y25+'HKI 21-22 '!Y25)</f>
        <v>0</v>
      </c>
      <c r="Z24" s="16">
        <f>IF($D24="","",'HK2 21-22'!Z25+'HKII 20 - 21'!Z25+'HKI 21-22 '!Z25)</f>
        <v>0</v>
      </c>
      <c r="AA24" s="16">
        <f>IF($D24="","",'HK2 21-22'!AA25+'HKII 20 - 21'!AA25+'HKI 21-22 '!AA25)</f>
        <v>102</v>
      </c>
      <c r="AB24" s="16">
        <f>IF($D24="","",'HK2 21-22'!AB25+'HKII 20 - 21'!AB25+'HKI 21-22 '!AB25)</f>
        <v>40</v>
      </c>
      <c r="AC24" s="16">
        <f>IF($D24="","",'HK2 21-22'!AC25+'HKII 20 - 21'!AC25+'HKI 21-22 '!AC25)</f>
        <v>78</v>
      </c>
      <c r="AD24" s="16">
        <f>IF($D24="","",'HK2 21-22'!AD25+'HKII 20 - 21'!AD25+'HKI 21-22 '!AD25)</f>
        <v>6.4</v>
      </c>
      <c r="AE24" s="16">
        <f>IF($D24="","",'HK2 21-22'!AE25+'HKII 20 - 21'!AE25+'HKI 21-22 '!AE25)</f>
        <v>0</v>
      </c>
      <c r="AF24" s="16">
        <f>IF($D24="","",'HK2 21-22'!AF25+'HKII 20 - 21'!AF25+'HKI 21-22 '!AF25)</f>
        <v>0</v>
      </c>
      <c r="AG24" s="16">
        <f>IF($D24="","",'HK2 21-22'!AG25+'HKII 20 - 21'!AG25+'HKI 21-22 '!AG25)</f>
        <v>0</v>
      </c>
      <c r="AH24" s="16">
        <f>IF($D24="","",'HK2 21-22'!AH25+'HKII 20 - 21'!AH25+'HKI 21-22 '!AH25)</f>
        <v>0</v>
      </c>
      <c r="AI24" s="16">
        <f>IF($D24="","",'HK2 21-22'!AI25+'HKII 20 - 21'!AI25+'HKI 21-22 '!AI25)</f>
        <v>0</v>
      </c>
      <c r="AJ24" s="16">
        <f>IF($D24="","",'HK2 21-22'!AJ25+'HKII 20 - 21'!AJ25+'HKI 21-22 '!AJ25)</f>
        <v>0</v>
      </c>
      <c r="AK24" s="16">
        <f>IF($D24="","",'HK2 21-22'!AK25+'HKII 20 - 21'!AK25+'HKI 21-22 '!AK25)</f>
        <v>0</v>
      </c>
      <c r="AL24" s="16">
        <f>IF($D24="","",'HK2 21-22'!AL25+'HKII 20 - 21'!AL25+'HKI 21-22 '!AL25)</f>
        <v>0</v>
      </c>
      <c r="AM24" s="16">
        <f>IF($D24="","",'HK2 21-22'!AM25+'HKII 20 - 21'!AM25+'HKI 21-22 '!AM25)</f>
        <v>0</v>
      </c>
      <c r="AN24" s="16">
        <f>IF($D24="","",'HK2 21-22'!AN25+'HKII 20 - 21'!AN25+'HKI 21-22 '!AN25)</f>
        <v>0</v>
      </c>
      <c r="AO24" s="16">
        <f>IF($D24="","",'HK2 21-22'!AO25+'HKII 20 - 21'!AO25+'HKI 21-22 '!AO25)</f>
        <v>0</v>
      </c>
      <c r="AP24" s="16">
        <f>IF($D24="","",'HK2 21-22'!AP25+'HKII 20 - 21'!AP25+'HKI 21-22 '!AP25)</f>
        <v>0</v>
      </c>
      <c r="AQ24" s="16">
        <f>IF($D24="","",'HK2 21-22'!AQ25+'HKII 20 - 21'!AQ25+'HKI 21-22 '!AQ25)</f>
        <v>0</v>
      </c>
      <c r="AR24" s="16">
        <f>IF($D24="","",'HK2 21-22'!AR25+'HKII 20 - 21'!AR25+'HKI 21-22 '!AR25)</f>
        <v>0</v>
      </c>
      <c r="AS24" s="16">
        <f>IF($D24="","",'HK2 21-22'!AS25+'HKII 20 - 21'!AS25+'HKI 21-22 '!AS25)</f>
        <v>3</v>
      </c>
      <c r="AT24" s="16">
        <f>IF($D24="","",'HK2 21-22'!AT25+'HKII 20 - 21'!AT25+'HKI 21-22 '!AT25)</f>
        <v>13.8</v>
      </c>
      <c r="AU24" s="5"/>
    </row>
    <row r="25" spans="1:47" x14ac:dyDescent="0.4">
      <c r="A25" s="12">
        <f>IF(D25="","",SUBTOTAL(3,$D$16:D25))</f>
        <v>10</v>
      </c>
      <c r="B25" s="13" t="s">
        <v>149</v>
      </c>
      <c r="C25" s="14" t="s">
        <v>1009</v>
      </c>
      <c r="D25" s="15" t="s">
        <v>150</v>
      </c>
      <c r="E25" s="16">
        <f>IF($D25="","",'HK2 21-22'!E26+'HKII 20 - 21'!E26+'HKI 21-22 '!E26)</f>
        <v>0</v>
      </c>
      <c r="F25" s="16">
        <f>IF($D25="","",'HK2 21-22'!F26+'HKII 20 - 21'!F26+'HKI 21-22 '!F26)</f>
        <v>0</v>
      </c>
      <c r="G25" s="16">
        <f>IF($D25="","",'HK2 21-22'!G26+'HKII 20 - 21'!G26+'HKI 21-22 '!G26)</f>
        <v>0</v>
      </c>
      <c r="H25" s="16">
        <f>IF($D25="","",'HK2 21-22'!H26+'HKII 20 - 21'!H26+'HKI 21-22 '!H26)</f>
        <v>0</v>
      </c>
      <c r="I25" s="16">
        <f>IF($D25="","",'HK2 21-22'!I26+'HKII 20 - 21'!I26+'HKI 21-22 '!I26)</f>
        <v>0</v>
      </c>
      <c r="J25" s="16">
        <f>IF($D25="","",'HK2 21-22'!J26+'HKII 20 - 21'!J26+'HKI 21-22 '!J26)</f>
        <v>0</v>
      </c>
      <c r="K25" s="16">
        <f>IF($D25="","",'HK2 21-22'!K26+'HKII 20 - 21'!K26+'HKI 21-22 '!K26)</f>
        <v>0</v>
      </c>
      <c r="L25" s="16">
        <f>IF($D25="","",'HK2 21-22'!L26+'HKII 20 - 21'!L26+'HKI 21-22 '!L26)</f>
        <v>0</v>
      </c>
      <c r="M25" s="16">
        <f>IF($D25="","",'HK2 21-22'!M26+'HKII 20 - 21'!M26+'HKI 21-22 '!M26)</f>
        <v>0</v>
      </c>
      <c r="N25" s="16">
        <f>IF($D25="","",'HK2 21-22'!N26+'HKII 20 - 21'!N26+'HKI 21-22 '!N26)</f>
        <v>0</v>
      </c>
      <c r="O25" s="16">
        <f>IF($D25="","",'HK2 21-22'!O26+'HKII 20 - 21'!O26+'HKI 21-22 '!O26)</f>
        <v>1.2</v>
      </c>
      <c r="P25" s="16">
        <f>IF($D25="","",'HK2 21-22'!P26+'HKII 20 - 21'!P26+'HKI 21-22 '!P26)</f>
        <v>0</v>
      </c>
      <c r="Q25" s="16">
        <f>IF($D25="","",'HK2 21-22'!Q26+'HKII 20 - 21'!Q26+'HKI 21-22 '!Q26)</f>
        <v>0</v>
      </c>
      <c r="R25" s="16">
        <f>IF($D25="","",'HK2 21-22'!R26+'HKII 20 - 21'!R26+'HKI 21-22 '!R26)</f>
        <v>1.2</v>
      </c>
      <c r="S25" s="16">
        <f>IF($D25="","",'HK2 21-22'!S26+'HKII 20 - 21'!S26+'HKI 21-22 '!S26)</f>
        <v>9</v>
      </c>
      <c r="T25" s="16">
        <f>IF($D25="","",'HK2 21-22'!T26+'HKII 20 - 21'!T26+'HKI 21-22 '!T26)</f>
        <v>0</v>
      </c>
      <c r="U25" s="16">
        <f>IF($D25="","",'HK2 21-22'!U26+'HKII 20 - 21'!U26+'HKI 21-22 '!U26)</f>
        <v>0</v>
      </c>
      <c r="V25" s="16">
        <f>IF($D25="","",'HK2 21-22'!V26+'HKII 20 - 21'!V26+'HKI 21-22 '!V26)</f>
        <v>0.9</v>
      </c>
      <c r="W25" s="16">
        <f>IF($D25="","",'HK2 21-22'!W26+'HKII 20 - 21'!W26+'HKI 21-22 '!W26)</f>
        <v>0</v>
      </c>
      <c r="X25" s="16">
        <f>IF($D25="","",'HK2 21-22'!X26+'HKII 20 - 21'!X26+'HKI 21-22 '!X26)</f>
        <v>0</v>
      </c>
      <c r="Y25" s="16">
        <f>IF($D25="","",'HK2 21-22'!Y26+'HKII 20 - 21'!Y26+'HKI 21-22 '!Y26)</f>
        <v>0</v>
      </c>
      <c r="Z25" s="16">
        <f>IF($D25="","",'HK2 21-22'!Z26+'HKII 20 - 21'!Z26+'HKI 21-22 '!Z26)</f>
        <v>0</v>
      </c>
      <c r="AA25" s="16">
        <f>IF($D25="","",'HK2 21-22'!AA26+'HKII 20 - 21'!AA26+'HKI 21-22 '!AA26)</f>
        <v>106</v>
      </c>
      <c r="AB25" s="16">
        <f>IF($D25="","",'HK2 21-22'!AB26+'HKII 20 - 21'!AB26+'HKI 21-22 '!AB26)</f>
        <v>87</v>
      </c>
      <c r="AC25" s="16">
        <f>IF($D25="","",'HK2 21-22'!AC26+'HKII 20 - 21'!AC26+'HKI 21-22 '!AC26)</f>
        <v>106</v>
      </c>
      <c r="AD25" s="16">
        <f>IF($D25="","",'HK2 21-22'!AD26+'HKII 20 - 21'!AD26+'HKI 21-22 '!AD26)</f>
        <v>8.7000000000000011</v>
      </c>
      <c r="AE25" s="16">
        <f>IF($D25="","",'HK2 21-22'!AE26+'HKII 20 - 21'!AE26+'HKI 21-22 '!AE26)</f>
        <v>0</v>
      </c>
      <c r="AF25" s="16">
        <f>IF($D25="","",'HK2 21-22'!AF26+'HKII 20 - 21'!AF26+'HKI 21-22 '!AF26)</f>
        <v>0</v>
      </c>
      <c r="AG25" s="16">
        <f>IF($D25="","",'HK2 21-22'!AG26+'HKII 20 - 21'!AG26+'HKI 21-22 '!AG26)</f>
        <v>0</v>
      </c>
      <c r="AH25" s="16">
        <f>IF($D25="","",'HK2 21-22'!AH26+'HKII 20 - 21'!AH26+'HKI 21-22 '!AH26)</f>
        <v>0</v>
      </c>
      <c r="AI25" s="16">
        <f>IF($D25="","",'HK2 21-22'!AI26+'HKII 20 - 21'!AI26+'HKI 21-22 '!AI26)</f>
        <v>0</v>
      </c>
      <c r="AJ25" s="16">
        <f>IF($D25="","",'HK2 21-22'!AJ26+'HKII 20 - 21'!AJ26+'HKI 21-22 '!AJ26)</f>
        <v>0</v>
      </c>
      <c r="AK25" s="16">
        <f>IF($D25="","",'HK2 21-22'!AK26+'HKII 20 - 21'!AK26+'HKI 21-22 '!AK26)</f>
        <v>0</v>
      </c>
      <c r="AL25" s="16">
        <f>IF($D25="","",'HK2 21-22'!AL26+'HKII 20 - 21'!AL26+'HKI 21-22 '!AL26)</f>
        <v>0</v>
      </c>
      <c r="AM25" s="16">
        <f>IF($D25="","",'HK2 21-22'!AM26+'HKII 20 - 21'!AM26+'HKI 21-22 '!AM26)</f>
        <v>0</v>
      </c>
      <c r="AN25" s="16">
        <f>IF($D25="","",'HK2 21-22'!AN26+'HKII 20 - 21'!AN26+'HKI 21-22 '!AN26)</f>
        <v>0</v>
      </c>
      <c r="AO25" s="16">
        <f>IF($D25="","",'HK2 21-22'!AO26+'HKII 20 - 21'!AO26+'HKI 21-22 '!AO26)</f>
        <v>0</v>
      </c>
      <c r="AP25" s="16">
        <f>IF($D25="","",'HK2 21-22'!AP26+'HKII 20 - 21'!AP26+'HKI 21-22 '!AP26)</f>
        <v>0</v>
      </c>
      <c r="AQ25" s="16">
        <f>IF($D25="","",'HK2 21-22'!AQ26+'HKII 20 - 21'!AQ26+'HKI 21-22 '!AQ26)</f>
        <v>0</v>
      </c>
      <c r="AR25" s="16">
        <f>IF($D25="","",'HK2 21-22'!AR26+'HKII 20 - 21'!AR26+'HKI 21-22 '!AR26)</f>
        <v>0</v>
      </c>
      <c r="AS25" s="16">
        <f>IF($D25="","",'HK2 21-22'!AS26+'HKII 20 - 21'!AS26+'HKI 21-22 '!AS26)</f>
        <v>2.2999999999999998</v>
      </c>
      <c r="AT25" s="16">
        <f>IF($D25="","",'HK2 21-22'!AT26+'HKII 20 - 21'!AT26+'HKI 21-22 '!AT26)</f>
        <v>13.1</v>
      </c>
      <c r="AU25" s="5"/>
    </row>
    <row r="26" spans="1:47" x14ac:dyDescent="0.4">
      <c r="A26" s="12">
        <f>IF(D26="","",SUBTOTAL(3,$D$16:D26))</f>
        <v>11</v>
      </c>
      <c r="B26" s="13" t="s">
        <v>151</v>
      </c>
      <c r="C26" s="14" t="s">
        <v>1009</v>
      </c>
      <c r="D26" s="15" t="s">
        <v>152</v>
      </c>
      <c r="E26" s="16">
        <f>IF($D26="","",'HK2 21-22'!E27+'HKII 20 - 21'!E27+'HKI 21-22 '!E27)</f>
        <v>0</v>
      </c>
      <c r="F26" s="16">
        <f>IF($D26="","",'HK2 21-22'!F27+'HKII 20 - 21'!F27+'HKI 21-22 '!F27)</f>
        <v>0</v>
      </c>
      <c r="G26" s="16">
        <f>IF($D26="","",'HK2 21-22'!G27+'HKII 20 - 21'!G27+'HKI 21-22 '!G27)</f>
        <v>0</v>
      </c>
      <c r="H26" s="16">
        <f>IF($D26="","",'HK2 21-22'!H27+'HKII 20 - 21'!H27+'HKI 21-22 '!H27)</f>
        <v>0</v>
      </c>
      <c r="I26" s="16">
        <f>IF($D26="","",'HK2 21-22'!I27+'HKII 20 - 21'!I27+'HKI 21-22 '!I27)</f>
        <v>0</v>
      </c>
      <c r="J26" s="16">
        <f>IF($D26="","",'HK2 21-22'!J27+'HKII 20 - 21'!J27+'HKI 21-22 '!J27)</f>
        <v>0</v>
      </c>
      <c r="K26" s="16">
        <f>IF($D26="","",'HK2 21-22'!K27+'HKII 20 - 21'!K27+'HKI 21-22 '!K27)</f>
        <v>0</v>
      </c>
      <c r="L26" s="16">
        <f>IF($D26="","",'HK2 21-22'!L27+'HKII 20 - 21'!L27+'HKI 21-22 '!L27)</f>
        <v>0</v>
      </c>
      <c r="M26" s="16">
        <f>IF($D26="","",'HK2 21-22'!M27+'HKII 20 - 21'!M27+'HKI 21-22 '!M27)</f>
        <v>0</v>
      </c>
      <c r="N26" s="16">
        <f>IF($D26="","",'HK2 21-22'!N27+'HKII 20 - 21'!N27+'HKI 21-22 '!N27)</f>
        <v>1.7999999999999998</v>
      </c>
      <c r="O26" s="16">
        <f>IF($D26="","",'HK2 21-22'!O27+'HKII 20 - 21'!O27+'HKI 21-22 '!O27)</f>
        <v>1.05</v>
      </c>
      <c r="P26" s="16">
        <f>IF($D26="","",'HK2 21-22'!P27+'HKII 20 - 21'!P27+'HKI 21-22 '!P27)</f>
        <v>0</v>
      </c>
      <c r="Q26" s="16">
        <f>IF($D26="","",'HK2 21-22'!Q27+'HKII 20 - 21'!Q27+'HKI 21-22 '!Q27)</f>
        <v>0</v>
      </c>
      <c r="R26" s="16">
        <f>IF($D26="","",'HK2 21-22'!R27+'HKII 20 - 21'!R27+'HKI 21-22 '!R27)</f>
        <v>2.85</v>
      </c>
      <c r="S26" s="16">
        <f>IF($D26="","",'HK2 21-22'!S27+'HKII 20 - 21'!S27+'HKI 21-22 '!S27)</f>
        <v>0</v>
      </c>
      <c r="T26" s="16">
        <f>IF($D26="","",'HK2 21-22'!T27+'HKII 20 - 21'!T27+'HKI 21-22 '!T27)</f>
        <v>0</v>
      </c>
      <c r="U26" s="16">
        <f>IF($D26="","",'HK2 21-22'!U27+'HKII 20 - 21'!U27+'HKI 21-22 '!U27)</f>
        <v>0</v>
      </c>
      <c r="V26" s="16">
        <f>IF($D26="","",'HK2 21-22'!V27+'HKII 20 - 21'!V27+'HKI 21-22 '!V27)</f>
        <v>0</v>
      </c>
      <c r="W26" s="16">
        <f>IF($D26="","",'HK2 21-22'!W27+'HKII 20 - 21'!W27+'HKI 21-22 '!W27)</f>
        <v>0</v>
      </c>
      <c r="X26" s="16">
        <f>IF($D26="","",'HK2 21-22'!X27+'HKII 20 - 21'!X27+'HKI 21-22 '!X27)</f>
        <v>0</v>
      </c>
      <c r="Y26" s="16">
        <f>IF($D26="","",'HK2 21-22'!Y27+'HKII 20 - 21'!Y27+'HKI 21-22 '!Y27)</f>
        <v>0</v>
      </c>
      <c r="Z26" s="16">
        <f>IF($D26="","",'HK2 21-22'!Z27+'HKII 20 - 21'!Z27+'HKI 21-22 '!Z27)</f>
        <v>0</v>
      </c>
      <c r="AA26" s="16">
        <f>IF($D26="","",'HK2 21-22'!AA27+'HKII 20 - 21'!AA27+'HKI 21-22 '!AA27)</f>
        <v>0</v>
      </c>
      <c r="AB26" s="16">
        <f>IF($D26="","",'HK2 21-22'!AB27+'HKII 20 - 21'!AB27+'HKI 21-22 '!AB27)</f>
        <v>0</v>
      </c>
      <c r="AC26" s="16">
        <f>IF($D26="","",'HK2 21-22'!AC27+'HKII 20 - 21'!AC27+'HKI 21-22 '!AC27)</f>
        <v>0</v>
      </c>
      <c r="AD26" s="16">
        <f>IF($D26="","",'HK2 21-22'!AD27+'HKII 20 - 21'!AD27+'HKI 21-22 '!AD27)</f>
        <v>0</v>
      </c>
      <c r="AE26" s="16">
        <f>IF($D26="","",'HK2 21-22'!AE27+'HKII 20 - 21'!AE27+'HKI 21-22 '!AE27)</f>
        <v>0</v>
      </c>
      <c r="AF26" s="16">
        <f>IF($D26="","",'HK2 21-22'!AF27+'HKII 20 - 21'!AF27+'HKI 21-22 '!AF27)</f>
        <v>0</v>
      </c>
      <c r="AG26" s="16">
        <f>IF($D26="","",'HK2 21-22'!AG27+'HKII 20 - 21'!AG27+'HKI 21-22 '!AG27)</f>
        <v>0</v>
      </c>
      <c r="AH26" s="16">
        <f>IF($D26="","",'HK2 21-22'!AH27+'HKII 20 - 21'!AH27+'HKI 21-22 '!AH27)</f>
        <v>0</v>
      </c>
      <c r="AI26" s="16">
        <f>IF($D26="","",'HK2 21-22'!AI27+'HKII 20 - 21'!AI27+'HKI 21-22 '!AI27)</f>
        <v>0</v>
      </c>
      <c r="AJ26" s="16">
        <f>IF($D26="","",'HK2 21-22'!AJ27+'HKII 20 - 21'!AJ27+'HKI 21-22 '!AJ27)</f>
        <v>0</v>
      </c>
      <c r="AK26" s="16">
        <f>IF($D26="","",'HK2 21-22'!AK27+'HKII 20 - 21'!AK27+'HKI 21-22 '!AK27)</f>
        <v>0</v>
      </c>
      <c r="AL26" s="16">
        <f>IF($D26="","",'HK2 21-22'!AL27+'HKII 20 - 21'!AL27+'HKI 21-22 '!AL27)</f>
        <v>0</v>
      </c>
      <c r="AM26" s="16">
        <f>IF($D26="","",'HK2 21-22'!AM27+'HKII 20 - 21'!AM27+'HKI 21-22 '!AM27)</f>
        <v>0</v>
      </c>
      <c r="AN26" s="16">
        <f>IF($D26="","",'HK2 21-22'!AN27+'HKII 20 - 21'!AN27+'HKI 21-22 '!AN27)</f>
        <v>0</v>
      </c>
      <c r="AO26" s="16">
        <f>IF($D26="","",'HK2 21-22'!AO27+'HKII 20 - 21'!AO27+'HKI 21-22 '!AO27)</f>
        <v>0</v>
      </c>
      <c r="AP26" s="16">
        <f>IF($D26="","",'HK2 21-22'!AP27+'HKII 20 - 21'!AP27+'HKI 21-22 '!AP27)</f>
        <v>0</v>
      </c>
      <c r="AQ26" s="16">
        <f>IF($D26="","",'HK2 21-22'!AQ27+'HKII 20 - 21'!AQ27+'HKI 21-22 '!AQ27)</f>
        <v>0</v>
      </c>
      <c r="AR26" s="16">
        <f>IF($D26="","",'HK2 21-22'!AR27+'HKII 20 - 21'!AR27+'HKI 21-22 '!AR27)</f>
        <v>0</v>
      </c>
      <c r="AS26" s="16">
        <f>IF($D26="","",'HK2 21-22'!AS27+'HKII 20 - 21'!AS27+'HKI 21-22 '!AS27)</f>
        <v>0</v>
      </c>
      <c r="AT26" s="16">
        <f>IF($D26="","",'HK2 21-22'!AT27+'HKII 20 - 21'!AT27+'HKI 21-22 '!AT27)</f>
        <v>2.9</v>
      </c>
      <c r="AU26" s="5"/>
    </row>
    <row r="27" spans="1:47" x14ac:dyDescent="0.4">
      <c r="A27" s="12">
        <f>IF(D27="","",SUBTOTAL(3,$D$16:D27))</f>
        <v>12</v>
      </c>
      <c r="B27" s="13" t="s">
        <v>153</v>
      </c>
      <c r="C27" s="14" t="s">
        <v>1009</v>
      </c>
      <c r="D27" s="15" t="s">
        <v>154</v>
      </c>
      <c r="E27" s="16">
        <f>IF($D27="","",'HK2 21-22'!E28+'HKII 20 - 21'!E28+'HKI 21-22 '!E28)</f>
        <v>0</v>
      </c>
      <c r="F27" s="16">
        <f>IF($D27="","",'HK2 21-22'!F28+'HKII 20 - 21'!F28+'HKI 21-22 '!F28)</f>
        <v>4</v>
      </c>
      <c r="G27" s="16">
        <f>IF($D27="","",'HK2 21-22'!G28+'HKII 20 - 21'!G28+'HKI 21-22 '!G28)</f>
        <v>0</v>
      </c>
      <c r="H27" s="16">
        <f>IF($D27="","",'HK2 21-22'!H28+'HKII 20 - 21'!H28+'HKI 21-22 '!H28)</f>
        <v>0</v>
      </c>
      <c r="I27" s="16">
        <f>IF($D27="","",'HK2 21-22'!I28+'HKII 20 - 21'!I28+'HKI 21-22 '!I28)</f>
        <v>0</v>
      </c>
      <c r="J27" s="16">
        <f>IF($D27="","",'HK2 21-22'!J28+'HKII 20 - 21'!J28+'HKI 21-22 '!J28)</f>
        <v>0</v>
      </c>
      <c r="K27" s="16">
        <f>IF($D27="","",'HK2 21-22'!K28+'HKII 20 - 21'!K28+'HKI 21-22 '!K28)</f>
        <v>0</v>
      </c>
      <c r="L27" s="16">
        <f>IF($D27="","",'HK2 21-22'!L28+'HKII 20 - 21'!L28+'HKI 21-22 '!L28)</f>
        <v>0</v>
      </c>
      <c r="M27" s="16">
        <f>IF($D27="","",'HK2 21-22'!M28+'HKII 20 - 21'!M28+'HKI 21-22 '!M28)</f>
        <v>6</v>
      </c>
      <c r="N27" s="16">
        <f>IF($D27="","",'HK2 21-22'!N28+'HKII 20 - 21'!N28+'HKI 21-22 '!N28)</f>
        <v>1.2</v>
      </c>
      <c r="O27" s="16">
        <f>IF($D27="","",'HK2 21-22'!O28+'HKII 20 - 21'!O28+'HKI 21-22 '!O28)</f>
        <v>1.05</v>
      </c>
      <c r="P27" s="16">
        <f>IF($D27="","",'HK2 21-22'!P28+'HKII 20 - 21'!P28+'HKI 21-22 '!P28)</f>
        <v>0</v>
      </c>
      <c r="Q27" s="16">
        <f>IF($D27="","",'HK2 21-22'!Q28+'HKII 20 - 21'!Q28+'HKI 21-22 '!Q28)</f>
        <v>0</v>
      </c>
      <c r="R27" s="16">
        <f>IF($D27="","",'HK2 21-22'!R28+'HKII 20 - 21'!R28+'HKI 21-22 '!R28)</f>
        <v>2.25</v>
      </c>
      <c r="S27" s="16">
        <f>IF($D27="","",'HK2 21-22'!S28+'HKII 20 - 21'!S28+'HKI 21-22 '!S28)</f>
        <v>0</v>
      </c>
      <c r="T27" s="16">
        <f>IF($D27="","",'HK2 21-22'!T28+'HKII 20 - 21'!T28+'HKI 21-22 '!T28)</f>
        <v>0</v>
      </c>
      <c r="U27" s="16">
        <f>IF($D27="","",'HK2 21-22'!U28+'HKII 20 - 21'!U28+'HKI 21-22 '!U28)</f>
        <v>0</v>
      </c>
      <c r="V27" s="16">
        <f>IF($D27="","",'HK2 21-22'!V28+'HKII 20 - 21'!V28+'HKI 21-22 '!V28)</f>
        <v>0</v>
      </c>
      <c r="W27" s="16">
        <f>IF($D27="","",'HK2 21-22'!W28+'HKII 20 - 21'!W28+'HKI 21-22 '!W28)</f>
        <v>0</v>
      </c>
      <c r="X27" s="16">
        <f>IF($D27="","",'HK2 21-22'!X28+'HKII 20 - 21'!X28+'HKI 21-22 '!X28)</f>
        <v>0</v>
      </c>
      <c r="Y27" s="16">
        <f>IF($D27="","",'HK2 21-22'!Y28+'HKII 20 - 21'!Y28+'HKI 21-22 '!Y28)</f>
        <v>0</v>
      </c>
      <c r="Z27" s="16">
        <f>IF($D27="","",'HK2 21-22'!Z28+'HKII 20 - 21'!Z28+'HKI 21-22 '!Z28)</f>
        <v>0</v>
      </c>
      <c r="AA27" s="16">
        <f>IF($D27="","",'HK2 21-22'!AA28+'HKII 20 - 21'!AA28+'HKI 21-22 '!AA28)</f>
        <v>37</v>
      </c>
      <c r="AB27" s="16">
        <f>IF($D27="","",'HK2 21-22'!AB28+'HKII 20 - 21'!AB28+'HKI 21-22 '!AB28)</f>
        <v>21</v>
      </c>
      <c r="AC27" s="16">
        <f>IF($D27="","",'HK2 21-22'!AC28+'HKII 20 - 21'!AC28+'HKI 21-22 '!AC28)</f>
        <v>37</v>
      </c>
      <c r="AD27" s="16">
        <f>IF($D27="","",'HK2 21-22'!AD28+'HKII 20 - 21'!AD28+'HKI 21-22 '!AD28)</f>
        <v>2.1</v>
      </c>
      <c r="AE27" s="16">
        <f>IF($D27="","",'HK2 21-22'!AE28+'HKII 20 - 21'!AE28+'HKI 21-22 '!AE28)</f>
        <v>11</v>
      </c>
      <c r="AF27" s="16">
        <f>IF($D27="","",'HK2 21-22'!AF28+'HKII 20 - 21'!AF28+'HKI 21-22 '!AF28)</f>
        <v>0</v>
      </c>
      <c r="AG27" s="16">
        <f>IF($D27="","",'HK2 21-22'!AG28+'HKII 20 - 21'!AG28+'HKI 21-22 '!AG28)</f>
        <v>11</v>
      </c>
      <c r="AH27" s="16">
        <f>IF($D27="","",'HK2 21-22'!AH28+'HKII 20 - 21'!AH28+'HKI 21-22 '!AH28)</f>
        <v>0</v>
      </c>
      <c r="AI27" s="16">
        <f>IF($D27="","",'HK2 21-22'!AI28+'HKII 20 - 21'!AI28+'HKI 21-22 '!AI28)</f>
        <v>0</v>
      </c>
      <c r="AJ27" s="16">
        <f>IF($D27="","",'HK2 21-22'!AJ28+'HKII 20 - 21'!AJ28+'HKI 21-22 '!AJ28)</f>
        <v>0</v>
      </c>
      <c r="AK27" s="16">
        <f>IF($D27="","",'HK2 21-22'!AK28+'HKII 20 - 21'!AK28+'HKI 21-22 '!AK28)</f>
        <v>0</v>
      </c>
      <c r="AL27" s="16">
        <f>IF($D27="","",'HK2 21-22'!AL28+'HKII 20 - 21'!AL28+'HKI 21-22 '!AL28)</f>
        <v>0</v>
      </c>
      <c r="AM27" s="16">
        <f>IF($D27="","",'HK2 21-22'!AM28+'HKII 20 - 21'!AM28+'HKI 21-22 '!AM28)</f>
        <v>0</v>
      </c>
      <c r="AN27" s="16">
        <f>IF($D27="","",'HK2 21-22'!AN28+'HKII 20 - 21'!AN28+'HKI 21-22 '!AN28)</f>
        <v>0</v>
      </c>
      <c r="AO27" s="16">
        <f>IF($D27="","",'HK2 21-22'!AO28+'HKII 20 - 21'!AO28+'HKI 21-22 '!AO28)</f>
        <v>0</v>
      </c>
      <c r="AP27" s="16">
        <f>IF($D27="","",'HK2 21-22'!AP28+'HKII 20 - 21'!AP28+'HKI 21-22 '!AP28)</f>
        <v>0</v>
      </c>
      <c r="AQ27" s="16">
        <f>IF($D27="","",'HK2 21-22'!AQ28+'HKII 20 - 21'!AQ28+'HKI 21-22 '!AQ28)</f>
        <v>0</v>
      </c>
      <c r="AR27" s="16">
        <f>IF($D27="","",'HK2 21-22'!AR28+'HKII 20 - 21'!AR28+'HKI 21-22 '!AR28)</f>
        <v>0</v>
      </c>
      <c r="AS27" s="16">
        <f>IF($D27="","",'HK2 21-22'!AS28+'HKII 20 - 21'!AS28+'HKI 21-22 '!AS28)</f>
        <v>0</v>
      </c>
      <c r="AT27" s="16">
        <f>IF($D27="","",'HK2 21-22'!AT28+'HKII 20 - 21'!AT28+'HKI 21-22 '!AT28)</f>
        <v>10.4</v>
      </c>
      <c r="AU27" s="5"/>
    </row>
    <row r="28" spans="1:47" x14ac:dyDescent="0.4">
      <c r="A28" s="12">
        <f>IF(D28="","",SUBTOTAL(3,$D$16:D28))</f>
        <v>13</v>
      </c>
      <c r="B28" s="13" t="s">
        <v>155</v>
      </c>
      <c r="C28" s="14" t="s">
        <v>1009</v>
      </c>
      <c r="D28" s="15" t="s">
        <v>156</v>
      </c>
      <c r="E28" s="16">
        <f>IF($D28="","",'HK2 21-22'!E29+'HKII 20 - 21'!E29+'HKI 21-22 '!E29)</f>
        <v>0</v>
      </c>
      <c r="F28" s="16">
        <f>IF($D28="","",'HK2 21-22'!F29+'HKII 20 - 21'!F29+'HKI 21-22 '!F29)</f>
        <v>0</v>
      </c>
      <c r="G28" s="16">
        <f>IF($D28="","",'HK2 21-22'!G29+'HKII 20 - 21'!G29+'HKI 21-22 '!G29)</f>
        <v>0</v>
      </c>
      <c r="H28" s="16">
        <f>IF($D28="","",'HK2 21-22'!H29+'HKII 20 - 21'!H29+'HKI 21-22 '!H29)</f>
        <v>0</v>
      </c>
      <c r="I28" s="16">
        <f>IF($D28="","",'HK2 21-22'!I29+'HKII 20 - 21'!I29+'HKI 21-22 '!I29)</f>
        <v>0</v>
      </c>
      <c r="J28" s="16">
        <f>IF($D28="","",'HK2 21-22'!J29+'HKII 20 - 21'!J29+'HKI 21-22 '!J29)</f>
        <v>0</v>
      </c>
      <c r="K28" s="16">
        <f>IF($D28="","",'HK2 21-22'!K29+'HKII 20 - 21'!K29+'HKI 21-22 '!K29)</f>
        <v>0</v>
      </c>
      <c r="L28" s="16">
        <f>IF($D28="","",'HK2 21-22'!L29+'HKII 20 - 21'!L29+'HKI 21-22 '!L29)</f>
        <v>0</v>
      </c>
      <c r="M28" s="16">
        <f>IF($D28="","",'HK2 21-22'!M29+'HKII 20 - 21'!M29+'HKI 21-22 '!M29)</f>
        <v>0</v>
      </c>
      <c r="N28" s="16">
        <f>IF($D28="","",'HK2 21-22'!N29+'HKII 20 - 21'!N29+'HKI 21-22 '!N29)</f>
        <v>3.9000000000000004</v>
      </c>
      <c r="O28" s="16">
        <f>IF($D28="","",'HK2 21-22'!O29+'HKII 20 - 21'!O29+'HKI 21-22 '!O29)</f>
        <v>0.45</v>
      </c>
      <c r="P28" s="16">
        <f>IF($D28="","",'HK2 21-22'!P29+'HKII 20 - 21'!P29+'HKI 21-22 '!P29)</f>
        <v>0</v>
      </c>
      <c r="Q28" s="16">
        <f>IF($D28="","",'HK2 21-22'!Q29+'HKII 20 - 21'!Q29+'HKI 21-22 '!Q29)</f>
        <v>0</v>
      </c>
      <c r="R28" s="16">
        <f>IF($D28="","",'HK2 21-22'!R29+'HKII 20 - 21'!R29+'HKI 21-22 '!R29)</f>
        <v>4.3500000000000005</v>
      </c>
      <c r="S28" s="16">
        <f>IF($D28="","",'HK2 21-22'!S29+'HKII 20 - 21'!S29+'HKI 21-22 '!S29)</f>
        <v>0</v>
      </c>
      <c r="T28" s="16">
        <f>IF($D28="","",'HK2 21-22'!T29+'HKII 20 - 21'!T29+'HKI 21-22 '!T29)</f>
        <v>0</v>
      </c>
      <c r="U28" s="16">
        <f>IF($D28="","",'HK2 21-22'!U29+'HKII 20 - 21'!U29+'HKI 21-22 '!U29)</f>
        <v>0</v>
      </c>
      <c r="V28" s="16">
        <f>IF($D28="","",'HK2 21-22'!V29+'HKII 20 - 21'!V29+'HKI 21-22 '!V29)</f>
        <v>0</v>
      </c>
      <c r="W28" s="16">
        <f>IF($D28="","",'HK2 21-22'!W29+'HKII 20 - 21'!W29+'HKI 21-22 '!W29)</f>
        <v>83</v>
      </c>
      <c r="X28" s="16">
        <f>IF($D28="","",'HK2 21-22'!X29+'HKII 20 - 21'!X29+'HKI 21-22 '!X29)</f>
        <v>0</v>
      </c>
      <c r="Y28" s="16">
        <f>IF($D28="","",'HK2 21-22'!Y29+'HKII 20 - 21'!Y29+'HKI 21-22 '!Y29)</f>
        <v>0</v>
      </c>
      <c r="Z28" s="16">
        <f>IF($D28="","",'HK2 21-22'!Z29+'HKII 20 - 21'!Z29+'HKI 21-22 '!Z29)</f>
        <v>16.600000000000001</v>
      </c>
      <c r="AA28" s="16">
        <f>IF($D28="","",'HK2 21-22'!AA29+'HKII 20 - 21'!AA29+'HKI 21-22 '!AA29)</f>
        <v>24</v>
      </c>
      <c r="AB28" s="16">
        <f>IF($D28="","",'HK2 21-22'!AB29+'HKII 20 - 21'!AB29+'HKI 21-22 '!AB29)</f>
        <v>14</v>
      </c>
      <c r="AC28" s="16">
        <f>IF($D28="","",'HK2 21-22'!AC29+'HKII 20 - 21'!AC29+'HKI 21-22 '!AC29)</f>
        <v>24</v>
      </c>
      <c r="AD28" s="16">
        <f>IF($D28="","",'HK2 21-22'!AD29+'HKII 20 - 21'!AD29+'HKI 21-22 '!AD29)</f>
        <v>1.4000000000000001</v>
      </c>
      <c r="AE28" s="16">
        <f>IF($D28="","",'HK2 21-22'!AE29+'HKII 20 - 21'!AE29+'HKI 21-22 '!AE29)</f>
        <v>0</v>
      </c>
      <c r="AF28" s="16">
        <f>IF($D28="","",'HK2 21-22'!AF29+'HKII 20 - 21'!AF29+'HKI 21-22 '!AF29)</f>
        <v>0</v>
      </c>
      <c r="AG28" s="16">
        <f>IF($D28="","",'HK2 21-22'!AG29+'HKII 20 - 21'!AG29+'HKI 21-22 '!AG29)</f>
        <v>0</v>
      </c>
      <c r="AH28" s="16">
        <f>IF($D28="","",'HK2 21-22'!AH29+'HKII 20 - 21'!AH29+'HKI 21-22 '!AH29)</f>
        <v>0</v>
      </c>
      <c r="AI28" s="16">
        <f>IF($D28="","",'HK2 21-22'!AI29+'HKII 20 - 21'!AI29+'HKI 21-22 '!AI29)</f>
        <v>0</v>
      </c>
      <c r="AJ28" s="16">
        <f>IF($D28="","",'HK2 21-22'!AJ29+'HKII 20 - 21'!AJ29+'HKI 21-22 '!AJ29)</f>
        <v>0</v>
      </c>
      <c r="AK28" s="16">
        <f>IF($D28="","",'HK2 21-22'!AK29+'HKII 20 - 21'!AK29+'HKI 21-22 '!AK29)</f>
        <v>0</v>
      </c>
      <c r="AL28" s="16">
        <f>IF($D28="","",'HK2 21-22'!AL29+'HKII 20 - 21'!AL29+'HKI 21-22 '!AL29)</f>
        <v>0</v>
      </c>
      <c r="AM28" s="16">
        <f>IF($D28="","",'HK2 21-22'!AM29+'HKII 20 - 21'!AM29+'HKI 21-22 '!AM29)</f>
        <v>0</v>
      </c>
      <c r="AN28" s="16">
        <f>IF($D28="","",'HK2 21-22'!AN29+'HKII 20 - 21'!AN29+'HKI 21-22 '!AN29)</f>
        <v>0</v>
      </c>
      <c r="AO28" s="16">
        <f>IF($D28="","",'HK2 21-22'!AO29+'HKII 20 - 21'!AO29+'HKI 21-22 '!AO29)</f>
        <v>0</v>
      </c>
      <c r="AP28" s="16">
        <f>IF($D28="","",'HK2 21-22'!AP29+'HKII 20 - 21'!AP29+'HKI 21-22 '!AP29)</f>
        <v>0</v>
      </c>
      <c r="AQ28" s="16">
        <f>IF($D28="","",'HK2 21-22'!AQ29+'HKII 20 - 21'!AQ29+'HKI 21-22 '!AQ29)</f>
        <v>0</v>
      </c>
      <c r="AR28" s="16">
        <f>IF($D28="","",'HK2 21-22'!AR29+'HKII 20 - 21'!AR29+'HKI 21-22 '!AR29)</f>
        <v>0</v>
      </c>
      <c r="AS28" s="16">
        <f>IF($D28="","",'HK2 21-22'!AS29+'HKII 20 - 21'!AS29+'HKI 21-22 '!AS29)</f>
        <v>0</v>
      </c>
      <c r="AT28" s="16">
        <f>IF($D28="","",'HK2 21-22'!AT29+'HKII 20 - 21'!AT29+'HKI 21-22 '!AT29)</f>
        <v>22.4</v>
      </c>
      <c r="AU28" s="5"/>
    </row>
    <row r="29" spans="1:47" x14ac:dyDescent="0.4">
      <c r="A29" s="12">
        <f>IF(D29="","",SUBTOTAL(3,$D$16:D29))</f>
        <v>14</v>
      </c>
      <c r="B29" s="13" t="s">
        <v>157</v>
      </c>
      <c r="C29" s="14" t="s">
        <v>1009</v>
      </c>
      <c r="D29" s="15" t="s">
        <v>158</v>
      </c>
      <c r="E29" s="16">
        <f>IF($D29="","",'HK2 21-22'!E30+'HKII 20 - 21'!E30+'HKI 21-22 '!E30)</f>
        <v>4</v>
      </c>
      <c r="F29" s="16">
        <f>IF($D29="","",'HK2 21-22'!F30+'HKII 20 - 21'!F30+'HKI 21-22 '!F30)</f>
        <v>0</v>
      </c>
      <c r="G29" s="16">
        <f>IF($D29="","",'HK2 21-22'!G30+'HKII 20 - 21'!G30+'HKI 21-22 '!G30)</f>
        <v>0</v>
      </c>
      <c r="H29" s="16">
        <f>IF($D29="","",'HK2 21-22'!H30+'HKII 20 - 21'!H30+'HKI 21-22 '!H30)</f>
        <v>0</v>
      </c>
      <c r="I29" s="16">
        <f>IF($D29="","",'HK2 21-22'!I30+'HKII 20 - 21'!I30+'HKI 21-22 '!I30)</f>
        <v>0</v>
      </c>
      <c r="J29" s="16">
        <f>IF($D29="","",'HK2 21-22'!J30+'HKII 20 - 21'!J30+'HKI 21-22 '!J30)</f>
        <v>0</v>
      </c>
      <c r="K29" s="16">
        <f>IF($D29="","",'HK2 21-22'!K30+'HKII 20 - 21'!K30+'HKI 21-22 '!K30)</f>
        <v>0</v>
      </c>
      <c r="L29" s="16">
        <f>IF($D29="","",'HK2 21-22'!L30+'HKII 20 - 21'!L30+'HKI 21-22 '!L30)</f>
        <v>0</v>
      </c>
      <c r="M29" s="16">
        <f>IF($D29="","",'HK2 21-22'!M30+'HKII 20 - 21'!M30+'HKI 21-22 '!M30)</f>
        <v>4</v>
      </c>
      <c r="N29" s="16">
        <f>IF($D29="","",'HK2 21-22'!N30+'HKII 20 - 21'!N30+'HKI 21-22 '!N30)</f>
        <v>1.95</v>
      </c>
      <c r="O29" s="16">
        <f>IF($D29="","",'HK2 21-22'!O30+'HKII 20 - 21'!O30+'HKI 21-22 '!O30)</f>
        <v>3.3</v>
      </c>
      <c r="P29" s="16">
        <f>IF($D29="","",'HK2 21-22'!P30+'HKII 20 - 21'!P30+'HKI 21-22 '!P30)</f>
        <v>0</v>
      </c>
      <c r="Q29" s="16">
        <f>IF($D29="","",'HK2 21-22'!Q30+'HKII 20 - 21'!Q30+'HKI 21-22 '!Q30)</f>
        <v>0</v>
      </c>
      <c r="R29" s="16">
        <f>IF($D29="","",'HK2 21-22'!R30+'HKII 20 - 21'!R30+'HKI 21-22 '!R30)</f>
        <v>5.25</v>
      </c>
      <c r="S29" s="16">
        <f>IF($D29="","",'HK2 21-22'!S30+'HKII 20 - 21'!S30+'HKI 21-22 '!S30)</f>
        <v>94</v>
      </c>
      <c r="T29" s="16">
        <f>IF($D29="","",'HK2 21-22'!T30+'HKII 20 - 21'!T30+'HKI 21-22 '!T30)</f>
        <v>0</v>
      </c>
      <c r="U29" s="16">
        <f>IF($D29="","",'HK2 21-22'!U30+'HKII 20 - 21'!U30+'HKI 21-22 '!U30)</f>
        <v>49</v>
      </c>
      <c r="V29" s="16">
        <f>IF($D29="","",'HK2 21-22'!V30+'HKII 20 - 21'!V30+'HKI 21-22 '!V30)</f>
        <v>4.5</v>
      </c>
      <c r="W29" s="16">
        <f>IF($D29="","",'HK2 21-22'!W30+'HKII 20 - 21'!W30+'HKI 21-22 '!W30)</f>
        <v>0</v>
      </c>
      <c r="X29" s="16">
        <f>IF($D29="","",'HK2 21-22'!X30+'HKII 20 - 21'!X30+'HKI 21-22 '!X30)</f>
        <v>0</v>
      </c>
      <c r="Y29" s="16">
        <f>IF($D29="","",'HK2 21-22'!Y30+'HKII 20 - 21'!Y30+'HKI 21-22 '!Y30)</f>
        <v>0</v>
      </c>
      <c r="Z29" s="16">
        <f>IF($D29="","",'HK2 21-22'!Z30+'HKII 20 - 21'!Z30+'HKI 21-22 '!Z30)</f>
        <v>0</v>
      </c>
      <c r="AA29" s="16">
        <f>IF($D29="","",'HK2 21-22'!AA30+'HKII 20 - 21'!AA30+'HKI 21-22 '!AA30)</f>
        <v>148</v>
      </c>
      <c r="AB29" s="16">
        <f>IF($D29="","",'HK2 21-22'!AB30+'HKII 20 - 21'!AB30+'HKI 21-22 '!AB30)</f>
        <v>116</v>
      </c>
      <c r="AC29" s="16">
        <f>IF($D29="","",'HK2 21-22'!AC30+'HKII 20 - 21'!AC30+'HKI 21-22 '!AC30)</f>
        <v>148</v>
      </c>
      <c r="AD29" s="16">
        <f>IF($D29="","",'HK2 21-22'!AD30+'HKII 20 - 21'!AD30+'HKI 21-22 '!AD30)</f>
        <v>11.600000000000001</v>
      </c>
      <c r="AE29" s="16">
        <f>IF($D29="","",'HK2 21-22'!AE30+'HKII 20 - 21'!AE30+'HKI 21-22 '!AE30)</f>
        <v>0</v>
      </c>
      <c r="AF29" s="16">
        <f>IF($D29="","",'HK2 21-22'!AF30+'HKII 20 - 21'!AF30+'HKI 21-22 '!AF30)</f>
        <v>0</v>
      </c>
      <c r="AG29" s="16">
        <f>IF($D29="","",'HK2 21-22'!AG30+'HKII 20 - 21'!AG30+'HKI 21-22 '!AG30)</f>
        <v>0</v>
      </c>
      <c r="AH29" s="16">
        <f>IF($D29="","",'HK2 21-22'!AH30+'HKII 20 - 21'!AH30+'HKI 21-22 '!AH30)</f>
        <v>0</v>
      </c>
      <c r="AI29" s="16">
        <f>IF($D29="","",'HK2 21-22'!AI30+'HKII 20 - 21'!AI30+'HKI 21-22 '!AI30)</f>
        <v>0</v>
      </c>
      <c r="AJ29" s="16">
        <f>IF($D29="","",'HK2 21-22'!AJ30+'HKII 20 - 21'!AJ30+'HKI 21-22 '!AJ30)</f>
        <v>0</v>
      </c>
      <c r="AK29" s="16">
        <f>IF($D29="","",'HK2 21-22'!AK30+'HKII 20 - 21'!AK30+'HKI 21-22 '!AK30)</f>
        <v>0</v>
      </c>
      <c r="AL29" s="16">
        <f>IF($D29="","",'HK2 21-22'!AL30+'HKII 20 - 21'!AL30+'HKI 21-22 '!AL30)</f>
        <v>0</v>
      </c>
      <c r="AM29" s="16">
        <f>IF($D29="","",'HK2 21-22'!AM30+'HKII 20 - 21'!AM30+'HKI 21-22 '!AM30)</f>
        <v>0</v>
      </c>
      <c r="AN29" s="16">
        <f>IF($D29="","",'HK2 21-22'!AN30+'HKII 20 - 21'!AN30+'HKI 21-22 '!AN30)</f>
        <v>0</v>
      </c>
      <c r="AO29" s="16">
        <f>IF($D29="","",'HK2 21-22'!AO30+'HKII 20 - 21'!AO30+'HKI 21-22 '!AO30)</f>
        <v>0</v>
      </c>
      <c r="AP29" s="16">
        <f>IF($D29="","",'HK2 21-22'!AP30+'HKII 20 - 21'!AP30+'HKI 21-22 '!AP30)</f>
        <v>0</v>
      </c>
      <c r="AQ29" s="16">
        <f>IF($D29="","",'HK2 21-22'!AQ30+'HKII 20 - 21'!AQ30+'HKI 21-22 '!AQ30)</f>
        <v>0</v>
      </c>
      <c r="AR29" s="16">
        <f>IF($D29="","",'HK2 21-22'!AR30+'HKII 20 - 21'!AR30+'HKI 21-22 '!AR30)</f>
        <v>0</v>
      </c>
      <c r="AS29" s="16">
        <f>IF($D29="","",'HK2 21-22'!AS30+'HKII 20 - 21'!AS30+'HKI 21-22 '!AS30)</f>
        <v>0.6</v>
      </c>
      <c r="AT29" s="16">
        <f>IF($D29="","",'HK2 21-22'!AT30+'HKII 20 - 21'!AT30+'HKI 21-22 '!AT30)</f>
        <v>26</v>
      </c>
      <c r="AU29" s="5"/>
    </row>
    <row r="30" spans="1:47" x14ac:dyDescent="0.4">
      <c r="A30" s="12">
        <f>IF(D30="","",SUBTOTAL(3,$D$16:D30))</f>
        <v>15</v>
      </c>
      <c r="B30" s="13" t="s">
        <v>159</v>
      </c>
      <c r="C30" s="14" t="s">
        <v>1009</v>
      </c>
      <c r="D30" s="15" t="s">
        <v>160</v>
      </c>
      <c r="E30" s="16">
        <f>IF($D30="","",'HK2 21-22'!E31+'HKII 20 - 21'!E31+'HKI 21-22 '!E31)</f>
        <v>0</v>
      </c>
      <c r="F30" s="16">
        <f>IF($D30="","",'HK2 21-22'!F31+'HKII 20 - 21'!F31+'HKI 21-22 '!F31)</f>
        <v>0</v>
      </c>
      <c r="G30" s="16">
        <f>IF($D30="","",'HK2 21-22'!G31+'HKII 20 - 21'!G31+'HKI 21-22 '!G31)</f>
        <v>0</v>
      </c>
      <c r="H30" s="16">
        <f>IF($D30="","",'HK2 21-22'!H31+'HKII 20 - 21'!H31+'HKI 21-22 '!H31)</f>
        <v>0</v>
      </c>
      <c r="I30" s="16">
        <f>IF($D30="","",'HK2 21-22'!I31+'HKII 20 - 21'!I31+'HKI 21-22 '!I31)</f>
        <v>0</v>
      </c>
      <c r="J30" s="16">
        <f>IF($D30="","",'HK2 21-22'!J31+'HKII 20 - 21'!J31+'HKI 21-22 '!J31)</f>
        <v>0</v>
      </c>
      <c r="K30" s="16">
        <f>IF($D30="","",'HK2 21-22'!K31+'HKII 20 - 21'!K31+'HKI 21-22 '!K31)</f>
        <v>0</v>
      </c>
      <c r="L30" s="16">
        <f>IF($D30="","",'HK2 21-22'!L31+'HKII 20 - 21'!L31+'HKI 21-22 '!L31)</f>
        <v>0</v>
      </c>
      <c r="M30" s="16">
        <f>IF($D30="","",'HK2 21-22'!M31+'HKII 20 - 21'!M31+'HKI 21-22 '!M31)</f>
        <v>0</v>
      </c>
      <c r="N30" s="16">
        <f>IF($D30="","",'HK2 21-22'!N31+'HKII 20 - 21'!N31+'HKI 21-22 '!N31)</f>
        <v>3.1500000000000004</v>
      </c>
      <c r="O30" s="16">
        <f>IF($D30="","",'HK2 21-22'!O31+'HKII 20 - 21'!O31+'HKI 21-22 '!O31)</f>
        <v>2.1</v>
      </c>
      <c r="P30" s="16">
        <f>IF($D30="","",'HK2 21-22'!P31+'HKII 20 - 21'!P31+'HKI 21-22 '!P31)</f>
        <v>0</v>
      </c>
      <c r="Q30" s="16">
        <f>IF($D30="","",'HK2 21-22'!Q31+'HKII 20 - 21'!Q31+'HKI 21-22 '!Q31)</f>
        <v>0</v>
      </c>
      <c r="R30" s="16">
        <f>IF($D30="","",'HK2 21-22'!R31+'HKII 20 - 21'!R31+'HKI 21-22 '!R31)</f>
        <v>5.25</v>
      </c>
      <c r="S30" s="16">
        <f>IF($D30="","",'HK2 21-22'!S31+'HKII 20 - 21'!S31+'HKI 21-22 '!S31)</f>
        <v>0</v>
      </c>
      <c r="T30" s="16">
        <f>IF($D30="","",'HK2 21-22'!T31+'HKII 20 - 21'!T31+'HKI 21-22 '!T31)</f>
        <v>0</v>
      </c>
      <c r="U30" s="16">
        <f>IF($D30="","",'HK2 21-22'!U31+'HKII 20 - 21'!U31+'HKI 21-22 '!U31)</f>
        <v>0</v>
      </c>
      <c r="V30" s="16">
        <f>IF($D30="","",'HK2 21-22'!V31+'HKII 20 - 21'!V31+'HKI 21-22 '!V31)</f>
        <v>0</v>
      </c>
      <c r="W30" s="16">
        <f>IF($D30="","",'HK2 21-22'!W31+'HKII 20 - 21'!W31+'HKI 21-22 '!W31)</f>
        <v>0</v>
      </c>
      <c r="X30" s="16">
        <f>IF($D30="","",'HK2 21-22'!X31+'HKII 20 - 21'!X31+'HKI 21-22 '!X31)</f>
        <v>0</v>
      </c>
      <c r="Y30" s="16">
        <f>IF($D30="","",'HK2 21-22'!Y31+'HKII 20 - 21'!Y31+'HKI 21-22 '!Y31)</f>
        <v>0</v>
      </c>
      <c r="Z30" s="16">
        <f>IF($D30="","",'HK2 21-22'!Z31+'HKII 20 - 21'!Z31+'HKI 21-22 '!Z31)</f>
        <v>0</v>
      </c>
      <c r="AA30" s="16">
        <f>IF($D30="","",'HK2 21-22'!AA31+'HKII 20 - 21'!AA31+'HKI 21-22 '!AA31)</f>
        <v>55</v>
      </c>
      <c r="AB30" s="16">
        <f>IF($D30="","",'HK2 21-22'!AB31+'HKII 20 - 21'!AB31+'HKI 21-22 '!AB31)</f>
        <v>15</v>
      </c>
      <c r="AC30" s="16">
        <f>IF($D30="","",'HK2 21-22'!AC31+'HKII 20 - 21'!AC31+'HKI 21-22 '!AC31)</f>
        <v>55</v>
      </c>
      <c r="AD30" s="16">
        <f>IF($D30="","",'HK2 21-22'!AD31+'HKII 20 - 21'!AD31+'HKI 21-22 '!AD31)</f>
        <v>1.5</v>
      </c>
      <c r="AE30" s="16">
        <f>IF($D30="","",'HK2 21-22'!AE31+'HKII 20 - 21'!AE31+'HKI 21-22 '!AE31)</f>
        <v>0</v>
      </c>
      <c r="AF30" s="16">
        <f>IF($D30="","",'HK2 21-22'!AF31+'HKII 20 - 21'!AF31+'HKI 21-22 '!AF31)</f>
        <v>0</v>
      </c>
      <c r="AG30" s="16">
        <f>IF($D30="","",'HK2 21-22'!AG31+'HKII 20 - 21'!AG31+'HKI 21-22 '!AG31)</f>
        <v>0</v>
      </c>
      <c r="AH30" s="16">
        <f>IF($D30="","",'HK2 21-22'!AH31+'HKII 20 - 21'!AH31+'HKI 21-22 '!AH31)</f>
        <v>0</v>
      </c>
      <c r="AI30" s="16">
        <f>IF($D30="","",'HK2 21-22'!AI31+'HKII 20 - 21'!AI31+'HKI 21-22 '!AI31)</f>
        <v>0</v>
      </c>
      <c r="AJ30" s="16">
        <f>IF($D30="","",'HK2 21-22'!AJ31+'HKII 20 - 21'!AJ31+'HKI 21-22 '!AJ31)</f>
        <v>0</v>
      </c>
      <c r="AK30" s="16">
        <f>IF($D30="","",'HK2 21-22'!AK31+'HKII 20 - 21'!AK31+'HKI 21-22 '!AK31)</f>
        <v>0</v>
      </c>
      <c r="AL30" s="16">
        <f>IF($D30="","",'HK2 21-22'!AL31+'HKII 20 - 21'!AL31+'HKI 21-22 '!AL31)</f>
        <v>0</v>
      </c>
      <c r="AM30" s="16">
        <f>IF($D30="","",'HK2 21-22'!AM31+'HKII 20 - 21'!AM31+'HKI 21-22 '!AM31)</f>
        <v>0</v>
      </c>
      <c r="AN30" s="16">
        <f>IF($D30="","",'HK2 21-22'!AN31+'HKII 20 - 21'!AN31+'HKI 21-22 '!AN31)</f>
        <v>0</v>
      </c>
      <c r="AO30" s="16">
        <f>IF($D30="","",'HK2 21-22'!AO31+'HKII 20 - 21'!AO31+'HKI 21-22 '!AO31)</f>
        <v>0</v>
      </c>
      <c r="AP30" s="16">
        <f>IF($D30="","",'HK2 21-22'!AP31+'HKII 20 - 21'!AP31+'HKI 21-22 '!AP31)</f>
        <v>0</v>
      </c>
      <c r="AQ30" s="16">
        <f>IF($D30="","",'HK2 21-22'!AQ31+'HKII 20 - 21'!AQ31+'HKI 21-22 '!AQ31)</f>
        <v>0</v>
      </c>
      <c r="AR30" s="16">
        <f>IF($D30="","",'HK2 21-22'!AR31+'HKII 20 - 21'!AR31+'HKI 21-22 '!AR31)</f>
        <v>0</v>
      </c>
      <c r="AS30" s="16">
        <f>IF($D30="","",'HK2 21-22'!AS31+'HKII 20 - 21'!AS31+'HKI 21-22 '!AS31)</f>
        <v>0.6</v>
      </c>
      <c r="AT30" s="16">
        <f>IF($D30="","",'HK2 21-22'!AT31+'HKII 20 - 21'!AT31+'HKI 21-22 '!AT31)</f>
        <v>7.4</v>
      </c>
      <c r="AU30" s="5"/>
    </row>
    <row r="31" spans="1:47" x14ac:dyDescent="0.4">
      <c r="A31" s="12">
        <f>IF(D31="","",SUBTOTAL(3,$D$16:D31))</f>
        <v>16</v>
      </c>
      <c r="B31" s="13" t="s">
        <v>161</v>
      </c>
      <c r="C31" s="14" t="s">
        <v>1009</v>
      </c>
      <c r="D31" s="15" t="s">
        <v>162</v>
      </c>
      <c r="E31" s="16">
        <f>IF($D31="","",'HK2 21-22'!E32+'HKII 20 - 21'!E32+'HKI 21-22 '!E32)</f>
        <v>0</v>
      </c>
      <c r="F31" s="16">
        <f>IF($D31="","",'HK2 21-22'!F32+'HKII 20 - 21'!F32+'HKI 21-22 '!F32)</f>
        <v>0</v>
      </c>
      <c r="G31" s="16">
        <f>IF($D31="","",'HK2 21-22'!G32+'HKII 20 - 21'!G32+'HKI 21-22 '!G32)</f>
        <v>0</v>
      </c>
      <c r="H31" s="16">
        <f>IF($D31="","",'HK2 21-22'!H32+'HKII 20 - 21'!H32+'HKI 21-22 '!H32)</f>
        <v>0</v>
      </c>
      <c r="I31" s="16">
        <f>IF($D31="","",'HK2 21-22'!I32+'HKII 20 - 21'!I32+'HKI 21-22 '!I32)</f>
        <v>0</v>
      </c>
      <c r="J31" s="16">
        <f>IF($D31="","",'HK2 21-22'!J32+'HKII 20 - 21'!J32+'HKI 21-22 '!J32)</f>
        <v>0</v>
      </c>
      <c r="K31" s="16">
        <f>IF($D31="","",'HK2 21-22'!K32+'HKII 20 - 21'!K32+'HKI 21-22 '!K32)</f>
        <v>0</v>
      </c>
      <c r="L31" s="16">
        <f>IF($D31="","",'HK2 21-22'!L32+'HKII 20 - 21'!L32+'HKI 21-22 '!L32)</f>
        <v>0</v>
      </c>
      <c r="M31" s="16">
        <f>IF($D31="","",'HK2 21-22'!M32+'HKII 20 - 21'!M32+'HKI 21-22 '!M32)</f>
        <v>0</v>
      </c>
      <c r="N31" s="16">
        <f>IF($D31="","",'HK2 21-22'!N32+'HKII 20 - 21'!N32+'HKI 21-22 '!N32)</f>
        <v>0</v>
      </c>
      <c r="O31" s="16">
        <f>IF($D31="","",'HK2 21-22'!O32+'HKII 20 - 21'!O32+'HKI 21-22 '!O32)</f>
        <v>2.5500000000000003</v>
      </c>
      <c r="P31" s="16">
        <f>IF($D31="","",'HK2 21-22'!P32+'HKII 20 - 21'!P32+'HKI 21-22 '!P32)</f>
        <v>0</v>
      </c>
      <c r="Q31" s="16">
        <f>IF($D31="","",'HK2 21-22'!Q32+'HKII 20 - 21'!Q32+'HKI 21-22 '!Q32)</f>
        <v>0</v>
      </c>
      <c r="R31" s="16">
        <f>IF($D31="","",'HK2 21-22'!R32+'HKII 20 - 21'!R32+'HKI 21-22 '!R32)</f>
        <v>2.5500000000000003</v>
      </c>
      <c r="S31" s="16">
        <f>IF($D31="","",'HK2 21-22'!S32+'HKII 20 - 21'!S32+'HKI 21-22 '!S32)</f>
        <v>0</v>
      </c>
      <c r="T31" s="16">
        <f>IF($D31="","",'HK2 21-22'!T32+'HKII 20 - 21'!T32+'HKI 21-22 '!T32)</f>
        <v>46</v>
      </c>
      <c r="U31" s="16">
        <f>IF($D31="","",'HK2 21-22'!U32+'HKII 20 - 21'!U32+'HKI 21-22 '!U32)</f>
        <v>0</v>
      </c>
      <c r="V31" s="16">
        <f>IF($D31="","",'HK2 21-22'!V32+'HKII 20 - 21'!V32+'HKI 21-22 '!V32)</f>
        <v>4.6000000000000005</v>
      </c>
      <c r="W31" s="16">
        <f>IF($D31="","",'HK2 21-22'!W32+'HKII 20 - 21'!W32+'HKI 21-22 '!W32)</f>
        <v>0</v>
      </c>
      <c r="X31" s="16">
        <f>IF($D31="","",'HK2 21-22'!X32+'HKII 20 - 21'!X32+'HKI 21-22 '!X32)</f>
        <v>0</v>
      </c>
      <c r="Y31" s="16">
        <f>IF($D31="","",'HK2 21-22'!Y32+'HKII 20 - 21'!Y32+'HKI 21-22 '!Y32)</f>
        <v>0</v>
      </c>
      <c r="Z31" s="16">
        <f>IF($D31="","",'HK2 21-22'!Z32+'HKII 20 - 21'!Z32+'HKI 21-22 '!Z32)</f>
        <v>0</v>
      </c>
      <c r="AA31" s="16">
        <f>IF($D31="","",'HK2 21-22'!AA32+'HKII 20 - 21'!AA32+'HKI 21-22 '!AA32)</f>
        <v>171</v>
      </c>
      <c r="AB31" s="16">
        <f>IF($D31="","",'HK2 21-22'!AB32+'HKII 20 - 21'!AB32+'HKI 21-22 '!AB32)</f>
        <v>117</v>
      </c>
      <c r="AC31" s="16">
        <f>IF($D31="","",'HK2 21-22'!AC32+'HKII 20 - 21'!AC32+'HKI 21-22 '!AC32)</f>
        <v>157</v>
      </c>
      <c r="AD31" s="16">
        <f>IF($D31="","",'HK2 21-22'!AD32+'HKII 20 - 21'!AD32+'HKI 21-22 '!AD32)</f>
        <v>13.1</v>
      </c>
      <c r="AE31" s="16">
        <f>IF($D31="","",'HK2 21-22'!AE32+'HKII 20 - 21'!AE32+'HKI 21-22 '!AE32)</f>
        <v>0</v>
      </c>
      <c r="AF31" s="16">
        <f>IF($D31="","",'HK2 21-22'!AF32+'HKII 20 - 21'!AF32+'HKI 21-22 '!AF32)</f>
        <v>0</v>
      </c>
      <c r="AG31" s="16">
        <f>IF($D31="","",'HK2 21-22'!AG32+'HKII 20 - 21'!AG32+'HKI 21-22 '!AG32)</f>
        <v>0</v>
      </c>
      <c r="AH31" s="16">
        <f>IF($D31="","",'HK2 21-22'!AH32+'HKII 20 - 21'!AH32+'HKI 21-22 '!AH32)</f>
        <v>0</v>
      </c>
      <c r="AI31" s="16">
        <f>IF($D31="","",'HK2 21-22'!AI32+'HKII 20 - 21'!AI32+'HKI 21-22 '!AI32)</f>
        <v>0</v>
      </c>
      <c r="AJ31" s="16">
        <f>IF($D31="","",'HK2 21-22'!AJ32+'HKII 20 - 21'!AJ32+'HKI 21-22 '!AJ32)</f>
        <v>0</v>
      </c>
      <c r="AK31" s="16">
        <f>IF($D31="","",'HK2 21-22'!AK32+'HKII 20 - 21'!AK32+'HKI 21-22 '!AK32)</f>
        <v>0</v>
      </c>
      <c r="AL31" s="16">
        <f>IF($D31="","",'HK2 21-22'!AL32+'HKII 20 - 21'!AL32+'HKI 21-22 '!AL32)</f>
        <v>0</v>
      </c>
      <c r="AM31" s="16">
        <f>IF($D31="","",'HK2 21-22'!AM32+'HKII 20 - 21'!AM32+'HKI 21-22 '!AM32)</f>
        <v>0</v>
      </c>
      <c r="AN31" s="16">
        <f>IF($D31="","",'HK2 21-22'!AN32+'HKII 20 - 21'!AN32+'HKI 21-22 '!AN32)</f>
        <v>0</v>
      </c>
      <c r="AO31" s="16">
        <f>IF($D31="","",'HK2 21-22'!AO32+'HKII 20 - 21'!AO32+'HKI 21-22 '!AO32)</f>
        <v>0</v>
      </c>
      <c r="AP31" s="16">
        <f>IF($D31="","",'HK2 21-22'!AP32+'HKII 20 - 21'!AP32+'HKI 21-22 '!AP32)</f>
        <v>0</v>
      </c>
      <c r="AQ31" s="16">
        <f>IF($D31="","",'HK2 21-22'!AQ32+'HKII 20 - 21'!AQ32+'HKI 21-22 '!AQ32)</f>
        <v>0</v>
      </c>
      <c r="AR31" s="16">
        <f>IF($D31="","",'HK2 21-22'!AR32+'HKII 20 - 21'!AR32+'HKI 21-22 '!AR32)</f>
        <v>0</v>
      </c>
      <c r="AS31" s="16">
        <f>IF($D31="","",'HK2 21-22'!AS32+'HKII 20 - 21'!AS32+'HKI 21-22 '!AS32)</f>
        <v>1.4</v>
      </c>
      <c r="AT31" s="16">
        <f>IF($D31="","",'HK2 21-22'!AT32+'HKII 20 - 21'!AT32+'HKI 21-22 '!AT32)</f>
        <v>21.700000000000003</v>
      </c>
      <c r="AU31" s="5"/>
    </row>
    <row r="32" spans="1:47" x14ac:dyDescent="0.4">
      <c r="A32" s="12">
        <f>IF(D32="","",SUBTOTAL(3,$D$16:D32))</f>
        <v>17</v>
      </c>
      <c r="B32" s="13" t="s">
        <v>163</v>
      </c>
      <c r="C32" s="14" t="s">
        <v>1009</v>
      </c>
      <c r="D32" s="15" t="s">
        <v>164</v>
      </c>
      <c r="E32" s="16">
        <f>IF($D32="","",'HK2 21-22'!E33+'HKII 20 - 21'!E33+'HKI 21-22 '!E33)</f>
        <v>0</v>
      </c>
      <c r="F32" s="16">
        <f>IF($D32="","",'HK2 21-22'!F33+'HKII 20 - 21'!F33+'HKI 21-22 '!F33)</f>
        <v>0</v>
      </c>
      <c r="G32" s="16">
        <f>IF($D32="","",'HK2 21-22'!G33+'HKII 20 - 21'!G33+'HKI 21-22 '!G33)</f>
        <v>0</v>
      </c>
      <c r="H32" s="16">
        <f>IF($D32="","",'HK2 21-22'!H33+'HKII 20 - 21'!H33+'HKI 21-22 '!H33)</f>
        <v>0</v>
      </c>
      <c r="I32" s="16">
        <f>IF($D32="","",'HK2 21-22'!I33+'HKII 20 - 21'!I33+'HKI 21-22 '!I33)</f>
        <v>0</v>
      </c>
      <c r="J32" s="16">
        <f>IF($D32="","",'HK2 21-22'!J33+'HKII 20 - 21'!J33+'HKI 21-22 '!J33)</f>
        <v>0</v>
      </c>
      <c r="K32" s="16">
        <f>IF($D32="","",'HK2 21-22'!K33+'HKII 20 - 21'!K33+'HKI 21-22 '!K33)</f>
        <v>0</v>
      </c>
      <c r="L32" s="16">
        <f>IF($D32="","",'HK2 21-22'!L33+'HKII 20 - 21'!L33+'HKI 21-22 '!L33)</f>
        <v>0</v>
      </c>
      <c r="M32" s="16">
        <f>IF($D32="","",'HK2 21-22'!M33+'HKII 20 - 21'!M33+'HKI 21-22 '!M33)</f>
        <v>0</v>
      </c>
      <c r="N32" s="16">
        <f>IF($D32="","",'HK2 21-22'!N33+'HKII 20 - 21'!N33+'HKI 21-22 '!N33)</f>
        <v>0</v>
      </c>
      <c r="O32" s="16">
        <f>IF($D32="","",'HK2 21-22'!O33+'HKII 20 - 21'!O33+'HKI 21-22 '!O33)</f>
        <v>0</v>
      </c>
      <c r="P32" s="16">
        <f>IF($D32="","",'HK2 21-22'!P33+'HKII 20 - 21'!P33+'HKI 21-22 '!P33)</f>
        <v>0</v>
      </c>
      <c r="Q32" s="16">
        <f>IF($D32="","",'HK2 21-22'!Q33+'HKII 20 - 21'!Q33+'HKI 21-22 '!Q33)</f>
        <v>0</v>
      </c>
      <c r="R32" s="16">
        <f>IF($D32="","",'HK2 21-22'!R33+'HKII 20 - 21'!R33+'HKI 21-22 '!R33)</f>
        <v>0</v>
      </c>
      <c r="S32" s="16">
        <f>IF($D32="","",'HK2 21-22'!S33+'HKII 20 - 21'!S33+'HKI 21-22 '!S33)</f>
        <v>0</v>
      </c>
      <c r="T32" s="16">
        <f>IF($D32="","",'HK2 21-22'!T33+'HKII 20 - 21'!T33+'HKI 21-22 '!T33)</f>
        <v>0</v>
      </c>
      <c r="U32" s="16">
        <f>IF($D32="","",'HK2 21-22'!U33+'HKII 20 - 21'!U33+'HKI 21-22 '!U33)</f>
        <v>0</v>
      </c>
      <c r="V32" s="16">
        <f>IF($D32="","",'HK2 21-22'!V33+'HKII 20 - 21'!V33+'HKI 21-22 '!V33)</f>
        <v>0</v>
      </c>
      <c r="W32" s="16">
        <f>IF($D32="","",'HK2 21-22'!W33+'HKII 20 - 21'!W33+'HKI 21-22 '!W33)</f>
        <v>0</v>
      </c>
      <c r="X32" s="16">
        <f>IF($D32="","",'HK2 21-22'!X33+'HKII 20 - 21'!X33+'HKI 21-22 '!X33)</f>
        <v>0</v>
      </c>
      <c r="Y32" s="16">
        <f>IF($D32="","",'HK2 21-22'!Y33+'HKII 20 - 21'!Y33+'HKI 21-22 '!Y33)</f>
        <v>0</v>
      </c>
      <c r="Z32" s="16">
        <f>IF($D32="","",'HK2 21-22'!Z33+'HKII 20 - 21'!Z33+'HKI 21-22 '!Z33)</f>
        <v>0</v>
      </c>
      <c r="AA32" s="16">
        <f>IF($D32="","",'HK2 21-22'!AA33+'HKII 20 - 21'!AA33+'HKI 21-22 '!AA33)</f>
        <v>0</v>
      </c>
      <c r="AB32" s="16">
        <f>IF($D32="","",'HK2 21-22'!AB33+'HKII 20 - 21'!AB33+'HKI 21-22 '!AB33)</f>
        <v>0</v>
      </c>
      <c r="AC32" s="16">
        <f>IF($D32="","",'HK2 21-22'!AC33+'HKII 20 - 21'!AC33+'HKI 21-22 '!AC33)</f>
        <v>0</v>
      </c>
      <c r="AD32" s="16">
        <f>IF($D32="","",'HK2 21-22'!AD33+'HKII 20 - 21'!AD33+'HKI 21-22 '!AD33)</f>
        <v>0</v>
      </c>
      <c r="AE32" s="16">
        <f>IF($D32="","",'HK2 21-22'!AE33+'HKII 20 - 21'!AE33+'HKI 21-22 '!AE33)</f>
        <v>0</v>
      </c>
      <c r="AF32" s="16">
        <f>IF($D32="","",'HK2 21-22'!AF33+'HKII 20 - 21'!AF33+'HKI 21-22 '!AF33)</f>
        <v>0</v>
      </c>
      <c r="AG32" s="16">
        <f>IF($D32="","",'HK2 21-22'!AG33+'HKII 20 - 21'!AG33+'HKI 21-22 '!AG33)</f>
        <v>0</v>
      </c>
      <c r="AH32" s="16">
        <f>IF($D32="","",'HK2 21-22'!AH33+'HKII 20 - 21'!AH33+'HKI 21-22 '!AH33)</f>
        <v>0</v>
      </c>
      <c r="AI32" s="16">
        <f>IF($D32="","",'HK2 21-22'!AI33+'HKII 20 - 21'!AI33+'HKI 21-22 '!AI33)</f>
        <v>0</v>
      </c>
      <c r="AJ32" s="16">
        <f>IF($D32="","",'HK2 21-22'!AJ33+'HKII 20 - 21'!AJ33+'HKI 21-22 '!AJ33)</f>
        <v>0</v>
      </c>
      <c r="AK32" s="16">
        <f>IF($D32="","",'HK2 21-22'!AK33+'HKII 20 - 21'!AK33+'HKI 21-22 '!AK33)</f>
        <v>0</v>
      </c>
      <c r="AL32" s="16">
        <f>IF($D32="","",'HK2 21-22'!AL33+'HKII 20 - 21'!AL33+'HKI 21-22 '!AL33)</f>
        <v>0</v>
      </c>
      <c r="AM32" s="16">
        <f>IF($D32="","",'HK2 21-22'!AM33+'HKII 20 - 21'!AM33+'HKI 21-22 '!AM33)</f>
        <v>0</v>
      </c>
      <c r="AN32" s="16">
        <f>IF($D32="","",'HK2 21-22'!AN33+'HKII 20 - 21'!AN33+'HKI 21-22 '!AN33)</f>
        <v>0</v>
      </c>
      <c r="AO32" s="16">
        <f>IF($D32="","",'HK2 21-22'!AO33+'HKII 20 - 21'!AO33+'HKI 21-22 '!AO33)</f>
        <v>0</v>
      </c>
      <c r="AP32" s="16">
        <f>IF($D32="","",'HK2 21-22'!AP33+'HKII 20 - 21'!AP33+'HKI 21-22 '!AP33)</f>
        <v>0</v>
      </c>
      <c r="AQ32" s="16">
        <f>IF($D32="","",'HK2 21-22'!AQ33+'HKII 20 - 21'!AQ33+'HKI 21-22 '!AQ33)</f>
        <v>0</v>
      </c>
      <c r="AR32" s="16">
        <f>IF($D32="","",'HK2 21-22'!AR33+'HKII 20 - 21'!AR33+'HKI 21-22 '!AR33)</f>
        <v>0</v>
      </c>
      <c r="AS32" s="16">
        <f>IF($D32="","",'HK2 21-22'!AS33+'HKII 20 - 21'!AS33+'HKI 21-22 '!AS33)</f>
        <v>0</v>
      </c>
      <c r="AT32" s="16">
        <f>IF($D32="","",'HK2 21-22'!AT33+'HKII 20 - 21'!AT33+'HKI 21-22 '!AT33)</f>
        <v>0</v>
      </c>
      <c r="AU32" s="5"/>
    </row>
    <row r="33" spans="1:47" x14ac:dyDescent="0.4">
      <c r="A33" s="12">
        <f>IF(D33="","",SUBTOTAL(3,$D$16:D33))</f>
        <v>18</v>
      </c>
      <c r="B33" s="13" t="s">
        <v>165</v>
      </c>
      <c r="C33" s="14" t="s">
        <v>1009</v>
      </c>
      <c r="D33" s="15" t="s">
        <v>166</v>
      </c>
      <c r="E33" s="16">
        <f>IF($D33="","",'HK2 21-22'!E34+'HKII 20 - 21'!E34+'HKI 21-22 '!E34)</f>
        <v>0</v>
      </c>
      <c r="F33" s="16">
        <f>IF($D33="","",'HK2 21-22'!F34+'HKII 20 - 21'!F34+'HKI 21-22 '!F34)</f>
        <v>0</v>
      </c>
      <c r="G33" s="16">
        <f>IF($D33="","",'HK2 21-22'!G34+'HKII 20 - 21'!G34+'HKI 21-22 '!G34)</f>
        <v>0</v>
      </c>
      <c r="H33" s="16">
        <f>IF($D33="","",'HK2 21-22'!H34+'HKII 20 - 21'!H34+'HKI 21-22 '!H34)</f>
        <v>0</v>
      </c>
      <c r="I33" s="16">
        <f>IF($D33="","",'HK2 21-22'!I34+'HKII 20 - 21'!I34+'HKI 21-22 '!I34)</f>
        <v>0</v>
      </c>
      <c r="J33" s="16">
        <f>IF($D33="","",'HK2 21-22'!J34+'HKII 20 - 21'!J34+'HKI 21-22 '!J34)</f>
        <v>0</v>
      </c>
      <c r="K33" s="16">
        <f>IF($D33="","",'HK2 21-22'!K34+'HKII 20 - 21'!K34+'HKI 21-22 '!K34)</f>
        <v>0</v>
      </c>
      <c r="L33" s="16">
        <f>IF($D33="","",'HK2 21-22'!L34+'HKII 20 - 21'!L34+'HKI 21-22 '!L34)</f>
        <v>0</v>
      </c>
      <c r="M33" s="16">
        <f>IF($D33="","",'HK2 21-22'!M34+'HKII 20 - 21'!M34+'HKI 21-22 '!M34)</f>
        <v>0</v>
      </c>
      <c r="N33" s="16">
        <f>IF($D33="","",'HK2 21-22'!N34+'HKII 20 - 21'!N34+'HKI 21-22 '!N34)</f>
        <v>0</v>
      </c>
      <c r="O33" s="16">
        <f>IF($D33="","",'HK2 21-22'!O34+'HKII 20 - 21'!O34+'HKI 21-22 '!O34)</f>
        <v>0</v>
      </c>
      <c r="P33" s="16">
        <f>IF($D33="","",'HK2 21-22'!P34+'HKII 20 - 21'!P34+'HKI 21-22 '!P34)</f>
        <v>0</v>
      </c>
      <c r="Q33" s="16">
        <f>IF($D33="","",'HK2 21-22'!Q34+'HKII 20 - 21'!Q34+'HKI 21-22 '!Q34)</f>
        <v>0</v>
      </c>
      <c r="R33" s="16">
        <f>IF($D33="","",'HK2 21-22'!R34+'HKII 20 - 21'!R34+'HKI 21-22 '!R34)</f>
        <v>0</v>
      </c>
      <c r="S33" s="16">
        <f>IF($D33="","",'HK2 21-22'!S34+'HKII 20 - 21'!S34+'HKI 21-22 '!S34)</f>
        <v>0</v>
      </c>
      <c r="T33" s="16">
        <f>IF($D33="","",'HK2 21-22'!T34+'HKII 20 - 21'!T34+'HKI 21-22 '!T34)</f>
        <v>0</v>
      </c>
      <c r="U33" s="16">
        <f>IF($D33="","",'HK2 21-22'!U34+'HKII 20 - 21'!U34+'HKI 21-22 '!U34)</f>
        <v>0</v>
      </c>
      <c r="V33" s="16">
        <f>IF($D33="","",'HK2 21-22'!V34+'HKII 20 - 21'!V34+'HKI 21-22 '!V34)</f>
        <v>0</v>
      </c>
      <c r="W33" s="16">
        <f>IF($D33="","",'HK2 21-22'!W34+'HKII 20 - 21'!W34+'HKI 21-22 '!W34)</f>
        <v>0</v>
      </c>
      <c r="X33" s="16">
        <f>IF($D33="","",'HK2 21-22'!X34+'HKII 20 - 21'!X34+'HKI 21-22 '!X34)</f>
        <v>0</v>
      </c>
      <c r="Y33" s="16">
        <f>IF($D33="","",'HK2 21-22'!Y34+'HKII 20 - 21'!Y34+'HKI 21-22 '!Y34)</f>
        <v>0</v>
      </c>
      <c r="Z33" s="16">
        <f>IF($D33="","",'HK2 21-22'!Z34+'HKII 20 - 21'!Z34+'HKI 21-22 '!Z34)</f>
        <v>0</v>
      </c>
      <c r="AA33" s="16">
        <f>IF($D33="","",'HK2 21-22'!AA34+'HKII 20 - 21'!AA34+'HKI 21-22 '!AA34)</f>
        <v>0</v>
      </c>
      <c r="AB33" s="16">
        <f>IF($D33="","",'HK2 21-22'!AB34+'HKII 20 - 21'!AB34+'HKI 21-22 '!AB34)</f>
        <v>28</v>
      </c>
      <c r="AC33" s="16">
        <f>IF($D33="","",'HK2 21-22'!AC34+'HKII 20 - 21'!AC34+'HKI 21-22 '!AC34)</f>
        <v>0</v>
      </c>
      <c r="AD33" s="16">
        <f>IF($D33="","",'HK2 21-22'!AD34+'HKII 20 - 21'!AD34+'HKI 21-22 '!AD34)</f>
        <v>2.8000000000000003</v>
      </c>
      <c r="AE33" s="16">
        <f>IF($D33="","",'HK2 21-22'!AE34+'HKII 20 - 21'!AE34+'HKI 21-22 '!AE34)</f>
        <v>0</v>
      </c>
      <c r="AF33" s="16">
        <f>IF($D33="","",'HK2 21-22'!AF34+'HKII 20 - 21'!AF34+'HKI 21-22 '!AF34)</f>
        <v>0</v>
      </c>
      <c r="AG33" s="16">
        <f>IF($D33="","",'HK2 21-22'!AG34+'HKII 20 - 21'!AG34+'HKI 21-22 '!AG34)</f>
        <v>0</v>
      </c>
      <c r="AH33" s="16">
        <f>IF($D33="","",'HK2 21-22'!AH34+'HKII 20 - 21'!AH34+'HKI 21-22 '!AH34)</f>
        <v>0</v>
      </c>
      <c r="AI33" s="16">
        <f>IF($D33="","",'HK2 21-22'!AI34+'HKII 20 - 21'!AI34+'HKI 21-22 '!AI34)</f>
        <v>0</v>
      </c>
      <c r="AJ33" s="16">
        <f>IF($D33="","",'HK2 21-22'!AJ34+'HKII 20 - 21'!AJ34+'HKI 21-22 '!AJ34)</f>
        <v>0</v>
      </c>
      <c r="AK33" s="16">
        <f>IF($D33="","",'HK2 21-22'!AK34+'HKII 20 - 21'!AK34+'HKI 21-22 '!AK34)</f>
        <v>0</v>
      </c>
      <c r="AL33" s="16">
        <f>IF($D33="","",'HK2 21-22'!AL34+'HKII 20 - 21'!AL34+'HKI 21-22 '!AL34)</f>
        <v>0</v>
      </c>
      <c r="AM33" s="16">
        <f>IF($D33="","",'HK2 21-22'!AM34+'HKII 20 - 21'!AM34+'HKI 21-22 '!AM34)</f>
        <v>0</v>
      </c>
      <c r="AN33" s="16">
        <f>IF($D33="","",'HK2 21-22'!AN34+'HKII 20 - 21'!AN34+'HKI 21-22 '!AN34)</f>
        <v>0</v>
      </c>
      <c r="AO33" s="16">
        <f>IF($D33="","",'HK2 21-22'!AO34+'HKII 20 - 21'!AO34+'HKI 21-22 '!AO34)</f>
        <v>0</v>
      </c>
      <c r="AP33" s="16">
        <f>IF($D33="","",'HK2 21-22'!AP34+'HKII 20 - 21'!AP34+'HKI 21-22 '!AP34)</f>
        <v>0</v>
      </c>
      <c r="AQ33" s="16">
        <f>IF($D33="","",'HK2 21-22'!AQ34+'HKII 20 - 21'!AQ34+'HKI 21-22 '!AQ34)</f>
        <v>0</v>
      </c>
      <c r="AR33" s="16">
        <f>IF($D33="","",'HK2 21-22'!AR34+'HKII 20 - 21'!AR34+'HKI 21-22 '!AR34)</f>
        <v>0</v>
      </c>
      <c r="AS33" s="16">
        <f>IF($D33="","",'HK2 21-22'!AS34+'HKII 20 - 21'!AS34+'HKI 21-22 '!AS34)</f>
        <v>0</v>
      </c>
      <c r="AT33" s="16">
        <f>IF($D33="","",'HK2 21-22'!AT34+'HKII 20 - 21'!AT34+'HKI 21-22 '!AT34)</f>
        <v>2.8</v>
      </c>
      <c r="AU33" s="5"/>
    </row>
    <row r="34" spans="1:47" x14ac:dyDescent="0.4">
      <c r="A34" s="12">
        <f>IF(D34="","",SUBTOTAL(3,$D$16:D34))</f>
        <v>19</v>
      </c>
      <c r="B34" s="13" t="s">
        <v>167</v>
      </c>
      <c r="C34" s="14" t="s">
        <v>1009</v>
      </c>
      <c r="D34" s="15" t="s">
        <v>168</v>
      </c>
      <c r="E34" s="16">
        <f>IF($D34="","",'HK2 21-22'!E35+'HKII 20 - 21'!E35+'HKI 21-22 '!E35)</f>
        <v>0</v>
      </c>
      <c r="F34" s="16">
        <f>IF($D34="","",'HK2 21-22'!F35+'HKII 20 - 21'!F35+'HKI 21-22 '!F35)</f>
        <v>0</v>
      </c>
      <c r="G34" s="16">
        <f>IF($D34="","",'HK2 21-22'!G35+'HKII 20 - 21'!G35+'HKI 21-22 '!G35)</f>
        <v>0</v>
      </c>
      <c r="H34" s="16">
        <f>IF($D34="","",'HK2 21-22'!H35+'HKII 20 - 21'!H35+'HKI 21-22 '!H35)</f>
        <v>0</v>
      </c>
      <c r="I34" s="16">
        <f>IF($D34="","",'HK2 21-22'!I35+'HKII 20 - 21'!I35+'HKI 21-22 '!I35)</f>
        <v>0</v>
      </c>
      <c r="J34" s="16">
        <f>IF($D34="","",'HK2 21-22'!J35+'HKII 20 - 21'!J35+'HKI 21-22 '!J35)</f>
        <v>0</v>
      </c>
      <c r="K34" s="16">
        <f>IF($D34="","",'HK2 21-22'!K35+'HKII 20 - 21'!K35+'HKI 21-22 '!K35)</f>
        <v>0</v>
      </c>
      <c r="L34" s="16">
        <f>IF($D34="","",'HK2 21-22'!L35+'HKII 20 - 21'!L35+'HKI 21-22 '!L35)</f>
        <v>0</v>
      </c>
      <c r="M34" s="16">
        <f>IF($D34="","",'HK2 21-22'!M35+'HKII 20 - 21'!M35+'HKI 21-22 '!M35)</f>
        <v>0</v>
      </c>
      <c r="N34" s="16">
        <f>IF($D34="","",'HK2 21-22'!N35+'HKII 20 - 21'!N35+'HKI 21-22 '!N35)</f>
        <v>0</v>
      </c>
      <c r="O34" s="16">
        <f>IF($D34="","",'HK2 21-22'!O35+'HKII 20 - 21'!O35+'HKI 21-22 '!O35)</f>
        <v>0</v>
      </c>
      <c r="P34" s="16">
        <f>IF($D34="","",'HK2 21-22'!P35+'HKII 20 - 21'!P35+'HKI 21-22 '!P35)</f>
        <v>0</v>
      </c>
      <c r="Q34" s="16">
        <f>IF($D34="","",'HK2 21-22'!Q35+'HKII 20 - 21'!Q35+'HKI 21-22 '!Q35)</f>
        <v>0</v>
      </c>
      <c r="R34" s="16">
        <f>IF($D34="","",'HK2 21-22'!R35+'HKII 20 - 21'!R35+'HKI 21-22 '!R35)</f>
        <v>0</v>
      </c>
      <c r="S34" s="16">
        <f>IF($D34="","",'HK2 21-22'!S35+'HKII 20 - 21'!S35+'HKI 21-22 '!S35)</f>
        <v>0</v>
      </c>
      <c r="T34" s="16">
        <f>IF($D34="","",'HK2 21-22'!T35+'HKII 20 - 21'!T35+'HKI 21-22 '!T35)</f>
        <v>0</v>
      </c>
      <c r="U34" s="16">
        <f>IF($D34="","",'HK2 21-22'!U35+'HKII 20 - 21'!U35+'HKI 21-22 '!U35)</f>
        <v>0</v>
      </c>
      <c r="V34" s="16">
        <f>IF($D34="","",'HK2 21-22'!V35+'HKII 20 - 21'!V35+'HKI 21-22 '!V35)</f>
        <v>0</v>
      </c>
      <c r="W34" s="16">
        <f>IF($D34="","",'HK2 21-22'!W35+'HKII 20 - 21'!W35+'HKI 21-22 '!W35)</f>
        <v>0</v>
      </c>
      <c r="X34" s="16">
        <f>IF($D34="","",'HK2 21-22'!X35+'HKII 20 - 21'!X35+'HKI 21-22 '!X35)</f>
        <v>0</v>
      </c>
      <c r="Y34" s="16">
        <f>IF($D34="","",'HK2 21-22'!Y35+'HKII 20 - 21'!Y35+'HKI 21-22 '!Y35)</f>
        <v>0</v>
      </c>
      <c r="Z34" s="16">
        <f>IF($D34="","",'HK2 21-22'!Z35+'HKII 20 - 21'!Z35+'HKI 21-22 '!Z35)</f>
        <v>0</v>
      </c>
      <c r="AA34" s="16">
        <f>IF($D34="","",'HK2 21-22'!AA35+'HKII 20 - 21'!AA35+'HKI 21-22 '!AA35)</f>
        <v>0</v>
      </c>
      <c r="AB34" s="16">
        <f>IF($D34="","",'HK2 21-22'!AB35+'HKII 20 - 21'!AB35+'HKI 21-22 '!AB35)</f>
        <v>0</v>
      </c>
      <c r="AC34" s="16">
        <f>IF($D34="","",'HK2 21-22'!AC35+'HKII 20 - 21'!AC35+'HKI 21-22 '!AC35)</f>
        <v>0</v>
      </c>
      <c r="AD34" s="16">
        <f>IF($D34="","",'HK2 21-22'!AD35+'HKII 20 - 21'!AD35+'HKI 21-22 '!AD35)</f>
        <v>0</v>
      </c>
      <c r="AE34" s="16">
        <f>IF($D34="","",'HK2 21-22'!AE35+'HKII 20 - 21'!AE35+'HKI 21-22 '!AE35)</f>
        <v>0</v>
      </c>
      <c r="AF34" s="16">
        <f>IF($D34="","",'HK2 21-22'!AF35+'HKII 20 - 21'!AF35+'HKI 21-22 '!AF35)</f>
        <v>0</v>
      </c>
      <c r="AG34" s="16">
        <f>IF($D34="","",'HK2 21-22'!AG35+'HKII 20 - 21'!AG35+'HKI 21-22 '!AG35)</f>
        <v>0</v>
      </c>
      <c r="AH34" s="16">
        <f>IF($D34="","",'HK2 21-22'!AH35+'HKII 20 - 21'!AH35+'HKI 21-22 '!AH35)</f>
        <v>0</v>
      </c>
      <c r="AI34" s="16">
        <f>IF($D34="","",'HK2 21-22'!AI35+'HKII 20 - 21'!AI35+'HKI 21-22 '!AI35)</f>
        <v>0</v>
      </c>
      <c r="AJ34" s="16">
        <f>IF($D34="","",'HK2 21-22'!AJ35+'HKII 20 - 21'!AJ35+'HKI 21-22 '!AJ35)</f>
        <v>0</v>
      </c>
      <c r="AK34" s="16">
        <f>IF($D34="","",'HK2 21-22'!AK35+'HKII 20 - 21'!AK35+'HKI 21-22 '!AK35)</f>
        <v>0</v>
      </c>
      <c r="AL34" s="16">
        <f>IF($D34="","",'HK2 21-22'!AL35+'HKII 20 - 21'!AL35+'HKI 21-22 '!AL35)</f>
        <v>0</v>
      </c>
      <c r="AM34" s="16">
        <f>IF($D34="","",'HK2 21-22'!AM35+'HKII 20 - 21'!AM35+'HKI 21-22 '!AM35)</f>
        <v>0</v>
      </c>
      <c r="AN34" s="16">
        <f>IF($D34="","",'HK2 21-22'!AN35+'HKII 20 - 21'!AN35+'HKI 21-22 '!AN35)</f>
        <v>0</v>
      </c>
      <c r="AO34" s="16">
        <f>IF($D34="","",'HK2 21-22'!AO35+'HKII 20 - 21'!AO35+'HKI 21-22 '!AO35)</f>
        <v>0</v>
      </c>
      <c r="AP34" s="16">
        <f>IF($D34="","",'HK2 21-22'!AP35+'HKII 20 - 21'!AP35+'HKI 21-22 '!AP35)</f>
        <v>0</v>
      </c>
      <c r="AQ34" s="16">
        <f>IF($D34="","",'HK2 21-22'!AQ35+'HKII 20 - 21'!AQ35+'HKI 21-22 '!AQ35)</f>
        <v>0</v>
      </c>
      <c r="AR34" s="16">
        <f>IF($D34="","",'HK2 21-22'!AR35+'HKII 20 - 21'!AR35+'HKI 21-22 '!AR35)</f>
        <v>0</v>
      </c>
      <c r="AS34" s="16">
        <f>IF($D34="","",'HK2 21-22'!AS35+'HKII 20 - 21'!AS35+'HKI 21-22 '!AS35)</f>
        <v>0</v>
      </c>
      <c r="AT34" s="16">
        <f>IF($D34="","",'HK2 21-22'!AT35+'HKII 20 - 21'!AT35+'HKI 21-22 '!AT35)</f>
        <v>0</v>
      </c>
      <c r="AU34" s="5"/>
    </row>
    <row r="35" spans="1:47" x14ac:dyDescent="0.4">
      <c r="A35" s="12">
        <f>IF(D35="","",SUBTOTAL(3,$D$16:D35))</f>
        <v>20</v>
      </c>
      <c r="B35" s="13" t="s">
        <v>169</v>
      </c>
      <c r="C35" s="14" t="s">
        <v>1009</v>
      </c>
      <c r="D35" s="15" t="s">
        <v>170</v>
      </c>
      <c r="E35" s="16">
        <f>IF($D35="","",'HK2 21-22'!E36+'HKII 20 - 21'!E36+'HKI 21-22 '!E36)</f>
        <v>0</v>
      </c>
      <c r="F35" s="16">
        <f>IF($D35="","",'HK2 21-22'!F36+'HKII 20 - 21'!F36+'HKI 21-22 '!F36)</f>
        <v>0</v>
      </c>
      <c r="G35" s="16">
        <f>IF($D35="","",'HK2 21-22'!G36+'HKII 20 - 21'!G36+'HKI 21-22 '!G36)</f>
        <v>0</v>
      </c>
      <c r="H35" s="16">
        <f>IF($D35="","",'HK2 21-22'!H36+'HKII 20 - 21'!H36+'HKI 21-22 '!H36)</f>
        <v>0</v>
      </c>
      <c r="I35" s="16">
        <f>IF($D35="","",'HK2 21-22'!I36+'HKII 20 - 21'!I36+'HKI 21-22 '!I36)</f>
        <v>0</v>
      </c>
      <c r="J35" s="16">
        <f>IF($D35="","",'HK2 21-22'!J36+'HKII 20 - 21'!J36+'HKI 21-22 '!J36)</f>
        <v>0</v>
      </c>
      <c r="K35" s="16">
        <f>IF($D35="","",'HK2 21-22'!K36+'HKII 20 - 21'!K36+'HKI 21-22 '!K36)</f>
        <v>0</v>
      </c>
      <c r="L35" s="16">
        <f>IF($D35="","",'HK2 21-22'!L36+'HKII 20 - 21'!L36+'HKI 21-22 '!L36)</f>
        <v>0</v>
      </c>
      <c r="M35" s="16">
        <f>IF($D35="","",'HK2 21-22'!M36+'HKII 20 - 21'!M36+'HKI 21-22 '!M36)</f>
        <v>0</v>
      </c>
      <c r="N35" s="16">
        <f>IF($D35="","",'HK2 21-22'!N36+'HKII 20 - 21'!N36+'HKI 21-22 '!N36)</f>
        <v>2.1</v>
      </c>
      <c r="O35" s="16">
        <f>IF($D35="","",'HK2 21-22'!O36+'HKII 20 - 21'!O36+'HKI 21-22 '!O36)</f>
        <v>2.4</v>
      </c>
      <c r="P35" s="16">
        <f>IF($D35="","",'HK2 21-22'!P36+'HKII 20 - 21'!P36+'HKI 21-22 '!P36)</f>
        <v>0</v>
      </c>
      <c r="Q35" s="16">
        <f>IF($D35="","",'HK2 21-22'!Q36+'HKII 20 - 21'!Q36+'HKI 21-22 '!Q36)</f>
        <v>0</v>
      </c>
      <c r="R35" s="16">
        <f>IF($D35="","",'HK2 21-22'!R36+'HKII 20 - 21'!R36+'HKI 21-22 '!R36)</f>
        <v>4.5</v>
      </c>
      <c r="S35" s="16">
        <f>IF($D35="","",'HK2 21-22'!S36+'HKII 20 - 21'!S36+'HKI 21-22 '!S36)</f>
        <v>0</v>
      </c>
      <c r="T35" s="16">
        <f>IF($D35="","",'HK2 21-22'!T36+'HKII 20 - 21'!T36+'HKI 21-22 '!T36)</f>
        <v>0</v>
      </c>
      <c r="U35" s="16">
        <f>IF($D35="","",'HK2 21-22'!U36+'HKII 20 - 21'!U36+'HKI 21-22 '!U36)</f>
        <v>0</v>
      </c>
      <c r="V35" s="16">
        <f>IF($D35="","",'HK2 21-22'!V36+'HKII 20 - 21'!V36+'HKI 21-22 '!V36)</f>
        <v>0</v>
      </c>
      <c r="W35" s="16">
        <f>IF($D35="","",'HK2 21-22'!W36+'HKII 20 - 21'!W36+'HKI 21-22 '!W36)</f>
        <v>0</v>
      </c>
      <c r="X35" s="16">
        <f>IF($D35="","",'HK2 21-22'!X36+'HKII 20 - 21'!X36+'HKI 21-22 '!X36)</f>
        <v>0</v>
      </c>
      <c r="Y35" s="16">
        <f>IF($D35="","",'HK2 21-22'!Y36+'HKII 20 - 21'!Y36+'HKI 21-22 '!Y36)</f>
        <v>0</v>
      </c>
      <c r="Z35" s="16">
        <f>IF($D35="","",'HK2 21-22'!Z36+'HKII 20 - 21'!Z36+'HKI 21-22 '!Z36)</f>
        <v>0</v>
      </c>
      <c r="AA35" s="16">
        <f>IF($D35="","",'HK2 21-22'!AA36+'HKII 20 - 21'!AA36+'HKI 21-22 '!AA36)</f>
        <v>205</v>
      </c>
      <c r="AB35" s="16">
        <f>IF($D35="","",'HK2 21-22'!AB36+'HKII 20 - 21'!AB36+'HKI 21-22 '!AB36)</f>
        <v>77</v>
      </c>
      <c r="AC35" s="16">
        <f>IF($D35="","",'HK2 21-22'!AC36+'HKII 20 - 21'!AC36+'HKI 21-22 '!AC36)</f>
        <v>205</v>
      </c>
      <c r="AD35" s="16">
        <f>IF($D35="","",'HK2 21-22'!AD36+'HKII 20 - 21'!AD36+'HKI 21-22 '!AD36)</f>
        <v>7.7</v>
      </c>
      <c r="AE35" s="16">
        <f>IF($D35="","",'HK2 21-22'!AE36+'HKII 20 - 21'!AE36+'HKI 21-22 '!AE36)</f>
        <v>0</v>
      </c>
      <c r="AF35" s="16">
        <f>IF($D35="","",'HK2 21-22'!AF36+'HKII 20 - 21'!AF36+'HKI 21-22 '!AF36)</f>
        <v>0</v>
      </c>
      <c r="AG35" s="16">
        <f>IF($D35="","",'HK2 21-22'!AG36+'HKII 20 - 21'!AG36+'HKI 21-22 '!AG36)</f>
        <v>0</v>
      </c>
      <c r="AH35" s="16">
        <f>IF($D35="","",'HK2 21-22'!AH36+'HKII 20 - 21'!AH36+'HKI 21-22 '!AH36)</f>
        <v>0</v>
      </c>
      <c r="AI35" s="16">
        <f>IF($D35="","",'HK2 21-22'!AI36+'HKII 20 - 21'!AI36+'HKI 21-22 '!AI36)</f>
        <v>0</v>
      </c>
      <c r="AJ35" s="16">
        <f>IF($D35="","",'HK2 21-22'!AJ36+'HKII 20 - 21'!AJ36+'HKI 21-22 '!AJ36)</f>
        <v>0</v>
      </c>
      <c r="AK35" s="16">
        <f>IF($D35="","",'HK2 21-22'!AK36+'HKII 20 - 21'!AK36+'HKI 21-22 '!AK36)</f>
        <v>0</v>
      </c>
      <c r="AL35" s="16">
        <f>IF($D35="","",'HK2 21-22'!AL36+'HKII 20 - 21'!AL36+'HKI 21-22 '!AL36)</f>
        <v>0</v>
      </c>
      <c r="AM35" s="16">
        <f>IF($D35="","",'HK2 21-22'!AM36+'HKII 20 - 21'!AM36+'HKI 21-22 '!AM36)</f>
        <v>0</v>
      </c>
      <c r="AN35" s="16">
        <f>IF($D35="","",'HK2 21-22'!AN36+'HKII 20 - 21'!AN36+'HKI 21-22 '!AN36)</f>
        <v>0</v>
      </c>
      <c r="AO35" s="16">
        <f>IF($D35="","",'HK2 21-22'!AO36+'HKII 20 - 21'!AO36+'HKI 21-22 '!AO36)</f>
        <v>0</v>
      </c>
      <c r="AP35" s="16">
        <f>IF($D35="","",'HK2 21-22'!AP36+'HKII 20 - 21'!AP36+'HKI 21-22 '!AP36)</f>
        <v>0</v>
      </c>
      <c r="AQ35" s="16">
        <f>IF($D35="","",'HK2 21-22'!AQ36+'HKII 20 - 21'!AQ36+'HKI 21-22 '!AQ36)</f>
        <v>0</v>
      </c>
      <c r="AR35" s="16">
        <f>IF($D35="","",'HK2 21-22'!AR36+'HKII 20 - 21'!AR36+'HKI 21-22 '!AR36)</f>
        <v>0</v>
      </c>
      <c r="AS35" s="16">
        <f>IF($D35="","",'HK2 21-22'!AS36+'HKII 20 - 21'!AS36+'HKI 21-22 '!AS36)</f>
        <v>0</v>
      </c>
      <c r="AT35" s="16">
        <f>IF($D35="","",'HK2 21-22'!AT36+'HKII 20 - 21'!AT36+'HKI 21-22 '!AT36)</f>
        <v>12.2</v>
      </c>
      <c r="AU35" s="5"/>
    </row>
    <row r="36" spans="1:47" x14ac:dyDescent="0.4">
      <c r="A36" s="12">
        <f>IF(D36="","",SUBTOTAL(3,$D$16:D36))</f>
        <v>21</v>
      </c>
      <c r="B36" s="13" t="s">
        <v>171</v>
      </c>
      <c r="C36" s="14" t="s">
        <v>1009</v>
      </c>
      <c r="D36" s="15" t="s">
        <v>172</v>
      </c>
      <c r="E36" s="16">
        <f>IF($D36="","",'HK2 21-22'!E37+'HKII 20 - 21'!E37+'HKI 21-22 '!E37)</f>
        <v>0</v>
      </c>
      <c r="F36" s="16">
        <f>IF($D36="","",'HK2 21-22'!F37+'HKII 20 - 21'!F37+'HKI 21-22 '!F37)</f>
        <v>0</v>
      </c>
      <c r="G36" s="16">
        <f>IF($D36="","",'HK2 21-22'!G37+'HKII 20 - 21'!G37+'HKI 21-22 '!G37)</f>
        <v>0</v>
      </c>
      <c r="H36" s="16">
        <f>IF($D36="","",'HK2 21-22'!H37+'HKII 20 - 21'!H37+'HKI 21-22 '!H37)</f>
        <v>0</v>
      </c>
      <c r="I36" s="16">
        <f>IF($D36="","",'HK2 21-22'!I37+'HKII 20 - 21'!I37+'HKI 21-22 '!I37)</f>
        <v>0</v>
      </c>
      <c r="J36" s="16">
        <f>IF($D36="","",'HK2 21-22'!J37+'HKII 20 - 21'!J37+'HKI 21-22 '!J37)</f>
        <v>0</v>
      </c>
      <c r="K36" s="16">
        <f>IF($D36="","",'HK2 21-22'!K37+'HKII 20 - 21'!K37+'HKI 21-22 '!K37)</f>
        <v>0</v>
      </c>
      <c r="L36" s="16">
        <f>IF($D36="","",'HK2 21-22'!L37+'HKII 20 - 21'!L37+'HKI 21-22 '!L37)</f>
        <v>0</v>
      </c>
      <c r="M36" s="16">
        <f>IF($D36="","",'HK2 21-22'!M37+'HKII 20 - 21'!M37+'HKI 21-22 '!M37)</f>
        <v>0</v>
      </c>
      <c r="N36" s="16">
        <f>IF($D36="","",'HK2 21-22'!N37+'HKII 20 - 21'!N37+'HKI 21-22 '!N37)</f>
        <v>1.2</v>
      </c>
      <c r="O36" s="16">
        <f>IF($D36="","",'HK2 21-22'!O37+'HKII 20 - 21'!O37+'HKI 21-22 '!O37)</f>
        <v>1.2</v>
      </c>
      <c r="P36" s="16">
        <f>IF($D36="","",'HK2 21-22'!P37+'HKII 20 - 21'!P37+'HKI 21-22 '!P37)</f>
        <v>0</v>
      </c>
      <c r="Q36" s="16">
        <f>IF($D36="","",'HK2 21-22'!Q37+'HKII 20 - 21'!Q37+'HKI 21-22 '!Q37)</f>
        <v>0</v>
      </c>
      <c r="R36" s="16">
        <f>IF($D36="","",'HK2 21-22'!R37+'HKII 20 - 21'!R37+'HKI 21-22 '!R37)</f>
        <v>2.4</v>
      </c>
      <c r="S36" s="16">
        <f>IF($D36="","",'HK2 21-22'!S37+'HKII 20 - 21'!S37+'HKI 21-22 '!S37)</f>
        <v>0</v>
      </c>
      <c r="T36" s="16">
        <f>IF($D36="","",'HK2 21-22'!T37+'HKII 20 - 21'!T37+'HKI 21-22 '!T37)</f>
        <v>0</v>
      </c>
      <c r="U36" s="16">
        <f>IF($D36="","",'HK2 21-22'!U37+'HKII 20 - 21'!U37+'HKI 21-22 '!U37)</f>
        <v>0</v>
      </c>
      <c r="V36" s="16">
        <f>IF($D36="","",'HK2 21-22'!V37+'HKII 20 - 21'!V37+'HKI 21-22 '!V37)</f>
        <v>0</v>
      </c>
      <c r="W36" s="16">
        <f>IF($D36="","",'HK2 21-22'!W37+'HKII 20 - 21'!W37+'HKI 21-22 '!W37)</f>
        <v>0</v>
      </c>
      <c r="X36" s="16">
        <f>IF($D36="","",'HK2 21-22'!X37+'HKII 20 - 21'!X37+'HKI 21-22 '!X37)</f>
        <v>0</v>
      </c>
      <c r="Y36" s="16">
        <f>IF($D36="","",'HK2 21-22'!Y37+'HKII 20 - 21'!Y37+'HKI 21-22 '!Y37)</f>
        <v>0</v>
      </c>
      <c r="Z36" s="16">
        <f>IF($D36="","",'HK2 21-22'!Z37+'HKII 20 - 21'!Z37+'HKI 21-22 '!Z37)</f>
        <v>0</v>
      </c>
      <c r="AA36" s="16">
        <f>IF($D36="","",'HK2 21-22'!AA37+'HKII 20 - 21'!AA37+'HKI 21-22 '!AA37)</f>
        <v>130</v>
      </c>
      <c r="AB36" s="16">
        <f>IF($D36="","",'HK2 21-22'!AB37+'HKII 20 - 21'!AB37+'HKI 21-22 '!AB37)</f>
        <v>139</v>
      </c>
      <c r="AC36" s="16">
        <f>IF($D36="","",'HK2 21-22'!AC37+'HKII 20 - 21'!AC37+'HKI 21-22 '!AC37)</f>
        <v>130</v>
      </c>
      <c r="AD36" s="16">
        <f>IF($D36="","",'HK2 21-22'!AD37+'HKII 20 - 21'!AD37+'HKI 21-22 '!AD37)</f>
        <v>13.9</v>
      </c>
      <c r="AE36" s="16">
        <f>IF($D36="","",'HK2 21-22'!AE37+'HKII 20 - 21'!AE37+'HKI 21-22 '!AE37)</f>
        <v>0</v>
      </c>
      <c r="AF36" s="16">
        <f>IF($D36="","",'HK2 21-22'!AF37+'HKII 20 - 21'!AF37+'HKI 21-22 '!AF37)</f>
        <v>0</v>
      </c>
      <c r="AG36" s="16">
        <f>IF($D36="","",'HK2 21-22'!AG37+'HKII 20 - 21'!AG37+'HKI 21-22 '!AG37)</f>
        <v>0</v>
      </c>
      <c r="AH36" s="16">
        <f>IF($D36="","",'HK2 21-22'!AH37+'HKII 20 - 21'!AH37+'HKI 21-22 '!AH37)</f>
        <v>0</v>
      </c>
      <c r="AI36" s="16">
        <f>IF($D36="","",'HK2 21-22'!AI37+'HKII 20 - 21'!AI37+'HKI 21-22 '!AI37)</f>
        <v>0</v>
      </c>
      <c r="AJ36" s="16">
        <f>IF($D36="","",'HK2 21-22'!AJ37+'HKII 20 - 21'!AJ37+'HKI 21-22 '!AJ37)</f>
        <v>0</v>
      </c>
      <c r="AK36" s="16">
        <f>IF($D36="","",'HK2 21-22'!AK37+'HKII 20 - 21'!AK37+'HKI 21-22 '!AK37)</f>
        <v>0</v>
      </c>
      <c r="AL36" s="16">
        <f>IF($D36="","",'HK2 21-22'!AL37+'HKII 20 - 21'!AL37+'HKI 21-22 '!AL37)</f>
        <v>0</v>
      </c>
      <c r="AM36" s="16">
        <f>IF($D36="","",'HK2 21-22'!AM37+'HKII 20 - 21'!AM37+'HKI 21-22 '!AM37)</f>
        <v>0</v>
      </c>
      <c r="AN36" s="16">
        <f>IF($D36="","",'HK2 21-22'!AN37+'HKII 20 - 21'!AN37+'HKI 21-22 '!AN37)</f>
        <v>0</v>
      </c>
      <c r="AO36" s="16">
        <f>IF($D36="","",'HK2 21-22'!AO37+'HKII 20 - 21'!AO37+'HKI 21-22 '!AO37)</f>
        <v>0</v>
      </c>
      <c r="AP36" s="16">
        <f>IF($D36="","",'HK2 21-22'!AP37+'HKII 20 - 21'!AP37+'HKI 21-22 '!AP37)</f>
        <v>0</v>
      </c>
      <c r="AQ36" s="16">
        <f>IF($D36="","",'HK2 21-22'!AQ37+'HKII 20 - 21'!AQ37+'HKI 21-22 '!AQ37)</f>
        <v>0</v>
      </c>
      <c r="AR36" s="16">
        <f>IF($D36="","",'HK2 21-22'!AR37+'HKII 20 - 21'!AR37+'HKI 21-22 '!AR37)</f>
        <v>0</v>
      </c>
      <c r="AS36" s="16">
        <f>IF($D36="","",'HK2 21-22'!AS37+'HKII 20 - 21'!AS37+'HKI 21-22 '!AS37)</f>
        <v>0</v>
      </c>
      <c r="AT36" s="16">
        <f>IF($D36="","",'HK2 21-22'!AT37+'HKII 20 - 21'!AT37+'HKI 21-22 '!AT37)</f>
        <v>16.3</v>
      </c>
      <c r="AU36" s="5"/>
    </row>
    <row r="37" spans="1:47" x14ac:dyDescent="0.4">
      <c r="A37" s="12">
        <f>IF(D37="","",SUBTOTAL(3,$D$16:D37))</f>
        <v>22</v>
      </c>
      <c r="B37" s="13" t="s">
        <v>175</v>
      </c>
      <c r="C37" s="14" t="s">
        <v>1009</v>
      </c>
      <c r="D37" s="15" t="s">
        <v>176</v>
      </c>
      <c r="E37" s="16">
        <f>IF($D37="","",'HK2 21-22'!E38+'HKII 20 - 21'!E38+'HKI 21-22 '!E38)</f>
        <v>2</v>
      </c>
      <c r="F37" s="16">
        <f>IF($D37="","",'HK2 21-22'!F38+'HKII 20 - 21'!F38+'HKI 21-22 '!F38)</f>
        <v>0</v>
      </c>
      <c r="G37" s="16">
        <f>IF($D37="","",'HK2 21-22'!G38+'HKII 20 - 21'!G38+'HKI 21-22 '!G38)</f>
        <v>0</v>
      </c>
      <c r="H37" s="16">
        <f>IF($D37="","",'HK2 21-22'!H38+'HKII 20 - 21'!H38+'HKI 21-22 '!H38)</f>
        <v>0</v>
      </c>
      <c r="I37" s="16">
        <f>IF($D37="","",'HK2 21-22'!I38+'HKII 20 - 21'!I38+'HKI 21-22 '!I38)</f>
        <v>0</v>
      </c>
      <c r="J37" s="16">
        <f>IF($D37="","",'HK2 21-22'!J38+'HKII 20 - 21'!J38+'HKI 21-22 '!J38)</f>
        <v>0</v>
      </c>
      <c r="K37" s="16">
        <f>IF($D37="","",'HK2 21-22'!K38+'HKII 20 - 21'!K38+'HKI 21-22 '!K38)</f>
        <v>0</v>
      </c>
      <c r="L37" s="16">
        <f>IF($D37="","",'HK2 21-22'!L38+'HKII 20 - 21'!L38+'HKI 21-22 '!L38)</f>
        <v>0</v>
      </c>
      <c r="M37" s="16">
        <f>IF($D37="","",'HK2 21-22'!M38+'HKII 20 - 21'!M38+'HKI 21-22 '!M38)</f>
        <v>2</v>
      </c>
      <c r="N37" s="16">
        <f>IF($D37="","",'HK2 21-22'!N38+'HKII 20 - 21'!N38+'HKI 21-22 '!N38)</f>
        <v>1.2</v>
      </c>
      <c r="O37" s="16">
        <f>IF($D37="","",'HK2 21-22'!O38+'HKII 20 - 21'!O38+'HKI 21-22 '!O38)</f>
        <v>1.65</v>
      </c>
      <c r="P37" s="16">
        <f>IF($D37="","",'HK2 21-22'!P38+'HKII 20 - 21'!P38+'HKI 21-22 '!P38)</f>
        <v>0</v>
      </c>
      <c r="Q37" s="16">
        <f>IF($D37="","",'HK2 21-22'!Q38+'HKII 20 - 21'!Q38+'HKI 21-22 '!Q38)</f>
        <v>0</v>
      </c>
      <c r="R37" s="16">
        <f>IF($D37="","",'HK2 21-22'!R38+'HKII 20 - 21'!R38+'HKI 21-22 '!R38)</f>
        <v>2.8499999999999996</v>
      </c>
      <c r="S37" s="16">
        <f>IF($D37="","",'HK2 21-22'!S38+'HKII 20 - 21'!S38+'HKI 21-22 '!S38)</f>
        <v>11</v>
      </c>
      <c r="T37" s="16">
        <f>IF($D37="","",'HK2 21-22'!T38+'HKII 20 - 21'!T38+'HKI 21-22 '!T38)</f>
        <v>0</v>
      </c>
      <c r="U37" s="16">
        <f>IF($D37="","",'HK2 21-22'!U38+'HKII 20 - 21'!U38+'HKI 21-22 '!U38)</f>
        <v>11</v>
      </c>
      <c r="V37" s="16">
        <f>IF($D37="","",'HK2 21-22'!V38+'HKII 20 - 21'!V38+'HKI 21-22 '!V38)</f>
        <v>0</v>
      </c>
      <c r="W37" s="16">
        <f>IF($D37="","",'HK2 21-22'!W38+'HKII 20 - 21'!W38+'HKI 21-22 '!W38)</f>
        <v>0</v>
      </c>
      <c r="X37" s="16">
        <f>IF($D37="","",'HK2 21-22'!X38+'HKII 20 - 21'!X38+'HKI 21-22 '!X38)</f>
        <v>0</v>
      </c>
      <c r="Y37" s="16">
        <f>IF($D37="","",'HK2 21-22'!Y38+'HKII 20 - 21'!Y38+'HKI 21-22 '!Y38)</f>
        <v>0</v>
      </c>
      <c r="Z37" s="16">
        <f>IF($D37="","",'HK2 21-22'!Z38+'HKII 20 - 21'!Z38+'HKI 21-22 '!Z38)</f>
        <v>0</v>
      </c>
      <c r="AA37" s="16">
        <f>IF($D37="","",'HK2 21-22'!AA38+'HKII 20 - 21'!AA38+'HKI 21-22 '!AA38)</f>
        <v>112</v>
      </c>
      <c r="AB37" s="16">
        <f>IF($D37="","",'HK2 21-22'!AB38+'HKII 20 - 21'!AB38+'HKI 21-22 '!AB38)</f>
        <v>28</v>
      </c>
      <c r="AC37" s="16">
        <f>IF($D37="","",'HK2 21-22'!AC38+'HKII 20 - 21'!AC38+'HKI 21-22 '!AC38)</f>
        <v>112</v>
      </c>
      <c r="AD37" s="16">
        <f>IF($D37="","",'HK2 21-22'!AD38+'HKII 20 - 21'!AD38+'HKI 21-22 '!AD38)</f>
        <v>2.8000000000000003</v>
      </c>
      <c r="AE37" s="16">
        <f>IF($D37="","",'HK2 21-22'!AE38+'HKII 20 - 21'!AE38+'HKI 21-22 '!AE38)</f>
        <v>0</v>
      </c>
      <c r="AF37" s="16">
        <f>IF($D37="","",'HK2 21-22'!AF38+'HKII 20 - 21'!AF38+'HKI 21-22 '!AF38)</f>
        <v>0</v>
      </c>
      <c r="AG37" s="16">
        <f>IF($D37="","",'HK2 21-22'!AG38+'HKII 20 - 21'!AG38+'HKI 21-22 '!AG38)</f>
        <v>0</v>
      </c>
      <c r="AH37" s="16">
        <f>IF($D37="","",'HK2 21-22'!AH38+'HKII 20 - 21'!AH38+'HKI 21-22 '!AH38)</f>
        <v>0</v>
      </c>
      <c r="AI37" s="16">
        <f>IF($D37="","",'HK2 21-22'!AI38+'HKII 20 - 21'!AI38+'HKI 21-22 '!AI38)</f>
        <v>0</v>
      </c>
      <c r="AJ37" s="16">
        <f>IF($D37="","",'HK2 21-22'!AJ38+'HKII 20 - 21'!AJ38+'HKI 21-22 '!AJ38)</f>
        <v>0</v>
      </c>
      <c r="AK37" s="16">
        <f>IF($D37="","",'HK2 21-22'!AK38+'HKII 20 - 21'!AK38+'HKI 21-22 '!AK38)</f>
        <v>0</v>
      </c>
      <c r="AL37" s="16">
        <f>IF($D37="","",'HK2 21-22'!AL38+'HKII 20 - 21'!AL38+'HKI 21-22 '!AL38)</f>
        <v>0</v>
      </c>
      <c r="AM37" s="16">
        <f>IF($D37="","",'HK2 21-22'!AM38+'HKII 20 - 21'!AM38+'HKI 21-22 '!AM38)</f>
        <v>0</v>
      </c>
      <c r="AN37" s="16">
        <f>IF($D37="","",'HK2 21-22'!AN38+'HKII 20 - 21'!AN38+'HKI 21-22 '!AN38)</f>
        <v>0</v>
      </c>
      <c r="AO37" s="16">
        <f>IF($D37="","",'HK2 21-22'!AO38+'HKII 20 - 21'!AO38+'HKI 21-22 '!AO38)</f>
        <v>0</v>
      </c>
      <c r="AP37" s="16">
        <f>IF($D37="","",'HK2 21-22'!AP38+'HKII 20 - 21'!AP38+'HKI 21-22 '!AP38)</f>
        <v>0</v>
      </c>
      <c r="AQ37" s="16">
        <f>IF($D37="","",'HK2 21-22'!AQ38+'HKII 20 - 21'!AQ38+'HKI 21-22 '!AQ38)</f>
        <v>0</v>
      </c>
      <c r="AR37" s="16">
        <f>IF($D37="","",'HK2 21-22'!AR38+'HKII 20 - 21'!AR38+'HKI 21-22 '!AR38)</f>
        <v>0</v>
      </c>
      <c r="AS37" s="16">
        <f>IF($D37="","",'HK2 21-22'!AS38+'HKII 20 - 21'!AS38+'HKI 21-22 '!AS38)</f>
        <v>0.8</v>
      </c>
      <c r="AT37" s="16">
        <f>IF($D37="","",'HK2 21-22'!AT38+'HKII 20 - 21'!AT38+'HKI 21-22 '!AT38)</f>
        <v>8.5</v>
      </c>
      <c r="AU37" s="5"/>
    </row>
    <row r="38" spans="1:47" x14ac:dyDescent="0.4">
      <c r="A38" s="12">
        <f>IF(D38="","",SUBTOTAL(3,$D$16:D38))</f>
        <v>23</v>
      </c>
      <c r="B38" s="13" t="s">
        <v>177</v>
      </c>
      <c r="C38" s="14" t="s">
        <v>1009</v>
      </c>
      <c r="D38" s="15" t="s">
        <v>178</v>
      </c>
      <c r="E38" s="16">
        <f>IF($D38="","",'HK2 21-22'!E39+'HKII 20 - 21'!E39+'HKI 21-22 '!E39)</f>
        <v>0</v>
      </c>
      <c r="F38" s="16">
        <f>IF($D38="","",'HK2 21-22'!F39+'HKII 20 - 21'!F39+'HKI 21-22 '!F39)</f>
        <v>0</v>
      </c>
      <c r="G38" s="16">
        <f>IF($D38="","",'HK2 21-22'!G39+'HKII 20 - 21'!G39+'HKI 21-22 '!G39)</f>
        <v>0</v>
      </c>
      <c r="H38" s="16">
        <f>IF($D38="","",'HK2 21-22'!H39+'HKII 20 - 21'!H39+'HKI 21-22 '!H39)</f>
        <v>0</v>
      </c>
      <c r="I38" s="16">
        <f>IF($D38="","",'HK2 21-22'!I39+'HKII 20 - 21'!I39+'HKI 21-22 '!I39)</f>
        <v>0</v>
      </c>
      <c r="J38" s="16">
        <f>IF($D38="","",'HK2 21-22'!J39+'HKII 20 - 21'!J39+'HKI 21-22 '!J39)</f>
        <v>0</v>
      </c>
      <c r="K38" s="16">
        <f>IF($D38="","",'HK2 21-22'!K39+'HKII 20 - 21'!K39+'HKI 21-22 '!K39)</f>
        <v>0</v>
      </c>
      <c r="L38" s="16">
        <f>IF($D38="","",'HK2 21-22'!L39+'HKII 20 - 21'!L39+'HKI 21-22 '!L39)</f>
        <v>0</v>
      </c>
      <c r="M38" s="16">
        <f>IF($D38="","",'HK2 21-22'!M39+'HKII 20 - 21'!M39+'HKI 21-22 '!M39)</f>
        <v>0</v>
      </c>
      <c r="N38" s="16">
        <f>IF($D38="","",'HK2 21-22'!N39+'HKII 20 - 21'!N39+'HKI 21-22 '!N39)</f>
        <v>4.3500000000000005</v>
      </c>
      <c r="O38" s="16">
        <f>IF($D38="","",'HK2 21-22'!O39+'HKII 20 - 21'!O39+'HKI 21-22 '!O39)</f>
        <v>0.75</v>
      </c>
      <c r="P38" s="16">
        <f>IF($D38="","",'HK2 21-22'!P39+'HKII 20 - 21'!P39+'HKI 21-22 '!P39)</f>
        <v>0</v>
      </c>
      <c r="Q38" s="16">
        <f>IF($D38="","",'HK2 21-22'!Q39+'HKII 20 - 21'!Q39+'HKI 21-22 '!Q39)</f>
        <v>0</v>
      </c>
      <c r="R38" s="16">
        <f>IF($D38="","",'HK2 21-22'!R39+'HKII 20 - 21'!R39+'HKI 21-22 '!R39)</f>
        <v>5.1000000000000005</v>
      </c>
      <c r="S38" s="16">
        <f>IF($D38="","",'HK2 21-22'!S39+'HKII 20 - 21'!S39+'HKI 21-22 '!S39)</f>
        <v>0</v>
      </c>
      <c r="T38" s="16">
        <f>IF($D38="","",'HK2 21-22'!T39+'HKII 20 - 21'!T39+'HKI 21-22 '!T39)</f>
        <v>0</v>
      </c>
      <c r="U38" s="16">
        <f>IF($D38="","",'HK2 21-22'!U39+'HKII 20 - 21'!U39+'HKI 21-22 '!U39)</f>
        <v>0</v>
      </c>
      <c r="V38" s="16">
        <f>IF($D38="","",'HK2 21-22'!V39+'HKII 20 - 21'!V39+'HKI 21-22 '!V39)</f>
        <v>0</v>
      </c>
      <c r="W38" s="16">
        <f>IF($D38="","",'HK2 21-22'!W39+'HKII 20 - 21'!W39+'HKI 21-22 '!W39)</f>
        <v>0</v>
      </c>
      <c r="X38" s="16">
        <f>IF($D38="","",'HK2 21-22'!X39+'HKII 20 - 21'!X39+'HKI 21-22 '!X39)</f>
        <v>0</v>
      </c>
      <c r="Y38" s="16">
        <f>IF($D38="","",'HK2 21-22'!Y39+'HKII 20 - 21'!Y39+'HKI 21-22 '!Y39)</f>
        <v>0</v>
      </c>
      <c r="Z38" s="16">
        <f>IF($D38="","",'HK2 21-22'!Z39+'HKII 20 - 21'!Z39+'HKI 21-22 '!Z39)</f>
        <v>0</v>
      </c>
      <c r="AA38" s="16">
        <f>IF($D38="","",'HK2 21-22'!AA39+'HKII 20 - 21'!AA39+'HKI 21-22 '!AA39)</f>
        <v>172</v>
      </c>
      <c r="AB38" s="16">
        <f>IF($D38="","",'HK2 21-22'!AB39+'HKII 20 - 21'!AB39+'HKI 21-22 '!AB39)</f>
        <v>132</v>
      </c>
      <c r="AC38" s="16">
        <f>IF($D38="","",'HK2 21-22'!AC39+'HKII 20 - 21'!AC39+'HKI 21-22 '!AC39)</f>
        <v>172</v>
      </c>
      <c r="AD38" s="16">
        <f>IF($D38="","",'HK2 21-22'!AD39+'HKII 20 - 21'!AD39+'HKI 21-22 '!AD39)</f>
        <v>13.200000000000001</v>
      </c>
      <c r="AE38" s="16">
        <f>IF($D38="","",'HK2 21-22'!AE39+'HKII 20 - 21'!AE39+'HKI 21-22 '!AE39)</f>
        <v>0</v>
      </c>
      <c r="AF38" s="16">
        <f>IF($D38="","",'HK2 21-22'!AF39+'HKII 20 - 21'!AF39+'HKI 21-22 '!AF39)</f>
        <v>0</v>
      </c>
      <c r="AG38" s="16">
        <f>IF($D38="","",'HK2 21-22'!AG39+'HKII 20 - 21'!AG39+'HKI 21-22 '!AG39)</f>
        <v>0</v>
      </c>
      <c r="AH38" s="16">
        <f>IF($D38="","",'HK2 21-22'!AH39+'HKII 20 - 21'!AH39+'HKI 21-22 '!AH39)</f>
        <v>0</v>
      </c>
      <c r="AI38" s="16">
        <f>IF($D38="","",'HK2 21-22'!AI39+'HKII 20 - 21'!AI39+'HKI 21-22 '!AI39)</f>
        <v>0</v>
      </c>
      <c r="AJ38" s="16">
        <f>IF($D38="","",'HK2 21-22'!AJ39+'HKII 20 - 21'!AJ39+'HKI 21-22 '!AJ39)</f>
        <v>0</v>
      </c>
      <c r="AK38" s="16">
        <f>IF($D38="","",'HK2 21-22'!AK39+'HKII 20 - 21'!AK39+'HKI 21-22 '!AK39)</f>
        <v>0</v>
      </c>
      <c r="AL38" s="16">
        <f>IF($D38="","",'HK2 21-22'!AL39+'HKII 20 - 21'!AL39+'HKI 21-22 '!AL39)</f>
        <v>0</v>
      </c>
      <c r="AM38" s="16">
        <f>IF($D38="","",'HK2 21-22'!AM39+'HKII 20 - 21'!AM39+'HKI 21-22 '!AM39)</f>
        <v>0</v>
      </c>
      <c r="AN38" s="16">
        <f>IF($D38="","",'HK2 21-22'!AN39+'HKII 20 - 21'!AN39+'HKI 21-22 '!AN39)</f>
        <v>0</v>
      </c>
      <c r="AO38" s="16">
        <f>IF($D38="","",'HK2 21-22'!AO39+'HKII 20 - 21'!AO39+'HKI 21-22 '!AO39)</f>
        <v>0</v>
      </c>
      <c r="AP38" s="16">
        <f>IF($D38="","",'HK2 21-22'!AP39+'HKII 20 - 21'!AP39+'HKI 21-22 '!AP39)</f>
        <v>0</v>
      </c>
      <c r="AQ38" s="16">
        <f>IF($D38="","",'HK2 21-22'!AQ39+'HKII 20 - 21'!AQ39+'HKI 21-22 '!AQ39)</f>
        <v>0</v>
      </c>
      <c r="AR38" s="16">
        <f>IF($D38="","",'HK2 21-22'!AR39+'HKII 20 - 21'!AR39+'HKI 21-22 '!AR39)</f>
        <v>0</v>
      </c>
      <c r="AS38" s="16">
        <f>IF($D38="","",'HK2 21-22'!AS39+'HKII 20 - 21'!AS39+'HKI 21-22 '!AS39)</f>
        <v>0</v>
      </c>
      <c r="AT38" s="16">
        <f>IF($D38="","",'HK2 21-22'!AT39+'HKII 20 - 21'!AT39+'HKI 21-22 '!AT39)</f>
        <v>18.3</v>
      </c>
      <c r="AU38" s="5"/>
    </row>
    <row r="39" spans="1:47" x14ac:dyDescent="0.4">
      <c r="A39" s="12">
        <f>IF(D39="","",SUBTOTAL(3,$D$16:D39))</f>
        <v>24</v>
      </c>
      <c r="B39" s="13" t="s">
        <v>179</v>
      </c>
      <c r="C39" s="14" t="s">
        <v>1009</v>
      </c>
      <c r="D39" s="15" t="s">
        <v>180</v>
      </c>
      <c r="E39" s="16">
        <f>IF($D39="","",'HK2 21-22'!E40+'HKII 20 - 21'!E40+'HKI 21-22 '!E40)</f>
        <v>0</v>
      </c>
      <c r="F39" s="16">
        <f>IF($D39="","",'HK2 21-22'!F40+'HKII 20 - 21'!F40+'HKI 21-22 '!F40)</f>
        <v>0</v>
      </c>
      <c r="G39" s="16">
        <f>IF($D39="","",'HK2 21-22'!G40+'HKII 20 - 21'!G40+'HKI 21-22 '!G40)</f>
        <v>0</v>
      </c>
      <c r="H39" s="16">
        <f>IF($D39="","",'HK2 21-22'!H40+'HKII 20 - 21'!H40+'HKI 21-22 '!H40)</f>
        <v>0</v>
      </c>
      <c r="I39" s="16">
        <f>IF($D39="","",'HK2 21-22'!I40+'HKII 20 - 21'!I40+'HKI 21-22 '!I40)</f>
        <v>0</v>
      </c>
      <c r="J39" s="16">
        <f>IF($D39="","",'HK2 21-22'!J40+'HKII 20 - 21'!J40+'HKI 21-22 '!J40)</f>
        <v>0</v>
      </c>
      <c r="K39" s="16">
        <f>IF($D39="","",'HK2 21-22'!K40+'HKII 20 - 21'!K40+'HKI 21-22 '!K40)</f>
        <v>0</v>
      </c>
      <c r="L39" s="16">
        <f>IF($D39="","",'HK2 21-22'!L40+'HKII 20 - 21'!L40+'HKI 21-22 '!L40)</f>
        <v>0</v>
      </c>
      <c r="M39" s="16">
        <f>IF($D39="","",'HK2 21-22'!M40+'HKII 20 - 21'!M40+'HKI 21-22 '!M40)</f>
        <v>0</v>
      </c>
      <c r="N39" s="16">
        <f>IF($D39="","",'HK2 21-22'!N40+'HKII 20 - 21'!N40+'HKI 21-22 '!N40)</f>
        <v>0</v>
      </c>
      <c r="O39" s="16">
        <f>IF($D39="","",'HK2 21-22'!O40+'HKII 20 - 21'!O40+'HKI 21-22 '!O40)</f>
        <v>0</v>
      </c>
      <c r="P39" s="16">
        <f>IF($D39="","",'HK2 21-22'!P40+'HKII 20 - 21'!P40+'HKI 21-22 '!P40)</f>
        <v>0</v>
      </c>
      <c r="Q39" s="16">
        <f>IF($D39="","",'HK2 21-22'!Q40+'HKII 20 - 21'!Q40+'HKI 21-22 '!Q40)</f>
        <v>0</v>
      </c>
      <c r="R39" s="16">
        <f>IF($D39="","",'HK2 21-22'!R40+'HKII 20 - 21'!R40+'HKI 21-22 '!R40)</f>
        <v>0</v>
      </c>
      <c r="S39" s="16">
        <f>IF($D39="","",'HK2 21-22'!S40+'HKII 20 - 21'!S40+'HKI 21-22 '!S40)</f>
        <v>0</v>
      </c>
      <c r="T39" s="16">
        <f>IF($D39="","",'HK2 21-22'!T40+'HKII 20 - 21'!T40+'HKI 21-22 '!T40)</f>
        <v>0</v>
      </c>
      <c r="U39" s="16">
        <f>IF($D39="","",'HK2 21-22'!U40+'HKII 20 - 21'!U40+'HKI 21-22 '!U40)</f>
        <v>0</v>
      </c>
      <c r="V39" s="16">
        <f>IF($D39="","",'HK2 21-22'!V40+'HKII 20 - 21'!V40+'HKI 21-22 '!V40)</f>
        <v>0</v>
      </c>
      <c r="W39" s="16">
        <f>IF($D39="","",'HK2 21-22'!W40+'HKII 20 - 21'!W40+'HKI 21-22 '!W40)</f>
        <v>0</v>
      </c>
      <c r="X39" s="16">
        <f>IF($D39="","",'HK2 21-22'!X40+'HKII 20 - 21'!X40+'HKI 21-22 '!X40)</f>
        <v>0</v>
      </c>
      <c r="Y39" s="16">
        <f>IF($D39="","",'HK2 21-22'!Y40+'HKII 20 - 21'!Y40+'HKI 21-22 '!Y40)</f>
        <v>0</v>
      </c>
      <c r="Z39" s="16">
        <f>IF($D39="","",'HK2 21-22'!Z40+'HKII 20 - 21'!Z40+'HKI 21-22 '!Z40)</f>
        <v>0</v>
      </c>
      <c r="AA39" s="16">
        <f>IF($D39="","",'HK2 21-22'!AA40+'HKII 20 - 21'!AA40+'HKI 21-22 '!AA40)</f>
        <v>0</v>
      </c>
      <c r="AB39" s="16">
        <f>IF($D39="","",'HK2 21-22'!AB40+'HKII 20 - 21'!AB40+'HKI 21-22 '!AB40)</f>
        <v>0</v>
      </c>
      <c r="AC39" s="16">
        <f>IF($D39="","",'HK2 21-22'!AC40+'HKII 20 - 21'!AC40+'HKI 21-22 '!AC40)</f>
        <v>0</v>
      </c>
      <c r="AD39" s="16">
        <f>IF($D39="","",'HK2 21-22'!AD40+'HKII 20 - 21'!AD40+'HKI 21-22 '!AD40)</f>
        <v>0</v>
      </c>
      <c r="AE39" s="16">
        <f>IF($D39="","",'HK2 21-22'!AE40+'HKII 20 - 21'!AE40+'HKI 21-22 '!AE40)</f>
        <v>0</v>
      </c>
      <c r="AF39" s="16">
        <f>IF($D39="","",'HK2 21-22'!AF40+'HKII 20 - 21'!AF40+'HKI 21-22 '!AF40)</f>
        <v>0</v>
      </c>
      <c r="AG39" s="16">
        <f>IF($D39="","",'HK2 21-22'!AG40+'HKII 20 - 21'!AG40+'HKI 21-22 '!AG40)</f>
        <v>0</v>
      </c>
      <c r="AH39" s="16">
        <f>IF($D39="","",'HK2 21-22'!AH40+'HKII 20 - 21'!AH40+'HKI 21-22 '!AH40)</f>
        <v>0</v>
      </c>
      <c r="AI39" s="16">
        <f>IF($D39="","",'HK2 21-22'!AI40+'HKII 20 - 21'!AI40+'HKI 21-22 '!AI40)</f>
        <v>0</v>
      </c>
      <c r="AJ39" s="16">
        <f>IF($D39="","",'HK2 21-22'!AJ40+'HKII 20 - 21'!AJ40+'HKI 21-22 '!AJ40)</f>
        <v>0</v>
      </c>
      <c r="AK39" s="16">
        <f>IF($D39="","",'HK2 21-22'!AK40+'HKII 20 - 21'!AK40+'HKI 21-22 '!AK40)</f>
        <v>0</v>
      </c>
      <c r="AL39" s="16">
        <f>IF($D39="","",'HK2 21-22'!AL40+'HKII 20 - 21'!AL40+'HKI 21-22 '!AL40)</f>
        <v>0</v>
      </c>
      <c r="AM39" s="16">
        <f>IF($D39="","",'HK2 21-22'!AM40+'HKII 20 - 21'!AM40+'HKI 21-22 '!AM40)</f>
        <v>0</v>
      </c>
      <c r="AN39" s="16">
        <f>IF($D39="","",'HK2 21-22'!AN40+'HKII 20 - 21'!AN40+'HKI 21-22 '!AN40)</f>
        <v>0</v>
      </c>
      <c r="AO39" s="16">
        <f>IF($D39="","",'HK2 21-22'!AO40+'HKII 20 - 21'!AO40+'HKI 21-22 '!AO40)</f>
        <v>0</v>
      </c>
      <c r="AP39" s="16">
        <f>IF($D39="","",'HK2 21-22'!AP40+'HKII 20 - 21'!AP40+'HKI 21-22 '!AP40)</f>
        <v>0</v>
      </c>
      <c r="AQ39" s="16">
        <f>IF($D39="","",'HK2 21-22'!AQ40+'HKII 20 - 21'!AQ40+'HKI 21-22 '!AQ40)</f>
        <v>0</v>
      </c>
      <c r="AR39" s="16">
        <f>IF($D39="","",'HK2 21-22'!AR40+'HKII 20 - 21'!AR40+'HKI 21-22 '!AR40)</f>
        <v>0</v>
      </c>
      <c r="AS39" s="16">
        <f>IF($D39="","",'HK2 21-22'!AS40+'HKII 20 - 21'!AS40+'HKI 21-22 '!AS40)</f>
        <v>0</v>
      </c>
      <c r="AT39" s="16">
        <f>IF($D39="","",'HK2 21-22'!AT40+'HKII 20 - 21'!AT40+'HKI 21-22 '!AT40)</f>
        <v>0</v>
      </c>
      <c r="AU39" s="5"/>
    </row>
    <row r="40" spans="1:47" x14ac:dyDescent="0.4">
      <c r="A40" s="12">
        <f>IF(D40="","",SUBTOTAL(3,$D$16:D40))</f>
        <v>25</v>
      </c>
      <c r="B40" s="13" t="s">
        <v>181</v>
      </c>
      <c r="C40" s="14" t="s">
        <v>1009</v>
      </c>
      <c r="D40" s="15" t="s">
        <v>182</v>
      </c>
      <c r="E40" s="16">
        <f>IF($D40="","",'HK2 21-22'!E41+'HKII 20 - 21'!E41+'HKI 21-22 '!E41)</f>
        <v>0</v>
      </c>
      <c r="F40" s="16">
        <f>IF($D40="","",'HK2 21-22'!F41+'HKII 20 - 21'!F41+'HKI 21-22 '!F41)</f>
        <v>0</v>
      </c>
      <c r="G40" s="16">
        <f>IF($D40="","",'HK2 21-22'!G41+'HKII 20 - 21'!G41+'HKI 21-22 '!G41)</f>
        <v>0</v>
      </c>
      <c r="H40" s="16">
        <f>IF($D40="","",'HK2 21-22'!H41+'HKII 20 - 21'!H41+'HKI 21-22 '!H41)</f>
        <v>0</v>
      </c>
      <c r="I40" s="16">
        <f>IF($D40="","",'HK2 21-22'!I41+'HKII 20 - 21'!I41+'HKI 21-22 '!I41)</f>
        <v>0</v>
      </c>
      <c r="J40" s="16">
        <f>IF($D40="","",'HK2 21-22'!J41+'HKII 20 - 21'!J41+'HKI 21-22 '!J41)</f>
        <v>0</v>
      </c>
      <c r="K40" s="16">
        <f>IF($D40="","",'HK2 21-22'!K41+'HKII 20 - 21'!K41+'HKI 21-22 '!K41)</f>
        <v>0</v>
      </c>
      <c r="L40" s="16">
        <f>IF($D40="","",'HK2 21-22'!L41+'HKII 20 - 21'!L41+'HKI 21-22 '!L41)</f>
        <v>0</v>
      </c>
      <c r="M40" s="16">
        <f>IF($D40="","",'HK2 21-22'!M41+'HKII 20 - 21'!M41+'HKI 21-22 '!M41)</f>
        <v>0</v>
      </c>
      <c r="N40" s="16">
        <f>IF($D40="","",'HK2 21-22'!N41+'HKII 20 - 21'!N41+'HKI 21-22 '!N41)</f>
        <v>0.6</v>
      </c>
      <c r="O40" s="16">
        <f>IF($D40="","",'HK2 21-22'!O41+'HKII 20 - 21'!O41+'HKI 21-22 '!O41)</f>
        <v>3.3000000000000003</v>
      </c>
      <c r="P40" s="16">
        <f>IF($D40="","",'HK2 21-22'!P41+'HKII 20 - 21'!P41+'HKI 21-22 '!P41)</f>
        <v>0</v>
      </c>
      <c r="Q40" s="16">
        <f>IF($D40="","",'HK2 21-22'!Q41+'HKII 20 - 21'!Q41+'HKI 21-22 '!Q41)</f>
        <v>0</v>
      </c>
      <c r="R40" s="16">
        <f>IF($D40="","",'HK2 21-22'!R41+'HKII 20 - 21'!R41+'HKI 21-22 '!R41)</f>
        <v>3.9000000000000004</v>
      </c>
      <c r="S40" s="16">
        <f>IF($D40="","",'HK2 21-22'!S41+'HKII 20 - 21'!S41+'HKI 21-22 '!S41)</f>
        <v>0</v>
      </c>
      <c r="T40" s="16">
        <f>IF($D40="","",'HK2 21-22'!T41+'HKII 20 - 21'!T41+'HKI 21-22 '!T41)</f>
        <v>13</v>
      </c>
      <c r="U40" s="16">
        <f>IF($D40="","",'HK2 21-22'!U41+'HKII 20 - 21'!U41+'HKI 21-22 '!U41)</f>
        <v>0</v>
      </c>
      <c r="V40" s="16">
        <f>IF($D40="","",'HK2 21-22'!V41+'HKII 20 - 21'!V41+'HKI 21-22 '!V41)</f>
        <v>1.3</v>
      </c>
      <c r="W40" s="16">
        <f>IF($D40="","",'HK2 21-22'!W41+'HKII 20 - 21'!W41+'HKI 21-22 '!W41)</f>
        <v>0</v>
      </c>
      <c r="X40" s="16">
        <f>IF($D40="","",'HK2 21-22'!X41+'HKII 20 - 21'!X41+'HKI 21-22 '!X41)</f>
        <v>0</v>
      </c>
      <c r="Y40" s="16">
        <f>IF($D40="","",'HK2 21-22'!Y41+'HKII 20 - 21'!Y41+'HKI 21-22 '!Y41)</f>
        <v>0</v>
      </c>
      <c r="Z40" s="16">
        <f>IF($D40="","",'HK2 21-22'!Z41+'HKII 20 - 21'!Z41+'HKI 21-22 '!Z41)</f>
        <v>0</v>
      </c>
      <c r="AA40" s="16">
        <f>IF($D40="","",'HK2 21-22'!AA41+'HKII 20 - 21'!AA41+'HKI 21-22 '!AA41)</f>
        <v>107</v>
      </c>
      <c r="AB40" s="16">
        <f>IF($D40="","",'HK2 21-22'!AB41+'HKII 20 - 21'!AB41+'HKI 21-22 '!AB41)</f>
        <v>213</v>
      </c>
      <c r="AC40" s="16">
        <f>IF($D40="","",'HK2 21-22'!AC41+'HKII 20 - 21'!AC41+'HKI 21-22 '!AC41)</f>
        <v>131</v>
      </c>
      <c r="AD40" s="16">
        <f>IF($D40="","",'HK2 21-22'!AD41+'HKII 20 - 21'!AD41+'HKI 21-22 '!AD41)</f>
        <v>18.900000000000002</v>
      </c>
      <c r="AE40" s="16">
        <f>IF($D40="","",'HK2 21-22'!AE41+'HKII 20 - 21'!AE41+'HKI 21-22 '!AE41)</f>
        <v>0</v>
      </c>
      <c r="AF40" s="16">
        <f>IF($D40="","",'HK2 21-22'!AF41+'HKII 20 - 21'!AF41+'HKI 21-22 '!AF41)</f>
        <v>0</v>
      </c>
      <c r="AG40" s="16">
        <f>IF($D40="","",'HK2 21-22'!AG41+'HKII 20 - 21'!AG41+'HKI 21-22 '!AG41)</f>
        <v>0</v>
      </c>
      <c r="AH40" s="16">
        <f>IF($D40="","",'HK2 21-22'!AH41+'HKII 20 - 21'!AH41+'HKI 21-22 '!AH41)</f>
        <v>0</v>
      </c>
      <c r="AI40" s="16">
        <f>IF($D40="","",'HK2 21-22'!AI41+'HKII 20 - 21'!AI41+'HKI 21-22 '!AI41)</f>
        <v>0</v>
      </c>
      <c r="AJ40" s="16">
        <f>IF($D40="","",'HK2 21-22'!AJ41+'HKII 20 - 21'!AJ41+'HKI 21-22 '!AJ41)</f>
        <v>0</v>
      </c>
      <c r="AK40" s="16">
        <f>IF($D40="","",'HK2 21-22'!AK41+'HKII 20 - 21'!AK41+'HKI 21-22 '!AK41)</f>
        <v>0</v>
      </c>
      <c r="AL40" s="16">
        <f>IF($D40="","",'HK2 21-22'!AL41+'HKII 20 - 21'!AL41+'HKI 21-22 '!AL41)</f>
        <v>0</v>
      </c>
      <c r="AM40" s="16">
        <f>IF($D40="","",'HK2 21-22'!AM41+'HKII 20 - 21'!AM41+'HKI 21-22 '!AM41)</f>
        <v>0</v>
      </c>
      <c r="AN40" s="16">
        <f>IF($D40="","",'HK2 21-22'!AN41+'HKII 20 - 21'!AN41+'HKI 21-22 '!AN41)</f>
        <v>0</v>
      </c>
      <c r="AO40" s="16">
        <f>IF($D40="","",'HK2 21-22'!AO41+'HKII 20 - 21'!AO41+'HKI 21-22 '!AO41)</f>
        <v>0</v>
      </c>
      <c r="AP40" s="16">
        <f>IF($D40="","",'HK2 21-22'!AP41+'HKII 20 - 21'!AP41+'HKI 21-22 '!AP41)</f>
        <v>0</v>
      </c>
      <c r="AQ40" s="16">
        <f>IF($D40="","",'HK2 21-22'!AQ41+'HKII 20 - 21'!AQ41+'HKI 21-22 '!AQ41)</f>
        <v>0</v>
      </c>
      <c r="AR40" s="16">
        <f>IF($D40="","",'HK2 21-22'!AR41+'HKII 20 - 21'!AR41+'HKI 21-22 '!AR41)</f>
        <v>0</v>
      </c>
      <c r="AS40" s="16">
        <f>IF($D40="","",'HK2 21-22'!AS41+'HKII 20 - 21'!AS41+'HKI 21-22 '!AS41)</f>
        <v>1.1000000000000001</v>
      </c>
      <c r="AT40" s="16">
        <f>IF($D40="","",'HK2 21-22'!AT41+'HKII 20 - 21'!AT41+'HKI 21-22 '!AT41)</f>
        <v>25.2</v>
      </c>
      <c r="AU40" s="5"/>
    </row>
    <row r="41" spans="1:47" x14ac:dyDescent="0.4">
      <c r="A41" s="12">
        <f>IF(D41="","",SUBTOTAL(3,$D$16:D41))</f>
        <v>26</v>
      </c>
      <c r="B41" s="13" t="s">
        <v>953</v>
      </c>
      <c r="C41" s="14" t="s">
        <v>1009</v>
      </c>
      <c r="D41" s="15" t="s">
        <v>954</v>
      </c>
      <c r="E41" s="16">
        <f>IF($D41="","",'HK2 21-22'!E42+'HKII 20 - 21'!E42+'HKI 21-22 '!E42)</f>
        <v>0</v>
      </c>
      <c r="F41" s="16">
        <f>IF($D41="","",'HK2 21-22'!F42+'HKII 20 - 21'!F42+'HKI 21-22 '!F42)</f>
        <v>0</v>
      </c>
      <c r="G41" s="16">
        <f>IF($D41="","",'HK2 21-22'!G42+'HKII 20 - 21'!G42+'HKI 21-22 '!G42)</f>
        <v>0</v>
      </c>
      <c r="H41" s="16">
        <f>IF($D41="","",'HK2 21-22'!H42+'HKII 20 - 21'!H42+'HKI 21-22 '!H42)</f>
        <v>0</v>
      </c>
      <c r="I41" s="16">
        <f>IF($D41="","",'HK2 21-22'!I42+'HKII 20 - 21'!I42+'HKI 21-22 '!I42)</f>
        <v>0</v>
      </c>
      <c r="J41" s="16">
        <f>IF($D41="","",'HK2 21-22'!J42+'HKII 20 - 21'!J42+'HKI 21-22 '!J42)</f>
        <v>0</v>
      </c>
      <c r="K41" s="16">
        <f>IF($D41="","",'HK2 21-22'!K42+'HKII 20 - 21'!K42+'HKI 21-22 '!K42)</f>
        <v>0</v>
      </c>
      <c r="L41" s="16">
        <f>IF($D41="","",'HK2 21-22'!L42+'HKII 20 - 21'!L42+'HKI 21-22 '!L42)</f>
        <v>0</v>
      </c>
      <c r="M41" s="16">
        <f>IF($D41="","",'HK2 21-22'!M42+'HKII 20 - 21'!M42+'HKI 21-22 '!M42)</f>
        <v>0</v>
      </c>
      <c r="N41" s="16">
        <f>IF($D41="","",'HK2 21-22'!N42+'HKII 20 - 21'!N42+'HKI 21-22 '!N42)</f>
        <v>0.6</v>
      </c>
      <c r="O41" s="16">
        <f>IF($D41="","",'HK2 21-22'!O42+'HKII 20 - 21'!O42+'HKI 21-22 '!O42)</f>
        <v>0.6</v>
      </c>
      <c r="P41" s="16">
        <f>IF($D41="","",'HK2 21-22'!P42+'HKII 20 - 21'!P42+'HKI 21-22 '!P42)</f>
        <v>0</v>
      </c>
      <c r="Q41" s="16">
        <f>IF($D41="","",'HK2 21-22'!Q42+'HKII 20 - 21'!Q42+'HKI 21-22 '!Q42)</f>
        <v>0</v>
      </c>
      <c r="R41" s="16">
        <f>IF($D41="","",'HK2 21-22'!R42+'HKII 20 - 21'!R42+'HKI 21-22 '!R42)</f>
        <v>1.2</v>
      </c>
      <c r="S41" s="16">
        <f>IF($D41="","",'HK2 21-22'!S42+'HKII 20 - 21'!S42+'HKI 21-22 '!S42)</f>
        <v>0</v>
      </c>
      <c r="T41" s="16">
        <f>IF($D41="","",'HK2 21-22'!T42+'HKII 20 - 21'!T42+'HKI 21-22 '!T42)</f>
        <v>0</v>
      </c>
      <c r="U41" s="16">
        <f>IF($D41="","",'HK2 21-22'!U42+'HKII 20 - 21'!U42+'HKI 21-22 '!U42)</f>
        <v>0</v>
      </c>
      <c r="V41" s="16">
        <f>IF($D41="","",'HK2 21-22'!V42+'HKII 20 - 21'!V42+'HKI 21-22 '!V42)</f>
        <v>0</v>
      </c>
      <c r="W41" s="16">
        <f>IF($D41="","",'HK2 21-22'!W42+'HKII 20 - 21'!W42+'HKI 21-22 '!W42)</f>
        <v>0</v>
      </c>
      <c r="X41" s="16">
        <f>IF($D41="","",'HK2 21-22'!X42+'HKII 20 - 21'!X42+'HKI 21-22 '!X42)</f>
        <v>0</v>
      </c>
      <c r="Y41" s="16">
        <f>IF($D41="","",'HK2 21-22'!Y42+'HKII 20 - 21'!Y42+'HKI 21-22 '!Y42)</f>
        <v>0</v>
      </c>
      <c r="Z41" s="16">
        <f>IF($D41="","",'HK2 21-22'!Z42+'HKII 20 - 21'!Z42+'HKI 21-22 '!Z42)</f>
        <v>0</v>
      </c>
      <c r="AA41" s="16">
        <f>IF($D41="","",'HK2 21-22'!AA42+'HKII 20 - 21'!AA42+'HKI 21-22 '!AA42)</f>
        <v>125</v>
      </c>
      <c r="AB41" s="16">
        <f>IF($D41="","",'HK2 21-22'!AB42+'HKII 20 - 21'!AB42+'HKI 21-22 '!AB42)</f>
        <v>209</v>
      </c>
      <c r="AC41" s="16">
        <f>IF($D41="","",'HK2 21-22'!AC42+'HKII 20 - 21'!AC42+'HKI 21-22 '!AC42)</f>
        <v>125</v>
      </c>
      <c r="AD41" s="16">
        <f>IF($D41="","",'HK2 21-22'!AD42+'HKII 20 - 21'!AD42+'HKI 21-22 '!AD42)</f>
        <v>20.900000000000002</v>
      </c>
      <c r="AE41" s="16">
        <f>IF($D41="","",'HK2 21-22'!AE42+'HKII 20 - 21'!AE42+'HKI 21-22 '!AE42)</f>
        <v>0</v>
      </c>
      <c r="AF41" s="16">
        <f>IF($D41="","",'HK2 21-22'!AF42+'HKII 20 - 21'!AF42+'HKI 21-22 '!AF42)</f>
        <v>0</v>
      </c>
      <c r="AG41" s="16">
        <f>IF($D41="","",'HK2 21-22'!AG42+'HKII 20 - 21'!AG42+'HKI 21-22 '!AG42)</f>
        <v>0</v>
      </c>
      <c r="AH41" s="16">
        <f>IF($D41="","",'HK2 21-22'!AH42+'HKII 20 - 21'!AH42+'HKI 21-22 '!AH42)</f>
        <v>0</v>
      </c>
      <c r="AI41" s="16">
        <f>IF($D41="","",'HK2 21-22'!AI42+'HKII 20 - 21'!AI42+'HKI 21-22 '!AI42)</f>
        <v>0</v>
      </c>
      <c r="AJ41" s="16">
        <f>IF($D41="","",'HK2 21-22'!AJ42+'HKII 20 - 21'!AJ42+'HKI 21-22 '!AJ42)</f>
        <v>0</v>
      </c>
      <c r="AK41" s="16">
        <f>IF($D41="","",'HK2 21-22'!AK42+'HKII 20 - 21'!AK42+'HKI 21-22 '!AK42)</f>
        <v>0</v>
      </c>
      <c r="AL41" s="16">
        <f>IF($D41="","",'HK2 21-22'!AL42+'HKII 20 - 21'!AL42+'HKI 21-22 '!AL42)</f>
        <v>0</v>
      </c>
      <c r="AM41" s="16">
        <f>IF($D41="","",'HK2 21-22'!AM42+'HKII 20 - 21'!AM42+'HKI 21-22 '!AM42)</f>
        <v>0</v>
      </c>
      <c r="AN41" s="16">
        <f>IF($D41="","",'HK2 21-22'!AN42+'HKII 20 - 21'!AN42+'HKI 21-22 '!AN42)</f>
        <v>0</v>
      </c>
      <c r="AO41" s="16">
        <f>IF($D41="","",'HK2 21-22'!AO42+'HKII 20 - 21'!AO42+'HKI 21-22 '!AO42)</f>
        <v>0</v>
      </c>
      <c r="AP41" s="16">
        <f>IF($D41="","",'HK2 21-22'!AP42+'HKII 20 - 21'!AP42+'HKI 21-22 '!AP42)</f>
        <v>0</v>
      </c>
      <c r="AQ41" s="16">
        <f>IF($D41="","",'HK2 21-22'!AQ42+'HKII 20 - 21'!AQ42+'HKI 21-22 '!AQ42)</f>
        <v>0</v>
      </c>
      <c r="AR41" s="16">
        <f>IF($D41="","",'HK2 21-22'!AR42+'HKII 20 - 21'!AR42+'HKI 21-22 '!AR42)</f>
        <v>0</v>
      </c>
      <c r="AS41" s="16">
        <f>IF($D41="","",'HK2 21-22'!AS42+'HKII 20 - 21'!AS42+'HKI 21-22 '!AS42)</f>
        <v>0</v>
      </c>
      <c r="AT41" s="16">
        <f>IF($D41="","",'HK2 21-22'!AT42+'HKII 20 - 21'!AT42+'HKI 21-22 '!AT42)</f>
        <v>22.099999999999998</v>
      </c>
      <c r="AU41" s="5"/>
    </row>
    <row r="42" spans="1:47" x14ac:dyDescent="0.4">
      <c r="A42" s="12">
        <f>IF(D42="","",SUBTOTAL(3,$D$16:D42))</f>
        <v>27</v>
      </c>
      <c r="B42" s="13" t="s">
        <v>1004</v>
      </c>
      <c r="C42" s="14" t="s">
        <v>1009</v>
      </c>
      <c r="D42" s="15" t="s">
        <v>184</v>
      </c>
      <c r="E42" s="16">
        <f>IF($D42="","",'HK2 21-22'!E43+'HKII 20 - 21'!E43+'HKI 21-22 '!E43)</f>
        <v>0</v>
      </c>
      <c r="F42" s="16">
        <f>IF($D42="","",'HK2 21-22'!F43+'HKII 20 - 21'!F43+'HKI 21-22 '!F43)</f>
        <v>0</v>
      </c>
      <c r="G42" s="16">
        <f>IF($D42="","",'HK2 21-22'!G43+'HKII 20 - 21'!G43+'HKI 21-22 '!G43)</f>
        <v>0</v>
      </c>
      <c r="H42" s="16">
        <f>IF($D42="","",'HK2 21-22'!H43+'HKII 20 - 21'!H43+'HKI 21-22 '!H43)</f>
        <v>0</v>
      </c>
      <c r="I42" s="16">
        <f>IF($D42="","",'HK2 21-22'!I43+'HKII 20 - 21'!I43+'HKI 21-22 '!I43)</f>
        <v>0</v>
      </c>
      <c r="J42" s="16">
        <f>IF($D42="","",'HK2 21-22'!J43+'HKII 20 - 21'!J43+'HKI 21-22 '!J43)</f>
        <v>0</v>
      </c>
      <c r="K42" s="16">
        <f>IF($D42="","",'HK2 21-22'!K43+'HKII 20 - 21'!K43+'HKI 21-22 '!K43)</f>
        <v>0</v>
      </c>
      <c r="L42" s="16">
        <f>IF($D42="","",'HK2 21-22'!L43+'HKII 20 - 21'!L43+'HKI 21-22 '!L43)</f>
        <v>0</v>
      </c>
      <c r="M42" s="16">
        <f>IF($D42="","",'HK2 21-22'!M43+'HKII 20 - 21'!M43+'HKI 21-22 '!M43)</f>
        <v>0</v>
      </c>
      <c r="N42" s="16">
        <f>IF($D42="","",'HK2 21-22'!N43+'HKII 20 - 21'!N43+'HKI 21-22 '!N43)</f>
        <v>1.2</v>
      </c>
      <c r="O42" s="16">
        <f>IF($D42="","",'HK2 21-22'!O43+'HKII 20 - 21'!O43+'HKI 21-22 '!O43)</f>
        <v>0</v>
      </c>
      <c r="P42" s="16">
        <f>IF($D42="","",'HK2 21-22'!P43+'HKII 20 - 21'!P43+'HKI 21-22 '!P43)</f>
        <v>0</v>
      </c>
      <c r="Q42" s="16">
        <f>IF($D42="","",'HK2 21-22'!Q43+'HKII 20 - 21'!Q43+'HKI 21-22 '!Q43)</f>
        <v>0</v>
      </c>
      <c r="R42" s="16">
        <f>IF($D42="","",'HK2 21-22'!R43+'HKII 20 - 21'!R43+'HKI 21-22 '!R43)</f>
        <v>1.2</v>
      </c>
      <c r="S42" s="16">
        <f>IF($D42="","",'HK2 21-22'!S43+'HKII 20 - 21'!S43+'HKI 21-22 '!S43)</f>
        <v>0</v>
      </c>
      <c r="T42" s="16">
        <f>IF($D42="","",'HK2 21-22'!T43+'HKII 20 - 21'!T43+'HKI 21-22 '!T43)</f>
        <v>0</v>
      </c>
      <c r="U42" s="16">
        <f>IF($D42="","",'HK2 21-22'!U43+'HKII 20 - 21'!U43+'HKI 21-22 '!U43)</f>
        <v>0</v>
      </c>
      <c r="V42" s="16">
        <f>IF($D42="","",'HK2 21-22'!V43+'HKII 20 - 21'!V43+'HKI 21-22 '!V43)</f>
        <v>0</v>
      </c>
      <c r="W42" s="16">
        <f>IF($D42="","",'HK2 21-22'!W43+'HKII 20 - 21'!W43+'HKI 21-22 '!W43)</f>
        <v>0</v>
      </c>
      <c r="X42" s="16">
        <f>IF($D42="","",'HK2 21-22'!X43+'HKII 20 - 21'!X43+'HKI 21-22 '!X43)</f>
        <v>0</v>
      </c>
      <c r="Y42" s="16">
        <f>IF($D42="","",'HK2 21-22'!Y43+'HKII 20 - 21'!Y43+'HKI 21-22 '!Y43)</f>
        <v>0</v>
      </c>
      <c r="Z42" s="16">
        <f>IF($D42="","",'HK2 21-22'!Z43+'HKII 20 - 21'!Z43+'HKI 21-22 '!Z43)</f>
        <v>0</v>
      </c>
      <c r="AA42" s="16">
        <f>IF($D42="","",'HK2 21-22'!AA43+'HKII 20 - 21'!AA43+'HKI 21-22 '!AA43)</f>
        <v>97</v>
      </c>
      <c r="AB42" s="16">
        <f>IF($D42="","",'HK2 21-22'!AB43+'HKII 20 - 21'!AB43+'HKI 21-22 '!AB43)</f>
        <v>40</v>
      </c>
      <c r="AC42" s="16">
        <f>IF($D42="","",'HK2 21-22'!AC43+'HKII 20 - 21'!AC43+'HKI 21-22 '!AC43)</f>
        <v>97</v>
      </c>
      <c r="AD42" s="16">
        <f>IF($D42="","",'HK2 21-22'!AD43+'HKII 20 - 21'!AD43+'HKI 21-22 '!AD43)</f>
        <v>4</v>
      </c>
      <c r="AE42" s="16">
        <f>IF($D42="","",'HK2 21-22'!AE43+'HKII 20 - 21'!AE43+'HKI 21-22 '!AE43)</f>
        <v>0</v>
      </c>
      <c r="AF42" s="16">
        <f>IF($D42="","",'HK2 21-22'!AF43+'HKII 20 - 21'!AF43+'HKI 21-22 '!AF43)</f>
        <v>0</v>
      </c>
      <c r="AG42" s="16">
        <f>IF($D42="","",'HK2 21-22'!AG43+'HKII 20 - 21'!AG43+'HKI 21-22 '!AG43)</f>
        <v>0</v>
      </c>
      <c r="AH42" s="16">
        <f>IF($D42="","",'HK2 21-22'!AH43+'HKII 20 - 21'!AH43+'HKI 21-22 '!AH43)</f>
        <v>0</v>
      </c>
      <c r="AI42" s="16">
        <f>IF($D42="","",'HK2 21-22'!AI43+'HKII 20 - 21'!AI43+'HKI 21-22 '!AI43)</f>
        <v>0</v>
      </c>
      <c r="AJ42" s="16">
        <f>IF($D42="","",'HK2 21-22'!AJ43+'HKII 20 - 21'!AJ43+'HKI 21-22 '!AJ43)</f>
        <v>0</v>
      </c>
      <c r="AK42" s="16">
        <f>IF($D42="","",'HK2 21-22'!AK43+'HKII 20 - 21'!AK43+'HKI 21-22 '!AK43)</f>
        <v>0</v>
      </c>
      <c r="AL42" s="16">
        <f>IF($D42="","",'HK2 21-22'!AL43+'HKII 20 - 21'!AL43+'HKI 21-22 '!AL43)</f>
        <v>0</v>
      </c>
      <c r="AM42" s="16">
        <f>IF($D42="","",'HK2 21-22'!AM43+'HKII 20 - 21'!AM43+'HKI 21-22 '!AM43)</f>
        <v>0</v>
      </c>
      <c r="AN42" s="16">
        <f>IF($D42="","",'HK2 21-22'!AN43+'HKII 20 - 21'!AN43+'HKI 21-22 '!AN43)</f>
        <v>0</v>
      </c>
      <c r="AO42" s="16">
        <f>IF($D42="","",'HK2 21-22'!AO43+'HKII 20 - 21'!AO43+'HKI 21-22 '!AO43)</f>
        <v>0</v>
      </c>
      <c r="AP42" s="16">
        <f>IF($D42="","",'HK2 21-22'!AP43+'HKII 20 - 21'!AP43+'HKI 21-22 '!AP43)</f>
        <v>0</v>
      </c>
      <c r="AQ42" s="16">
        <f>IF($D42="","",'HK2 21-22'!AQ43+'HKII 20 - 21'!AQ43+'HKI 21-22 '!AQ43)</f>
        <v>0</v>
      </c>
      <c r="AR42" s="16">
        <f>IF($D42="","",'HK2 21-22'!AR43+'HKII 20 - 21'!AR43+'HKI 21-22 '!AR43)</f>
        <v>0</v>
      </c>
      <c r="AS42" s="16">
        <f>IF($D42="","",'HK2 21-22'!AS43+'HKII 20 - 21'!AS43+'HKI 21-22 '!AS43)</f>
        <v>0</v>
      </c>
      <c r="AT42" s="16">
        <f>IF($D42="","",'HK2 21-22'!AT43+'HKII 20 - 21'!AT43+'HKI 21-22 '!AT43)</f>
        <v>5.2</v>
      </c>
      <c r="AU42" s="5"/>
    </row>
    <row r="43" spans="1:47" x14ac:dyDescent="0.4">
      <c r="A43" s="12">
        <f>IF(D43="","",SUBTOTAL(3,$D$16:D43))</f>
        <v>28</v>
      </c>
      <c r="B43" s="13" t="s">
        <v>185</v>
      </c>
      <c r="C43" s="14" t="s">
        <v>1009</v>
      </c>
      <c r="D43" s="15" t="s">
        <v>186</v>
      </c>
      <c r="E43" s="16">
        <f>IF($D43="","",'HK2 21-22'!E44+'HKII 20 - 21'!E44+'HKI 21-22 '!E44)</f>
        <v>2</v>
      </c>
      <c r="F43" s="16">
        <f>IF($D43="","",'HK2 21-22'!F44+'HKII 20 - 21'!F44+'HKI 21-22 '!F44)</f>
        <v>0</v>
      </c>
      <c r="G43" s="16">
        <f>IF($D43="","",'HK2 21-22'!G44+'HKII 20 - 21'!G44+'HKI 21-22 '!G44)</f>
        <v>0</v>
      </c>
      <c r="H43" s="16">
        <f>IF($D43="","",'HK2 21-22'!H44+'HKII 20 - 21'!H44+'HKI 21-22 '!H44)</f>
        <v>0</v>
      </c>
      <c r="I43" s="16">
        <f>IF($D43="","",'HK2 21-22'!I44+'HKII 20 - 21'!I44+'HKI 21-22 '!I44)</f>
        <v>0</v>
      </c>
      <c r="J43" s="16">
        <f>IF($D43="","",'HK2 21-22'!J44+'HKII 20 - 21'!J44+'HKI 21-22 '!J44)</f>
        <v>0</v>
      </c>
      <c r="K43" s="16">
        <f>IF($D43="","",'HK2 21-22'!K44+'HKII 20 - 21'!K44+'HKI 21-22 '!K44)</f>
        <v>0</v>
      </c>
      <c r="L43" s="16">
        <f>IF($D43="","",'HK2 21-22'!L44+'HKII 20 - 21'!L44+'HKI 21-22 '!L44)</f>
        <v>0</v>
      </c>
      <c r="M43" s="16">
        <f>IF($D43="","",'HK2 21-22'!M44+'HKII 20 - 21'!M44+'HKI 21-22 '!M44)</f>
        <v>2</v>
      </c>
      <c r="N43" s="16">
        <f>IF($D43="","",'HK2 21-22'!N44+'HKII 20 - 21'!N44+'HKI 21-22 '!N44)</f>
        <v>0.6</v>
      </c>
      <c r="O43" s="16">
        <f>IF($D43="","",'HK2 21-22'!O44+'HKII 20 - 21'!O44+'HKI 21-22 '!O44)</f>
        <v>3.15</v>
      </c>
      <c r="P43" s="16">
        <f>IF($D43="","",'HK2 21-22'!P44+'HKII 20 - 21'!P44+'HKI 21-22 '!P44)</f>
        <v>0</v>
      </c>
      <c r="Q43" s="16">
        <f>IF($D43="","",'HK2 21-22'!Q44+'HKII 20 - 21'!Q44+'HKI 21-22 '!Q44)</f>
        <v>0</v>
      </c>
      <c r="R43" s="16">
        <f>IF($D43="","",'HK2 21-22'!R44+'HKII 20 - 21'!R44+'HKI 21-22 '!R44)</f>
        <v>3.75</v>
      </c>
      <c r="S43" s="16">
        <f>IF($D43="","",'HK2 21-22'!S44+'HKII 20 - 21'!S44+'HKI 21-22 '!S44)</f>
        <v>36</v>
      </c>
      <c r="T43" s="16">
        <f>IF($D43="","",'HK2 21-22'!T44+'HKII 20 - 21'!T44+'HKI 21-22 '!T44)</f>
        <v>26</v>
      </c>
      <c r="U43" s="16">
        <f>IF($D43="","",'HK2 21-22'!U44+'HKII 20 - 21'!U44+'HKI 21-22 '!U44)</f>
        <v>36</v>
      </c>
      <c r="V43" s="16">
        <f>IF($D43="","",'HK2 21-22'!V44+'HKII 20 - 21'!V44+'HKI 21-22 '!V44)</f>
        <v>2.6</v>
      </c>
      <c r="W43" s="16">
        <f>IF($D43="","",'HK2 21-22'!W44+'HKII 20 - 21'!W44+'HKI 21-22 '!W44)</f>
        <v>16</v>
      </c>
      <c r="X43" s="16">
        <f>IF($D43="","",'HK2 21-22'!X44+'HKII 20 - 21'!X44+'HKI 21-22 '!X44)</f>
        <v>13</v>
      </c>
      <c r="Y43" s="16">
        <f>IF($D43="","",'HK2 21-22'!Y44+'HKII 20 - 21'!Y44+'HKI 21-22 '!Y44)</f>
        <v>0</v>
      </c>
      <c r="Z43" s="16">
        <f>IF($D43="","",'HK2 21-22'!Z44+'HKII 20 - 21'!Z44+'HKI 21-22 '!Z44)</f>
        <v>5.8000000000000007</v>
      </c>
      <c r="AA43" s="16">
        <f>IF($D43="","",'HK2 21-22'!AA44+'HKII 20 - 21'!AA44+'HKI 21-22 '!AA44)</f>
        <v>54</v>
      </c>
      <c r="AB43" s="16">
        <f>IF($D43="","",'HK2 21-22'!AB44+'HKII 20 - 21'!AB44+'HKI 21-22 '!AB44)</f>
        <v>170</v>
      </c>
      <c r="AC43" s="16">
        <f>IF($D43="","",'HK2 21-22'!AC44+'HKII 20 - 21'!AC44+'HKI 21-22 '!AC44)</f>
        <v>67</v>
      </c>
      <c r="AD43" s="16">
        <f>IF($D43="","",'HK2 21-22'!AD44+'HKII 20 - 21'!AD44+'HKI 21-22 '!AD44)</f>
        <v>15.700000000000001</v>
      </c>
      <c r="AE43" s="16">
        <f>IF($D43="","",'HK2 21-22'!AE44+'HKII 20 - 21'!AE44+'HKI 21-22 '!AE44)</f>
        <v>0</v>
      </c>
      <c r="AF43" s="16">
        <f>IF($D43="","",'HK2 21-22'!AF44+'HKII 20 - 21'!AF44+'HKI 21-22 '!AF44)</f>
        <v>11</v>
      </c>
      <c r="AG43" s="16">
        <f>IF($D43="","",'HK2 21-22'!AG44+'HKII 20 - 21'!AG44+'HKI 21-22 '!AG44)</f>
        <v>0</v>
      </c>
      <c r="AH43" s="16">
        <f>IF($D43="","",'HK2 21-22'!AH44+'HKII 20 - 21'!AH44+'HKI 21-22 '!AH44)</f>
        <v>2.2000000000000002</v>
      </c>
      <c r="AI43" s="16">
        <f>IF($D43="","",'HK2 21-22'!AI44+'HKII 20 - 21'!AI44+'HKI 21-22 '!AI44)</f>
        <v>0</v>
      </c>
      <c r="AJ43" s="16">
        <f>IF($D43="","",'HK2 21-22'!AJ44+'HKII 20 - 21'!AJ44+'HKI 21-22 '!AJ44)</f>
        <v>0</v>
      </c>
      <c r="AK43" s="16">
        <f>IF($D43="","",'HK2 21-22'!AK44+'HKII 20 - 21'!AK44+'HKI 21-22 '!AK44)</f>
        <v>0</v>
      </c>
      <c r="AL43" s="16">
        <f>IF($D43="","",'HK2 21-22'!AL44+'HKII 20 - 21'!AL44+'HKI 21-22 '!AL44)</f>
        <v>0</v>
      </c>
      <c r="AM43" s="16">
        <f>IF($D43="","",'HK2 21-22'!AM44+'HKII 20 - 21'!AM44+'HKI 21-22 '!AM44)</f>
        <v>0</v>
      </c>
      <c r="AN43" s="16">
        <f>IF($D43="","",'HK2 21-22'!AN44+'HKII 20 - 21'!AN44+'HKI 21-22 '!AN44)</f>
        <v>0</v>
      </c>
      <c r="AO43" s="16">
        <f>IF($D43="","",'HK2 21-22'!AO44+'HKII 20 - 21'!AO44+'HKI 21-22 '!AO44)</f>
        <v>0</v>
      </c>
      <c r="AP43" s="16">
        <f>IF($D43="","",'HK2 21-22'!AP44+'HKII 20 - 21'!AP44+'HKI 21-22 '!AP44)</f>
        <v>0</v>
      </c>
      <c r="AQ43" s="16">
        <f>IF($D43="","",'HK2 21-22'!AQ44+'HKII 20 - 21'!AQ44+'HKI 21-22 '!AQ44)</f>
        <v>0</v>
      </c>
      <c r="AR43" s="16">
        <f>IF($D43="","",'HK2 21-22'!AR44+'HKII 20 - 21'!AR44+'HKI 21-22 '!AR44)</f>
        <v>0</v>
      </c>
      <c r="AS43" s="16">
        <f>IF($D43="","",'HK2 21-22'!AS44+'HKII 20 - 21'!AS44+'HKI 21-22 '!AS44)</f>
        <v>0.5</v>
      </c>
      <c r="AT43" s="16">
        <f>IF($D43="","",'HK2 21-22'!AT44+'HKII 20 - 21'!AT44+'HKI 21-22 '!AT44)</f>
        <v>32.6</v>
      </c>
      <c r="AU43" s="5"/>
    </row>
    <row r="44" spans="1:47" x14ac:dyDescent="0.4">
      <c r="A44" s="12">
        <f>IF(D44="","",SUBTOTAL(3,$D$16:D44))</f>
        <v>29</v>
      </c>
      <c r="B44" s="13" t="s">
        <v>187</v>
      </c>
      <c r="C44" s="14" t="s">
        <v>1009</v>
      </c>
      <c r="D44" s="15" t="s">
        <v>188</v>
      </c>
      <c r="E44" s="16">
        <f>IF($D44="","",'HK2 21-22'!E45+'HKII 20 - 21'!E45+'HKI 21-22 '!E45)</f>
        <v>0</v>
      </c>
      <c r="F44" s="16">
        <f>IF($D44="","",'HK2 21-22'!F45+'HKII 20 - 21'!F45+'HKI 21-22 '!F45)</f>
        <v>0</v>
      </c>
      <c r="G44" s="16">
        <f>IF($D44="","",'HK2 21-22'!G45+'HKII 20 - 21'!G45+'HKI 21-22 '!G45)</f>
        <v>0</v>
      </c>
      <c r="H44" s="16">
        <f>IF($D44="","",'HK2 21-22'!H45+'HKII 20 - 21'!H45+'HKI 21-22 '!H45)</f>
        <v>0</v>
      </c>
      <c r="I44" s="16">
        <f>IF($D44="","",'HK2 21-22'!I45+'HKII 20 - 21'!I45+'HKI 21-22 '!I45)</f>
        <v>0</v>
      </c>
      <c r="J44" s="16">
        <f>IF($D44="","",'HK2 21-22'!J45+'HKII 20 - 21'!J45+'HKI 21-22 '!J45)</f>
        <v>0</v>
      </c>
      <c r="K44" s="16">
        <f>IF($D44="","",'HK2 21-22'!K45+'HKII 20 - 21'!K45+'HKI 21-22 '!K45)</f>
        <v>0</v>
      </c>
      <c r="L44" s="16">
        <f>IF($D44="","",'HK2 21-22'!L45+'HKII 20 - 21'!L45+'HKI 21-22 '!L45)</f>
        <v>0</v>
      </c>
      <c r="M44" s="16">
        <f>IF($D44="","",'HK2 21-22'!M45+'HKII 20 - 21'!M45+'HKI 21-22 '!M45)</f>
        <v>0</v>
      </c>
      <c r="N44" s="16">
        <f>IF($D44="","",'HK2 21-22'!N45+'HKII 20 - 21'!N45+'HKI 21-22 '!N45)</f>
        <v>0</v>
      </c>
      <c r="O44" s="16">
        <f>IF($D44="","",'HK2 21-22'!O45+'HKII 20 - 21'!O45+'HKI 21-22 '!O45)</f>
        <v>0</v>
      </c>
      <c r="P44" s="16">
        <f>IF($D44="","",'HK2 21-22'!P45+'HKII 20 - 21'!P45+'HKI 21-22 '!P45)</f>
        <v>0</v>
      </c>
      <c r="Q44" s="16">
        <f>IF($D44="","",'HK2 21-22'!Q45+'HKII 20 - 21'!Q45+'HKI 21-22 '!Q45)</f>
        <v>0</v>
      </c>
      <c r="R44" s="16">
        <f>IF($D44="","",'HK2 21-22'!R45+'HKII 20 - 21'!R45+'HKI 21-22 '!R45)</f>
        <v>0</v>
      </c>
      <c r="S44" s="16">
        <f>IF($D44="","",'HK2 21-22'!S45+'HKII 20 - 21'!S45+'HKI 21-22 '!S45)</f>
        <v>0</v>
      </c>
      <c r="T44" s="16">
        <f>IF($D44="","",'HK2 21-22'!T45+'HKII 20 - 21'!T45+'HKI 21-22 '!T45)</f>
        <v>0</v>
      </c>
      <c r="U44" s="16">
        <f>IF($D44="","",'HK2 21-22'!U45+'HKII 20 - 21'!U45+'HKI 21-22 '!U45)</f>
        <v>0</v>
      </c>
      <c r="V44" s="16">
        <f>IF($D44="","",'HK2 21-22'!V45+'HKII 20 - 21'!V45+'HKI 21-22 '!V45)</f>
        <v>0</v>
      </c>
      <c r="W44" s="16">
        <f>IF($D44="","",'HK2 21-22'!W45+'HKII 20 - 21'!W45+'HKI 21-22 '!W45)</f>
        <v>0</v>
      </c>
      <c r="X44" s="16">
        <f>IF($D44="","",'HK2 21-22'!X45+'HKII 20 - 21'!X45+'HKI 21-22 '!X45)</f>
        <v>0</v>
      </c>
      <c r="Y44" s="16">
        <f>IF($D44="","",'HK2 21-22'!Y45+'HKII 20 - 21'!Y45+'HKI 21-22 '!Y45)</f>
        <v>0</v>
      </c>
      <c r="Z44" s="16">
        <f>IF($D44="","",'HK2 21-22'!Z45+'HKII 20 - 21'!Z45+'HKI 21-22 '!Z45)</f>
        <v>0</v>
      </c>
      <c r="AA44" s="16">
        <f>IF($D44="","",'HK2 21-22'!AA45+'HKII 20 - 21'!AA45+'HKI 21-22 '!AA45)</f>
        <v>53</v>
      </c>
      <c r="AB44" s="16">
        <f>IF($D44="","",'HK2 21-22'!AB45+'HKII 20 - 21'!AB45+'HKI 21-22 '!AB45)</f>
        <v>56</v>
      </c>
      <c r="AC44" s="16">
        <f>IF($D44="","",'HK2 21-22'!AC45+'HKII 20 - 21'!AC45+'HKI 21-22 '!AC45)</f>
        <v>53</v>
      </c>
      <c r="AD44" s="16">
        <f>IF($D44="","",'HK2 21-22'!AD45+'HKII 20 - 21'!AD45+'HKI 21-22 '!AD45)</f>
        <v>5.6000000000000005</v>
      </c>
      <c r="AE44" s="16">
        <f>IF($D44="","",'HK2 21-22'!AE45+'HKII 20 - 21'!AE45+'HKI 21-22 '!AE45)</f>
        <v>0</v>
      </c>
      <c r="AF44" s="16">
        <f>IF($D44="","",'HK2 21-22'!AF45+'HKII 20 - 21'!AF45+'HKI 21-22 '!AF45)</f>
        <v>0</v>
      </c>
      <c r="AG44" s="16">
        <f>IF($D44="","",'HK2 21-22'!AG45+'HKII 20 - 21'!AG45+'HKI 21-22 '!AG45)</f>
        <v>0</v>
      </c>
      <c r="AH44" s="16">
        <f>IF($D44="","",'HK2 21-22'!AH45+'HKII 20 - 21'!AH45+'HKI 21-22 '!AH45)</f>
        <v>0</v>
      </c>
      <c r="AI44" s="16">
        <f>IF($D44="","",'HK2 21-22'!AI45+'HKII 20 - 21'!AI45+'HKI 21-22 '!AI45)</f>
        <v>0</v>
      </c>
      <c r="AJ44" s="16">
        <f>IF($D44="","",'HK2 21-22'!AJ45+'HKII 20 - 21'!AJ45+'HKI 21-22 '!AJ45)</f>
        <v>0</v>
      </c>
      <c r="AK44" s="16">
        <f>IF($D44="","",'HK2 21-22'!AK45+'HKII 20 - 21'!AK45+'HKI 21-22 '!AK45)</f>
        <v>0</v>
      </c>
      <c r="AL44" s="16">
        <f>IF($D44="","",'HK2 21-22'!AL45+'HKII 20 - 21'!AL45+'HKI 21-22 '!AL45)</f>
        <v>0</v>
      </c>
      <c r="AM44" s="16">
        <f>IF($D44="","",'HK2 21-22'!AM45+'HKII 20 - 21'!AM45+'HKI 21-22 '!AM45)</f>
        <v>0</v>
      </c>
      <c r="AN44" s="16">
        <f>IF($D44="","",'HK2 21-22'!AN45+'HKII 20 - 21'!AN45+'HKI 21-22 '!AN45)</f>
        <v>0</v>
      </c>
      <c r="AO44" s="16">
        <f>IF($D44="","",'HK2 21-22'!AO45+'HKII 20 - 21'!AO45+'HKI 21-22 '!AO45)</f>
        <v>0</v>
      </c>
      <c r="AP44" s="16">
        <f>IF($D44="","",'HK2 21-22'!AP45+'HKII 20 - 21'!AP45+'HKI 21-22 '!AP45)</f>
        <v>0</v>
      </c>
      <c r="AQ44" s="16">
        <f>IF($D44="","",'HK2 21-22'!AQ45+'HKII 20 - 21'!AQ45+'HKI 21-22 '!AQ45)</f>
        <v>0</v>
      </c>
      <c r="AR44" s="16">
        <f>IF($D44="","",'HK2 21-22'!AR45+'HKII 20 - 21'!AR45+'HKI 21-22 '!AR45)</f>
        <v>0</v>
      </c>
      <c r="AS44" s="16">
        <f>IF($D44="","",'HK2 21-22'!AS45+'HKII 20 - 21'!AS45+'HKI 21-22 '!AS45)</f>
        <v>0</v>
      </c>
      <c r="AT44" s="16">
        <f>IF($D44="","",'HK2 21-22'!AT45+'HKII 20 - 21'!AT45+'HKI 21-22 '!AT45)</f>
        <v>5.6</v>
      </c>
      <c r="AU44" s="5"/>
    </row>
    <row r="45" spans="1:47" x14ac:dyDescent="0.4">
      <c r="A45" s="12">
        <f>IF(D45="","",SUBTOTAL(3,$D$16:D45))</f>
        <v>30</v>
      </c>
      <c r="B45" s="13" t="s">
        <v>189</v>
      </c>
      <c r="C45" s="14" t="s">
        <v>1009</v>
      </c>
      <c r="D45" s="15" t="s">
        <v>190</v>
      </c>
      <c r="E45" s="16">
        <f>IF($D45="","",'HK2 21-22'!E46+'HKII 20 - 21'!E46+'HKI 21-22 '!E46)</f>
        <v>0</v>
      </c>
      <c r="F45" s="16">
        <f>IF($D45="","",'HK2 21-22'!F46+'HKII 20 - 21'!F46+'HKI 21-22 '!F46)</f>
        <v>4</v>
      </c>
      <c r="G45" s="16">
        <f>IF($D45="","",'HK2 21-22'!G46+'HKII 20 - 21'!G46+'HKI 21-22 '!G46)</f>
        <v>0</v>
      </c>
      <c r="H45" s="16">
        <f>IF($D45="","",'HK2 21-22'!H46+'HKII 20 - 21'!H46+'HKI 21-22 '!H46)</f>
        <v>0</v>
      </c>
      <c r="I45" s="16">
        <f>IF($D45="","",'HK2 21-22'!I46+'HKII 20 - 21'!I46+'HKI 21-22 '!I46)</f>
        <v>0</v>
      </c>
      <c r="J45" s="16">
        <f>IF($D45="","",'HK2 21-22'!J46+'HKII 20 - 21'!J46+'HKI 21-22 '!J46)</f>
        <v>0</v>
      </c>
      <c r="K45" s="16">
        <f>IF($D45="","",'HK2 21-22'!K46+'HKII 20 - 21'!K46+'HKI 21-22 '!K46)</f>
        <v>0</v>
      </c>
      <c r="L45" s="16">
        <f>IF($D45="","",'HK2 21-22'!L46+'HKII 20 - 21'!L46+'HKI 21-22 '!L46)</f>
        <v>0</v>
      </c>
      <c r="M45" s="16">
        <f>IF($D45="","",'HK2 21-22'!M46+'HKII 20 - 21'!M46+'HKI 21-22 '!M46)</f>
        <v>6</v>
      </c>
      <c r="N45" s="16">
        <f>IF($D45="","",'HK2 21-22'!N46+'HKII 20 - 21'!N46+'HKI 21-22 '!N46)</f>
        <v>1.7999999999999998</v>
      </c>
      <c r="O45" s="16">
        <f>IF($D45="","",'HK2 21-22'!O46+'HKII 20 - 21'!O46+'HKI 21-22 '!O46)</f>
        <v>1.95</v>
      </c>
      <c r="P45" s="16">
        <f>IF($D45="","",'HK2 21-22'!P46+'HKII 20 - 21'!P46+'HKI 21-22 '!P46)</f>
        <v>0</v>
      </c>
      <c r="Q45" s="16">
        <f>IF($D45="","",'HK2 21-22'!Q46+'HKII 20 - 21'!Q46+'HKI 21-22 '!Q46)</f>
        <v>0</v>
      </c>
      <c r="R45" s="16">
        <f>IF($D45="","",'HK2 21-22'!R46+'HKII 20 - 21'!R46+'HKI 21-22 '!R46)</f>
        <v>3.75</v>
      </c>
      <c r="S45" s="16">
        <f>IF($D45="","",'HK2 21-22'!S46+'HKII 20 - 21'!S46+'HKI 21-22 '!S46)</f>
        <v>0</v>
      </c>
      <c r="T45" s="16">
        <f>IF($D45="","",'HK2 21-22'!T46+'HKII 20 - 21'!T46+'HKI 21-22 '!T46)</f>
        <v>0</v>
      </c>
      <c r="U45" s="16">
        <f>IF($D45="","",'HK2 21-22'!U46+'HKII 20 - 21'!U46+'HKI 21-22 '!U46)</f>
        <v>0</v>
      </c>
      <c r="V45" s="16">
        <f>IF($D45="","",'HK2 21-22'!V46+'HKII 20 - 21'!V46+'HKI 21-22 '!V46)</f>
        <v>0</v>
      </c>
      <c r="W45" s="16">
        <f>IF($D45="","",'HK2 21-22'!W46+'HKII 20 - 21'!W46+'HKI 21-22 '!W46)</f>
        <v>0</v>
      </c>
      <c r="X45" s="16">
        <f>IF($D45="","",'HK2 21-22'!X46+'HKII 20 - 21'!X46+'HKI 21-22 '!X46)</f>
        <v>0</v>
      </c>
      <c r="Y45" s="16">
        <f>IF($D45="","",'HK2 21-22'!Y46+'HKII 20 - 21'!Y46+'HKI 21-22 '!Y46)</f>
        <v>0</v>
      </c>
      <c r="Z45" s="16">
        <f>IF($D45="","",'HK2 21-22'!Z46+'HKII 20 - 21'!Z46+'HKI 21-22 '!Z46)</f>
        <v>0</v>
      </c>
      <c r="AA45" s="16">
        <f>IF($D45="","",'HK2 21-22'!AA46+'HKII 20 - 21'!AA46+'HKI 21-22 '!AA46)</f>
        <v>101</v>
      </c>
      <c r="AB45" s="16">
        <f>IF($D45="","",'HK2 21-22'!AB46+'HKII 20 - 21'!AB46+'HKI 21-22 '!AB46)</f>
        <v>136</v>
      </c>
      <c r="AC45" s="16">
        <f>IF($D45="","",'HK2 21-22'!AC46+'HKII 20 - 21'!AC46+'HKI 21-22 '!AC46)</f>
        <v>101</v>
      </c>
      <c r="AD45" s="16">
        <f>IF($D45="","",'HK2 21-22'!AD46+'HKII 20 - 21'!AD46+'HKI 21-22 '!AD46)</f>
        <v>13.600000000000001</v>
      </c>
      <c r="AE45" s="16">
        <f>IF($D45="","",'HK2 21-22'!AE46+'HKII 20 - 21'!AE46+'HKI 21-22 '!AE46)</f>
        <v>0</v>
      </c>
      <c r="AF45" s="16">
        <f>IF($D45="","",'HK2 21-22'!AF46+'HKII 20 - 21'!AF46+'HKI 21-22 '!AF46)</f>
        <v>0</v>
      </c>
      <c r="AG45" s="16">
        <f>IF($D45="","",'HK2 21-22'!AG46+'HKII 20 - 21'!AG46+'HKI 21-22 '!AG46)</f>
        <v>0</v>
      </c>
      <c r="AH45" s="16">
        <f>IF($D45="","",'HK2 21-22'!AH46+'HKII 20 - 21'!AH46+'HKI 21-22 '!AH46)</f>
        <v>0</v>
      </c>
      <c r="AI45" s="16">
        <f>IF($D45="","",'HK2 21-22'!AI46+'HKII 20 - 21'!AI46+'HKI 21-22 '!AI46)</f>
        <v>0</v>
      </c>
      <c r="AJ45" s="16">
        <f>IF($D45="","",'HK2 21-22'!AJ46+'HKII 20 - 21'!AJ46+'HKI 21-22 '!AJ46)</f>
        <v>0</v>
      </c>
      <c r="AK45" s="16">
        <f>IF($D45="","",'HK2 21-22'!AK46+'HKII 20 - 21'!AK46+'HKI 21-22 '!AK46)</f>
        <v>0</v>
      </c>
      <c r="AL45" s="16">
        <f>IF($D45="","",'HK2 21-22'!AL46+'HKII 20 - 21'!AL46+'HKI 21-22 '!AL46)</f>
        <v>0</v>
      </c>
      <c r="AM45" s="16">
        <f>IF($D45="","",'HK2 21-22'!AM46+'HKII 20 - 21'!AM46+'HKI 21-22 '!AM46)</f>
        <v>0</v>
      </c>
      <c r="AN45" s="16">
        <f>IF($D45="","",'HK2 21-22'!AN46+'HKII 20 - 21'!AN46+'HKI 21-22 '!AN46)</f>
        <v>0</v>
      </c>
      <c r="AO45" s="16">
        <f>IF($D45="","",'HK2 21-22'!AO46+'HKII 20 - 21'!AO46+'HKI 21-22 '!AO46)</f>
        <v>0</v>
      </c>
      <c r="AP45" s="16">
        <f>IF($D45="","",'HK2 21-22'!AP46+'HKII 20 - 21'!AP46+'HKI 21-22 '!AP46)</f>
        <v>0</v>
      </c>
      <c r="AQ45" s="16">
        <f>IF($D45="","",'HK2 21-22'!AQ46+'HKII 20 - 21'!AQ46+'HKI 21-22 '!AQ46)</f>
        <v>0</v>
      </c>
      <c r="AR45" s="16">
        <f>IF($D45="","",'HK2 21-22'!AR46+'HKII 20 - 21'!AR46+'HKI 21-22 '!AR46)</f>
        <v>0</v>
      </c>
      <c r="AS45" s="16">
        <f>IF($D45="","",'HK2 21-22'!AS46+'HKII 20 - 21'!AS46+'HKI 21-22 '!AS46)</f>
        <v>0</v>
      </c>
      <c r="AT45" s="16">
        <f>IF($D45="","",'HK2 21-22'!AT46+'HKII 20 - 21'!AT46+'HKI 21-22 '!AT46)</f>
        <v>23.4</v>
      </c>
      <c r="AU45" s="5"/>
    </row>
    <row r="46" spans="1:47" x14ac:dyDescent="0.4">
      <c r="A46" s="12">
        <f>IF(D46="","",SUBTOTAL(3,$D$16:D46))</f>
        <v>31</v>
      </c>
      <c r="B46" s="13" t="s">
        <v>191</v>
      </c>
      <c r="C46" s="14" t="s">
        <v>1009</v>
      </c>
      <c r="D46" s="15" t="s">
        <v>192</v>
      </c>
      <c r="E46" s="16">
        <f>IF($D46="","",'HK2 21-22'!E47+'HKII 20 - 21'!E47+'HKI 21-22 '!E47)</f>
        <v>0</v>
      </c>
      <c r="F46" s="16">
        <f>IF($D46="","",'HK2 21-22'!F47+'HKII 20 - 21'!F47+'HKI 21-22 '!F47)</f>
        <v>0</v>
      </c>
      <c r="G46" s="16">
        <f>IF($D46="","",'HK2 21-22'!G47+'HKII 20 - 21'!G47+'HKI 21-22 '!G47)</f>
        <v>0</v>
      </c>
      <c r="H46" s="16">
        <f>IF($D46="","",'HK2 21-22'!H47+'HKII 20 - 21'!H47+'HKI 21-22 '!H47)</f>
        <v>0</v>
      </c>
      <c r="I46" s="16">
        <f>IF($D46="","",'HK2 21-22'!I47+'HKII 20 - 21'!I47+'HKI 21-22 '!I47)</f>
        <v>0</v>
      </c>
      <c r="J46" s="16">
        <f>IF($D46="","",'HK2 21-22'!J47+'HKII 20 - 21'!J47+'HKI 21-22 '!J47)</f>
        <v>0</v>
      </c>
      <c r="K46" s="16">
        <f>IF($D46="","",'HK2 21-22'!K47+'HKII 20 - 21'!K47+'HKI 21-22 '!K47)</f>
        <v>0</v>
      </c>
      <c r="L46" s="16">
        <f>IF($D46="","",'HK2 21-22'!L47+'HKII 20 - 21'!L47+'HKI 21-22 '!L47)</f>
        <v>0</v>
      </c>
      <c r="M46" s="16">
        <f>IF($D46="","",'HK2 21-22'!M47+'HKII 20 - 21'!M47+'HKI 21-22 '!M47)</f>
        <v>0</v>
      </c>
      <c r="N46" s="16">
        <f>IF($D46="","",'HK2 21-22'!N47+'HKII 20 - 21'!N47+'HKI 21-22 '!N47)</f>
        <v>0.45</v>
      </c>
      <c r="O46" s="16">
        <f>IF($D46="","",'HK2 21-22'!O47+'HKII 20 - 21'!O47+'HKI 21-22 '!O47)</f>
        <v>0</v>
      </c>
      <c r="P46" s="16">
        <f>IF($D46="","",'HK2 21-22'!P47+'HKII 20 - 21'!P47+'HKI 21-22 '!P47)</f>
        <v>0</v>
      </c>
      <c r="Q46" s="16">
        <f>IF($D46="","",'HK2 21-22'!Q47+'HKII 20 - 21'!Q47+'HKI 21-22 '!Q47)</f>
        <v>0</v>
      </c>
      <c r="R46" s="16">
        <f>IF($D46="","",'HK2 21-22'!R47+'HKII 20 - 21'!R47+'HKI 21-22 '!R47)</f>
        <v>0.45</v>
      </c>
      <c r="S46" s="16">
        <f>IF($D46="","",'HK2 21-22'!S47+'HKII 20 - 21'!S47+'HKI 21-22 '!S47)</f>
        <v>0</v>
      </c>
      <c r="T46" s="16">
        <f>IF($D46="","",'HK2 21-22'!T47+'HKII 20 - 21'!T47+'HKI 21-22 '!T47)</f>
        <v>0</v>
      </c>
      <c r="U46" s="16">
        <f>IF($D46="","",'HK2 21-22'!U47+'HKII 20 - 21'!U47+'HKI 21-22 '!U47)</f>
        <v>0</v>
      </c>
      <c r="V46" s="16">
        <f>IF($D46="","",'HK2 21-22'!V47+'HKII 20 - 21'!V47+'HKI 21-22 '!V47)</f>
        <v>0</v>
      </c>
      <c r="W46" s="16">
        <f>IF($D46="","",'HK2 21-22'!W47+'HKII 20 - 21'!W47+'HKI 21-22 '!W47)</f>
        <v>0</v>
      </c>
      <c r="X46" s="16">
        <f>IF($D46="","",'HK2 21-22'!X47+'HKII 20 - 21'!X47+'HKI 21-22 '!X47)</f>
        <v>0</v>
      </c>
      <c r="Y46" s="16">
        <f>IF($D46="","",'HK2 21-22'!Y47+'HKII 20 - 21'!Y47+'HKI 21-22 '!Y47)</f>
        <v>0</v>
      </c>
      <c r="Z46" s="16">
        <f>IF($D46="","",'HK2 21-22'!Z47+'HKII 20 - 21'!Z47+'HKI 21-22 '!Z47)</f>
        <v>0</v>
      </c>
      <c r="AA46" s="16">
        <f>IF($D46="","",'HK2 21-22'!AA47+'HKII 20 - 21'!AA47+'HKI 21-22 '!AA47)</f>
        <v>77</v>
      </c>
      <c r="AB46" s="16">
        <f>IF($D46="","",'HK2 21-22'!AB47+'HKII 20 - 21'!AB47+'HKI 21-22 '!AB47)</f>
        <v>205</v>
      </c>
      <c r="AC46" s="16">
        <f>IF($D46="","",'HK2 21-22'!AC47+'HKII 20 - 21'!AC47+'HKI 21-22 '!AC47)</f>
        <v>77</v>
      </c>
      <c r="AD46" s="16">
        <f>IF($D46="","",'HK2 21-22'!AD47+'HKII 20 - 21'!AD47+'HKI 21-22 '!AD47)</f>
        <v>20.5</v>
      </c>
      <c r="AE46" s="16">
        <f>IF($D46="","",'HK2 21-22'!AE47+'HKII 20 - 21'!AE47+'HKI 21-22 '!AE47)</f>
        <v>0</v>
      </c>
      <c r="AF46" s="16">
        <f>IF($D46="","",'HK2 21-22'!AF47+'HKII 20 - 21'!AF47+'HKI 21-22 '!AF47)</f>
        <v>0</v>
      </c>
      <c r="AG46" s="16">
        <f>IF($D46="","",'HK2 21-22'!AG47+'HKII 20 - 21'!AG47+'HKI 21-22 '!AG47)</f>
        <v>0</v>
      </c>
      <c r="AH46" s="16">
        <f>IF($D46="","",'HK2 21-22'!AH47+'HKII 20 - 21'!AH47+'HKI 21-22 '!AH47)</f>
        <v>0</v>
      </c>
      <c r="AI46" s="16">
        <f>IF($D46="","",'HK2 21-22'!AI47+'HKII 20 - 21'!AI47+'HKI 21-22 '!AI47)</f>
        <v>0</v>
      </c>
      <c r="AJ46" s="16">
        <f>IF($D46="","",'HK2 21-22'!AJ47+'HKII 20 - 21'!AJ47+'HKI 21-22 '!AJ47)</f>
        <v>0</v>
      </c>
      <c r="AK46" s="16">
        <f>IF($D46="","",'HK2 21-22'!AK47+'HKII 20 - 21'!AK47+'HKI 21-22 '!AK47)</f>
        <v>0</v>
      </c>
      <c r="AL46" s="16">
        <f>IF($D46="","",'HK2 21-22'!AL47+'HKII 20 - 21'!AL47+'HKI 21-22 '!AL47)</f>
        <v>0</v>
      </c>
      <c r="AM46" s="16">
        <f>IF($D46="","",'HK2 21-22'!AM47+'HKII 20 - 21'!AM47+'HKI 21-22 '!AM47)</f>
        <v>0</v>
      </c>
      <c r="AN46" s="16">
        <f>IF($D46="","",'HK2 21-22'!AN47+'HKII 20 - 21'!AN47+'HKI 21-22 '!AN47)</f>
        <v>0</v>
      </c>
      <c r="AO46" s="16">
        <f>IF($D46="","",'HK2 21-22'!AO47+'HKII 20 - 21'!AO47+'HKI 21-22 '!AO47)</f>
        <v>0</v>
      </c>
      <c r="AP46" s="16">
        <f>IF($D46="","",'HK2 21-22'!AP47+'HKII 20 - 21'!AP47+'HKI 21-22 '!AP47)</f>
        <v>0</v>
      </c>
      <c r="AQ46" s="16">
        <f>IF($D46="","",'HK2 21-22'!AQ47+'HKII 20 - 21'!AQ47+'HKI 21-22 '!AQ47)</f>
        <v>0</v>
      </c>
      <c r="AR46" s="16">
        <f>IF($D46="","",'HK2 21-22'!AR47+'HKII 20 - 21'!AR47+'HKI 21-22 '!AR47)</f>
        <v>0</v>
      </c>
      <c r="AS46" s="16">
        <f>IF($D46="","",'HK2 21-22'!AS47+'HKII 20 - 21'!AS47+'HKI 21-22 '!AS47)</f>
        <v>2.4</v>
      </c>
      <c r="AT46" s="16">
        <f>IF($D46="","",'HK2 21-22'!AT47+'HKII 20 - 21'!AT47+'HKI 21-22 '!AT47)</f>
        <v>23.4</v>
      </c>
      <c r="AU46" s="5"/>
    </row>
    <row r="47" spans="1:47" x14ac:dyDescent="0.4">
      <c r="A47" s="12">
        <f>IF(D47="","",SUBTOTAL(3,$D$16:D47))</f>
        <v>32</v>
      </c>
      <c r="B47" s="13" t="s">
        <v>1005</v>
      </c>
      <c r="C47" s="14" t="s">
        <v>1009</v>
      </c>
      <c r="D47" s="15" t="s">
        <v>1006</v>
      </c>
      <c r="E47" s="16">
        <f>IF($D47="","",'HK2 21-22'!E48+'HKII 20 - 21'!E48+'HKI 21-22 '!E48)</f>
        <v>0</v>
      </c>
      <c r="F47" s="16">
        <f>IF($D47="","",'HK2 21-22'!F48+'HKII 20 - 21'!F48+'HKI 21-22 '!F48)</f>
        <v>0</v>
      </c>
      <c r="G47" s="16">
        <f>IF($D47="","",'HK2 21-22'!G48+'HKII 20 - 21'!G48+'HKI 21-22 '!G48)</f>
        <v>0</v>
      </c>
      <c r="H47" s="16">
        <f>IF($D47="","",'HK2 21-22'!H48+'HKII 20 - 21'!H48+'HKI 21-22 '!H48)</f>
        <v>0</v>
      </c>
      <c r="I47" s="16">
        <f>IF($D47="","",'HK2 21-22'!I48+'HKII 20 - 21'!I48+'HKI 21-22 '!I48)</f>
        <v>0</v>
      </c>
      <c r="J47" s="16">
        <f>IF($D47="","",'HK2 21-22'!J48+'HKII 20 - 21'!J48+'HKI 21-22 '!J48)</f>
        <v>0</v>
      </c>
      <c r="K47" s="16">
        <f>IF($D47="","",'HK2 21-22'!K48+'HKII 20 - 21'!K48+'HKI 21-22 '!K48)</f>
        <v>0</v>
      </c>
      <c r="L47" s="16">
        <f>IF($D47="","",'HK2 21-22'!L48+'HKII 20 - 21'!L48+'HKI 21-22 '!L48)</f>
        <v>0</v>
      </c>
      <c r="M47" s="16">
        <f>IF($D47="","",'HK2 21-22'!M48+'HKII 20 - 21'!M48+'HKI 21-22 '!M48)</f>
        <v>0</v>
      </c>
      <c r="N47" s="16">
        <f>IF($D47="","",'HK2 21-22'!N48+'HKII 20 - 21'!N48+'HKI 21-22 '!N48)</f>
        <v>4.8</v>
      </c>
      <c r="O47" s="16">
        <f>IF($D47="","",'HK2 21-22'!O48+'HKII 20 - 21'!O48+'HKI 21-22 '!O48)</f>
        <v>0.9</v>
      </c>
      <c r="P47" s="16">
        <f>IF($D47="","",'HK2 21-22'!P48+'HKII 20 - 21'!P48+'HKI 21-22 '!P48)</f>
        <v>0</v>
      </c>
      <c r="Q47" s="16">
        <f>IF($D47="","",'HK2 21-22'!Q48+'HKII 20 - 21'!Q48+'HKI 21-22 '!Q48)</f>
        <v>0</v>
      </c>
      <c r="R47" s="16">
        <f>IF($D47="","",'HK2 21-22'!R48+'HKII 20 - 21'!R48+'HKI 21-22 '!R48)</f>
        <v>5.6999999999999993</v>
      </c>
      <c r="S47" s="16">
        <f>IF($D47="","",'HK2 21-22'!S48+'HKII 20 - 21'!S48+'HKI 21-22 '!S48)</f>
        <v>0</v>
      </c>
      <c r="T47" s="16">
        <f>IF($D47="","",'HK2 21-22'!T48+'HKII 20 - 21'!T48+'HKI 21-22 '!T48)</f>
        <v>0</v>
      </c>
      <c r="U47" s="16">
        <f>IF($D47="","",'HK2 21-22'!U48+'HKII 20 - 21'!U48+'HKI 21-22 '!U48)</f>
        <v>0</v>
      </c>
      <c r="V47" s="16">
        <f>IF($D47="","",'HK2 21-22'!V48+'HKII 20 - 21'!V48+'HKI 21-22 '!V48)</f>
        <v>0</v>
      </c>
      <c r="W47" s="16">
        <f>IF($D47="","",'HK2 21-22'!W48+'HKII 20 - 21'!W48+'HKI 21-22 '!W48)</f>
        <v>0</v>
      </c>
      <c r="X47" s="16">
        <f>IF($D47="","",'HK2 21-22'!X48+'HKII 20 - 21'!X48+'HKI 21-22 '!X48)</f>
        <v>0</v>
      </c>
      <c r="Y47" s="16">
        <f>IF($D47="","",'HK2 21-22'!Y48+'HKII 20 - 21'!Y48+'HKI 21-22 '!Y48)</f>
        <v>0</v>
      </c>
      <c r="Z47" s="16">
        <f>IF($D47="","",'HK2 21-22'!Z48+'HKII 20 - 21'!Z48+'HKI 21-22 '!Z48)</f>
        <v>0</v>
      </c>
      <c r="AA47" s="16">
        <f>IF($D47="","",'HK2 21-22'!AA48+'HKII 20 - 21'!AA48+'HKI 21-22 '!AA48)</f>
        <v>61</v>
      </c>
      <c r="AB47" s="16">
        <f>IF($D47="","",'HK2 21-22'!AB48+'HKII 20 - 21'!AB48+'HKI 21-22 '!AB48)</f>
        <v>91</v>
      </c>
      <c r="AC47" s="16">
        <f>IF($D47="","",'HK2 21-22'!AC48+'HKII 20 - 21'!AC48+'HKI 21-22 '!AC48)</f>
        <v>61</v>
      </c>
      <c r="AD47" s="16">
        <f>IF($D47="","",'HK2 21-22'!AD48+'HKII 20 - 21'!AD48+'HKI 21-22 '!AD48)</f>
        <v>9.1</v>
      </c>
      <c r="AE47" s="16">
        <f>IF($D47="","",'HK2 21-22'!AE48+'HKII 20 - 21'!AE48+'HKI 21-22 '!AE48)</f>
        <v>0</v>
      </c>
      <c r="AF47" s="16">
        <f>IF($D47="","",'HK2 21-22'!AF48+'HKII 20 - 21'!AF48+'HKI 21-22 '!AF48)</f>
        <v>0</v>
      </c>
      <c r="AG47" s="16">
        <f>IF($D47="","",'HK2 21-22'!AG48+'HKII 20 - 21'!AG48+'HKI 21-22 '!AG48)</f>
        <v>0</v>
      </c>
      <c r="AH47" s="16">
        <f>IF($D47="","",'HK2 21-22'!AH48+'HKII 20 - 21'!AH48+'HKI 21-22 '!AH48)</f>
        <v>0</v>
      </c>
      <c r="AI47" s="16">
        <f>IF($D47="","",'HK2 21-22'!AI48+'HKII 20 - 21'!AI48+'HKI 21-22 '!AI48)</f>
        <v>0</v>
      </c>
      <c r="AJ47" s="16">
        <f>IF($D47="","",'HK2 21-22'!AJ48+'HKII 20 - 21'!AJ48+'HKI 21-22 '!AJ48)</f>
        <v>0</v>
      </c>
      <c r="AK47" s="16">
        <f>IF($D47="","",'HK2 21-22'!AK48+'HKII 20 - 21'!AK48+'HKI 21-22 '!AK48)</f>
        <v>0</v>
      </c>
      <c r="AL47" s="16">
        <f>IF($D47="","",'HK2 21-22'!AL48+'HKII 20 - 21'!AL48+'HKI 21-22 '!AL48)</f>
        <v>0</v>
      </c>
      <c r="AM47" s="16">
        <f>IF($D47="","",'HK2 21-22'!AM48+'HKII 20 - 21'!AM48+'HKI 21-22 '!AM48)</f>
        <v>0</v>
      </c>
      <c r="AN47" s="16">
        <f>IF($D47="","",'HK2 21-22'!AN48+'HKII 20 - 21'!AN48+'HKI 21-22 '!AN48)</f>
        <v>0</v>
      </c>
      <c r="AO47" s="16">
        <f>IF($D47="","",'HK2 21-22'!AO48+'HKII 20 - 21'!AO48+'HKI 21-22 '!AO48)</f>
        <v>0</v>
      </c>
      <c r="AP47" s="16">
        <f>IF($D47="","",'HK2 21-22'!AP48+'HKII 20 - 21'!AP48+'HKI 21-22 '!AP48)</f>
        <v>0</v>
      </c>
      <c r="AQ47" s="16">
        <f>IF($D47="","",'HK2 21-22'!AQ48+'HKII 20 - 21'!AQ48+'HKI 21-22 '!AQ48)</f>
        <v>0</v>
      </c>
      <c r="AR47" s="16">
        <f>IF($D47="","",'HK2 21-22'!AR48+'HKII 20 - 21'!AR48+'HKI 21-22 '!AR48)</f>
        <v>0</v>
      </c>
      <c r="AS47" s="16">
        <f>IF($D47="","",'HK2 21-22'!AS48+'HKII 20 - 21'!AS48+'HKI 21-22 '!AS48)</f>
        <v>0.5</v>
      </c>
      <c r="AT47" s="16">
        <f>IF($D47="","",'HK2 21-22'!AT48+'HKII 20 - 21'!AT48+'HKI 21-22 '!AT48)</f>
        <v>15.4</v>
      </c>
      <c r="AU47" s="5"/>
    </row>
    <row r="48" spans="1:47" x14ac:dyDescent="0.4">
      <c r="A48" s="12">
        <f>IF(D48="","",SUBTOTAL(3,$D$16:D48))</f>
        <v>33</v>
      </c>
      <c r="B48" s="13" t="s">
        <v>193</v>
      </c>
      <c r="C48" s="14" t="s">
        <v>1009</v>
      </c>
      <c r="D48" s="15" t="s">
        <v>194</v>
      </c>
      <c r="E48" s="16">
        <f>IF($D48="","",'HK2 21-22'!E49+'HKII 20 - 21'!E49+'HKI 21-22 '!E49)</f>
        <v>0</v>
      </c>
      <c r="F48" s="16">
        <f>IF($D48="","",'HK2 21-22'!F49+'HKII 20 - 21'!F49+'HKI 21-22 '!F49)</f>
        <v>0</v>
      </c>
      <c r="G48" s="16">
        <f>IF($D48="","",'HK2 21-22'!G49+'HKII 20 - 21'!G49+'HKI 21-22 '!G49)</f>
        <v>0</v>
      </c>
      <c r="H48" s="16">
        <f>IF($D48="","",'HK2 21-22'!H49+'HKII 20 - 21'!H49+'HKI 21-22 '!H49)</f>
        <v>0</v>
      </c>
      <c r="I48" s="16">
        <f>IF($D48="","",'HK2 21-22'!I49+'HKII 20 - 21'!I49+'HKI 21-22 '!I49)</f>
        <v>0</v>
      </c>
      <c r="J48" s="16">
        <f>IF($D48="","",'HK2 21-22'!J49+'HKII 20 - 21'!J49+'HKI 21-22 '!J49)</f>
        <v>0</v>
      </c>
      <c r="K48" s="16">
        <f>IF($D48="","",'HK2 21-22'!K49+'HKII 20 - 21'!K49+'HKI 21-22 '!K49)</f>
        <v>0</v>
      </c>
      <c r="L48" s="16">
        <f>IF($D48="","",'HK2 21-22'!L49+'HKII 20 - 21'!L49+'HKI 21-22 '!L49)</f>
        <v>0</v>
      </c>
      <c r="M48" s="16">
        <f>IF($D48="","",'HK2 21-22'!M49+'HKII 20 - 21'!M49+'HKI 21-22 '!M49)</f>
        <v>0</v>
      </c>
      <c r="N48" s="16">
        <f>IF($D48="","",'HK2 21-22'!N49+'HKII 20 - 21'!N49+'HKI 21-22 '!N49)</f>
        <v>2.85</v>
      </c>
      <c r="O48" s="16">
        <f>IF($D48="","",'HK2 21-22'!O49+'HKII 20 - 21'!O49+'HKI 21-22 '!O49)</f>
        <v>2.4</v>
      </c>
      <c r="P48" s="16">
        <f>IF($D48="","",'HK2 21-22'!P49+'HKII 20 - 21'!P49+'HKI 21-22 '!P49)</f>
        <v>0</v>
      </c>
      <c r="Q48" s="16">
        <f>IF($D48="","",'HK2 21-22'!Q49+'HKII 20 - 21'!Q49+'HKI 21-22 '!Q49)</f>
        <v>0</v>
      </c>
      <c r="R48" s="16">
        <f>IF($D48="","",'HK2 21-22'!R49+'HKII 20 - 21'!R49+'HKI 21-22 '!R49)</f>
        <v>5.25</v>
      </c>
      <c r="S48" s="16">
        <f>IF($D48="","",'HK2 21-22'!S49+'HKII 20 - 21'!S49+'HKI 21-22 '!S49)</f>
        <v>0</v>
      </c>
      <c r="T48" s="16">
        <f>IF($D48="","",'HK2 21-22'!T49+'HKII 20 - 21'!T49+'HKI 21-22 '!T49)</f>
        <v>0</v>
      </c>
      <c r="U48" s="16">
        <f>IF($D48="","",'HK2 21-22'!U49+'HKII 20 - 21'!U49+'HKI 21-22 '!U49)</f>
        <v>0</v>
      </c>
      <c r="V48" s="16">
        <f>IF($D48="","",'HK2 21-22'!V49+'HKII 20 - 21'!V49+'HKI 21-22 '!V49)</f>
        <v>0</v>
      </c>
      <c r="W48" s="16">
        <f>IF($D48="","",'HK2 21-22'!W49+'HKII 20 - 21'!W49+'HKI 21-22 '!W49)</f>
        <v>0</v>
      </c>
      <c r="X48" s="16">
        <f>IF($D48="","",'HK2 21-22'!X49+'HKII 20 - 21'!X49+'HKI 21-22 '!X49)</f>
        <v>0</v>
      </c>
      <c r="Y48" s="16">
        <f>IF($D48="","",'HK2 21-22'!Y49+'HKII 20 - 21'!Y49+'HKI 21-22 '!Y49)</f>
        <v>0</v>
      </c>
      <c r="Z48" s="16">
        <f>IF($D48="","",'HK2 21-22'!Z49+'HKII 20 - 21'!Z49+'HKI 21-22 '!Z49)</f>
        <v>0</v>
      </c>
      <c r="AA48" s="16">
        <f>IF($D48="","",'HK2 21-22'!AA49+'HKII 20 - 21'!AA49+'HKI 21-22 '!AA49)</f>
        <v>176</v>
      </c>
      <c r="AB48" s="16">
        <f>IF($D48="","",'HK2 21-22'!AB49+'HKII 20 - 21'!AB49+'HKI 21-22 '!AB49)</f>
        <v>273</v>
      </c>
      <c r="AC48" s="16">
        <f>IF($D48="","",'HK2 21-22'!AC49+'HKII 20 - 21'!AC49+'HKI 21-22 '!AC49)</f>
        <v>176</v>
      </c>
      <c r="AD48" s="16">
        <f>IF($D48="","",'HK2 21-22'!AD49+'HKII 20 - 21'!AD49+'HKI 21-22 '!AD49)</f>
        <v>27.3</v>
      </c>
      <c r="AE48" s="16">
        <f>IF($D48="","",'HK2 21-22'!AE49+'HKII 20 - 21'!AE49+'HKI 21-22 '!AE49)</f>
        <v>0</v>
      </c>
      <c r="AF48" s="16">
        <f>IF($D48="","",'HK2 21-22'!AF49+'HKII 20 - 21'!AF49+'HKI 21-22 '!AF49)</f>
        <v>0</v>
      </c>
      <c r="AG48" s="16">
        <f>IF($D48="","",'HK2 21-22'!AG49+'HKII 20 - 21'!AG49+'HKI 21-22 '!AG49)</f>
        <v>0</v>
      </c>
      <c r="AH48" s="16">
        <f>IF($D48="","",'HK2 21-22'!AH49+'HKII 20 - 21'!AH49+'HKI 21-22 '!AH49)</f>
        <v>0</v>
      </c>
      <c r="AI48" s="16">
        <f>IF($D48="","",'HK2 21-22'!AI49+'HKII 20 - 21'!AI49+'HKI 21-22 '!AI49)</f>
        <v>0</v>
      </c>
      <c r="AJ48" s="16">
        <f>IF($D48="","",'HK2 21-22'!AJ49+'HKII 20 - 21'!AJ49+'HKI 21-22 '!AJ49)</f>
        <v>0</v>
      </c>
      <c r="AK48" s="16">
        <f>IF($D48="","",'HK2 21-22'!AK49+'HKII 20 - 21'!AK49+'HKI 21-22 '!AK49)</f>
        <v>0</v>
      </c>
      <c r="AL48" s="16">
        <f>IF($D48="","",'HK2 21-22'!AL49+'HKII 20 - 21'!AL49+'HKI 21-22 '!AL49)</f>
        <v>0</v>
      </c>
      <c r="AM48" s="16">
        <f>IF($D48="","",'HK2 21-22'!AM49+'HKII 20 - 21'!AM49+'HKI 21-22 '!AM49)</f>
        <v>0</v>
      </c>
      <c r="AN48" s="16">
        <f>IF($D48="","",'HK2 21-22'!AN49+'HKII 20 - 21'!AN49+'HKI 21-22 '!AN49)</f>
        <v>0</v>
      </c>
      <c r="AO48" s="16">
        <f>IF($D48="","",'HK2 21-22'!AO49+'HKII 20 - 21'!AO49+'HKI 21-22 '!AO49)</f>
        <v>0</v>
      </c>
      <c r="AP48" s="16">
        <f>IF($D48="","",'HK2 21-22'!AP49+'HKII 20 - 21'!AP49+'HKI 21-22 '!AP49)</f>
        <v>0</v>
      </c>
      <c r="AQ48" s="16">
        <f>IF($D48="","",'HK2 21-22'!AQ49+'HKII 20 - 21'!AQ49+'HKI 21-22 '!AQ49)</f>
        <v>0</v>
      </c>
      <c r="AR48" s="16">
        <f>IF($D48="","",'HK2 21-22'!AR49+'HKII 20 - 21'!AR49+'HKI 21-22 '!AR49)</f>
        <v>0</v>
      </c>
      <c r="AS48" s="16">
        <f>IF($D48="","",'HK2 21-22'!AS49+'HKII 20 - 21'!AS49+'HKI 21-22 '!AS49)</f>
        <v>1.2</v>
      </c>
      <c r="AT48" s="16">
        <f>IF($D48="","",'HK2 21-22'!AT49+'HKII 20 - 21'!AT49+'HKI 21-22 '!AT49)</f>
        <v>33.800000000000004</v>
      </c>
      <c r="AU48" s="5"/>
    </row>
    <row r="49" spans="1:47" x14ac:dyDescent="0.4">
      <c r="A49" s="12">
        <f>IF(D49="","",SUBTOTAL(3,$D$16:D49))</f>
        <v>34</v>
      </c>
      <c r="B49" s="13" t="s">
        <v>217</v>
      </c>
      <c r="C49" s="14" t="s">
        <v>1009</v>
      </c>
      <c r="D49" s="15" t="s">
        <v>218</v>
      </c>
      <c r="E49" s="16">
        <f>IF($D49="","",'HK2 21-22'!E50+'HKII 20 - 21'!E50+'HKI 21-22 '!E50)</f>
        <v>0</v>
      </c>
      <c r="F49" s="16">
        <f>IF($D49="","",'HK2 21-22'!F50+'HKII 20 - 21'!F50+'HKI 21-22 '!F50)</f>
        <v>0</v>
      </c>
      <c r="G49" s="16">
        <f>IF($D49="","",'HK2 21-22'!G50+'HKII 20 - 21'!G50+'HKI 21-22 '!G50)</f>
        <v>0</v>
      </c>
      <c r="H49" s="16">
        <f>IF($D49="","",'HK2 21-22'!H50+'HKII 20 - 21'!H50+'HKI 21-22 '!H50)</f>
        <v>0</v>
      </c>
      <c r="I49" s="16">
        <f>IF($D49="","",'HK2 21-22'!I50+'HKII 20 - 21'!I50+'HKI 21-22 '!I50)</f>
        <v>0</v>
      </c>
      <c r="J49" s="16">
        <f>IF($D49="","",'HK2 21-22'!J50+'HKII 20 - 21'!J50+'HKI 21-22 '!J50)</f>
        <v>0</v>
      </c>
      <c r="K49" s="16">
        <f>IF($D49="","",'HK2 21-22'!K50+'HKII 20 - 21'!K50+'HKI 21-22 '!K50)</f>
        <v>0</v>
      </c>
      <c r="L49" s="16">
        <f>IF($D49="","",'HK2 21-22'!L50+'HKII 20 - 21'!L50+'HKI 21-22 '!L50)</f>
        <v>0</v>
      </c>
      <c r="M49" s="16">
        <f>IF($D49="","",'HK2 21-22'!M50+'HKII 20 - 21'!M50+'HKI 21-22 '!M50)</f>
        <v>0</v>
      </c>
      <c r="N49" s="16">
        <f>IF($D49="","",'HK2 21-22'!N50+'HKII 20 - 21'!N50+'HKI 21-22 '!N50)</f>
        <v>1.05</v>
      </c>
      <c r="O49" s="16">
        <f>IF($D49="","",'HK2 21-22'!O50+'HKII 20 - 21'!O50+'HKI 21-22 '!O50)</f>
        <v>1.95</v>
      </c>
      <c r="P49" s="16">
        <f>IF($D49="","",'HK2 21-22'!P50+'HKII 20 - 21'!P50+'HKI 21-22 '!P50)</f>
        <v>0</v>
      </c>
      <c r="Q49" s="16">
        <f>IF($D49="","",'HK2 21-22'!Q50+'HKII 20 - 21'!Q50+'HKI 21-22 '!Q50)</f>
        <v>0</v>
      </c>
      <c r="R49" s="16">
        <f>IF($D49="","",'HK2 21-22'!R50+'HKII 20 - 21'!R50+'HKI 21-22 '!R50)</f>
        <v>3</v>
      </c>
      <c r="S49" s="16">
        <f>IF($D49="","",'HK2 21-22'!S50+'HKII 20 - 21'!S50+'HKI 21-22 '!S50)</f>
        <v>0</v>
      </c>
      <c r="T49" s="16">
        <f>IF($D49="","",'HK2 21-22'!T50+'HKII 20 - 21'!T50+'HKI 21-22 '!T50)</f>
        <v>0</v>
      </c>
      <c r="U49" s="16">
        <f>IF($D49="","",'HK2 21-22'!U50+'HKII 20 - 21'!U50+'HKI 21-22 '!U50)</f>
        <v>0</v>
      </c>
      <c r="V49" s="16">
        <f>IF($D49="","",'HK2 21-22'!V50+'HKII 20 - 21'!V50+'HKI 21-22 '!V50)</f>
        <v>0</v>
      </c>
      <c r="W49" s="16">
        <f>IF($D49="","",'HK2 21-22'!W50+'HKII 20 - 21'!W50+'HKI 21-22 '!W50)</f>
        <v>0</v>
      </c>
      <c r="X49" s="16">
        <f>IF($D49="","",'HK2 21-22'!X50+'HKII 20 - 21'!X50+'HKI 21-22 '!X50)</f>
        <v>0</v>
      </c>
      <c r="Y49" s="16">
        <f>IF($D49="","",'HK2 21-22'!Y50+'HKII 20 - 21'!Y50+'HKI 21-22 '!Y50)</f>
        <v>0</v>
      </c>
      <c r="Z49" s="16">
        <f>IF($D49="","",'HK2 21-22'!Z50+'HKII 20 - 21'!Z50+'HKI 21-22 '!Z50)</f>
        <v>0</v>
      </c>
      <c r="AA49" s="16">
        <f>IF($D49="","",'HK2 21-22'!AA50+'HKII 20 - 21'!AA50+'HKI 21-22 '!AA50)</f>
        <v>86</v>
      </c>
      <c r="AB49" s="16">
        <f>IF($D49="","",'HK2 21-22'!AB50+'HKII 20 - 21'!AB50+'HKI 21-22 '!AB50)</f>
        <v>140</v>
      </c>
      <c r="AC49" s="16">
        <f>IF($D49="","",'HK2 21-22'!AC50+'HKII 20 - 21'!AC50+'HKI 21-22 '!AC50)</f>
        <v>86</v>
      </c>
      <c r="AD49" s="16">
        <f>IF($D49="","",'HK2 21-22'!AD50+'HKII 20 - 21'!AD50+'HKI 21-22 '!AD50)</f>
        <v>14</v>
      </c>
      <c r="AE49" s="16">
        <f>IF($D49="","",'HK2 21-22'!AE50+'HKII 20 - 21'!AE50+'HKI 21-22 '!AE50)</f>
        <v>0</v>
      </c>
      <c r="AF49" s="16">
        <f>IF($D49="","",'HK2 21-22'!AF50+'HKII 20 - 21'!AF50+'HKI 21-22 '!AF50)</f>
        <v>0</v>
      </c>
      <c r="AG49" s="16">
        <f>IF($D49="","",'HK2 21-22'!AG50+'HKII 20 - 21'!AG50+'HKI 21-22 '!AG50)</f>
        <v>0</v>
      </c>
      <c r="AH49" s="16">
        <f>IF($D49="","",'HK2 21-22'!AH50+'HKII 20 - 21'!AH50+'HKI 21-22 '!AH50)</f>
        <v>0</v>
      </c>
      <c r="AI49" s="16">
        <f>IF($D49="","",'HK2 21-22'!AI50+'HKII 20 - 21'!AI50+'HKI 21-22 '!AI50)</f>
        <v>0</v>
      </c>
      <c r="AJ49" s="16">
        <f>IF($D49="","",'HK2 21-22'!AJ50+'HKII 20 - 21'!AJ50+'HKI 21-22 '!AJ50)</f>
        <v>0</v>
      </c>
      <c r="AK49" s="16">
        <f>IF($D49="","",'HK2 21-22'!AK50+'HKII 20 - 21'!AK50+'HKI 21-22 '!AK50)</f>
        <v>0</v>
      </c>
      <c r="AL49" s="16">
        <f>IF($D49="","",'HK2 21-22'!AL50+'HKII 20 - 21'!AL50+'HKI 21-22 '!AL50)</f>
        <v>0</v>
      </c>
      <c r="AM49" s="16">
        <f>IF($D49="","",'HK2 21-22'!AM50+'HKII 20 - 21'!AM50+'HKI 21-22 '!AM50)</f>
        <v>0</v>
      </c>
      <c r="AN49" s="16">
        <f>IF($D49="","",'HK2 21-22'!AN50+'HKII 20 - 21'!AN50+'HKI 21-22 '!AN50)</f>
        <v>0</v>
      </c>
      <c r="AO49" s="16">
        <f>IF($D49="","",'HK2 21-22'!AO50+'HKII 20 - 21'!AO50+'HKI 21-22 '!AO50)</f>
        <v>0</v>
      </c>
      <c r="AP49" s="16">
        <f>IF($D49="","",'HK2 21-22'!AP50+'HKII 20 - 21'!AP50+'HKI 21-22 '!AP50)</f>
        <v>0</v>
      </c>
      <c r="AQ49" s="16">
        <f>IF($D49="","",'HK2 21-22'!AQ50+'HKII 20 - 21'!AQ50+'HKI 21-22 '!AQ50)</f>
        <v>0</v>
      </c>
      <c r="AR49" s="16">
        <f>IF($D49="","",'HK2 21-22'!AR50+'HKII 20 - 21'!AR50+'HKI 21-22 '!AR50)</f>
        <v>0</v>
      </c>
      <c r="AS49" s="16">
        <f>IF($D49="","",'HK2 21-22'!AS50+'HKII 20 - 21'!AS50+'HKI 21-22 '!AS50)</f>
        <v>0</v>
      </c>
      <c r="AT49" s="16">
        <f>IF($D49="","",'HK2 21-22'!AT50+'HKII 20 - 21'!AT50+'HKI 21-22 '!AT50)</f>
        <v>17</v>
      </c>
      <c r="AU49" s="5"/>
    </row>
    <row r="50" spans="1:47" x14ac:dyDescent="0.4">
      <c r="A50" s="12">
        <f>IF(D50="","",SUBTOTAL(3,$D$16:D50))</f>
        <v>35</v>
      </c>
      <c r="B50" s="13" t="s">
        <v>195</v>
      </c>
      <c r="C50" s="14" t="s">
        <v>1009</v>
      </c>
      <c r="D50" s="15" t="s">
        <v>196</v>
      </c>
      <c r="E50" s="16">
        <f>IF($D50="","",'HK2 21-22'!E51+'HKII 20 - 21'!E51+'HKI 21-22 '!E51)</f>
        <v>2</v>
      </c>
      <c r="F50" s="16">
        <f>IF($D50="","",'HK2 21-22'!F51+'HKII 20 - 21'!F51+'HKI 21-22 '!F51)</f>
        <v>16</v>
      </c>
      <c r="G50" s="16">
        <f>IF($D50="","",'HK2 21-22'!G51+'HKII 20 - 21'!G51+'HKI 21-22 '!G51)</f>
        <v>66</v>
      </c>
      <c r="H50" s="16">
        <f>IF($D50="","",'HK2 21-22'!H51+'HKII 20 - 21'!H51+'HKI 21-22 '!H51)</f>
        <v>0</v>
      </c>
      <c r="I50" s="16">
        <f>IF($D50="","",'HK2 21-22'!I51+'HKII 20 - 21'!I51+'HKI 21-22 '!I51)</f>
        <v>0</v>
      </c>
      <c r="J50" s="16">
        <f>IF($D50="","",'HK2 21-22'!J51+'HKII 20 - 21'!J51+'HKI 21-22 '!J51)</f>
        <v>0</v>
      </c>
      <c r="K50" s="16">
        <f>IF($D50="","",'HK2 21-22'!K51+'HKII 20 - 21'!K51+'HKI 21-22 '!K51)</f>
        <v>0</v>
      </c>
      <c r="L50" s="16">
        <f>IF($D50="","",'HK2 21-22'!L51+'HKII 20 - 21'!L51+'HKI 21-22 '!L51)</f>
        <v>0</v>
      </c>
      <c r="M50" s="16">
        <f>IF($D50="","",'HK2 21-22'!M51+'HKII 20 - 21'!M51+'HKI 21-22 '!M51)</f>
        <v>42.5</v>
      </c>
      <c r="N50" s="16">
        <f>IF($D50="","",'HK2 21-22'!N51+'HKII 20 - 21'!N51+'HKI 21-22 '!N51)</f>
        <v>0.6</v>
      </c>
      <c r="O50" s="16">
        <f>IF($D50="","",'HK2 21-22'!O51+'HKII 20 - 21'!O51+'HKI 21-22 '!O51)</f>
        <v>1.2</v>
      </c>
      <c r="P50" s="16">
        <f>IF($D50="","",'HK2 21-22'!P51+'HKII 20 - 21'!P51+'HKI 21-22 '!P51)</f>
        <v>0</v>
      </c>
      <c r="Q50" s="16">
        <f>IF($D50="","",'HK2 21-22'!Q51+'HKII 20 - 21'!Q51+'HKI 21-22 '!Q51)</f>
        <v>0</v>
      </c>
      <c r="R50" s="16">
        <f>IF($D50="","",'HK2 21-22'!R51+'HKII 20 - 21'!R51+'HKI 21-22 '!R51)</f>
        <v>1.7999999999999998</v>
      </c>
      <c r="S50" s="16">
        <f>IF($D50="","",'HK2 21-22'!S51+'HKII 20 - 21'!S51+'HKI 21-22 '!S51)</f>
        <v>0</v>
      </c>
      <c r="T50" s="16">
        <f>IF($D50="","",'HK2 21-22'!T51+'HKII 20 - 21'!T51+'HKI 21-22 '!T51)</f>
        <v>9</v>
      </c>
      <c r="U50" s="16">
        <f>IF($D50="","",'HK2 21-22'!U51+'HKII 20 - 21'!U51+'HKI 21-22 '!U51)</f>
        <v>9</v>
      </c>
      <c r="V50" s="16">
        <f>IF($D50="","",'HK2 21-22'!V51+'HKII 20 - 21'!V51+'HKI 21-22 '!V51)</f>
        <v>0</v>
      </c>
      <c r="W50" s="16">
        <f>IF($D50="","",'HK2 21-22'!W51+'HKII 20 - 21'!W51+'HKI 21-22 '!W51)</f>
        <v>0</v>
      </c>
      <c r="X50" s="16">
        <f>IF($D50="","",'HK2 21-22'!X51+'HKII 20 - 21'!X51+'HKI 21-22 '!X51)</f>
        <v>83</v>
      </c>
      <c r="Y50" s="16">
        <f>IF($D50="","",'HK2 21-22'!Y51+'HKII 20 - 21'!Y51+'HKI 21-22 '!Y51)</f>
        <v>48</v>
      </c>
      <c r="Z50" s="16">
        <f>IF($D50="","",'HK2 21-22'!Z51+'HKII 20 - 21'!Z51+'HKI 21-22 '!Z51)</f>
        <v>7</v>
      </c>
      <c r="AA50" s="16">
        <f>IF($D50="","",'HK2 21-22'!AA51+'HKII 20 - 21'!AA51+'HKI 21-22 '!AA51)</f>
        <v>71</v>
      </c>
      <c r="AB50" s="16">
        <f>IF($D50="","",'HK2 21-22'!AB51+'HKII 20 - 21'!AB51+'HKI 21-22 '!AB51)</f>
        <v>0</v>
      </c>
      <c r="AC50" s="16">
        <f>IF($D50="","",'HK2 21-22'!AC51+'HKII 20 - 21'!AC51+'HKI 21-22 '!AC51)</f>
        <v>71</v>
      </c>
      <c r="AD50" s="16">
        <f>IF($D50="","",'HK2 21-22'!AD51+'HKII 20 - 21'!AD51+'HKI 21-22 '!AD51)</f>
        <v>0</v>
      </c>
      <c r="AE50" s="16">
        <f>IF($D50="","",'HK2 21-22'!AE51+'HKII 20 - 21'!AE51+'HKI 21-22 '!AE51)</f>
        <v>0</v>
      </c>
      <c r="AF50" s="16">
        <f>IF($D50="","",'HK2 21-22'!AF51+'HKII 20 - 21'!AF51+'HKI 21-22 '!AF51)</f>
        <v>0</v>
      </c>
      <c r="AG50" s="16">
        <f>IF($D50="","",'HK2 21-22'!AG51+'HKII 20 - 21'!AG51+'HKI 21-22 '!AG51)</f>
        <v>0</v>
      </c>
      <c r="AH50" s="16">
        <f>IF($D50="","",'HK2 21-22'!AH51+'HKII 20 - 21'!AH51+'HKI 21-22 '!AH51)</f>
        <v>0</v>
      </c>
      <c r="AI50" s="16">
        <f>IF($D50="","",'HK2 21-22'!AI51+'HKII 20 - 21'!AI51+'HKI 21-22 '!AI51)</f>
        <v>0</v>
      </c>
      <c r="AJ50" s="16">
        <f>IF($D50="","",'HK2 21-22'!AJ51+'HKII 20 - 21'!AJ51+'HKI 21-22 '!AJ51)</f>
        <v>0</v>
      </c>
      <c r="AK50" s="16">
        <f>IF($D50="","",'HK2 21-22'!AK51+'HKII 20 - 21'!AK51+'HKI 21-22 '!AK51)</f>
        <v>0</v>
      </c>
      <c r="AL50" s="16">
        <f>IF($D50="","",'HK2 21-22'!AL51+'HKII 20 - 21'!AL51+'HKI 21-22 '!AL51)</f>
        <v>0</v>
      </c>
      <c r="AM50" s="16">
        <f>IF($D50="","",'HK2 21-22'!AM51+'HKII 20 - 21'!AM51+'HKI 21-22 '!AM51)</f>
        <v>0</v>
      </c>
      <c r="AN50" s="16">
        <f>IF($D50="","",'HK2 21-22'!AN51+'HKII 20 - 21'!AN51+'HKI 21-22 '!AN51)</f>
        <v>0</v>
      </c>
      <c r="AO50" s="16">
        <f>IF($D50="","",'HK2 21-22'!AO51+'HKII 20 - 21'!AO51+'HKI 21-22 '!AO51)</f>
        <v>0</v>
      </c>
      <c r="AP50" s="16">
        <f>IF($D50="","",'HK2 21-22'!AP51+'HKII 20 - 21'!AP51+'HKI 21-22 '!AP51)</f>
        <v>0</v>
      </c>
      <c r="AQ50" s="16">
        <f>IF($D50="","",'HK2 21-22'!AQ51+'HKII 20 - 21'!AQ51+'HKI 21-22 '!AQ51)</f>
        <v>0</v>
      </c>
      <c r="AR50" s="16">
        <f>IF($D50="","",'HK2 21-22'!AR51+'HKII 20 - 21'!AR51+'HKI 21-22 '!AR51)</f>
        <v>0</v>
      </c>
      <c r="AS50" s="16">
        <f>IF($D50="","",'HK2 21-22'!AS51+'HKII 20 - 21'!AS51+'HKI 21-22 '!AS51)</f>
        <v>0</v>
      </c>
      <c r="AT50" s="16">
        <f>IF($D50="","",'HK2 21-22'!AT51+'HKII 20 - 21'!AT51+'HKI 21-22 '!AT51)</f>
        <v>51.400000000000006</v>
      </c>
      <c r="AU50" s="5"/>
    </row>
    <row r="51" spans="1:47" x14ac:dyDescent="0.4">
      <c r="A51" s="12">
        <f>IF(D51="","",SUBTOTAL(3,$D$16:D51))</f>
        <v>36</v>
      </c>
      <c r="B51" s="13" t="s">
        <v>197</v>
      </c>
      <c r="C51" s="14" t="s">
        <v>1009</v>
      </c>
      <c r="D51" s="15" t="s">
        <v>198</v>
      </c>
      <c r="E51" s="16">
        <f>IF($D51="","",'HK2 21-22'!E52+'HKII 20 - 21'!E52+'HKI 21-22 '!E52)</f>
        <v>0</v>
      </c>
      <c r="F51" s="16">
        <f>IF($D51="","",'HK2 21-22'!F52+'HKII 20 - 21'!F52+'HKI 21-22 '!F52)</f>
        <v>0</v>
      </c>
      <c r="G51" s="16">
        <f>IF($D51="","",'HK2 21-22'!G52+'HKII 20 - 21'!G52+'HKI 21-22 '!G52)</f>
        <v>0</v>
      </c>
      <c r="H51" s="16">
        <f>IF($D51="","",'HK2 21-22'!H52+'HKII 20 - 21'!H52+'HKI 21-22 '!H52)</f>
        <v>0</v>
      </c>
      <c r="I51" s="16">
        <f>IF($D51="","",'HK2 21-22'!I52+'HKII 20 - 21'!I52+'HKI 21-22 '!I52)</f>
        <v>0</v>
      </c>
      <c r="J51" s="16">
        <f>IF($D51="","",'HK2 21-22'!J52+'HKII 20 - 21'!J52+'HKI 21-22 '!J52)</f>
        <v>0</v>
      </c>
      <c r="K51" s="16">
        <f>IF($D51="","",'HK2 21-22'!K52+'HKII 20 - 21'!K52+'HKI 21-22 '!K52)</f>
        <v>0</v>
      </c>
      <c r="L51" s="16">
        <f>IF($D51="","",'HK2 21-22'!L52+'HKII 20 - 21'!L52+'HKI 21-22 '!L52)</f>
        <v>0</v>
      </c>
      <c r="M51" s="16">
        <f>IF($D51="","",'HK2 21-22'!M52+'HKII 20 - 21'!M52+'HKI 21-22 '!M52)</f>
        <v>0</v>
      </c>
      <c r="N51" s="16">
        <f>IF($D51="","",'HK2 21-22'!N52+'HKII 20 - 21'!N52+'HKI 21-22 '!N52)</f>
        <v>0.6</v>
      </c>
      <c r="O51" s="16">
        <f>IF($D51="","",'HK2 21-22'!O52+'HKII 20 - 21'!O52+'HKI 21-22 '!O52)</f>
        <v>1.65</v>
      </c>
      <c r="P51" s="16">
        <f>IF($D51="","",'HK2 21-22'!P52+'HKII 20 - 21'!P52+'HKI 21-22 '!P52)</f>
        <v>0</v>
      </c>
      <c r="Q51" s="16">
        <f>IF($D51="","",'HK2 21-22'!Q52+'HKII 20 - 21'!Q52+'HKI 21-22 '!Q52)</f>
        <v>0</v>
      </c>
      <c r="R51" s="16">
        <f>IF($D51="","",'HK2 21-22'!R52+'HKII 20 - 21'!R52+'HKI 21-22 '!R52)</f>
        <v>2.25</v>
      </c>
      <c r="S51" s="16">
        <f>IF($D51="","",'HK2 21-22'!S52+'HKII 20 - 21'!S52+'HKI 21-22 '!S52)</f>
        <v>0</v>
      </c>
      <c r="T51" s="16">
        <f>IF($D51="","",'HK2 21-22'!T52+'HKII 20 - 21'!T52+'HKI 21-22 '!T52)</f>
        <v>36</v>
      </c>
      <c r="U51" s="16">
        <f>IF($D51="","",'HK2 21-22'!U52+'HKII 20 - 21'!U52+'HKI 21-22 '!U52)</f>
        <v>0</v>
      </c>
      <c r="V51" s="16">
        <f>IF($D51="","",'HK2 21-22'!V52+'HKII 20 - 21'!V52+'HKI 21-22 '!V52)</f>
        <v>3.6</v>
      </c>
      <c r="W51" s="16">
        <f>IF($D51="","",'HK2 21-22'!W52+'HKII 20 - 21'!W52+'HKI 21-22 '!W52)</f>
        <v>0</v>
      </c>
      <c r="X51" s="16">
        <f>IF($D51="","",'HK2 21-22'!X52+'HKII 20 - 21'!X52+'HKI 21-22 '!X52)</f>
        <v>0</v>
      </c>
      <c r="Y51" s="16">
        <f>IF($D51="","",'HK2 21-22'!Y52+'HKII 20 - 21'!Y52+'HKI 21-22 '!Y52)</f>
        <v>0</v>
      </c>
      <c r="Z51" s="16">
        <f>IF($D51="","",'HK2 21-22'!Z52+'HKII 20 - 21'!Z52+'HKI 21-22 '!Z52)</f>
        <v>0</v>
      </c>
      <c r="AA51" s="16">
        <f>IF($D51="","",'HK2 21-22'!AA52+'HKII 20 - 21'!AA52+'HKI 21-22 '!AA52)</f>
        <v>220</v>
      </c>
      <c r="AB51" s="16">
        <f>IF($D51="","",'HK2 21-22'!AB52+'HKII 20 - 21'!AB52+'HKI 21-22 '!AB52)</f>
        <v>112</v>
      </c>
      <c r="AC51" s="16">
        <f>IF($D51="","",'HK2 21-22'!AC52+'HKII 20 - 21'!AC52+'HKI 21-22 '!AC52)</f>
        <v>207</v>
      </c>
      <c r="AD51" s="16">
        <f>IF($D51="","",'HK2 21-22'!AD52+'HKII 20 - 21'!AD52+'HKI 21-22 '!AD52)</f>
        <v>12.5</v>
      </c>
      <c r="AE51" s="16">
        <f>IF($D51="","",'HK2 21-22'!AE52+'HKII 20 - 21'!AE52+'HKI 21-22 '!AE52)</f>
        <v>0</v>
      </c>
      <c r="AF51" s="16">
        <f>IF($D51="","",'HK2 21-22'!AF52+'HKII 20 - 21'!AF52+'HKI 21-22 '!AF52)</f>
        <v>0</v>
      </c>
      <c r="AG51" s="16">
        <f>IF($D51="","",'HK2 21-22'!AG52+'HKII 20 - 21'!AG52+'HKI 21-22 '!AG52)</f>
        <v>0</v>
      </c>
      <c r="AH51" s="16">
        <f>IF($D51="","",'HK2 21-22'!AH52+'HKII 20 - 21'!AH52+'HKI 21-22 '!AH52)</f>
        <v>0</v>
      </c>
      <c r="AI51" s="16">
        <f>IF($D51="","",'HK2 21-22'!AI52+'HKII 20 - 21'!AI52+'HKI 21-22 '!AI52)</f>
        <v>0</v>
      </c>
      <c r="AJ51" s="16">
        <f>IF($D51="","",'HK2 21-22'!AJ52+'HKII 20 - 21'!AJ52+'HKI 21-22 '!AJ52)</f>
        <v>0</v>
      </c>
      <c r="AK51" s="16">
        <f>IF($D51="","",'HK2 21-22'!AK52+'HKII 20 - 21'!AK52+'HKI 21-22 '!AK52)</f>
        <v>0</v>
      </c>
      <c r="AL51" s="16">
        <f>IF($D51="","",'HK2 21-22'!AL52+'HKII 20 - 21'!AL52+'HKI 21-22 '!AL52)</f>
        <v>0</v>
      </c>
      <c r="AM51" s="16">
        <f>IF($D51="","",'HK2 21-22'!AM52+'HKII 20 - 21'!AM52+'HKI 21-22 '!AM52)</f>
        <v>0</v>
      </c>
      <c r="AN51" s="16">
        <f>IF($D51="","",'HK2 21-22'!AN52+'HKII 20 - 21'!AN52+'HKI 21-22 '!AN52)</f>
        <v>0</v>
      </c>
      <c r="AO51" s="16">
        <f>IF($D51="","",'HK2 21-22'!AO52+'HKII 20 - 21'!AO52+'HKI 21-22 '!AO52)</f>
        <v>0</v>
      </c>
      <c r="AP51" s="16">
        <f>IF($D51="","",'HK2 21-22'!AP52+'HKII 20 - 21'!AP52+'HKI 21-22 '!AP52)</f>
        <v>0</v>
      </c>
      <c r="AQ51" s="16">
        <f>IF($D51="","",'HK2 21-22'!AQ52+'HKII 20 - 21'!AQ52+'HKI 21-22 '!AQ52)</f>
        <v>0</v>
      </c>
      <c r="AR51" s="16">
        <f>IF($D51="","",'HK2 21-22'!AR52+'HKII 20 - 21'!AR52+'HKI 21-22 '!AR52)</f>
        <v>0</v>
      </c>
      <c r="AS51" s="16">
        <f>IF($D51="","",'HK2 21-22'!AS52+'HKII 20 - 21'!AS52+'HKI 21-22 '!AS52)</f>
        <v>0</v>
      </c>
      <c r="AT51" s="16">
        <f>IF($D51="","",'HK2 21-22'!AT52+'HKII 20 - 21'!AT52+'HKI 21-22 '!AT52)</f>
        <v>18.399999999999999</v>
      </c>
      <c r="AU51" s="5"/>
    </row>
    <row r="52" spans="1:47" x14ac:dyDescent="0.4">
      <c r="A52" s="12">
        <f>IF(D52="","",SUBTOTAL(3,$D$16:D52))</f>
        <v>37</v>
      </c>
      <c r="B52" s="13" t="s">
        <v>199</v>
      </c>
      <c r="C52" s="14" t="s">
        <v>1009</v>
      </c>
      <c r="D52" s="15" t="s">
        <v>200</v>
      </c>
      <c r="E52" s="16">
        <f>IF($D52="","",'HK2 21-22'!E53+'HKII 20 - 21'!E53+'HKI 21-22 '!E53)</f>
        <v>0</v>
      </c>
      <c r="F52" s="16">
        <f>IF($D52="","",'HK2 21-22'!F53+'HKII 20 - 21'!F53+'HKI 21-22 '!F53)</f>
        <v>0</v>
      </c>
      <c r="G52" s="16">
        <f>IF($D52="","",'HK2 21-22'!G53+'HKII 20 - 21'!G53+'HKI 21-22 '!G53)</f>
        <v>0</v>
      </c>
      <c r="H52" s="16">
        <f>IF($D52="","",'HK2 21-22'!H53+'HKII 20 - 21'!H53+'HKI 21-22 '!H53)</f>
        <v>0</v>
      </c>
      <c r="I52" s="16">
        <f>IF($D52="","",'HK2 21-22'!I53+'HKII 20 - 21'!I53+'HKI 21-22 '!I53)</f>
        <v>0</v>
      </c>
      <c r="J52" s="16">
        <f>IF($D52="","",'HK2 21-22'!J53+'HKII 20 - 21'!J53+'HKI 21-22 '!J53)</f>
        <v>0</v>
      </c>
      <c r="K52" s="16">
        <f>IF($D52="","",'HK2 21-22'!K53+'HKII 20 - 21'!K53+'HKI 21-22 '!K53)</f>
        <v>0</v>
      </c>
      <c r="L52" s="16">
        <f>IF($D52="","",'HK2 21-22'!L53+'HKII 20 - 21'!L53+'HKI 21-22 '!L53)</f>
        <v>0</v>
      </c>
      <c r="M52" s="16">
        <f>IF($D52="","",'HK2 21-22'!M53+'HKII 20 - 21'!M53+'HKI 21-22 '!M53)</f>
        <v>0</v>
      </c>
      <c r="N52" s="16">
        <f>IF($D52="","",'HK2 21-22'!N53+'HKII 20 - 21'!N53+'HKI 21-22 '!N53)</f>
        <v>0</v>
      </c>
      <c r="O52" s="16">
        <f>IF($D52="","",'HK2 21-22'!O53+'HKII 20 - 21'!O53+'HKI 21-22 '!O53)</f>
        <v>0</v>
      </c>
      <c r="P52" s="16">
        <f>IF($D52="","",'HK2 21-22'!P53+'HKII 20 - 21'!P53+'HKI 21-22 '!P53)</f>
        <v>0</v>
      </c>
      <c r="Q52" s="16">
        <f>IF($D52="","",'HK2 21-22'!Q53+'HKII 20 - 21'!Q53+'HKI 21-22 '!Q53)</f>
        <v>0</v>
      </c>
      <c r="R52" s="16">
        <f>IF($D52="","",'HK2 21-22'!R53+'HKII 20 - 21'!R53+'HKI 21-22 '!R53)</f>
        <v>0</v>
      </c>
      <c r="S52" s="16">
        <f>IF($D52="","",'HK2 21-22'!S53+'HKII 20 - 21'!S53+'HKI 21-22 '!S53)</f>
        <v>0</v>
      </c>
      <c r="T52" s="16">
        <f>IF($D52="","",'HK2 21-22'!T53+'HKII 20 - 21'!T53+'HKI 21-22 '!T53)</f>
        <v>0</v>
      </c>
      <c r="U52" s="16">
        <f>IF($D52="","",'HK2 21-22'!U53+'HKII 20 - 21'!U53+'HKI 21-22 '!U53)</f>
        <v>0</v>
      </c>
      <c r="V52" s="16">
        <f>IF($D52="","",'HK2 21-22'!V53+'HKII 20 - 21'!V53+'HKI 21-22 '!V53)</f>
        <v>0</v>
      </c>
      <c r="W52" s="16">
        <f>IF($D52="","",'HK2 21-22'!W53+'HKII 20 - 21'!W53+'HKI 21-22 '!W53)</f>
        <v>0</v>
      </c>
      <c r="X52" s="16">
        <f>IF($D52="","",'HK2 21-22'!X53+'HKII 20 - 21'!X53+'HKI 21-22 '!X53)</f>
        <v>0</v>
      </c>
      <c r="Y52" s="16">
        <f>IF($D52="","",'HK2 21-22'!Y53+'HKII 20 - 21'!Y53+'HKI 21-22 '!Y53)</f>
        <v>0</v>
      </c>
      <c r="Z52" s="16">
        <f>IF($D52="","",'HK2 21-22'!Z53+'HKII 20 - 21'!Z53+'HKI 21-22 '!Z53)</f>
        <v>0</v>
      </c>
      <c r="AA52" s="16">
        <f>IF($D52="","",'HK2 21-22'!AA53+'HKII 20 - 21'!AA53+'HKI 21-22 '!AA53)</f>
        <v>45</v>
      </c>
      <c r="AB52" s="16">
        <f>IF($D52="","",'HK2 21-22'!AB53+'HKII 20 - 21'!AB53+'HKI 21-22 '!AB53)</f>
        <v>94</v>
      </c>
      <c r="AC52" s="16">
        <f>IF($D52="","",'HK2 21-22'!AC53+'HKII 20 - 21'!AC53+'HKI 21-22 '!AC53)</f>
        <v>45</v>
      </c>
      <c r="AD52" s="16">
        <f>IF($D52="","",'HK2 21-22'!AD53+'HKII 20 - 21'!AD53+'HKI 21-22 '!AD53)</f>
        <v>9.4</v>
      </c>
      <c r="AE52" s="16">
        <f>IF($D52="","",'HK2 21-22'!AE53+'HKII 20 - 21'!AE53+'HKI 21-22 '!AE53)</f>
        <v>0</v>
      </c>
      <c r="AF52" s="16">
        <f>IF($D52="","",'HK2 21-22'!AF53+'HKII 20 - 21'!AF53+'HKI 21-22 '!AF53)</f>
        <v>0</v>
      </c>
      <c r="AG52" s="16">
        <f>IF($D52="","",'HK2 21-22'!AG53+'HKII 20 - 21'!AG53+'HKI 21-22 '!AG53)</f>
        <v>0</v>
      </c>
      <c r="AH52" s="16">
        <f>IF($D52="","",'HK2 21-22'!AH53+'HKII 20 - 21'!AH53+'HKI 21-22 '!AH53)</f>
        <v>0</v>
      </c>
      <c r="AI52" s="16">
        <f>IF($D52="","",'HK2 21-22'!AI53+'HKII 20 - 21'!AI53+'HKI 21-22 '!AI53)</f>
        <v>0</v>
      </c>
      <c r="AJ52" s="16">
        <f>IF($D52="","",'HK2 21-22'!AJ53+'HKII 20 - 21'!AJ53+'HKI 21-22 '!AJ53)</f>
        <v>0</v>
      </c>
      <c r="AK52" s="16">
        <f>IF($D52="","",'HK2 21-22'!AK53+'HKII 20 - 21'!AK53+'HKI 21-22 '!AK53)</f>
        <v>0</v>
      </c>
      <c r="AL52" s="16">
        <f>IF($D52="","",'HK2 21-22'!AL53+'HKII 20 - 21'!AL53+'HKI 21-22 '!AL53)</f>
        <v>0</v>
      </c>
      <c r="AM52" s="16">
        <f>IF($D52="","",'HK2 21-22'!AM53+'HKII 20 - 21'!AM53+'HKI 21-22 '!AM53)</f>
        <v>0</v>
      </c>
      <c r="AN52" s="16">
        <f>IF($D52="","",'HK2 21-22'!AN53+'HKII 20 - 21'!AN53+'HKI 21-22 '!AN53)</f>
        <v>0</v>
      </c>
      <c r="AO52" s="16">
        <f>IF($D52="","",'HK2 21-22'!AO53+'HKII 20 - 21'!AO53+'HKI 21-22 '!AO53)</f>
        <v>0</v>
      </c>
      <c r="AP52" s="16">
        <f>IF($D52="","",'HK2 21-22'!AP53+'HKII 20 - 21'!AP53+'HKI 21-22 '!AP53)</f>
        <v>0</v>
      </c>
      <c r="AQ52" s="16">
        <f>IF($D52="","",'HK2 21-22'!AQ53+'HKII 20 - 21'!AQ53+'HKI 21-22 '!AQ53)</f>
        <v>0</v>
      </c>
      <c r="AR52" s="16">
        <f>IF($D52="","",'HK2 21-22'!AR53+'HKII 20 - 21'!AR53+'HKI 21-22 '!AR53)</f>
        <v>0</v>
      </c>
      <c r="AS52" s="16">
        <f>IF($D52="","",'HK2 21-22'!AS53+'HKII 20 - 21'!AS53+'HKI 21-22 '!AS53)</f>
        <v>0</v>
      </c>
      <c r="AT52" s="16">
        <f>IF($D52="","",'HK2 21-22'!AT53+'HKII 20 - 21'!AT53+'HKI 21-22 '!AT53)</f>
        <v>9.4</v>
      </c>
      <c r="AU52" s="5"/>
    </row>
    <row r="53" spans="1:47" x14ac:dyDescent="0.4">
      <c r="A53" s="12">
        <f>IF(D53="","",SUBTOTAL(3,$D$16:D53))</f>
        <v>38</v>
      </c>
      <c r="B53" s="13" t="s">
        <v>201</v>
      </c>
      <c r="C53" s="14" t="s">
        <v>1009</v>
      </c>
      <c r="D53" s="15" t="s">
        <v>202</v>
      </c>
      <c r="E53" s="16">
        <f>IF($D53="","",'HK2 21-22'!E54+'HKII 20 - 21'!E54+'HKI 21-22 '!E54)</f>
        <v>0</v>
      </c>
      <c r="F53" s="16">
        <f>IF($D53="","",'HK2 21-22'!F54+'HKII 20 - 21'!F54+'HKI 21-22 '!F54)</f>
        <v>0</v>
      </c>
      <c r="G53" s="16">
        <f>IF($D53="","",'HK2 21-22'!G54+'HKII 20 - 21'!G54+'HKI 21-22 '!G54)</f>
        <v>0</v>
      </c>
      <c r="H53" s="16">
        <f>IF($D53="","",'HK2 21-22'!H54+'HKII 20 - 21'!H54+'HKI 21-22 '!H54)</f>
        <v>0</v>
      </c>
      <c r="I53" s="16">
        <f>IF($D53="","",'HK2 21-22'!I54+'HKII 20 - 21'!I54+'HKI 21-22 '!I54)</f>
        <v>0</v>
      </c>
      <c r="J53" s="16">
        <f>IF($D53="","",'HK2 21-22'!J54+'HKII 20 - 21'!J54+'HKI 21-22 '!J54)</f>
        <v>0</v>
      </c>
      <c r="K53" s="16">
        <f>IF($D53="","",'HK2 21-22'!K54+'HKII 20 - 21'!K54+'HKI 21-22 '!K54)</f>
        <v>0</v>
      </c>
      <c r="L53" s="16">
        <f>IF($D53="","",'HK2 21-22'!L54+'HKII 20 - 21'!L54+'HKI 21-22 '!L54)</f>
        <v>0</v>
      </c>
      <c r="M53" s="16">
        <f>IF($D53="","",'HK2 21-22'!M54+'HKII 20 - 21'!M54+'HKI 21-22 '!M54)</f>
        <v>0</v>
      </c>
      <c r="N53" s="16">
        <f>IF($D53="","",'HK2 21-22'!N54+'HKII 20 - 21'!N54+'HKI 21-22 '!N54)</f>
        <v>3.9000000000000004</v>
      </c>
      <c r="O53" s="16">
        <f>IF($D53="","",'HK2 21-22'!O54+'HKII 20 - 21'!O54+'HKI 21-22 '!O54)</f>
        <v>0</v>
      </c>
      <c r="P53" s="16">
        <f>IF($D53="","",'HK2 21-22'!P54+'HKII 20 - 21'!P54+'HKI 21-22 '!P54)</f>
        <v>0</v>
      </c>
      <c r="Q53" s="16">
        <f>IF($D53="","",'HK2 21-22'!Q54+'HKII 20 - 21'!Q54+'HKI 21-22 '!Q54)</f>
        <v>0</v>
      </c>
      <c r="R53" s="16">
        <f>IF($D53="","",'HK2 21-22'!R54+'HKII 20 - 21'!R54+'HKI 21-22 '!R54)</f>
        <v>3.9000000000000004</v>
      </c>
      <c r="S53" s="16">
        <f>IF($D53="","",'HK2 21-22'!S54+'HKII 20 - 21'!S54+'HKI 21-22 '!S54)</f>
        <v>0</v>
      </c>
      <c r="T53" s="16">
        <f>IF($D53="","",'HK2 21-22'!T54+'HKII 20 - 21'!T54+'HKI 21-22 '!T54)</f>
        <v>0</v>
      </c>
      <c r="U53" s="16">
        <f>IF($D53="","",'HK2 21-22'!U54+'HKII 20 - 21'!U54+'HKI 21-22 '!U54)</f>
        <v>0</v>
      </c>
      <c r="V53" s="16">
        <f>IF($D53="","",'HK2 21-22'!V54+'HKII 20 - 21'!V54+'HKI 21-22 '!V54)</f>
        <v>0</v>
      </c>
      <c r="W53" s="16">
        <f>IF($D53="","",'HK2 21-22'!W54+'HKII 20 - 21'!W54+'HKI 21-22 '!W54)</f>
        <v>0</v>
      </c>
      <c r="X53" s="16">
        <f>IF($D53="","",'HK2 21-22'!X54+'HKII 20 - 21'!X54+'HKI 21-22 '!X54)</f>
        <v>0</v>
      </c>
      <c r="Y53" s="16">
        <f>IF($D53="","",'HK2 21-22'!Y54+'HKII 20 - 21'!Y54+'HKI 21-22 '!Y54)</f>
        <v>0</v>
      </c>
      <c r="Z53" s="16">
        <f>IF($D53="","",'HK2 21-22'!Z54+'HKII 20 - 21'!Z54+'HKI 21-22 '!Z54)</f>
        <v>0</v>
      </c>
      <c r="AA53" s="16">
        <f>IF($D53="","",'HK2 21-22'!AA54+'HKII 20 - 21'!AA54+'HKI 21-22 '!AA54)</f>
        <v>204</v>
      </c>
      <c r="AB53" s="16">
        <f>IF($D53="","",'HK2 21-22'!AB54+'HKII 20 - 21'!AB54+'HKI 21-22 '!AB54)</f>
        <v>118</v>
      </c>
      <c r="AC53" s="16">
        <f>IF($D53="","",'HK2 21-22'!AC54+'HKII 20 - 21'!AC54+'HKI 21-22 '!AC54)</f>
        <v>204</v>
      </c>
      <c r="AD53" s="16">
        <f>IF($D53="","",'HK2 21-22'!AD54+'HKII 20 - 21'!AD54+'HKI 21-22 '!AD54)</f>
        <v>11.8</v>
      </c>
      <c r="AE53" s="16">
        <f>IF($D53="","",'HK2 21-22'!AE54+'HKII 20 - 21'!AE54+'HKI 21-22 '!AE54)</f>
        <v>0</v>
      </c>
      <c r="AF53" s="16">
        <f>IF($D53="","",'HK2 21-22'!AF54+'HKII 20 - 21'!AF54+'HKI 21-22 '!AF54)</f>
        <v>0</v>
      </c>
      <c r="AG53" s="16">
        <f>IF($D53="","",'HK2 21-22'!AG54+'HKII 20 - 21'!AG54+'HKI 21-22 '!AG54)</f>
        <v>0</v>
      </c>
      <c r="AH53" s="16">
        <f>IF($D53="","",'HK2 21-22'!AH54+'HKII 20 - 21'!AH54+'HKI 21-22 '!AH54)</f>
        <v>0</v>
      </c>
      <c r="AI53" s="16">
        <f>IF($D53="","",'HK2 21-22'!AI54+'HKII 20 - 21'!AI54+'HKI 21-22 '!AI54)</f>
        <v>0</v>
      </c>
      <c r="AJ53" s="16">
        <f>IF($D53="","",'HK2 21-22'!AJ54+'HKII 20 - 21'!AJ54+'HKI 21-22 '!AJ54)</f>
        <v>0</v>
      </c>
      <c r="AK53" s="16">
        <f>IF($D53="","",'HK2 21-22'!AK54+'HKII 20 - 21'!AK54+'HKI 21-22 '!AK54)</f>
        <v>0</v>
      </c>
      <c r="AL53" s="16">
        <f>IF($D53="","",'HK2 21-22'!AL54+'HKII 20 - 21'!AL54+'HKI 21-22 '!AL54)</f>
        <v>0</v>
      </c>
      <c r="AM53" s="16">
        <f>IF($D53="","",'HK2 21-22'!AM54+'HKII 20 - 21'!AM54+'HKI 21-22 '!AM54)</f>
        <v>0</v>
      </c>
      <c r="AN53" s="16">
        <f>IF($D53="","",'HK2 21-22'!AN54+'HKII 20 - 21'!AN54+'HKI 21-22 '!AN54)</f>
        <v>0</v>
      </c>
      <c r="AO53" s="16">
        <f>IF($D53="","",'HK2 21-22'!AO54+'HKII 20 - 21'!AO54+'HKI 21-22 '!AO54)</f>
        <v>0</v>
      </c>
      <c r="AP53" s="16">
        <f>IF($D53="","",'HK2 21-22'!AP54+'HKII 20 - 21'!AP54+'HKI 21-22 '!AP54)</f>
        <v>0</v>
      </c>
      <c r="AQ53" s="16">
        <f>IF($D53="","",'HK2 21-22'!AQ54+'HKII 20 - 21'!AQ54+'HKI 21-22 '!AQ54)</f>
        <v>0</v>
      </c>
      <c r="AR53" s="16">
        <f>IF($D53="","",'HK2 21-22'!AR54+'HKII 20 - 21'!AR54+'HKI 21-22 '!AR54)</f>
        <v>0</v>
      </c>
      <c r="AS53" s="16">
        <f>IF($D53="","",'HK2 21-22'!AS54+'HKII 20 - 21'!AS54+'HKI 21-22 '!AS54)</f>
        <v>0</v>
      </c>
      <c r="AT53" s="16">
        <f>IF($D53="","",'HK2 21-22'!AT54+'HKII 20 - 21'!AT54+'HKI 21-22 '!AT54)</f>
        <v>15.700000000000001</v>
      </c>
      <c r="AU53" s="5"/>
    </row>
    <row r="54" spans="1:47" x14ac:dyDescent="0.4">
      <c r="A54" s="12">
        <f>IF(D54="","",SUBTOTAL(3,$D$16:D54))</f>
        <v>39</v>
      </c>
      <c r="B54" s="29"/>
      <c r="C54" s="30" t="s">
        <v>1009</v>
      </c>
      <c r="D54" s="31" t="s">
        <v>184</v>
      </c>
      <c r="E54" s="16">
        <f>IF($D54="","",'HK2 21-22'!E55+'HKII 20 - 21'!E55+'HKI 21-22 '!E55)</f>
        <v>0</v>
      </c>
      <c r="F54" s="16">
        <f>IF($D54="","",'HK2 21-22'!F55+'HKII 20 - 21'!F55+'HKI 21-22 '!F55)</f>
        <v>0</v>
      </c>
      <c r="G54" s="16">
        <f>IF($D54="","",'HK2 21-22'!G55+'HKII 20 - 21'!G55+'HKI 21-22 '!G55)</f>
        <v>0</v>
      </c>
      <c r="H54" s="16">
        <f>IF($D54="","",'HK2 21-22'!H55+'HKII 20 - 21'!H55+'HKI 21-22 '!H55)</f>
        <v>0</v>
      </c>
      <c r="I54" s="16">
        <f>IF($D54="","",'HK2 21-22'!I55+'HKII 20 - 21'!I55+'HKI 21-22 '!I55)</f>
        <v>0</v>
      </c>
      <c r="J54" s="16">
        <f>IF($D54="","",'HK2 21-22'!J55+'HKII 20 - 21'!J55+'HKI 21-22 '!J55)</f>
        <v>0</v>
      </c>
      <c r="K54" s="16">
        <f>IF($D54="","",'HK2 21-22'!K55+'HKII 20 - 21'!K55+'HKI 21-22 '!K55)</f>
        <v>0</v>
      </c>
      <c r="L54" s="16">
        <f>IF($D54="","",'HK2 21-22'!L55+'HKII 20 - 21'!L55+'HKI 21-22 '!L55)</f>
        <v>0</v>
      </c>
      <c r="M54" s="16">
        <f>IF($D54="","",'HK2 21-22'!M55+'HKII 20 - 21'!M55+'HKI 21-22 '!M55)</f>
        <v>0</v>
      </c>
      <c r="N54" s="16">
        <f>IF($D54="","",'HK2 21-22'!N55+'HKII 20 - 21'!N55+'HKI 21-22 '!N55)</f>
        <v>1.2</v>
      </c>
      <c r="O54" s="16">
        <f>IF($D54="","",'HK2 21-22'!O55+'HKII 20 - 21'!O55+'HKI 21-22 '!O55)</f>
        <v>0</v>
      </c>
      <c r="P54" s="16">
        <f>IF($D54="","",'HK2 21-22'!P55+'HKII 20 - 21'!P55+'HKI 21-22 '!P55)</f>
        <v>0</v>
      </c>
      <c r="Q54" s="16">
        <f>IF($D54="","",'HK2 21-22'!Q55+'HKII 20 - 21'!Q55+'HKI 21-22 '!Q55)</f>
        <v>0</v>
      </c>
      <c r="R54" s="16">
        <f>IF($D54="","",'HK2 21-22'!R55+'HKII 20 - 21'!R55+'HKI 21-22 '!R55)</f>
        <v>1.2</v>
      </c>
      <c r="S54" s="16">
        <f>IF($D54="","",'HK2 21-22'!S55+'HKII 20 - 21'!S55+'HKI 21-22 '!S55)</f>
        <v>0</v>
      </c>
      <c r="T54" s="16">
        <f>IF($D54="","",'HK2 21-22'!T55+'HKII 20 - 21'!T55+'HKI 21-22 '!T55)</f>
        <v>0</v>
      </c>
      <c r="U54" s="16">
        <f>IF($D54="","",'HK2 21-22'!U55+'HKII 20 - 21'!U55+'HKI 21-22 '!U55)</f>
        <v>0</v>
      </c>
      <c r="V54" s="16">
        <f>IF($D54="","",'HK2 21-22'!V55+'HKII 20 - 21'!V55+'HKI 21-22 '!V55)</f>
        <v>0</v>
      </c>
      <c r="W54" s="16">
        <f>IF($D54="","",'HK2 21-22'!W55+'HKII 20 - 21'!W55+'HKI 21-22 '!W55)</f>
        <v>0</v>
      </c>
      <c r="X54" s="16">
        <f>IF($D54="","",'HK2 21-22'!X55+'HKII 20 - 21'!X55+'HKI 21-22 '!X55)</f>
        <v>0</v>
      </c>
      <c r="Y54" s="16">
        <f>IF($D54="","",'HK2 21-22'!Y55+'HKII 20 - 21'!Y55+'HKI 21-22 '!Y55)</f>
        <v>0</v>
      </c>
      <c r="Z54" s="16">
        <f>IF($D54="","",'HK2 21-22'!Z55+'HKII 20 - 21'!Z55+'HKI 21-22 '!Z55)</f>
        <v>0</v>
      </c>
      <c r="AA54" s="16">
        <f>IF($D54="","",'HK2 21-22'!AA55+'HKII 20 - 21'!AA55+'HKI 21-22 '!AA55)</f>
        <v>97</v>
      </c>
      <c r="AB54" s="16">
        <f>IF($D54="","",'HK2 21-22'!AB55+'HKII 20 - 21'!AB55+'HKI 21-22 '!AB55)</f>
        <v>40</v>
      </c>
      <c r="AC54" s="16">
        <f>IF($D54="","",'HK2 21-22'!AC55+'HKII 20 - 21'!AC55+'HKI 21-22 '!AC55)</f>
        <v>97</v>
      </c>
      <c r="AD54" s="16">
        <f>IF($D54="","",'HK2 21-22'!AD55+'HKII 20 - 21'!AD55+'HKI 21-22 '!AD55)</f>
        <v>4</v>
      </c>
      <c r="AE54" s="16">
        <f>IF($D54="","",'HK2 21-22'!AE55+'HKII 20 - 21'!AE55+'HKI 21-22 '!AE55)</f>
        <v>0</v>
      </c>
      <c r="AF54" s="16">
        <f>IF($D54="","",'HK2 21-22'!AF55+'HKII 20 - 21'!AF55+'HKI 21-22 '!AF55)</f>
        <v>0</v>
      </c>
      <c r="AG54" s="16">
        <f>IF($D54="","",'HK2 21-22'!AG55+'HKII 20 - 21'!AG55+'HKI 21-22 '!AG55)</f>
        <v>0</v>
      </c>
      <c r="AH54" s="16">
        <f>IF($D54="","",'HK2 21-22'!AH55+'HKII 20 - 21'!AH55+'HKI 21-22 '!AH55)</f>
        <v>0</v>
      </c>
      <c r="AI54" s="16">
        <f>IF($D54="","",'HK2 21-22'!AI55+'HKII 20 - 21'!AI55+'HKI 21-22 '!AI55)</f>
        <v>0</v>
      </c>
      <c r="AJ54" s="16">
        <f>IF($D54="","",'HK2 21-22'!AJ55+'HKII 20 - 21'!AJ55+'HKI 21-22 '!AJ55)</f>
        <v>0</v>
      </c>
      <c r="AK54" s="16">
        <f>IF($D54="","",'HK2 21-22'!AK55+'HKII 20 - 21'!AK55+'HKI 21-22 '!AK55)</f>
        <v>0</v>
      </c>
      <c r="AL54" s="16">
        <f>IF($D54="","",'HK2 21-22'!AL55+'HKII 20 - 21'!AL55+'HKI 21-22 '!AL55)</f>
        <v>0</v>
      </c>
      <c r="AM54" s="16">
        <f>IF($D54="","",'HK2 21-22'!AM55+'HKII 20 - 21'!AM55+'HKI 21-22 '!AM55)</f>
        <v>0</v>
      </c>
      <c r="AN54" s="16">
        <f>IF($D54="","",'HK2 21-22'!AN55+'HKII 20 - 21'!AN55+'HKI 21-22 '!AN55)</f>
        <v>0</v>
      </c>
      <c r="AO54" s="16">
        <f>IF($D54="","",'HK2 21-22'!AO55+'HKII 20 - 21'!AO55+'HKI 21-22 '!AO55)</f>
        <v>0</v>
      </c>
      <c r="AP54" s="16">
        <f>IF($D54="","",'HK2 21-22'!AP55+'HKII 20 - 21'!AP55+'HKI 21-22 '!AP55)</f>
        <v>0</v>
      </c>
      <c r="AQ54" s="16">
        <f>IF($D54="","",'HK2 21-22'!AQ55+'HKII 20 - 21'!AQ55+'HKI 21-22 '!AQ55)</f>
        <v>0</v>
      </c>
      <c r="AR54" s="16">
        <f>IF($D54="","",'HK2 21-22'!AR55+'HKII 20 - 21'!AR55+'HKI 21-22 '!AR55)</f>
        <v>0</v>
      </c>
      <c r="AS54" s="16">
        <f>IF($D54="","",'HK2 21-22'!AS55+'HKII 20 - 21'!AS55+'HKI 21-22 '!AS55)</f>
        <v>0</v>
      </c>
      <c r="AT54" s="16">
        <f>IF($D54="","",'HK2 21-22'!AT55+'HKII 20 - 21'!AT55+'HKI 21-22 '!AT55)</f>
        <v>5.2</v>
      </c>
      <c r="AU54" s="5"/>
    </row>
    <row r="55" spans="1:47" x14ac:dyDescent="0.4">
      <c r="A55" s="12" t="str">
        <f>IF(D55="","",SUBTOTAL(3,$D$16:D55))</f>
        <v/>
      </c>
      <c r="B55" s="29"/>
      <c r="C55" s="30"/>
      <c r="D55" s="31"/>
      <c r="E55" s="16" t="str">
        <f>IF($D55="","",'HK2 21-22'!#REF!+'HKII 20 - 21'!E104+'HKI 21-22 '!E72)</f>
        <v/>
      </c>
      <c r="F55" s="16" t="str">
        <f>IF($D55="","",'HK2 21-22'!#REF!+'HKII 20 - 21'!F104+'HKI 21-22 '!F72)</f>
        <v/>
      </c>
      <c r="G55" s="16" t="str">
        <f>IF($D55="","",'HK2 21-22'!#REF!+'HKII 20 - 21'!G104+'HKI 21-22 '!G72)</f>
        <v/>
      </c>
      <c r="H55" s="16" t="str">
        <f>IF($D55="","",'HK2 21-22'!#REF!+'HKII 20 - 21'!H104+'HKI 21-22 '!H72)</f>
        <v/>
      </c>
      <c r="I55" s="16" t="str">
        <f>IF($D55="","",'HK2 21-22'!#REF!+'HKII 20 - 21'!I104+'HKI 21-22 '!I72)</f>
        <v/>
      </c>
      <c r="J55" s="16" t="str">
        <f>IF($D55="","",'HK2 21-22'!#REF!+'HKII 20 - 21'!J104+'HKI 21-22 '!J72)</f>
        <v/>
      </c>
      <c r="K55" s="16" t="str">
        <f>IF($D55="","",'HK2 21-22'!#REF!+'HKII 20 - 21'!K104+'HKI 21-22 '!K72)</f>
        <v/>
      </c>
      <c r="L55" s="16" t="str">
        <f>IF($D55="","",'HK2 21-22'!#REF!+'HKII 20 - 21'!L104+'HKI 21-22 '!L72)</f>
        <v/>
      </c>
      <c r="M55" s="16" t="str">
        <f>IF($D55="","",'HK2 21-22'!#REF!+'HKII 20 - 21'!M104+'HKI 21-22 '!M72)</f>
        <v/>
      </c>
      <c r="N55" s="16" t="str">
        <f>IF($D55="","",'HK2 21-22'!#REF!+'HKII 20 - 21'!N104+'HKI 21-22 '!N72)</f>
        <v/>
      </c>
      <c r="O55" s="16" t="str">
        <f>IF($D55="","",'HK2 21-22'!#REF!+'HKII 20 - 21'!O104+'HKI 21-22 '!O72)</f>
        <v/>
      </c>
      <c r="P55" s="16" t="str">
        <f>IF($D55="","",'HK2 21-22'!#REF!+'HKII 20 - 21'!P104+'HKI 21-22 '!P72)</f>
        <v/>
      </c>
      <c r="Q55" s="16" t="str">
        <f>IF($D55="","",'HK2 21-22'!#REF!+'HKII 20 - 21'!Q104+'HKI 21-22 '!Q72)</f>
        <v/>
      </c>
      <c r="R55" s="16" t="str">
        <f>IF($D55="","",'HK2 21-22'!#REF!+'HKII 20 - 21'!R104+'HKI 21-22 '!R72)</f>
        <v/>
      </c>
      <c r="S55" s="16" t="str">
        <f>IF($D55="","",'HK2 21-22'!#REF!+'HKII 20 - 21'!S104+'HKI 21-22 '!S72)</f>
        <v/>
      </c>
      <c r="T55" s="16" t="str">
        <f>IF($D55="","",'HK2 21-22'!#REF!+'HKII 20 - 21'!T104+'HKI 21-22 '!T72)</f>
        <v/>
      </c>
      <c r="U55" s="16" t="str">
        <f>IF($D55="","",'HK2 21-22'!#REF!+'HKII 20 - 21'!U104+'HKI 21-22 '!U72)</f>
        <v/>
      </c>
      <c r="V55" s="16" t="str">
        <f>IF($D55="","",'HK2 21-22'!#REF!+'HKII 20 - 21'!V104+'HKI 21-22 '!V72)</f>
        <v/>
      </c>
      <c r="W55" s="16" t="str">
        <f>IF($D55="","",'HK2 21-22'!#REF!+'HKII 20 - 21'!W104+'HKI 21-22 '!W72)</f>
        <v/>
      </c>
      <c r="X55" s="16" t="str">
        <f>IF($D55="","",'HK2 21-22'!#REF!+'HKII 20 - 21'!X104+'HKI 21-22 '!X72)</f>
        <v/>
      </c>
      <c r="Y55" s="16" t="str">
        <f>IF($D55="","",'HK2 21-22'!#REF!+'HKII 20 - 21'!Y104+'HKI 21-22 '!Y72)</f>
        <v/>
      </c>
      <c r="Z55" s="16" t="str">
        <f>IF($D55="","",'HK2 21-22'!#REF!+'HKII 20 - 21'!Z104+'HKI 21-22 '!Z72)</f>
        <v/>
      </c>
      <c r="AA55" s="16" t="str">
        <f>IF($D55="","",'HK2 21-22'!#REF!+'HKII 20 - 21'!AA104+'HKI 21-22 '!AA72)</f>
        <v/>
      </c>
      <c r="AB55" s="16" t="str">
        <f>IF($D55="","",'HK2 21-22'!#REF!+'HKII 20 - 21'!AB104+'HKI 21-22 '!AB72)</f>
        <v/>
      </c>
      <c r="AC55" s="16" t="str">
        <f>IF($D55="","",'HK2 21-22'!#REF!+'HKII 20 - 21'!AC104+'HKI 21-22 '!AC72)</f>
        <v/>
      </c>
      <c r="AD55" s="16" t="str">
        <f>IF($D55="","",'HK2 21-22'!#REF!+'HKII 20 - 21'!AD104+'HKI 21-22 '!AD72)</f>
        <v/>
      </c>
      <c r="AE55" s="16" t="str">
        <f>IF($D55="","",'HK2 21-22'!#REF!+'HKII 20 - 21'!AE104+'HKI 21-22 '!AE72)</f>
        <v/>
      </c>
      <c r="AF55" s="16" t="str">
        <f>IF($D55="","",'HK2 21-22'!#REF!+'HKII 20 - 21'!AF104+'HKI 21-22 '!AF72)</f>
        <v/>
      </c>
      <c r="AG55" s="16" t="str">
        <f>IF($D55="","",'HK2 21-22'!#REF!+'HKII 20 - 21'!AG104+'HKI 21-22 '!AG72)</f>
        <v/>
      </c>
      <c r="AH55" s="16" t="str">
        <f>IF($D55="","",'HK2 21-22'!#REF!+'HKII 20 - 21'!AH104+'HKI 21-22 '!AH72)</f>
        <v/>
      </c>
      <c r="AI55" s="16" t="str">
        <f>IF($D55="","",'HK2 21-22'!#REF!+'HKII 20 - 21'!AI104+'HKI 21-22 '!AI72)</f>
        <v/>
      </c>
      <c r="AJ55" s="16" t="str">
        <f>IF($D55="","",'HK2 21-22'!#REF!+'HKII 20 - 21'!AJ104+'HKI 21-22 '!AJ72)</f>
        <v/>
      </c>
      <c r="AK55" s="16" t="str">
        <f>IF($D55="","",'HK2 21-22'!#REF!+'HKII 20 - 21'!AK104+'HKI 21-22 '!AK72)</f>
        <v/>
      </c>
      <c r="AL55" s="16" t="str">
        <f>IF($D55="","",'HK2 21-22'!#REF!+'HKII 20 - 21'!AL104+'HKI 21-22 '!AL72)</f>
        <v/>
      </c>
      <c r="AM55" s="16" t="str">
        <f>IF($D55="","",'HK2 21-22'!#REF!+'HKII 20 - 21'!AM104+'HKI 21-22 '!AM72)</f>
        <v/>
      </c>
      <c r="AN55" s="16" t="str">
        <f>IF($D55="","",'HK2 21-22'!#REF!+'HKII 20 - 21'!AN104+'HKI 21-22 '!AN72)</f>
        <v/>
      </c>
      <c r="AO55" s="16" t="str">
        <f>IF($D55="","",'HK2 21-22'!#REF!+'HKII 20 - 21'!AO104+'HKI 21-22 '!AO72)</f>
        <v/>
      </c>
      <c r="AP55" s="16" t="str">
        <f>IF($D55="","",'HK2 21-22'!#REF!+'HKII 20 - 21'!AP104+'HKI 21-22 '!AP72)</f>
        <v/>
      </c>
      <c r="AQ55" s="16" t="str">
        <f>IF($D55="","",'HK2 21-22'!#REF!+'HKII 20 - 21'!AQ104+'HKI 21-22 '!AQ72)</f>
        <v/>
      </c>
      <c r="AR55" s="16" t="str">
        <f>IF($D55="","",'HK2 21-22'!#REF!+'HKII 20 - 21'!AR104+'HKI 21-22 '!AR72)</f>
        <v/>
      </c>
      <c r="AS55" s="16" t="str">
        <f>IF($D55="","",'HK2 21-22'!#REF!+'HKII 20 - 21'!AS104+'HKI 21-22 '!AS72)</f>
        <v/>
      </c>
      <c r="AT55" s="16" t="str">
        <f>IF($D55="","",'HK2 21-22'!#REF!+'HKII 20 - 21'!AT104+'HKI 21-22 '!AT72)</f>
        <v/>
      </c>
      <c r="AU55" s="5"/>
    </row>
    <row r="56" spans="1:47" x14ac:dyDescent="0.4">
      <c r="A56" s="12" t="str">
        <f>IF(D56="","",SUBTOTAL(3,$D$16:D56))</f>
        <v/>
      </c>
      <c r="B56" s="29"/>
      <c r="C56" s="30"/>
      <c r="D56" s="31"/>
      <c r="E56" s="16" t="str">
        <f>IF($D56="","",'HK2 21-22'!#REF!+'HKII 20 - 21'!E105+'HKI 21-22 '!E73)</f>
        <v/>
      </c>
      <c r="F56" s="16" t="str">
        <f>IF($D56="","",'HK2 21-22'!#REF!+'HKII 20 - 21'!F105+'HKI 21-22 '!F73)</f>
        <v/>
      </c>
      <c r="G56" s="16" t="str">
        <f>IF($D56="","",'HK2 21-22'!#REF!+'HKII 20 - 21'!G105+'HKI 21-22 '!G73)</f>
        <v/>
      </c>
      <c r="H56" s="16" t="str">
        <f>IF($D56="","",'HK2 21-22'!#REF!+'HKII 20 - 21'!H105+'HKI 21-22 '!H73)</f>
        <v/>
      </c>
      <c r="I56" s="16" t="str">
        <f>IF($D56="","",'HK2 21-22'!#REF!+'HKII 20 - 21'!I105+'HKI 21-22 '!I73)</f>
        <v/>
      </c>
      <c r="J56" s="16" t="str">
        <f>IF($D56="","",'HK2 21-22'!#REF!+'HKII 20 - 21'!J105+'HKI 21-22 '!J73)</f>
        <v/>
      </c>
      <c r="K56" s="16" t="str">
        <f>IF($D56="","",'HK2 21-22'!#REF!+'HKII 20 - 21'!K105+'HKI 21-22 '!K73)</f>
        <v/>
      </c>
      <c r="L56" s="16" t="str">
        <f>IF($D56="","",'HK2 21-22'!#REF!+'HKII 20 - 21'!L105+'HKI 21-22 '!L73)</f>
        <v/>
      </c>
      <c r="M56" s="16" t="str">
        <f>IF($D56="","",'HK2 21-22'!#REF!+'HKII 20 - 21'!M105+'HKI 21-22 '!M73)</f>
        <v/>
      </c>
      <c r="N56" s="16" t="str">
        <f>IF($D56="","",'HK2 21-22'!#REF!+'HKII 20 - 21'!N105+'HKI 21-22 '!N73)</f>
        <v/>
      </c>
      <c r="O56" s="16" t="str">
        <f>IF($D56="","",'HK2 21-22'!#REF!+'HKII 20 - 21'!O105+'HKI 21-22 '!O73)</f>
        <v/>
      </c>
      <c r="P56" s="16" t="str">
        <f>IF($D56="","",'HK2 21-22'!#REF!+'HKII 20 - 21'!P105+'HKI 21-22 '!P73)</f>
        <v/>
      </c>
      <c r="Q56" s="16" t="str">
        <f>IF($D56="","",'HK2 21-22'!#REF!+'HKII 20 - 21'!Q105+'HKI 21-22 '!Q73)</f>
        <v/>
      </c>
      <c r="R56" s="16" t="str">
        <f>IF($D56="","",'HK2 21-22'!#REF!+'HKII 20 - 21'!R105+'HKI 21-22 '!R73)</f>
        <v/>
      </c>
      <c r="S56" s="16" t="str">
        <f>IF($D56="","",'HK2 21-22'!#REF!+'HKII 20 - 21'!S105+'HKI 21-22 '!S73)</f>
        <v/>
      </c>
      <c r="T56" s="16" t="str">
        <f>IF($D56="","",'HK2 21-22'!#REF!+'HKII 20 - 21'!T105+'HKI 21-22 '!T73)</f>
        <v/>
      </c>
      <c r="U56" s="16" t="str">
        <f>IF($D56="","",'HK2 21-22'!#REF!+'HKII 20 - 21'!U105+'HKI 21-22 '!U73)</f>
        <v/>
      </c>
      <c r="V56" s="16" t="str">
        <f>IF($D56="","",'HK2 21-22'!#REF!+'HKII 20 - 21'!V105+'HKI 21-22 '!V73)</f>
        <v/>
      </c>
      <c r="W56" s="16" t="str">
        <f>IF($D56="","",'HK2 21-22'!#REF!+'HKII 20 - 21'!W105+'HKI 21-22 '!W73)</f>
        <v/>
      </c>
      <c r="X56" s="16" t="str">
        <f>IF($D56="","",'HK2 21-22'!#REF!+'HKII 20 - 21'!X105+'HKI 21-22 '!X73)</f>
        <v/>
      </c>
      <c r="Y56" s="16" t="str">
        <f>IF($D56="","",'HK2 21-22'!#REF!+'HKII 20 - 21'!Y105+'HKI 21-22 '!Y73)</f>
        <v/>
      </c>
      <c r="Z56" s="16" t="str">
        <f>IF($D56="","",'HK2 21-22'!#REF!+'HKII 20 - 21'!Z105+'HKI 21-22 '!Z73)</f>
        <v/>
      </c>
      <c r="AA56" s="16" t="str">
        <f>IF($D56="","",'HK2 21-22'!#REF!+'HKII 20 - 21'!AA105+'HKI 21-22 '!AA73)</f>
        <v/>
      </c>
      <c r="AB56" s="16" t="str">
        <f>IF($D56="","",'HK2 21-22'!#REF!+'HKII 20 - 21'!AB105+'HKI 21-22 '!AB73)</f>
        <v/>
      </c>
      <c r="AC56" s="16" t="str">
        <f>IF($D56="","",'HK2 21-22'!#REF!+'HKII 20 - 21'!AC105+'HKI 21-22 '!AC73)</f>
        <v/>
      </c>
      <c r="AD56" s="16" t="str">
        <f>IF($D56="","",'HK2 21-22'!#REF!+'HKII 20 - 21'!AD105+'HKI 21-22 '!AD73)</f>
        <v/>
      </c>
      <c r="AE56" s="16" t="str">
        <f>IF($D56="","",'HK2 21-22'!#REF!+'HKII 20 - 21'!AE105+'HKI 21-22 '!AE73)</f>
        <v/>
      </c>
      <c r="AF56" s="16" t="str">
        <f>IF($D56="","",'HK2 21-22'!#REF!+'HKII 20 - 21'!AF105+'HKI 21-22 '!AF73)</f>
        <v/>
      </c>
      <c r="AG56" s="16" t="str">
        <f>IF($D56="","",'HK2 21-22'!#REF!+'HKII 20 - 21'!AG105+'HKI 21-22 '!AG73)</f>
        <v/>
      </c>
      <c r="AH56" s="16" t="str">
        <f>IF($D56="","",'HK2 21-22'!#REF!+'HKII 20 - 21'!AH105+'HKI 21-22 '!AH73)</f>
        <v/>
      </c>
      <c r="AI56" s="16" t="str">
        <f>IF($D56="","",'HK2 21-22'!#REF!+'HKII 20 - 21'!AI105+'HKI 21-22 '!AI73)</f>
        <v/>
      </c>
      <c r="AJ56" s="16" t="str">
        <f>IF($D56="","",'HK2 21-22'!#REF!+'HKII 20 - 21'!AJ105+'HKI 21-22 '!AJ73)</f>
        <v/>
      </c>
      <c r="AK56" s="16" t="str">
        <f>IF($D56="","",'HK2 21-22'!#REF!+'HKII 20 - 21'!AK105+'HKI 21-22 '!AK73)</f>
        <v/>
      </c>
      <c r="AL56" s="16" t="str">
        <f>IF($D56="","",'HK2 21-22'!#REF!+'HKII 20 - 21'!AL105+'HKI 21-22 '!AL73)</f>
        <v/>
      </c>
      <c r="AM56" s="16" t="str">
        <f>IF($D56="","",'HK2 21-22'!#REF!+'HKII 20 - 21'!AM105+'HKI 21-22 '!AM73)</f>
        <v/>
      </c>
      <c r="AN56" s="16" t="str">
        <f>IF($D56="","",'HK2 21-22'!#REF!+'HKII 20 - 21'!AN105+'HKI 21-22 '!AN73)</f>
        <v/>
      </c>
      <c r="AO56" s="16" t="str">
        <f>IF($D56="","",'HK2 21-22'!#REF!+'HKII 20 - 21'!AO105+'HKI 21-22 '!AO73)</f>
        <v/>
      </c>
      <c r="AP56" s="16" t="str">
        <f>IF($D56="","",'HK2 21-22'!#REF!+'HKII 20 - 21'!AP105+'HKI 21-22 '!AP73)</f>
        <v/>
      </c>
      <c r="AQ56" s="16" t="str">
        <f>IF($D56="","",'HK2 21-22'!#REF!+'HKII 20 - 21'!AQ105+'HKI 21-22 '!AQ73)</f>
        <v/>
      </c>
      <c r="AR56" s="16" t="str">
        <f>IF($D56="","",'HK2 21-22'!#REF!+'HKII 20 - 21'!AR105+'HKI 21-22 '!AR73)</f>
        <v/>
      </c>
      <c r="AS56" s="16" t="str">
        <f>IF($D56="","",'HK2 21-22'!#REF!+'HKII 20 - 21'!AS105+'HKI 21-22 '!AS73)</f>
        <v/>
      </c>
      <c r="AT56" s="16" t="str">
        <f>IF($D56="","",'HK2 21-22'!#REF!+'HKII 20 - 21'!AT105+'HKI 21-22 '!AT73)</f>
        <v/>
      </c>
      <c r="AU56" s="5"/>
    </row>
    <row r="57" spans="1:47" x14ac:dyDescent="0.4">
      <c r="A57" s="12" t="str">
        <f>IF(D57="","",SUBTOTAL(3,$D$16:D57))</f>
        <v/>
      </c>
      <c r="B57" s="29"/>
      <c r="C57" s="30"/>
      <c r="D57" s="31"/>
      <c r="E57" s="16" t="str">
        <f>IF($D57="","",'HK2 21-22'!#REF!+'HKII 20 - 21'!E106+'HKI 21-22 '!E74)</f>
        <v/>
      </c>
      <c r="F57" s="16" t="str">
        <f>IF($D57="","",'HK2 21-22'!#REF!+'HKII 20 - 21'!F106+'HKI 21-22 '!F74)</f>
        <v/>
      </c>
      <c r="G57" s="16" t="str">
        <f>IF($D57="","",'HK2 21-22'!#REF!+'HKII 20 - 21'!G106+'HKI 21-22 '!G74)</f>
        <v/>
      </c>
      <c r="H57" s="16" t="str">
        <f>IF($D57="","",'HK2 21-22'!#REF!+'HKII 20 - 21'!H106+'HKI 21-22 '!H74)</f>
        <v/>
      </c>
      <c r="I57" s="16" t="str">
        <f>IF($D57="","",'HK2 21-22'!#REF!+'HKII 20 - 21'!I106+'HKI 21-22 '!I74)</f>
        <v/>
      </c>
      <c r="J57" s="16" t="str">
        <f>IF($D57="","",'HK2 21-22'!#REF!+'HKII 20 - 21'!J106+'HKI 21-22 '!J74)</f>
        <v/>
      </c>
      <c r="K57" s="16" t="str">
        <f>IF($D57="","",'HK2 21-22'!#REF!+'HKII 20 - 21'!K106+'HKI 21-22 '!K74)</f>
        <v/>
      </c>
      <c r="L57" s="16" t="str">
        <f>IF($D57="","",'HK2 21-22'!#REF!+'HKII 20 - 21'!L106+'HKI 21-22 '!L74)</f>
        <v/>
      </c>
      <c r="M57" s="16" t="str">
        <f>IF($D57="","",'HK2 21-22'!#REF!+'HKII 20 - 21'!M106+'HKI 21-22 '!M74)</f>
        <v/>
      </c>
      <c r="N57" s="16" t="str">
        <f>IF($D57="","",'HK2 21-22'!#REF!+'HKII 20 - 21'!N106+'HKI 21-22 '!N74)</f>
        <v/>
      </c>
      <c r="O57" s="16" t="str">
        <f>IF($D57="","",'HK2 21-22'!#REF!+'HKII 20 - 21'!O106+'HKI 21-22 '!O74)</f>
        <v/>
      </c>
      <c r="P57" s="16" t="str">
        <f>IF($D57="","",'HK2 21-22'!#REF!+'HKII 20 - 21'!P106+'HKI 21-22 '!P74)</f>
        <v/>
      </c>
      <c r="Q57" s="16" t="str">
        <f>IF($D57="","",'HK2 21-22'!#REF!+'HKII 20 - 21'!Q106+'HKI 21-22 '!Q74)</f>
        <v/>
      </c>
      <c r="R57" s="16" t="str">
        <f>IF($D57="","",'HK2 21-22'!#REF!+'HKII 20 - 21'!R106+'HKI 21-22 '!R74)</f>
        <v/>
      </c>
      <c r="S57" s="16" t="str">
        <f>IF($D57="","",'HK2 21-22'!#REF!+'HKII 20 - 21'!S106+'HKI 21-22 '!S74)</f>
        <v/>
      </c>
      <c r="T57" s="16" t="str">
        <f>IF($D57="","",'HK2 21-22'!#REF!+'HKII 20 - 21'!T106+'HKI 21-22 '!T74)</f>
        <v/>
      </c>
      <c r="U57" s="16" t="str">
        <f>IF($D57="","",'HK2 21-22'!#REF!+'HKII 20 - 21'!U106+'HKI 21-22 '!U74)</f>
        <v/>
      </c>
      <c r="V57" s="16" t="str">
        <f>IF($D57="","",'HK2 21-22'!#REF!+'HKII 20 - 21'!V106+'HKI 21-22 '!V74)</f>
        <v/>
      </c>
      <c r="W57" s="16" t="str">
        <f>IF($D57="","",'HK2 21-22'!#REF!+'HKII 20 - 21'!W106+'HKI 21-22 '!W74)</f>
        <v/>
      </c>
      <c r="X57" s="16" t="str">
        <f>IF($D57="","",'HK2 21-22'!#REF!+'HKII 20 - 21'!X106+'HKI 21-22 '!X74)</f>
        <v/>
      </c>
      <c r="Y57" s="16" t="str">
        <f>IF($D57="","",'HK2 21-22'!#REF!+'HKII 20 - 21'!Y106+'HKI 21-22 '!Y74)</f>
        <v/>
      </c>
      <c r="Z57" s="16" t="str">
        <f>IF($D57="","",'HK2 21-22'!#REF!+'HKII 20 - 21'!Z106+'HKI 21-22 '!Z74)</f>
        <v/>
      </c>
      <c r="AA57" s="16" t="str">
        <f>IF($D57="","",'HK2 21-22'!#REF!+'HKII 20 - 21'!AA106+'HKI 21-22 '!AA74)</f>
        <v/>
      </c>
      <c r="AB57" s="16" t="str">
        <f>IF($D57="","",'HK2 21-22'!#REF!+'HKII 20 - 21'!AB106+'HKI 21-22 '!AB74)</f>
        <v/>
      </c>
      <c r="AC57" s="16" t="str">
        <f>IF($D57="","",'HK2 21-22'!#REF!+'HKII 20 - 21'!AC106+'HKI 21-22 '!AC74)</f>
        <v/>
      </c>
      <c r="AD57" s="16" t="str">
        <f>IF($D57="","",'HK2 21-22'!#REF!+'HKII 20 - 21'!AD106+'HKI 21-22 '!AD74)</f>
        <v/>
      </c>
      <c r="AE57" s="16" t="str">
        <f>IF($D57="","",'HK2 21-22'!#REF!+'HKII 20 - 21'!AE106+'HKI 21-22 '!AE74)</f>
        <v/>
      </c>
      <c r="AF57" s="16" t="str">
        <f>IF($D57="","",'HK2 21-22'!#REF!+'HKII 20 - 21'!AF106+'HKI 21-22 '!AF74)</f>
        <v/>
      </c>
      <c r="AG57" s="16" t="str">
        <f>IF($D57="","",'HK2 21-22'!#REF!+'HKII 20 - 21'!AG106+'HKI 21-22 '!AG74)</f>
        <v/>
      </c>
      <c r="AH57" s="16" t="str">
        <f>IF($D57="","",'HK2 21-22'!#REF!+'HKII 20 - 21'!AH106+'HKI 21-22 '!AH74)</f>
        <v/>
      </c>
      <c r="AI57" s="16" t="str">
        <f>IF($D57="","",'HK2 21-22'!#REF!+'HKII 20 - 21'!AI106+'HKI 21-22 '!AI74)</f>
        <v/>
      </c>
      <c r="AJ57" s="16" t="str">
        <f>IF($D57="","",'HK2 21-22'!#REF!+'HKII 20 - 21'!AJ106+'HKI 21-22 '!AJ74)</f>
        <v/>
      </c>
      <c r="AK57" s="16" t="str">
        <f>IF($D57="","",'HK2 21-22'!#REF!+'HKII 20 - 21'!AK106+'HKI 21-22 '!AK74)</f>
        <v/>
      </c>
      <c r="AL57" s="16" t="str">
        <f>IF($D57="","",'HK2 21-22'!#REF!+'HKII 20 - 21'!AL106+'HKI 21-22 '!AL74)</f>
        <v/>
      </c>
      <c r="AM57" s="16" t="str">
        <f>IF($D57="","",'HK2 21-22'!#REF!+'HKII 20 - 21'!AM106+'HKI 21-22 '!AM74)</f>
        <v/>
      </c>
      <c r="AN57" s="16" t="str">
        <f>IF($D57="","",'HK2 21-22'!#REF!+'HKII 20 - 21'!AN106+'HKI 21-22 '!AN74)</f>
        <v/>
      </c>
      <c r="AO57" s="16" t="str">
        <f>IF($D57="","",'HK2 21-22'!#REF!+'HKII 20 - 21'!AO106+'HKI 21-22 '!AO74)</f>
        <v/>
      </c>
      <c r="AP57" s="16" t="str">
        <f>IF($D57="","",'HK2 21-22'!#REF!+'HKII 20 - 21'!AP106+'HKI 21-22 '!AP74)</f>
        <v/>
      </c>
      <c r="AQ57" s="16" t="str">
        <f>IF($D57="","",'HK2 21-22'!#REF!+'HKII 20 - 21'!AQ106+'HKI 21-22 '!AQ74)</f>
        <v/>
      </c>
      <c r="AR57" s="16" t="str">
        <f>IF($D57="","",'HK2 21-22'!#REF!+'HKII 20 - 21'!AR106+'HKI 21-22 '!AR74)</f>
        <v/>
      </c>
      <c r="AS57" s="16" t="str">
        <f>IF($D57="","",'HK2 21-22'!#REF!+'HKII 20 - 21'!AS106+'HKI 21-22 '!AS74)</f>
        <v/>
      </c>
      <c r="AT57" s="16" t="str">
        <f>IF($D57="","",'HK2 21-22'!#REF!+'HKII 20 - 21'!AT106+'HKI 21-22 '!AT74)</f>
        <v/>
      </c>
      <c r="AU57" s="5"/>
    </row>
    <row r="58" spans="1:47" x14ac:dyDescent="0.4">
      <c r="A58" s="12" t="str">
        <f>IF(D58="","",SUBTOTAL(3,$D$16:D58))</f>
        <v/>
      </c>
      <c r="B58" s="29"/>
      <c r="C58" s="30"/>
      <c r="D58" s="31"/>
      <c r="E58" s="16" t="str">
        <f>IF($D58="","",'HK2 21-22'!#REF!+'HKII 20 - 21'!E107+'HKI 21-22 '!E75)</f>
        <v/>
      </c>
      <c r="F58" s="16" t="str">
        <f>IF($D58="","",'HK2 21-22'!#REF!+'HKII 20 - 21'!F107+'HKI 21-22 '!F75)</f>
        <v/>
      </c>
      <c r="G58" s="16" t="str">
        <f>IF($D58="","",'HK2 21-22'!#REF!+'HKII 20 - 21'!G107+'HKI 21-22 '!G75)</f>
        <v/>
      </c>
      <c r="H58" s="16" t="str">
        <f>IF($D58="","",'HK2 21-22'!#REF!+'HKII 20 - 21'!H107+'HKI 21-22 '!H75)</f>
        <v/>
      </c>
      <c r="I58" s="16" t="str">
        <f>IF($D58="","",'HK2 21-22'!#REF!+'HKII 20 - 21'!I107+'HKI 21-22 '!I75)</f>
        <v/>
      </c>
      <c r="J58" s="16" t="str">
        <f>IF($D58="","",'HK2 21-22'!#REF!+'HKII 20 - 21'!J107+'HKI 21-22 '!J75)</f>
        <v/>
      </c>
      <c r="K58" s="16" t="str">
        <f>IF($D58="","",'HK2 21-22'!#REF!+'HKII 20 - 21'!K107+'HKI 21-22 '!K75)</f>
        <v/>
      </c>
      <c r="L58" s="16" t="str">
        <f>IF($D58="","",'HK2 21-22'!#REF!+'HKII 20 - 21'!L107+'HKI 21-22 '!L75)</f>
        <v/>
      </c>
      <c r="M58" s="16" t="str">
        <f>IF($D58="","",'HK2 21-22'!#REF!+'HKII 20 - 21'!M107+'HKI 21-22 '!M75)</f>
        <v/>
      </c>
      <c r="N58" s="16" t="str">
        <f>IF($D58="","",'HK2 21-22'!#REF!+'HKII 20 - 21'!N107+'HKI 21-22 '!N75)</f>
        <v/>
      </c>
      <c r="O58" s="16" t="str">
        <f>IF($D58="","",'HK2 21-22'!#REF!+'HKII 20 - 21'!O107+'HKI 21-22 '!O75)</f>
        <v/>
      </c>
      <c r="P58" s="16" t="str">
        <f>IF($D58="","",'HK2 21-22'!#REF!+'HKII 20 - 21'!P107+'HKI 21-22 '!P75)</f>
        <v/>
      </c>
      <c r="Q58" s="16" t="str">
        <f>IF($D58="","",'HK2 21-22'!#REF!+'HKII 20 - 21'!Q107+'HKI 21-22 '!Q75)</f>
        <v/>
      </c>
      <c r="R58" s="16" t="str">
        <f>IF($D58="","",'HK2 21-22'!#REF!+'HKII 20 - 21'!R107+'HKI 21-22 '!R75)</f>
        <v/>
      </c>
      <c r="S58" s="16" t="str">
        <f>IF($D58="","",'HK2 21-22'!#REF!+'HKII 20 - 21'!S107+'HKI 21-22 '!S75)</f>
        <v/>
      </c>
      <c r="T58" s="16" t="str">
        <f>IF($D58="","",'HK2 21-22'!#REF!+'HKII 20 - 21'!T107+'HKI 21-22 '!T75)</f>
        <v/>
      </c>
      <c r="U58" s="16" t="str">
        <f>IF($D58="","",'HK2 21-22'!#REF!+'HKII 20 - 21'!U107+'HKI 21-22 '!U75)</f>
        <v/>
      </c>
      <c r="V58" s="16" t="str">
        <f>IF($D58="","",'HK2 21-22'!#REF!+'HKII 20 - 21'!V107+'HKI 21-22 '!V75)</f>
        <v/>
      </c>
      <c r="W58" s="16" t="str">
        <f>IF($D58="","",'HK2 21-22'!#REF!+'HKII 20 - 21'!W107+'HKI 21-22 '!W75)</f>
        <v/>
      </c>
      <c r="X58" s="16" t="str">
        <f>IF($D58="","",'HK2 21-22'!#REF!+'HKII 20 - 21'!X107+'HKI 21-22 '!X75)</f>
        <v/>
      </c>
      <c r="Y58" s="16" t="str">
        <f>IF($D58="","",'HK2 21-22'!#REF!+'HKII 20 - 21'!Y107+'HKI 21-22 '!Y75)</f>
        <v/>
      </c>
      <c r="Z58" s="16" t="str">
        <f>IF($D58="","",'HK2 21-22'!#REF!+'HKII 20 - 21'!Z107+'HKI 21-22 '!Z75)</f>
        <v/>
      </c>
      <c r="AA58" s="16" t="str">
        <f>IF($D58="","",'HK2 21-22'!#REF!+'HKII 20 - 21'!AA107+'HKI 21-22 '!AA75)</f>
        <v/>
      </c>
      <c r="AB58" s="16" t="str">
        <f>IF($D58="","",'HK2 21-22'!#REF!+'HKII 20 - 21'!AB107+'HKI 21-22 '!AB75)</f>
        <v/>
      </c>
      <c r="AC58" s="16" t="str">
        <f>IF($D58="","",'HK2 21-22'!#REF!+'HKII 20 - 21'!AC107+'HKI 21-22 '!AC75)</f>
        <v/>
      </c>
      <c r="AD58" s="16" t="str">
        <f>IF($D58="","",'HK2 21-22'!#REF!+'HKII 20 - 21'!AD107+'HKI 21-22 '!AD75)</f>
        <v/>
      </c>
      <c r="AE58" s="16" t="str">
        <f>IF($D58="","",'HK2 21-22'!#REF!+'HKII 20 - 21'!AE107+'HKI 21-22 '!AE75)</f>
        <v/>
      </c>
      <c r="AF58" s="16" t="str">
        <f>IF($D58="","",'HK2 21-22'!#REF!+'HKII 20 - 21'!AF107+'HKI 21-22 '!AF75)</f>
        <v/>
      </c>
      <c r="AG58" s="16" t="str">
        <f>IF($D58="","",'HK2 21-22'!#REF!+'HKII 20 - 21'!AG107+'HKI 21-22 '!AG75)</f>
        <v/>
      </c>
      <c r="AH58" s="16" t="str">
        <f>IF($D58="","",'HK2 21-22'!#REF!+'HKII 20 - 21'!AH107+'HKI 21-22 '!AH75)</f>
        <v/>
      </c>
      <c r="AI58" s="16" t="str">
        <f>IF($D58="","",'HK2 21-22'!#REF!+'HKII 20 - 21'!AI107+'HKI 21-22 '!AI75)</f>
        <v/>
      </c>
      <c r="AJ58" s="16" t="str">
        <f>IF($D58="","",'HK2 21-22'!#REF!+'HKII 20 - 21'!AJ107+'HKI 21-22 '!AJ75)</f>
        <v/>
      </c>
      <c r="AK58" s="16" t="str">
        <f>IF($D58="","",'HK2 21-22'!#REF!+'HKII 20 - 21'!AK107+'HKI 21-22 '!AK75)</f>
        <v/>
      </c>
      <c r="AL58" s="16" t="str">
        <f>IF($D58="","",'HK2 21-22'!#REF!+'HKII 20 - 21'!AL107+'HKI 21-22 '!AL75)</f>
        <v/>
      </c>
      <c r="AM58" s="16" t="str">
        <f>IF($D58="","",'HK2 21-22'!#REF!+'HKII 20 - 21'!AM107+'HKI 21-22 '!AM75)</f>
        <v/>
      </c>
      <c r="AN58" s="16" t="str">
        <f>IF($D58="","",'HK2 21-22'!#REF!+'HKII 20 - 21'!AN107+'HKI 21-22 '!AN75)</f>
        <v/>
      </c>
      <c r="AO58" s="16" t="str">
        <f>IF($D58="","",'HK2 21-22'!#REF!+'HKII 20 - 21'!AO107+'HKI 21-22 '!AO75)</f>
        <v/>
      </c>
      <c r="AP58" s="16" t="str">
        <f>IF($D58="","",'HK2 21-22'!#REF!+'HKII 20 - 21'!AP107+'HKI 21-22 '!AP75)</f>
        <v/>
      </c>
      <c r="AQ58" s="16" t="str">
        <f>IF($D58="","",'HK2 21-22'!#REF!+'HKII 20 - 21'!AQ107+'HKI 21-22 '!AQ75)</f>
        <v/>
      </c>
      <c r="AR58" s="16" t="str">
        <f>IF($D58="","",'HK2 21-22'!#REF!+'HKII 20 - 21'!AR107+'HKI 21-22 '!AR75)</f>
        <v/>
      </c>
      <c r="AS58" s="16" t="str">
        <f>IF($D58="","",'HK2 21-22'!#REF!+'HKII 20 - 21'!AS107+'HKI 21-22 '!AS75)</f>
        <v/>
      </c>
      <c r="AT58" s="16" t="str">
        <f>IF($D58="","",'HK2 21-22'!#REF!+'HKII 20 - 21'!AT107+'HKI 21-22 '!AT75)</f>
        <v/>
      </c>
      <c r="AU58" s="5"/>
    </row>
    <row r="59" spans="1:47" x14ac:dyDescent="0.4">
      <c r="A59" s="7"/>
      <c r="B59" s="7"/>
      <c r="C59" s="6"/>
      <c r="D59" s="8"/>
      <c r="E59" s="5" t="e">
        <f>SUBTOTAL(9,#REF!:#REF!)</f>
        <v>#REF!</v>
      </c>
      <c r="F59" s="5">
        <f t="shared" ref="F59:T59" si="1">SUBTOTAL(9,F14:F58)</f>
        <v>24</v>
      </c>
      <c r="G59" s="5">
        <f t="shared" si="1"/>
        <v>76</v>
      </c>
      <c r="H59" s="5">
        <f t="shared" si="1"/>
        <v>0</v>
      </c>
      <c r="I59" s="5">
        <f t="shared" si="1"/>
        <v>0</v>
      </c>
      <c r="J59" s="5">
        <f t="shared" si="1"/>
        <v>0</v>
      </c>
      <c r="K59" s="5">
        <f t="shared" si="1"/>
        <v>0</v>
      </c>
      <c r="L59" s="5">
        <f t="shared" si="1"/>
        <v>0</v>
      </c>
      <c r="M59" s="5">
        <f t="shared" si="1"/>
        <v>69</v>
      </c>
      <c r="N59" s="5">
        <f t="shared" si="1"/>
        <v>48.750000000000007</v>
      </c>
      <c r="O59" s="5">
        <f t="shared" si="1"/>
        <v>40.799999999999997</v>
      </c>
      <c r="P59" s="5">
        <f t="shared" si="1"/>
        <v>0</v>
      </c>
      <c r="Q59" s="5">
        <f t="shared" si="1"/>
        <v>0</v>
      </c>
      <c r="R59" s="5">
        <f t="shared" si="1"/>
        <v>89.550000000000011</v>
      </c>
      <c r="S59" s="5">
        <f t="shared" si="1"/>
        <v>209</v>
      </c>
      <c r="T59" s="5">
        <f t="shared" si="1"/>
        <v>209</v>
      </c>
      <c r="U59" s="5"/>
      <c r="V59" s="5">
        <f>SUBTOTAL(9,V14:V58)</f>
        <v>20.900000000000006</v>
      </c>
      <c r="W59" s="5">
        <f>SUBTOTAL(9,W14:W58)</f>
        <v>112</v>
      </c>
      <c r="X59" s="5">
        <f>SUBTOTAL(9,X14:X58)</f>
        <v>112</v>
      </c>
      <c r="Y59" s="5"/>
      <c r="Z59" s="5">
        <f>SUBTOTAL(9,Z14:Z58)</f>
        <v>35.200000000000003</v>
      </c>
      <c r="AA59" s="5">
        <f>SUBTOTAL(9,AA14:AA58)</f>
        <v>3280</v>
      </c>
      <c r="AB59" s="5">
        <f>SUBTOTAL(9,AB14:AB58)</f>
        <v>3193</v>
      </c>
      <c r="AC59" s="5"/>
      <c r="AD59" s="5">
        <f>SUBTOTAL(9,AD14:AD58)</f>
        <v>319.29999999999995</v>
      </c>
      <c r="AE59" s="5">
        <f>SUBTOTAL(9,AE14:AE58)</f>
        <v>11</v>
      </c>
      <c r="AF59" s="5">
        <f>SUBTOTAL(9,AF14:AF58)</f>
        <v>11</v>
      </c>
      <c r="AG59" s="5"/>
      <c r="AH59" s="5">
        <f t="shared" ref="AH59:AT59" si="2">SUBTOTAL(9,AH14:AH58)</f>
        <v>2.2000000000000002</v>
      </c>
      <c r="AI59" s="5">
        <f t="shared" si="2"/>
        <v>0</v>
      </c>
      <c r="AJ59" s="5">
        <f t="shared" si="2"/>
        <v>0</v>
      </c>
      <c r="AK59" s="5">
        <f t="shared" si="2"/>
        <v>0</v>
      </c>
      <c r="AL59" s="5">
        <f t="shared" si="2"/>
        <v>0</v>
      </c>
      <c r="AM59" s="5">
        <f t="shared" si="2"/>
        <v>0</v>
      </c>
      <c r="AN59" s="5">
        <f t="shared" si="2"/>
        <v>0</v>
      </c>
      <c r="AO59" s="5">
        <f t="shared" si="2"/>
        <v>0</v>
      </c>
      <c r="AP59" s="5">
        <f t="shared" si="2"/>
        <v>0</v>
      </c>
      <c r="AQ59" s="33">
        <f t="shared" si="2"/>
        <v>0</v>
      </c>
      <c r="AR59" s="33">
        <f t="shared" si="2"/>
        <v>0</v>
      </c>
      <c r="AS59" s="33">
        <f t="shared" si="2"/>
        <v>15.499999999999998</v>
      </c>
      <c r="AT59" s="5">
        <f t="shared" si="2"/>
        <v>552.60000000000014</v>
      </c>
      <c r="AU59" s="5"/>
    </row>
  </sheetData>
  <sheetProtection sheet="1" objects="1" scenarios="1"/>
  <autoFilter ref="A15:AU58"/>
  <mergeCells count="22">
    <mergeCell ref="A1:D1"/>
    <mergeCell ref="A2:D2"/>
    <mergeCell ref="A3:D3"/>
    <mergeCell ref="A6:AT9"/>
    <mergeCell ref="AS13:AS15"/>
    <mergeCell ref="AT13:AT15"/>
    <mergeCell ref="S14:V14"/>
    <mergeCell ref="W14:Z14"/>
    <mergeCell ref="AA14:AD14"/>
    <mergeCell ref="AE14:AH14"/>
    <mergeCell ref="AI14:AK14"/>
    <mergeCell ref="AL14:AN14"/>
    <mergeCell ref="AO14:AQ14"/>
    <mergeCell ref="S13:AH13"/>
    <mergeCell ref="AI13:AQ13"/>
    <mergeCell ref="AR13:AR15"/>
    <mergeCell ref="N13:R14"/>
    <mergeCell ref="A13:A15"/>
    <mergeCell ref="B13:B15"/>
    <mergeCell ref="C13:C15"/>
    <mergeCell ref="D13:D15"/>
    <mergeCell ref="E13:M14"/>
  </mergeCells>
  <conditionalFormatting sqref="H13:I15 AE59:AK59 AO13:AT15 L59:V59 AE15:AF15 AH15:AK15 L13:V15 AO59:AT59 H59:I59 E13:E15 AE13:AK14 E59 E16:AT58">
    <cfRule type="cellIs" dxfId="38" priority="17" stopIfTrue="1" operator="lessThan">
      <formula>0</formula>
    </cfRule>
  </conditionalFormatting>
  <conditionalFormatting sqref="E12:AT12">
    <cfRule type="cellIs" dxfId="37" priority="16" stopIfTrue="1" operator="lessThan">
      <formula>0</formula>
    </cfRule>
  </conditionalFormatting>
  <conditionalFormatting sqref="F13:F15 F59">
    <cfRule type="cellIs" dxfId="36" priority="15" stopIfTrue="1" operator="lessThan">
      <formula>0</formula>
    </cfRule>
  </conditionalFormatting>
  <conditionalFormatting sqref="G13:G15 G59">
    <cfRule type="cellIs" dxfId="35" priority="13" stopIfTrue="1" operator="lessThan">
      <formula>0</formula>
    </cfRule>
  </conditionalFormatting>
  <conditionalFormatting sqref="J13:J15 J59">
    <cfRule type="cellIs" dxfId="34" priority="11" stopIfTrue="1" operator="lessThan">
      <formula>0</formula>
    </cfRule>
  </conditionalFormatting>
  <conditionalFormatting sqref="K13:K15 K59">
    <cfRule type="cellIs" dxfId="33" priority="9" stopIfTrue="1" operator="lessThan">
      <formula>0</formula>
    </cfRule>
  </conditionalFormatting>
  <conditionalFormatting sqref="AA59:AD59 AA15:AB15 AD15 AA13:AD14">
    <cfRule type="cellIs" dxfId="32" priority="7" stopIfTrue="1" operator="lessThan">
      <formula>0</formula>
    </cfRule>
  </conditionalFormatting>
  <conditionalFormatting sqref="W59:Z59 W15:X15 Z15 W13:Z14">
    <cfRule type="cellIs" dxfId="31" priority="6" stopIfTrue="1" operator="lessThan">
      <formula>0</formula>
    </cfRule>
  </conditionalFormatting>
  <conditionalFormatting sqref="AL59:AN59 AL13:AN13 AL15:AN15">
    <cfRule type="cellIs" dxfId="30" priority="5" stopIfTrue="1" operator="lessThan">
      <formula>0</formula>
    </cfRule>
  </conditionalFormatting>
  <conditionalFormatting sqref="AL14:AN14">
    <cfRule type="cellIs" dxfId="29" priority="4" stopIfTrue="1" operator="lessThan">
      <formula>0</formula>
    </cfRule>
  </conditionalFormatting>
  <conditionalFormatting sqref="Y15">
    <cfRule type="cellIs" dxfId="28" priority="3" stopIfTrue="1" operator="lessThan">
      <formula>0</formula>
    </cfRule>
  </conditionalFormatting>
  <conditionalFormatting sqref="AC15">
    <cfRule type="cellIs" dxfId="27" priority="2" stopIfTrue="1" operator="lessThan">
      <formula>0</formula>
    </cfRule>
  </conditionalFormatting>
  <conditionalFormatting sqref="AG15">
    <cfRule type="cellIs" dxfId="26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74" t="s">
        <v>0</v>
      </c>
      <c r="B2" s="69" t="s">
        <v>1</v>
      </c>
      <c r="C2" s="75" t="s">
        <v>2</v>
      </c>
      <c r="D2" s="76" t="s">
        <v>3</v>
      </c>
      <c r="E2" s="69" t="s">
        <v>4</v>
      </c>
      <c r="F2" s="69"/>
      <c r="G2" s="69"/>
      <c r="H2" s="69"/>
      <c r="I2" s="69"/>
      <c r="J2" s="69"/>
      <c r="K2" s="69"/>
      <c r="L2" s="69"/>
      <c r="M2" s="69"/>
      <c r="N2" s="69" t="s">
        <v>5</v>
      </c>
      <c r="O2" s="69"/>
      <c r="P2" s="69"/>
      <c r="Q2" s="69"/>
      <c r="R2" s="69"/>
      <c r="S2" s="69" t="s">
        <v>6</v>
      </c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 t="s">
        <v>7</v>
      </c>
      <c r="AJ2" s="69"/>
      <c r="AK2" s="69"/>
      <c r="AL2" s="69"/>
      <c r="AM2" s="69"/>
      <c r="AN2" s="69"/>
      <c r="AO2" s="69"/>
      <c r="AP2" s="69"/>
      <c r="AQ2" s="69"/>
      <c r="AR2" s="68" t="s">
        <v>8</v>
      </c>
      <c r="AS2" s="68" t="s">
        <v>9</v>
      </c>
      <c r="AT2" s="77" t="s">
        <v>10</v>
      </c>
      <c r="AU2" s="11" t="e">
        <f>SUBTOTAL(9,AT:AT)</f>
        <v>#N/A</v>
      </c>
    </row>
    <row r="3" spans="1:47" x14ac:dyDescent="0.4">
      <c r="A3" s="74"/>
      <c r="B3" s="74"/>
      <c r="C3" s="75"/>
      <c r="D3" s="76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 t="s">
        <v>11</v>
      </c>
      <c r="T3" s="69"/>
      <c r="U3" s="69"/>
      <c r="V3" s="69"/>
      <c r="W3" s="69" t="s">
        <v>12</v>
      </c>
      <c r="X3" s="69"/>
      <c r="Y3" s="69"/>
      <c r="Z3" s="69"/>
      <c r="AA3" s="69" t="s">
        <v>13</v>
      </c>
      <c r="AB3" s="69"/>
      <c r="AC3" s="69"/>
      <c r="AD3" s="69"/>
      <c r="AE3" s="69" t="s">
        <v>14</v>
      </c>
      <c r="AF3" s="69"/>
      <c r="AG3" s="69"/>
      <c r="AH3" s="69"/>
      <c r="AI3" s="69" t="s">
        <v>11</v>
      </c>
      <c r="AJ3" s="69"/>
      <c r="AK3" s="69"/>
      <c r="AL3" s="69" t="s">
        <v>12</v>
      </c>
      <c r="AM3" s="69"/>
      <c r="AN3" s="69"/>
      <c r="AO3" s="69" t="s">
        <v>14</v>
      </c>
      <c r="AP3" s="69"/>
      <c r="AQ3" s="69"/>
      <c r="AR3" s="68"/>
      <c r="AS3" s="68"/>
      <c r="AT3" s="77"/>
      <c r="AU3" s="11"/>
    </row>
    <row r="4" spans="1:47" ht="61.75" x14ac:dyDescent="0.4">
      <c r="A4" s="74"/>
      <c r="B4" s="74"/>
      <c r="C4" s="75"/>
      <c r="D4" s="76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68"/>
      <c r="AS4" s="68"/>
      <c r="AT4" s="77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IF($B5="","",VLOOKUP($B5,'HK2 21-22'!$B$17:$AT$54,4,0))</f>
        <v>#N/A</v>
      </c>
      <c r="F5" s="16" t="e">
        <f>IF($B5="","",VLOOKUP($B5,'HK2 21-22'!$B$17:$AT$54,5,0))</f>
        <v>#N/A</v>
      </c>
      <c r="G5" s="16" t="e">
        <f>IF($B5="","",VLOOKUP($B5,'HK2 21-22'!$B$17:$AT$54,6,0))</f>
        <v>#N/A</v>
      </c>
      <c r="H5" s="16" t="e">
        <f>IF($B5="","",VLOOKUP($B5,'HK2 21-22'!$B$17:$AT$54,7,0))</f>
        <v>#N/A</v>
      </c>
      <c r="I5" s="16" t="e">
        <f>IF($B5="","",VLOOKUP($B5,'HK2 21-22'!$B$17:$AT$54,8,0))</f>
        <v>#N/A</v>
      </c>
      <c r="J5" s="16" t="e">
        <f>IF($B5="","",VLOOKUP($B5,'HK2 21-22'!$B$17:$AT$54,9,0))</f>
        <v>#N/A</v>
      </c>
      <c r="K5" s="16" t="e">
        <f>IF($B5="","",VLOOKUP($B5,'HK2 21-22'!$B$17:$AT$54,10,0))</f>
        <v>#N/A</v>
      </c>
      <c r="L5" s="16" t="e">
        <f>IF($B5="","",VLOOKUP($B5,'HK2 21-22'!$B$17:$AT$54,11,0))</f>
        <v>#N/A</v>
      </c>
      <c r="M5" s="32" t="e">
        <f t="shared" ref="M5:M69" si="1">IF($D5="","",($E5+$F5*1.5+$G5*0.25+$H5*0.5+$I5*2+$J5*2.5+$K5*0.5+$L5*1.5))</f>
        <v>#N/A</v>
      </c>
      <c r="N5" s="16" t="e">
        <f>IF($B5="","",VLOOKUP($B5,'HK2 21-22'!$B$17:$AT$54,13,0))</f>
        <v>#N/A</v>
      </c>
      <c r="O5" s="16" t="e">
        <f>IF($B5="","",VLOOKUP($B5,'HK2 21-22'!$B$17:$AT$54,14,0))</f>
        <v>#N/A</v>
      </c>
      <c r="P5" s="16" t="e">
        <f>IF($B5="","",VLOOKUP($B5,'HK2 21-22'!$B$17:$AT$54,15,0))</f>
        <v>#N/A</v>
      </c>
      <c r="Q5" s="16" t="e">
        <f>IF($B5="","",VLOOKUP($B5,'HK2 21-22'!$B$17:$AT$54,16,0))</f>
        <v>#N/A</v>
      </c>
      <c r="R5" s="32" t="e">
        <f>IF($D5="","",SUM($N5:$Q5))</f>
        <v>#N/A</v>
      </c>
      <c r="S5" s="16" t="e">
        <f>IF($B5="","",VLOOKUP($B5,'HK2 21-22'!$B$17:$AT$54,18,0))</f>
        <v>#N/A</v>
      </c>
      <c r="T5" s="16" t="e">
        <f>IF($B5="","",VLOOKUP($B5,'HK2 21-22'!$B$17:$AT$54,19,0))</f>
        <v>#N/A</v>
      </c>
      <c r="U5" s="16" t="e">
        <f>IF($B5="","",VLOOKUP($B5,'HK2 21-22'!$B$17:$AT$54,20,0))</f>
        <v>#N/A</v>
      </c>
      <c r="V5" s="32" t="e">
        <f>IF($D5="","",((SUM($S5:$T5))-U5)*0.1)</f>
        <v>#N/A</v>
      </c>
      <c r="W5" s="16" t="e">
        <f>IF($B5="","",VLOOKUP($B5,'HK2 21-22'!$B$17:$AT$54,22,0))</f>
        <v>#N/A</v>
      </c>
      <c r="X5" s="16" t="e">
        <f>IF($B5="","",VLOOKUP($B5,'HK2 21-22'!$B$17:$AT$54,23,0))</f>
        <v>#N/A</v>
      </c>
      <c r="Y5" s="16" t="e">
        <f>IF($B5="","",VLOOKUP($B5,'HK2 21-22'!$B$17:$AT$54,24,0))</f>
        <v>#N/A</v>
      </c>
      <c r="Z5" s="32" t="e">
        <f>IF($D5="","",((SUM($W5:$X5))-Y5)*0.2)</f>
        <v>#N/A</v>
      </c>
      <c r="AA5" s="16" t="e">
        <f>IF($B5="","",VLOOKUP($B5,'HK2 21-22'!$B$17:$AT$54,26,0))</f>
        <v>#N/A</v>
      </c>
      <c r="AB5" s="16" t="e">
        <f>IF($B5="","",VLOOKUP($B5,'HK2 21-22'!$B$17:$AT$54,27,0))</f>
        <v>#N/A</v>
      </c>
      <c r="AC5" s="16" t="e">
        <f>IF($B5="","",VLOOKUP($B5,'HK2 21-22'!$B$17:$AT$54,28,0))</f>
        <v>#N/A</v>
      </c>
      <c r="AD5" s="32" t="e">
        <f>IF($D5="","",((SUM($AA5:$AB5))-AC5)*0.1)</f>
        <v>#N/A</v>
      </c>
      <c r="AE5" s="16" t="e">
        <f>IF($B5="","",VLOOKUP($B5,'HK2 21-22'!$B$17:$AT$54,30,0))</f>
        <v>#N/A</v>
      </c>
      <c r="AF5" s="16" t="e">
        <f>IF($B5="","",VLOOKUP($B5,'HK2 21-22'!$B$17:$AT$54,31,0))</f>
        <v>#N/A</v>
      </c>
      <c r="AG5" s="16" t="e">
        <f>IF($B5="","",VLOOKUP($B5,'HK2 21-22'!$B$17:$AT$54,32,0))</f>
        <v>#N/A</v>
      </c>
      <c r="AH5" s="32" t="e">
        <f>IF($D5="","",((SUM($AE5:$AF5))-AG5)*0.2)</f>
        <v>#N/A</v>
      </c>
      <c r="AI5" s="16" t="e">
        <f>IF($B5="","",VLOOKUP($B5,'HK2 21-22'!$B$17:$AT$54,34,0))</f>
        <v>#N/A</v>
      </c>
      <c r="AJ5" s="16" t="e">
        <f>IF($B5="","",VLOOKUP($B5,'HK2 21-22'!$B$17:$AT$54,35,0))</f>
        <v>#N/A</v>
      </c>
      <c r="AK5" s="32" t="e">
        <f>IF($D5="","",(SUM($AI5:$AJ5))*0.2)</f>
        <v>#N/A</v>
      </c>
      <c r="AL5" s="16" t="e">
        <f>IF($B5="","",VLOOKUP($B5,'HK2 21-22'!$B$17:$AT$54,37,0))</f>
        <v>#N/A</v>
      </c>
      <c r="AM5" s="16" t="e">
        <f>IF($B5="","",VLOOKUP($B5,'HK2 21-22'!$B$17:$AT$54,38,0))</f>
        <v>#N/A</v>
      </c>
      <c r="AN5" s="32" t="e">
        <f>IF($D5="","",(SUM(AL5:AM5))*0.4)</f>
        <v>#N/A</v>
      </c>
      <c r="AO5" s="16" t="e">
        <f>IF($B5="","",VLOOKUP($B5,'HK2 21-22'!$B$17:$AT$54,40,0))</f>
        <v>#N/A</v>
      </c>
      <c r="AP5" s="16" t="e">
        <f>IF($B5="","",VLOOKUP($B5,'HK2 21-22'!$B$17:$AT$54,41,0))</f>
        <v>#N/A</v>
      </c>
      <c r="AQ5" s="32" t="e">
        <f>IF(D5="","",SUM(AO5:AP5)*0.4)</f>
        <v>#N/A</v>
      </c>
      <c r="AR5" s="32" t="e">
        <f>IF($B5="","",VLOOKUP($B5,'HK2 21-22'!$B$17:$AT$54,43,0))</f>
        <v>#N/A</v>
      </c>
      <c r="AS5" s="32" t="e">
        <f>IF($B5="","",VLOOKUP($B5,'HK2 21-22'!$B$17:$AT$54,44,0))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IF($B6="","",VLOOKUP($B6,'HK2 21-22'!$B$17:$AT$54,4,0))</f>
        <v>#N/A</v>
      </c>
      <c r="F6" s="16" t="e">
        <f>IF($B6="","",VLOOKUP($B6,'HK2 21-22'!$B$17:$AT$54,5,0))</f>
        <v>#N/A</v>
      </c>
      <c r="G6" s="16" t="e">
        <f>IF($B6="","",VLOOKUP($B6,'HK2 21-22'!$B$17:$AT$54,6,0))</f>
        <v>#N/A</v>
      </c>
      <c r="H6" s="16" t="e">
        <f>IF($B6="","",VLOOKUP($B6,'HK2 21-22'!$B$17:$AT$54,7,0))</f>
        <v>#N/A</v>
      </c>
      <c r="I6" s="16" t="e">
        <f>IF($B6="","",VLOOKUP($B6,'HK2 21-22'!$B$17:$AT$54,8,0))</f>
        <v>#N/A</v>
      </c>
      <c r="J6" s="16" t="e">
        <f>IF($B6="","",VLOOKUP($B6,'HK2 21-22'!$B$17:$AT$54,9,0))</f>
        <v>#N/A</v>
      </c>
      <c r="K6" s="16" t="e">
        <f>IF($B6="","",VLOOKUP($B6,'HK2 21-22'!$B$17:$AT$54,10,0))</f>
        <v>#N/A</v>
      </c>
      <c r="L6" s="16" t="e">
        <f>IF($B6="","",VLOOKUP($B6,'HK2 21-22'!$B$17:$AT$54,11,0))</f>
        <v>#N/A</v>
      </c>
      <c r="M6" s="32" t="e">
        <f t="shared" si="1"/>
        <v>#N/A</v>
      </c>
      <c r="N6" s="16" t="e">
        <f>IF($B6="","",VLOOKUP($B6,'HK2 21-22'!$B$17:$AT$54,13,0))</f>
        <v>#N/A</v>
      </c>
      <c r="O6" s="16" t="e">
        <f>IF($B6="","",VLOOKUP($B6,'HK2 21-22'!$B$17:$AT$54,14,0))</f>
        <v>#N/A</v>
      </c>
      <c r="P6" s="16" t="e">
        <f>IF($B6="","",VLOOKUP($B6,'HK2 21-22'!$B$17:$AT$54,15,0))</f>
        <v>#N/A</v>
      </c>
      <c r="Q6" s="16" t="e">
        <f>IF($B6="","",VLOOKUP($B6,'HK2 21-22'!$B$17:$AT$54,16,0))</f>
        <v>#N/A</v>
      </c>
      <c r="R6" s="32" t="e">
        <f t="shared" ref="R6:R69" si="2">IF($D6="","",SUM($N6:$Q6))</f>
        <v>#N/A</v>
      </c>
      <c r="S6" s="16" t="e">
        <f>IF($B6="","",VLOOKUP($B6,'HK2 21-22'!$B$17:$AT$54,18,0))</f>
        <v>#N/A</v>
      </c>
      <c r="T6" s="16" t="e">
        <f>IF($B6="","",VLOOKUP($B6,'HK2 21-22'!$B$17:$AT$54,19,0))</f>
        <v>#N/A</v>
      </c>
      <c r="U6" s="16" t="e">
        <f>IF($B6="","",VLOOKUP($B6,'HK2 21-22'!$B$17:$AT$54,20,0))</f>
        <v>#N/A</v>
      </c>
      <c r="V6" s="32" t="e">
        <f t="shared" ref="V6:V69" si="3">IF($D6="","",((SUM($S6:$T6))-U6)*0.1)</f>
        <v>#N/A</v>
      </c>
      <c r="W6" s="16" t="e">
        <f>IF($B6="","",VLOOKUP($B6,'HK2 21-22'!$B$17:$AT$54,22,0))</f>
        <v>#N/A</v>
      </c>
      <c r="X6" s="16" t="e">
        <f>IF($B6="","",VLOOKUP($B6,'HK2 21-22'!$B$17:$AT$54,23,0))</f>
        <v>#N/A</v>
      </c>
      <c r="Y6" s="16" t="e">
        <f>IF($B6="","",VLOOKUP($B6,'HK2 21-22'!$B$17:$AT$54,24,0))</f>
        <v>#N/A</v>
      </c>
      <c r="Z6" s="32" t="e">
        <f t="shared" ref="Z6:Z69" si="4">IF($D6="","",((SUM($W6:$X6))-Y6)*0.2)</f>
        <v>#N/A</v>
      </c>
      <c r="AA6" s="16" t="e">
        <f>IF($B6="","",VLOOKUP($B6,'HK2 21-22'!$B$17:$AT$54,26,0))</f>
        <v>#N/A</v>
      </c>
      <c r="AB6" s="16" t="e">
        <f>IF($B6="","",VLOOKUP($B6,'HK2 21-22'!$B$17:$AT$54,27,0))</f>
        <v>#N/A</v>
      </c>
      <c r="AC6" s="16" t="e">
        <f>IF($B6="","",VLOOKUP($B6,'HK2 21-22'!$B$17:$AT$54,28,0))</f>
        <v>#N/A</v>
      </c>
      <c r="AD6" s="32" t="e">
        <f t="shared" ref="AD6:AD69" si="5">IF($D6="","",((SUM($AA6:$AB6))-AC6)*0.1)</f>
        <v>#N/A</v>
      </c>
      <c r="AE6" s="16" t="e">
        <f>IF($B6="","",VLOOKUP($B6,'HK2 21-22'!$B$17:$AT$54,30,0))</f>
        <v>#N/A</v>
      </c>
      <c r="AF6" s="16" t="e">
        <f>IF($B6="","",VLOOKUP($B6,'HK2 21-22'!$B$17:$AT$54,31,0))</f>
        <v>#N/A</v>
      </c>
      <c r="AG6" s="16" t="e">
        <f>IF($B6="","",VLOOKUP($B6,'HK2 21-22'!$B$17:$AT$54,32,0))</f>
        <v>#N/A</v>
      </c>
      <c r="AH6" s="32" t="e">
        <f t="shared" ref="AH6:AH69" si="6">IF($D6="","",((SUM($AE6:$AF6))-AG6)*0.2)</f>
        <v>#N/A</v>
      </c>
      <c r="AI6" s="16" t="e">
        <f>IF($B6="","",VLOOKUP($B6,'HK2 21-22'!$B$17:$AT$54,34,0))</f>
        <v>#N/A</v>
      </c>
      <c r="AJ6" s="16" t="e">
        <f>IF($B6="","",VLOOKUP($B6,'HK2 21-22'!$B$17:$AT$54,35,0))</f>
        <v>#N/A</v>
      </c>
      <c r="AK6" s="32" t="e">
        <f t="shared" ref="AK6:AK69" si="7">IF($D6="","",(SUM($AI6:$AJ6))*0.2)</f>
        <v>#N/A</v>
      </c>
      <c r="AL6" s="16" t="e">
        <f>IF($B6="","",VLOOKUP($B6,'HK2 21-22'!$B$17:$AT$54,37,0))</f>
        <v>#N/A</v>
      </c>
      <c r="AM6" s="16" t="e">
        <f>IF($B6="","",VLOOKUP($B6,'HK2 21-22'!$B$17:$AT$54,38,0))</f>
        <v>#N/A</v>
      </c>
      <c r="AN6" s="32" t="e">
        <f t="shared" ref="AN6:AN69" si="8">IF($D6="","",(SUM(AL6:AM6))*0.4)</f>
        <v>#N/A</v>
      </c>
      <c r="AO6" s="16" t="e">
        <f>IF($B6="","",VLOOKUP($B6,'HK2 21-22'!$B$17:$AT$54,40,0))</f>
        <v>#N/A</v>
      </c>
      <c r="AP6" s="16" t="e">
        <f>IF($B6="","",VLOOKUP($B6,'HK2 21-22'!$B$17:$AT$54,41,0))</f>
        <v>#N/A</v>
      </c>
      <c r="AQ6" s="32" t="e">
        <f t="shared" ref="AQ6:AQ69" si="9">IF(D6="","",SUM(AO6:AP6)*0.4)</f>
        <v>#N/A</v>
      </c>
      <c r="AR6" s="32" t="e">
        <f>IF($B6="","",VLOOKUP($B6,'HK2 21-22'!$B$17:$AT$54,43,0))</f>
        <v>#N/A</v>
      </c>
      <c r="AS6" s="32" t="e">
        <f>IF($B6="","",VLOOKUP($B6,'HK2 21-22'!$B$17:$AT$54,44,0))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IF($B7="","",VLOOKUP($B7,'HK2 21-22'!$B$17:$AT$54,4,0))</f>
        <v>#N/A</v>
      </c>
      <c r="F7" s="16" t="e">
        <f>IF($B7="","",VLOOKUP($B7,'HK2 21-22'!$B$17:$AT$54,5,0))</f>
        <v>#N/A</v>
      </c>
      <c r="G7" s="16" t="e">
        <f>IF($B7="","",VLOOKUP($B7,'HK2 21-22'!$B$17:$AT$54,6,0))</f>
        <v>#N/A</v>
      </c>
      <c r="H7" s="16" t="e">
        <f>IF($B7="","",VLOOKUP($B7,'HK2 21-22'!$B$17:$AT$54,7,0))</f>
        <v>#N/A</v>
      </c>
      <c r="I7" s="16" t="e">
        <f>IF($B7="","",VLOOKUP($B7,'HK2 21-22'!$B$17:$AT$54,8,0))</f>
        <v>#N/A</v>
      </c>
      <c r="J7" s="16" t="e">
        <f>IF($B7="","",VLOOKUP($B7,'HK2 21-22'!$B$17:$AT$54,9,0))</f>
        <v>#N/A</v>
      </c>
      <c r="K7" s="16" t="e">
        <f>IF($B7="","",VLOOKUP($B7,'HK2 21-22'!$B$17:$AT$54,10,0))</f>
        <v>#N/A</v>
      </c>
      <c r="L7" s="16" t="e">
        <f>IF($B7="","",VLOOKUP($B7,'HK2 21-22'!$B$17:$AT$54,11,0))</f>
        <v>#N/A</v>
      </c>
      <c r="M7" s="32" t="e">
        <f t="shared" si="1"/>
        <v>#N/A</v>
      </c>
      <c r="N7" s="16" t="e">
        <f>IF($B7="","",VLOOKUP($B7,'HK2 21-22'!$B$17:$AT$54,13,0))</f>
        <v>#N/A</v>
      </c>
      <c r="O7" s="16" t="e">
        <f>IF($B7="","",VLOOKUP($B7,'HK2 21-22'!$B$17:$AT$54,14,0))</f>
        <v>#N/A</v>
      </c>
      <c r="P7" s="16" t="e">
        <f>IF($B7="","",VLOOKUP($B7,'HK2 21-22'!$B$17:$AT$54,15,0))</f>
        <v>#N/A</v>
      </c>
      <c r="Q7" s="16" t="e">
        <f>IF($B7="","",VLOOKUP($B7,'HK2 21-22'!$B$17:$AT$54,16,0))</f>
        <v>#N/A</v>
      </c>
      <c r="R7" s="32" t="e">
        <f t="shared" si="2"/>
        <v>#N/A</v>
      </c>
      <c r="S7" s="16" t="e">
        <f>IF($B7="","",VLOOKUP($B7,'HK2 21-22'!$B$17:$AT$54,18,0))</f>
        <v>#N/A</v>
      </c>
      <c r="T7" s="16" t="e">
        <f>IF($B7="","",VLOOKUP($B7,'HK2 21-22'!$B$17:$AT$54,19,0))</f>
        <v>#N/A</v>
      </c>
      <c r="U7" s="16" t="e">
        <f>IF($B7="","",VLOOKUP($B7,'HK2 21-22'!$B$17:$AT$54,20,0))</f>
        <v>#N/A</v>
      </c>
      <c r="V7" s="32" t="e">
        <f t="shared" si="3"/>
        <v>#N/A</v>
      </c>
      <c r="W7" s="16" t="e">
        <f>IF($B7="","",VLOOKUP($B7,'HK2 21-22'!$B$17:$AT$54,22,0))</f>
        <v>#N/A</v>
      </c>
      <c r="X7" s="16" t="e">
        <f>IF($B7="","",VLOOKUP($B7,'HK2 21-22'!$B$17:$AT$54,23,0))</f>
        <v>#N/A</v>
      </c>
      <c r="Y7" s="16" t="e">
        <f>IF($B7="","",VLOOKUP($B7,'HK2 21-22'!$B$17:$AT$54,24,0))</f>
        <v>#N/A</v>
      </c>
      <c r="Z7" s="32" t="e">
        <f t="shared" si="4"/>
        <v>#N/A</v>
      </c>
      <c r="AA7" s="16" t="e">
        <f>IF($B7="","",VLOOKUP($B7,'HK2 21-22'!$B$17:$AT$54,26,0))</f>
        <v>#N/A</v>
      </c>
      <c r="AB7" s="16" t="e">
        <f>IF($B7="","",VLOOKUP($B7,'HK2 21-22'!$B$17:$AT$54,27,0))</f>
        <v>#N/A</v>
      </c>
      <c r="AC7" s="16" t="e">
        <f>IF($B7="","",VLOOKUP($B7,'HK2 21-22'!$B$17:$AT$54,28,0))</f>
        <v>#N/A</v>
      </c>
      <c r="AD7" s="32" t="e">
        <f t="shared" si="5"/>
        <v>#N/A</v>
      </c>
      <c r="AE7" s="16" t="e">
        <f>IF($B7="","",VLOOKUP($B7,'HK2 21-22'!$B$17:$AT$54,30,0))</f>
        <v>#N/A</v>
      </c>
      <c r="AF7" s="16" t="e">
        <f>IF($B7="","",VLOOKUP($B7,'HK2 21-22'!$B$17:$AT$54,31,0))</f>
        <v>#N/A</v>
      </c>
      <c r="AG7" s="16" t="e">
        <f>IF($B7="","",VLOOKUP($B7,'HK2 21-22'!$B$17:$AT$54,32,0))</f>
        <v>#N/A</v>
      </c>
      <c r="AH7" s="32" t="e">
        <f t="shared" si="6"/>
        <v>#N/A</v>
      </c>
      <c r="AI7" s="16" t="e">
        <f>IF($B7="","",VLOOKUP($B7,'HK2 21-22'!$B$17:$AT$54,34,0))</f>
        <v>#N/A</v>
      </c>
      <c r="AJ7" s="16" t="e">
        <f>IF($B7="","",VLOOKUP($B7,'HK2 21-22'!$B$17:$AT$54,35,0))</f>
        <v>#N/A</v>
      </c>
      <c r="AK7" s="32" t="e">
        <f t="shared" si="7"/>
        <v>#N/A</v>
      </c>
      <c r="AL7" s="16" t="e">
        <f>IF($B7="","",VLOOKUP($B7,'HK2 21-22'!$B$17:$AT$54,37,0))</f>
        <v>#N/A</v>
      </c>
      <c r="AM7" s="16" t="e">
        <f>IF($B7="","",VLOOKUP($B7,'HK2 21-22'!$B$17:$AT$54,38,0))</f>
        <v>#N/A</v>
      </c>
      <c r="AN7" s="32" t="e">
        <f t="shared" si="8"/>
        <v>#N/A</v>
      </c>
      <c r="AO7" s="16" t="e">
        <f>IF($B7="","",VLOOKUP($B7,'HK2 21-22'!$B$17:$AT$54,40,0))</f>
        <v>#N/A</v>
      </c>
      <c r="AP7" s="16" t="e">
        <f>IF($B7="","",VLOOKUP($B7,'HK2 21-22'!$B$17:$AT$54,41,0))</f>
        <v>#N/A</v>
      </c>
      <c r="AQ7" s="32" t="e">
        <f t="shared" si="9"/>
        <v>#N/A</v>
      </c>
      <c r="AR7" s="32" t="e">
        <f>IF($B7="","",VLOOKUP($B7,'HK2 21-22'!$B$17:$AT$54,43,0))</f>
        <v>#N/A</v>
      </c>
      <c r="AS7" s="32" t="e">
        <f>IF($B7="","",VLOOKUP($B7,'HK2 21-22'!$B$17:$AT$54,44,0))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IF($B8="","",VLOOKUP($B8,'HK2 21-22'!$B$17:$AT$54,4,0))</f>
        <v>#N/A</v>
      </c>
      <c r="F8" s="16" t="e">
        <f>IF($B8="","",VLOOKUP($B8,'HK2 21-22'!$B$17:$AT$54,5,0))</f>
        <v>#N/A</v>
      </c>
      <c r="G8" s="16" t="e">
        <f>IF($B8="","",VLOOKUP($B8,'HK2 21-22'!$B$17:$AT$54,6,0))</f>
        <v>#N/A</v>
      </c>
      <c r="H8" s="16" t="e">
        <f>IF($B8="","",VLOOKUP($B8,'HK2 21-22'!$B$17:$AT$54,7,0))</f>
        <v>#N/A</v>
      </c>
      <c r="I8" s="16" t="e">
        <f>IF($B8="","",VLOOKUP($B8,'HK2 21-22'!$B$17:$AT$54,8,0))</f>
        <v>#N/A</v>
      </c>
      <c r="J8" s="16" t="e">
        <f>IF($B8="","",VLOOKUP($B8,'HK2 21-22'!$B$17:$AT$54,9,0))</f>
        <v>#N/A</v>
      </c>
      <c r="K8" s="16" t="e">
        <f>IF($B8="","",VLOOKUP($B8,'HK2 21-22'!$B$17:$AT$54,10,0))</f>
        <v>#N/A</v>
      </c>
      <c r="L8" s="16" t="e">
        <f>IF($B8="","",VLOOKUP($B8,'HK2 21-22'!$B$17:$AT$54,11,0))</f>
        <v>#N/A</v>
      </c>
      <c r="M8" s="32" t="e">
        <f t="shared" si="1"/>
        <v>#N/A</v>
      </c>
      <c r="N8" s="16" t="e">
        <f>IF($B8="","",VLOOKUP($B8,'HK2 21-22'!$B$17:$AT$54,13,0))</f>
        <v>#N/A</v>
      </c>
      <c r="O8" s="16" t="e">
        <f>IF($B8="","",VLOOKUP($B8,'HK2 21-22'!$B$17:$AT$54,14,0))</f>
        <v>#N/A</v>
      </c>
      <c r="P8" s="16" t="e">
        <f>IF($B8="","",VLOOKUP($B8,'HK2 21-22'!$B$17:$AT$54,15,0))</f>
        <v>#N/A</v>
      </c>
      <c r="Q8" s="16" t="e">
        <f>IF($B8="","",VLOOKUP($B8,'HK2 21-22'!$B$17:$AT$54,16,0))</f>
        <v>#N/A</v>
      </c>
      <c r="R8" s="32" t="e">
        <f t="shared" si="2"/>
        <v>#N/A</v>
      </c>
      <c r="S8" s="16" t="e">
        <f>IF($B8="","",VLOOKUP($B8,'HK2 21-22'!$B$17:$AT$54,18,0))</f>
        <v>#N/A</v>
      </c>
      <c r="T8" s="16" t="e">
        <f>IF($B8="","",VLOOKUP($B8,'HK2 21-22'!$B$17:$AT$54,19,0))</f>
        <v>#N/A</v>
      </c>
      <c r="U8" s="16" t="e">
        <f>IF($B8="","",VLOOKUP($B8,'HK2 21-22'!$B$17:$AT$54,20,0))</f>
        <v>#N/A</v>
      </c>
      <c r="V8" s="32" t="e">
        <f t="shared" si="3"/>
        <v>#N/A</v>
      </c>
      <c r="W8" s="16" t="e">
        <f>IF($B8="","",VLOOKUP($B8,'HK2 21-22'!$B$17:$AT$54,22,0))</f>
        <v>#N/A</v>
      </c>
      <c r="X8" s="16" t="e">
        <f>IF($B8="","",VLOOKUP($B8,'HK2 21-22'!$B$17:$AT$54,23,0))</f>
        <v>#N/A</v>
      </c>
      <c r="Y8" s="16" t="e">
        <f>IF($B8="","",VLOOKUP($B8,'HK2 21-22'!$B$17:$AT$54,24,0))</f>
        <v>#N/A</v>
      </c>
      <c r="Z8" s="32" t="e">
        <f t="shared" si="4"/>
        <v>#N/A</v>
      </c>
      <c r="AA8" s="16" t="e">
        <f>IF($B8="","",VLOOKUP($B8,'HK2 21-22'!$B$17:$AT$54,26,0))</f>
        <v>#N/A</v>
      </c>
      <c r="AB8" s="16" t="e">
        <f>IF($B8="","",VLOOKUP($B8,'HK2 21-22'!$B$17:$AT$54,27,0))</f>
        <v>#N/A</v>
      </c>
      <c r="AC8" s="16" t="e">
        <f>IF($B8="","",VLOOKUP($B8,'HK2 21-22'!$B$17:$AT$54,28,0))</f>
        <v>#N/A</v>
      </c>
      <c r="AD8" s="32" t="e">
        <f t="shared" si="5"/>
        <v>#N/A</v>
      </c>
      <c r="AE8" s="16" t="e">
        <f>IF($B8="","",VLOOKUP($B8,'HK2 21-22'!$B$17:$AT$54,30,0))</f>
        <v>#N/A</v>
      </c>
      <c r="AF8" s="16" t="e">
        <f>IF($B8="","",VLOOKUP($B8,'HK2 21-22'!$B$17:$AT$54,31,0))</f>
        <v>#N/A</v>
      </c>
      <c r="AG8" s="16" t="e">
        <f>IF($B8="","",VLOOKUP($B8,'HK2 21-22'!$B$17:$AT$54,32,0))</f>
        <v>#N/A</v>
      </c>
      <c r="AH8" s="32" t="e">
        <f t="shared" si="6"/>
        <v>#N/A</v>
      </c>
      <c r="AI8" s="16" t="e">
        <f>IF($B8="","",VLOOKUP($B8,'HK2 21-22'!$B$17:$AT$54,34,0))</f>
        <v>#N/A</v>
      </c>
      <c r="AJ8" s="16" t="e">
        <f>IF($B8="","",VLOOKUP($B8,'HK2 21-22'!$B$17:$AT$54,35,0))</f>
        <v>#N/A</v>
      </c>
      <c r="AK8" s="32" t="e">
        <f t="shared" si="7"/>
        <v>#N/A</v>
      </c>
      <c r="AL8" s="16" t="e">
        <f>IF($B8="","",VLOOKUP($B8,'HK2 21-22'!$B$17:$AT$54,37,0))</f>
        <v>#N/A</v>
      </c>
      <c r="AM8" s="16" t="e">
        <f>IF($B8="","",VLOOKUP($B8,'HK2 21-22'!$B$17:$AT$54,38,0))</f>
        <v>#N/A</v>
      </c>
      <c r="AN8" s="32" t="e">
        <f t="shared" si="8"/>
        <v>#N/A</v>
      </c>
      <c r="AO8" s="16" t="e">
        <f>IF($B8="","",VLOOKUP($B8,'HK2 21-22'!$B$17:$AT$54,40,0))</f>
        <v>#N/A</v>
      </c>
      <c r="AP8" s="16" t="e">
        <f>IF($B8="","",VLOOKUP($B8,'HK2 21-22'!$B$17:$AT$54,41,0))</f>
        <v>#N/A</v>
      </c>
      <c r="AQ8" s="32" t="e">
        <f t="shared" si="9"/>
        <v>#N/A</v>
      </c>
      <c r="AR8" s="32" t="e">
        <f>IF($B8="","",VLOOKUP($B8,'HK2 21-22'!$B$17:$AT$54,43,0))</f>
        <v>#N/A</v>
      </c>
      <c r="AS8" s="32" t="e">
        <f>IF($B8="","",VLOOKUP($B8,'HK2 21-22'!$B$17:$AT$54,44,0))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IF($B9="","",VLOOKUP($B9,'HK2 21-22'!$B$17:$AT$54,4,0))</f>
        <v>#N/A</v>
      </c>
      <c r="F9" s="16" t="e">
        <f>IF($B9="","",VLOOKUP($B9,'HK2 21-22'!$B$17:$AT$54,5,0))</f>
        <v>#N/A</v>
      </c>
      <c r="G9" s="16" t="e">
        <f>IF($B9="","",VLOOKUP($B9,'HK2 21-22'!$B$17:$AT$54,6,0))</f>
        <v>#N/A</v>
      </c>
      <c r="H9" s="16" t="e">
        <f>IF($B9="","",VLOOKUP($B9,'HK2 21-22'!$B$17:$AT$54,7,0))</f>
        <v>#N/A</v>
      </c>
      <c r="I9" s="16" t="e">
        <f>IF($B9="","",VLOOKUP($B9,'HK2 21-22'!$B$17:$AT$54,8,0))</f>
        <v>#N/A</v>
      </c>
      <c r="J9" s="16" t="e">
        <f>IF($B9="","",VLOOKUP($B9,'HK2 21-22'!$B$17:$AT$54,9,0))</f>
        <v>#N/A</v>
      </c>
      <c r="K9" s="16" t="e">
        <f>IF($B9="","",VLOOKUP($B9,'HK2 21-22'!$B$17:$AT$54,10,0))</f>
        <v>#N/A</v>
      </c>
      <c r="L9" s="16" t="e">
        <f>IF($B9="","",VLOOKUP($B9,'HK2 21-22'!$B$17:$AT$54,11,0))</f>
        <v>#N/A</v>
      </c>
      <c r="M9" s="32" t="e">
        <f t="shared" si="1"/>
        <v>#N/A</v>
      </c>
      <c r="N9" s="16" t="e">
        <f>IF($B9="","",VLOOKUP($B9,'HK2 21-22'!$B$17:$AT$54,13,0))</f>
        <v>#N/A</v>
      </c>
      <c r="O9" s="16" t="e">
        <f>IF($B9="","",VLOOKUP($B9,'HK2 21-22'!$B$17:$AT$54,14,0))</f>
        <v>#N/A</v>
      </c>
      <c r="P9" s="16" t="e">
        <f>IF($B9="","",VLOOKUP($B9,'HK2 21-22'!$B$17:$AT$54,15,0))</f>
        <v>#N/A</v>
      </c>
      <c r="Q9" s="16" t="e">
        <f>IF($B9="","",VLOOKUP($B9,'HK2 21-22'!$B$17:$AT$54,16,0))</f>
        <v>#N/A</v>
      </c>
      <c r="R9" s="32" t="e">
        <f t="shared" si="2"/>
        <v>#N/A</v>
      </c>
      <c r="S9" s="16" t="e">
        <f>IF($B9="","",VLOOKUP($B9,'HK2 21-22'!$B$17:$AT$54,18,0))</f>
        <v>#N/A</v>
      </c>
      <c r="T9" s="16" t="e">
        <f>IF($B9="","",VLOOKUP($B9,'HK2 21-22'!$B$17:$AT$54,19,0))</f>
        <v>#N/A</v>
      </c>
      <c r="U9" s="16" t="e">
        <f>IF($B9="","",VLOOKUP($B9,'HK2 21-22'!$B$17:$AT$54,20,0))</f>
        <v>#N/A</v>
      </c>
      <c r="V9" s="32" t="e">
        <f t="shared" si="3"/>
        <v>#N/A</v>
      </c>
      <c r="W9" s="16" t="e">
        <f>IF($B9="","",VLOOKUP($B9,'HK2 21-22'!$B$17:$AT$54,22,0))</f>
        <v>#N/A</v>
      </c>
      <c r="X9" s="16" t="e">
        <f>IF($B9="","",VLOOKUP($B9,'HK2 21-22'!$B$17:$AT$54,23,0))</f>
        <v>#N/A</v>
      </c>
      <c r="Y9" s="16" t="e">
        <f>IF($B9="","",VLOOKUP($B9,'HK2 21-22'!$B$17:$AT$54,24,0))</f>
        <v>#N/A</v>
      </c>
      <c r="Z9" s="32" t="e">
        <f t="shared" si="4"/>
        <v>#N/A</v>
      </c>
      <c r="AA9" s="16" t="e">
        <f>IF($B9="","",VLOOKUP($B9,'HK2 21-22'!$B$17:$AT$54,26,0))</f>
        <v>#N/A</v>
      </c>
      <c r="AB9" s="16" t="e">
        <f>IF($B9="","",VLOOKUP($B9,'HK2 21-22'!$B$17:$AT$54,27,0))</f>
        <v>#N/A</v>
      </c>
      <c r="AC9" s="16" t="e">
        <f>IF($B9="","",VLOOKUP($B9,'HK2 21-22'!$B$17:$AT$54,28,0))</f>
        <v>#N/A</v>
      </c>
      <c r="AD9" s="32" t="e">
        <f t="shared" si="5"/>
        <v>#N/A</v>
      </c>
      <c r="AE9" s="16" t="e">
        <f>IF($B9="","",VLOOKUP($B9,'HK2 21-22'!$B$17:$AT$54,30,0))</f>
        <v>#N/A</v>
      </c>
      <c r="AF9" s="16" t="e">
        <f>IF($B9="","",VLOOKUP($B9,'HK2 21-22'!$B$17:$AT$54,31,0))</f>
        <v>#N/A</v>
      </c>
      <c r="AG9" s="16" t="e">
        <f>IF($B9="","",VLOOKUP($B9,'HK2 21-22'!$B$17:$AT$54,32,0))</f>
        <v>#N/A</v>
      </c>
      <c r="AH9" s="32" t="e">
        <f t="shared" si="6"/>
        <v>#N/A</v>
      </c>
      <c r="AI9" s="16" t="e">
        <f>IF($B9="","",VLOOKUP($B9,'HK2 21-22'!$B$17:$AT$54,34,0))</f>
        <v>#N/A</v>
      </c>
      <c r="AJ9" s="16" t="e">
        <f>IF($B9="","",VLOOKUP($B9,'HK2 21-22'!$B$17:$AT$54,35,0))</f>
        <v>#N/A</v>
      </c>
      <c r="AK9" s="32" t="e">
        <f t="shared" si="7"/>
        <v>#N/A</v>
      </c>
      <c r="AL9" s="16" t="e">
        <f>IF($B9="","",VLOOKUP($B9,'HK2 21-22'!$B$17:$AT$54,37,0))</f>
        <v>#N/A</v>
      </c>
      <c r="AM9" s="16" t="e">
        <f>IF($B9="","",VLOOKUP($B9,'HK2 21-22'!$B$17:$AT$54,38,0))</f>
        <v>#N/A</v>
      </c>
      <c r="AN9" s="32" t="e">
        <f t="shared" si="8"/>
        <v>#N/A</v>
      </c>
      <c r="AO9" s="16" t="e">
        <f>IF($B9="","",VLOOKUP($B9,'HK2 21-22'!$B$17:$AT$54,40,0))</f>
        <v>#N/A</v>
      </c>
      <c r="AP9" s="16" t="e">
        <f>IF($B9="","",VLOOKUP($B9,'HK2 21-22'!$B$17:$AT$54,41,0))</f>
        <v>#N/A</v>
      </c>
      <c r="AQ9" s="32" t="e">
        <f t="shared" si="9"/>
        <v>#N/A</v>
      </c>
      <c r="AR9" s="32" t="e">
        <f>IF($B9="","",VLOOKUP($B9,'HK2 21-22'!$B$17:$AT$54,43,0))</f>
        <v>#N/A</v>
      </c>
      <c r="AS9" s="32" t="e">
        <f>IF($B9="","",VLOOKUP($B9,'HK2 21-22'!$B$17:$AT$54,44,0))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IF($B10="","",VLOOKUP($B10,'HK2 21-22'!$B$17:$AT$54,4,0))</f>
        <v>#N/A</v>
      </c>
      <c r="F10" s="16" t="e">
        <f>IF($B10="","",VLOOKUP($B10,'HK2 21-22'!$B$17:$AT$54,5,0))</f>
        <v>#N/A</v>
      </c>
      <c r="G10" s="16" t="e">
        <f>IF($B10="","",VLOOKUP($B10,'HK2 21-22'!$B$17:$AT$54,6,0))</f>
        <v>#N/A</v>
      </c>
      <c r="H10" s="16" t="e">
        <f>IF($B10="","",VLOOKUP($B10,'HK2 21-22'!$B$17:$AT$54,7,0))</f>
        <v>#N/A</v>
      </c>
      <c r="I10" s="16" t="e">
        <f>IF($B10="","",VLOOKUP($B10,'HK2 21-22'!$B$17:$AT$54,8,0))</f>
        <v>#N/A</v>
      </c>
      <c r="J10" s="16" t="e">
        <f>IF($B10="","",VLOOKUP($B10,'HK2 21-22'!$B$17:$AT$54,9,0))</f>
        <v>#N/A</v>
      </c>
      <c r="K10" s="16" t="e">
        <f>IF($B10="","",VLOOKUP($B10,'HK2 21-22'!$B$17:$AT$54,10,0))</f>
        <v>#N/A</v>
      </c>
      <c r="L10" s="16" t="e">
        <f>IF($B10="","",VLOOKUP($B10,'HK2 21-22'!$B$17:$AT$54,11,0))</f>
        <v>#N/A</v>
      </c>
      <c r="M10" s="32" t="e">
        <f t="shared" si="1"/>
        <v>#N/A</v>
      </c>
      <c r="N10" s="16" t="e">
        <f>IF($B10="","",VLOOKUP($B10,'HK2 21-22'!$B$17:$AT$54,13,0))</f>
        <v>#N/A</v>
      </c>
      <c r="O10" s="16" t="e">
        <f>IF($B10="","",VLOOKUP($B10,'HK2 21-22'!$B$17:$AT$54,14,0))</f>
        <v>#N/A</v>
      </c>
      <c r="P10" s="16" t="e">
        <f>IF($B10="","",VLOOKUP($B10,'HK2 21-22'!$B$17:$AT$54,15,0))</f>
        <v>#N/A</v>
      </c>
      <c r="Q10" s="16" t="e">
        <f>IF($B10="","",VLOOKUP($B10,'HK2 21-22'!$B$17:$AT$54,16,0))</f>
        <v>#N/A</v>
      </c>
      <c r="R10" s="32" t="e">
        <f t="shared" si="2"/>
        <v>#N/A</v>
      </c>
      <c r="S10" s="16" t="e">
        <f>IF($B10="","",VLOOKUP($B10,'HK2 21-22'!$B$17:$AT$54,18,0))</f>
        <v>#N/A</v>
      </c>
      <c r="T10" s="16" t="e">
        <f>IF($B10="","",VLOOKUP($B10,'HK2 21-22'!$B$17:$AT$54,19,0))</f>
        <v>#N/A</v>
      </c>
      <c r="U10" s="16" t="e">
        <f>IF($B10="","",VLOOKUP($B10,'HK2 21-22'!$B$17:$AT$54,20,0))</f>
        <v>#N/A</v>
      </c>
      <c r="V10" s="32" t="e">
        <f t="shared" si="3"/>
        <v>#N/A</v>
      </c>
      <c r="W10" s="16" t="e">
        <f>IF($B10="","",VLOOKUP($B10,'HK2 21-22'!$B$17:$AT$54,22,0))</f>
        <v>#N/A</v>
      </c>
      <c r="X10" s="16" t="e">
        <f>IF($B10="","",VLOOKUP($B10,'HK2 21-22'!$B$17:$AT$54,23,0))</f>
        <v>#N/A</v>
      </c>
      <c r="Y10" s="16" t="e">
        <f>IF($B10="","",VLOOKUP($B10,'HK2 21-22'!$B$17:$AT$54,24,0))</f>
        <v>#N/A</v>
      </c>
      <c r="Z10" s="32" t="e">
        <f t="shared" si="4"/>
        <v>#N/A</v>
      </c>
      <c r="AA10" s="16" t="e">
        <f>IF($B10="","",VLOOKUP($B10,'HK2 21-22'!$B$17:$AT$54,26,0))</f>
        <v>#N/A</v>
      </c>
      <c r="AB10" s="16" t="e">
        <f>IF($B10="","",VLOOKUP($B10,'HK2 21-22'!$B$17:$AT$54,27,0))</f>
        <v>#N/A</v>
      </c>
      <c r="AC10" s="16" t="e">
        <f>IF($B10="","",VLOOKUP($B10,'HK2 21-22'!$B$17:$AT$54,28,0))</f>
        <v>#N/A</v>
      </c>
      <c r="AD10" s="32" t="e">
        <f t="shared" si="5"/>
        <v>#N/A</v>
      </c>
      <c r="AE10" s="16" t="e">
        <f>IF($B10="","",VLOOKUP($B10,'HK2 21-22'!$B$17:$AT$54,30,0))</f>
        <v>#N/A</v>
      </c>
      <c r="AF10" s="16" t="e">
        <f>IF($B10="","",VLOOKUP($B10,'HK2 21-22'!$B$17:$AT$54,31,0))</f>
        <v>#N/A</v>
      </c>
      <c r="AG10" s="16" t="e">
        <f>IF($B10="","",VLOOKUP($B10,'HK2 21-22'!$B$17:$AT$54,32,0))</f>
        <v>#N/A</v>
      </c>
      <c r="AH10" s="32" t="e">
        <f t="shared" si="6"/>
        <v>#N/A</v>
      </c>
      <c r="AI10" s="16" t="e">
        <f>IF($B10="","",VLOOKUP($B10,'HK2 21-22'!$B$17:$AT$54,34,0))</f>
        <v>#N/A</v>
      </c>
      <c r="AJ10" s="16" t="e">
        <f>IF($B10="","",VLOOKUP($B10,'HK2 21-22'!$B$17:$AT$54,35,0))</f>
        <v>#N/A</v>
      </c>
      <c r="AK10" s="32" t="e">
        <f t="shared" si="7"/>
        <v>#N/A</v>
      </c>
      <c r="AL10" s="16" t="e">
        <f>IF($B10="","",VLOOKUP($B10,'HK2 21-22'!$B$17:$AT$54,37,0))</f>
        <v>#N/A</v>
      </c>
      <c r="AM10" s="16" t="e">
        <f>IF($B10="","",VLOOKUP($B10,'HK2 21-22'!$B$17:$AT$54,38,0))</f>
        <v>#N/A</v>
      </c>
      <c r="AN10" s="32" t="e">
        <f t="shared" si="8"/>
        <v>#N/A</v>
      </c>
      <c r="AO10" s="16" t="e">
        <f>IF($B10="","",VLOOKUP($B10,'HK2 21-22'!$B$17:$AT$54,40,0))</f>
        <v>#N/A</v>
      </c>
      <c r="AP10" s="16" t="e">
        <f>IF($B10="","",VLOOKUP($B10,'HK2 21-22'!$B$17:$AT$54,41,0))</f>
        <v>#N/A</v>
      </c>
      <c r="AQ10" s="32" t="e">
        <f t="shared" si="9"/>
        <v>#N/A</v>
      </c>
      <c r="AR10" s="32" t="e">
        <f>IF($B10="","",VLOOKUP($B10,'HK2 21-22'!$B$17:$AT$54,43,0))</f>
        <v>#N/A</v>
      </c>
      <c r="AS10" s="32" t="e">
        <f>IF($B10="","",VLOOKUP($B10,'HK2 21-22'!$B$17:$AT$54,44,0))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IF($B11="","",VLOOKUP($B11,'HK2 21-22'!$B$17:$AT$54,4,0))</f>
        <v>#N/A</v>
      </c>
      <c r="F11" s="16" t="e">
        <f>IF($B11="","",VLOOKUP($B11,'HK2 21-22'!$B$17:$AT$54,5,0))</f>
        <v>#N/A</v>
      </c>
      <c r="G11" s="16" t="e">
        <f>IF($B11="","",VLOOKUP($B11,'HK2 21-22'!$B$17:$AT$54,6,0))</f>
        <v>#N/A</v>
      </c>
      <c r="H11" s="16" t="e">
        <f>IF($B11="","",VLOOKUP($B11,'HK2 21-22'!$B$17:$AT$54,7,0))</f>
        <v>#N/A</v>
      </c>
      <c r="I11" s="16" t="e">
        <f>IF($B11="","",VLOOKUP($B11,'HK2 21-22'!$B$17:$AT$54,8,0))</f>
        <v>#N/A</v>
      </c>
      <c r="J11" s="16" t="e">
        <f>IF($B11="","",VLOOKUP($B11,'HK2 21-22'!$B$17:$AT$54,9,0))</f>
        <v>#N/A</v>
      </c>
      <c r="K11" s="16" t="e">
        <f>IF($B11="","",VLOOKUP($B11,'HK2 21-22'!$B$17:$AT$54,10,0))</f>
        <v>#N/A</v>
      </c>
      <c r="L11" s="16" t="e">
        <f>IF($B11="","",VLOOKUP($B11,'HK2 21-22'!$B$17:$AT$54,11,0))</f>
        <v>#N/A</v>
      </c>
      <c r="M11" s="32" t="e">
        <f t="shared" si="1"/>
        <v>#N/A</v>
      </c>
      <c r="N11" s="16" t="e">
        <f>IF($B11="","",VLOOKUP($B11,'HK2 21-22'!$B$17:$AT$54,13,0))</f>
        <v>#N/A</v>
      </c>
      <c r="O11" s="16" t="e">
        <f>IF($B11="","",VLOOKUP($B11,'HK2 21-22'!$B$17:$AT$54,14,0))</f>
        <v>#N/A</v>
      </c>
      <c r="P11" s="16" t="e">
        <f>IF($B11="","",VLOOKUP($B11,'HK2 21-22'!$B$17:$AT$54,15,0))</f>
        <v>#N/A</v>
      </c>
      <c r="Q11" s="16" t="e">
        <f>IF($B11="","",VLOOKUP($B11,'HK2 21-22'!$B$17:$AT$54,16,0))</f>
        <v>#N/A</v>
      </c>
      <c r="R11" s="32" t="e">
        <f t="shared" si="2"/>
        <v>#N/A</v>
      </c>
      <c r="S11" s="16" t="e">
        <f>IF($B11="","",VLOOKUP($B11,'HK2 21-22'!$B$17:$AT$54,18,0))</f>
        <v>#N/A</v>
      </c>
      <c r="T11" s="16" t="e">
        <f>IF($B11="","",VLOOKUP($B11,'HK2 21-22'!$B$17:$AT$54,19,0))</f>
        <v>#N/A</v>
      </c>
      <c r="U11" s="16" t="e">
        <f>IF($B11="","",VLOOKUP($B11,'HK2 21-22'!$B$17:$AT$54,20,0))</f>
        <v>#N/A</v>
      </c>
      <c r="V11" s="32" t="e">
        <f t="shared" si="3"/>
        <v>#N/A</v>
      </c>
      <c r="W11" s="16" t="e">
        <f>IF($B11="","",VLOOKUP($B11,'HK2 21-22'!$B$17:$AT$54,22,0))</f>
        <v>#N/A</v>
      </c>
      <c r="X11" s="16" t="e">
        <f>IF($B11="","",VLOOKUP($B11,'HK2 21-22'!$B$17:$AT$54,23,0))</f>
        <v>#N/A</v>
      </c>
      <c r="Y11" s="16" t="e">
        <f>IF($B11="","",VLOOKUP($B11,'HK2 21-22'!$B$17:$AT$54,24,0))</f>
        <v>#N/A</v>
      </c>
      <c r="Z11" s="32" t="e">
        <f t="shared" si="4"/>
        <v>#N/A</v>
      </c>
      <c r="AA11" s="16" t="e">
        <f>IF($B11="","",VLOOKUP($B11,'HK2 21-22'!$B$17:$AT$54,26,0))</f>
        <v>#N/A</v>
      </c>
      <c r="AB11" s="16" t="e">
        <f>IF($B11="","",VLOOKUP($B11,'HK2 21-22'!$B$17:$AT$54,27,0))</f>
        <v>#N/A</v>
      </c>
      <c r="AC11" s="16" t="e">
        <f>IF($B11="","",VLOOKUP($B11,'HK2 21-22'!$B$17:$AT$54,28,0))</f>
        <v>#N/A</v>
      </c>
      <c r="AD11" s="32" t="e">
        <f t="shared" si="5"/>
        <v>#N/A</v>
      </c>
      <c r="AE11" s="16" t="e">
        <f>IF($B11="","",VLOOKUP($B11,'HK2 21-22'!$B$17:$AT$54,30,0))</f>
        <v>#N/A</v>
      </c>
      <c r="AF11" s="16" t="e">
        <f>IF($B11="","",VLOOKUP($B11,'HK2 21-22'!$B$17:$AT$54,31,0))</f>
        <v>#N/A</v>
      </c>
      <c r="AG11" s="16" t="e">
        <f>IF($B11="","",VLOOKUP($B11,'HK2 21-22'!$B$17:$AT$54,32,0))</f>
        <v>#N/A</v>
      </c>
      <c r="AH11" s="32" t="e">
        <f t="shared" si="6"/>
        <v>#N/A</v>
      </c>
      <c r="AI11" s="16" t="e">
        <f>IF($B11="","",VLOOKUP($B11,'HK2 21-22'!$B$17:$AT$54,34,0))</f>
        <v>#N/A</v>
      </c>
      <c r="AJ11" s="16" t="e">
        <f>IF($B11="","",VLOOKUP($B11,'HK2 21-22'!$B$17:$AT$54,35,0))</f>
        <v>#N/A</v>
      </c>
      <c r="AK11" s="32" t="e">
        <f t="shared" si="7"/>
        <v>#N/A</v>
      </c>
      <c r="AL11" s="16" t="e">
        <f>IF($B11="","",VLOOKUP($B11,'HK2 21-22'!$B$17:$AT$54,37,0))</f>
        <v>#N/A</v>
      </c>
      <c r="AM11" s="16" t="e">
        <f>IF($B11="","",VLOOKUP($B11,'HK2 21-22'!$B$17:$AT$54,38,0))</f>
        <v>#N/A</v>
      </c>
      <c r="AN11" s="32" t="e">
        <f t="shared" si="8"/>
        <v>#N/A</v>
      </c>
      <c r="AO11" s="16" t="e">
        <f>IF($B11="","",VLOOKUP($B11,'HK2 21-22'!$B$17:$AT$54,40,0))</f>
        <v>#N/A</v>
      </c>
      <c r="AP11" s="16" t="e">
        <f>IF($B11="","",VLOOKUP($B11,'HK2 21-22'!$B$17:$AT$54,41,0))</f>
        <v>#N/A</v>
      </c>
      <c r="AQ11" s="32" t="e">
        <f t="shared" si="9"/>
        <v>#N/A</v>
      </c>
      <c r="AR11" s="32" t="e">
        <f>IF($B11="","",VLOOKUP($B11,'HK2 21-22'!$B$17:$AT$54,43,0))</f>
        <v>#N/A</v>
      </c>
      <c r="AS11" s="32" t="e">
        <f>IF($B11="","",VLOOKUP($B11,'HK2 21-22'!$B$17:$AT$54,44,0))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IF($B12="","",VLOOKUP($B12,'HK2 21-22'!$B$17:$AT$54,4,0))</f>
        <v>#N/A</v>
      </c>
      <c r="F12" s="16" t="e">
        <f>IF($B12="","",VLOOKUP($B12,'HK2 21-22'!$B$17:$AT$54,5,0))</f>
        <v>#N/A</v>
      </c>
      <c r="G12" s="16" t="e">
        <f>IF($B12="","",VLOOKUP($B12,'HK2 21-22'!$B$17:$AT$54,6,0))</f>
        <v>#N/A</v>
      </c>
      <c r="H12" s="16" t="e">
        <f>IF($B12="","",VLOOKUP($B12,'HK2 21-22'!$B$17:$AT$54,7,0))</f>
        <v>#N/A</v>
      </c>
      <c r="I12" s="16" t="e">
        <f>IF($B12="","",VLOOKUP($B12,'HK2 21-22'!$B$17:$AT$54,8,0))</f>
        <v>#N/A</v>
      </c>
      <c r="J12" s="16" t="e">
        <f>IF($B12="","",VLOOKUP($B12,'HK2 21-22'!$B$17:$AT$54,9,0))</f>
        <v>#N/A</v>
      </c>
      <c r="K12" s="16" t="e">
        <f>IF($B12="","",VLOOKUP($B12,'HK2 21-22'!$B$17:$AT$54,10,0))</f>
        <v>#N/A</v>
      </c>
      <c r="L12" s="16" t="e">
        <f>IF($B12="","",VLOOKUP($B12,'HK2 21-22'!$B$17:$AT$54,11,0))</f>
        <v>#N/A</v>
      </c>
      <c r="M12" s="32" t="e">
        <f t="shared" si="1"/>
        <v>#N/A</v>
      </c>
      <c r="N12" s="16" t="e">
        <f>IF($B12="","",VLOOKUP($B12,'HK2 21-22'!$B$17:$AT$54,13,0))</f>
        <v>#N/A</v>
      </c>
      <c r="O12" s="16" t="e">
        <f>IF($B12="","",VLOOKUP($B12,'HK2 21-22'!$B$17:$AT$54,14,0))</f>
        <v>#N/A</v>
      </c>
      <c r="P12" s="16" t="e">
        <f>IF($B12="","",VLOOKUP($B12,'HK2 21-22'!$B$17:$AT$54,15,0))</f>
        <v>#N/A</v>
      </c>
      <c r="Q12" s="16" t="e">
        <f>IF($B12="","",VLOOKUP($B12,'HK2 21-22'!$B$17:$AT$54,16,0))</f>
        <v>#N/A</v>
      </c>
      <c r="R12" s="32" t="e">
        <f t="shared" si="2"/>
        <v>#N/A</v>
      </c>
      <c r="S12" s="16" t="e">
        <f>IF($B12="","",VLOOKUP($B12,'HK2 21-22'!$B$17:$AT$54,18,0))</f>
        <v>#N/A</v>
      </c>
      <c r="T12" s="16" t="e">
        <f>IF($B12="","",VLOOKUP($B12,'HK2 21-22'!$B$17:$AT$54,19,0))</f>
        <v>#N/A</v>
      </c>
      <c r="U12" s="16" t="e">
        <f>IF($B12="","",VLOOKUP($B12,'HK2 21-22'!$B$17:$AT$54,20,0))</f>
        <v>#N/A</v>
      </c>
      <c r="V12" s="32" t="e">
        <f t="shared" si="3"/>
        <v>#N/A</v>
      </c>
      <c r="W12" s="16" t="e">
        <f>IF($B12="","",VLOOKUP($B12,'HK2 21-22'!$B$17:$AT$54,22,0))</f>
        <v>#N/A</v>
      </c>
      <c r="X12" s="16" t="e">
        <f>IF($B12="","",VLOOKUP($B12,'HK2 21-22'!$B$17:$AT$54,23,0))</f>
        <v>#N/A</v>
      </c>
      <c r="Y12" s="16" t="e">
        <f>IF($B12="","",VLOOKUP($B12,'HK2 21-22'!$B$17:$AT$54,24,0))</f>
        <v>#N/A</v>
      </c>
      <c r="Z12" s="32" t="e">
        <f t="shared" si="4"/>
        <v>#N/A</v>
      </c>
      <c r="AA12" s="16" t="e">
        <f>IF($B12="","",VLOOKUP($B12,'HK2 21-22'!$B$17:$AT$54,26,0))</f>
        <v>#N/A</v>
      </c>
      <c r="AB12" s="16" t="e">
        <f>IF($B12="","",VLOOKUP($B12,'HK2 21-22'!$B$17:$AT$54,27,0))</f>
        <v>#N/A</v>
      </c>
      <c r="AC12" s="16" t="e">
        <f>IF($B12="","",VLOOKUP($B12,'HK2 21-22'!$B$17:$AT$54,28,0))</f>
        <v>#N/A</v>
      </c>
      <c r="AD12" s="32" t="e">
        <f t="shared" si="5"/>
        <v>#N/A</v>
      </c>
      <c r="AE12" s="16" t="e">
        <f>IF($B12="","",VLOOKUP($B12,'HK2 21-22'!$B$17:$AT$54,30,0))</f>
        <v>#N/A</v>
      </c>
      <c r="AF12" s="16" t="e">
        <f>IF($B12="","",VLOOKUP($B12,'HK2 21-22'!$B$17:$AT$54,31,0))</f>
        <v>#N/A</v>
      </c>
      <c r="AG12" s="16" t="e">
        <f>IF($B12="","",VLOOKUP($B12,'HK2 21-22'!$B$17:$AT$54,32,0))</f>
        <v>#N/A</v>
      </c>
      <c r="AH12" s="32" t="e">
        <f t="shared" si="6"/>
        <v>#N/A</v>
      </c>
      <c r="AI12" s="16" t="e">
        <f>IF($B12="","",VLOOKUP($B12,'HK2 21-22'!$B$17:$AT$54,34,0))</f>
        <v>#N/A</v>
      </c>
      <c r="AJ12" s="16" t="e">
        <f>IF($B12="","",VLOOKUP($B12,'HK2 21-22'!$B$17:$AT$54,35,0))</f>
        <v>#N/A</v>
      </c>
      <c r="AK12" s="32" t="e">
        <f t="shared" si="7"/>
        <v>#N/A</v>
      </c>
      <c r="AL12" s="16" t="e">
        <f>IF($B12="","",VLOOKUP($B12,'HK2 21-22'!$B$17:$AT$54,37,0))</f>
        <v>#N/A</v>
      </c>
      <c r="AM12" s="16" t="e">
        <f>IF($B12="","",VLOOKUP($B12,'HK2 21-22'!$B$17:$AT$54,38,0))</f>
        <v>#N/A</v>
      </c>
      <c r="AN12" s="32" t="e">
        <f t="shared" si="8"/>
        <v>#N/A</v>
      </c>
      <c r="AO12" s="16" t="e">
        <f>IF($B12="","",VLOOKUP($B12,'HK2 21-22'!$B$17:$AT$54,40,0))</f>
        <v>#N/A</v>
      </c>
      <c r="AP12" s="16" t="e">
        <f>IF($B12="","",VLOOKUP($B12,'HK2 21-22'!$B$17:$AT$54,41,0))</f>
        <v>#N/A</v>
      </c>
      <c r="AQ12" s="32" t="e">
        <f t="shared" si="9"/>
        <v>#N/A</v>
      </c>
      <c r="AR12" s="32" t="e">
        <f>IF($B12="","",VLOOKUP($B12,'HK2 21-22'!$B$17:$AT$54,43,0))</f>
        <v>#N/A</v>
      </c>
      <c r="AS12" s="32" t="e">
        <f>IF($B12="","",VLOOKUP($B12,'HK2 21-22'!$B$17:$AT$54,44,0))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IF($B13="","",VLOOKUP($B13,'HK2 21-22'!$B$17:$AT$54,4,0))</f>
        <v>#N/A</v>
      </c>
      <c r="F13" s="16" t="e">
        <f>IF($B13="","",VLOOKUP($B13,'HK2 21-22'!$B$17:$AT$54,5,0))</f>
        <v>#N/A</v>
      </c>
      <c r="G13" s="16" t="e">
        <f>IF($B13="","",VLOOKUP($B13,'HK2 21-22'!$B$17:$AT$54,6,0))</f>
        <v>#N/A</v>
      </c>
      <c r="H13" s="16" t="e">
        <f>IF($B13="","",VLOOKUP($B13,'HK2 21-22'!$B$17:$AT$54,7,0))</f>
        <v>#N/A</v>
      </c>
      <c r="I13" s="16" t="e">
        <f>IF($B13="","",VLOOKUP($B13,'HK2 21-22'!$B$17:$AT$54,8,0))</f>
        <v>#N/A</v>
      </c>
      <c r="J13" s="16" t="e">
        <f>IF($B13="","",VLOOKUP($B13,'HK2 21-22'!$B$17:$AT$54,9,0))</f>
        <v>#N/A</v>
      </c>
      <c r="K13" s="16" t="e">
        <f>IF($B13="","",VLOOKUP($B13,'HK2 21-22'!$B$17:$AT$54,10,0))</f>
        <v>#N/A</v>
      </c>
      <c r="L13" s="16" t="e">
        <f>IF($B13="","",VLOOKUP($B13,'HK2 21-22'!$B$17:$AT$54,11,0))</f>
        <v>#N/A</v>
      </c>
      <c r="M13" s="32" t="e">
        <f t="shared" si="1"/>
        <v>#N/A</v>
      </c>
      <c r="N13" s="16" t="e">
        <f>IF($B13="","",VLOOKUP($B13,'HK2 21-22'!$B$17:$AT$54,13,0))</f>
        <v>#N/A</v>
      </c>
      <c r="O13" s="16" t="e">
        <f>IF($B13="","",VLOOKUP($B13,'HK2 21-22'!$B$17:$AT$54,14,0))</f>
        <v>#N/A</v>
      </c>
      <c r="P13" s="16" t="e">
        <f>IF($B13="","",VLOOKUP($B13,'HK2 21-22'!$B$17:$AT$54,15,0))</f>
        <v>#N/A</v>
      </c>
      <c r="Q13" s="16" t="e">
        <f>IF($B13="","",VLOOKUP($B13,'HK2 21-22'!$B$17:$AT$54,16,0))</f>
        <v>#N/A</v>
      </c>
      <c r="R13" s="32" t="e">
        <f t="shared" si="2"/>
        <v>#N/A</v>
      </c>
      <c r="S13" s="16" t="e">
        <f>IF($B13="","",VLOOKUP($B13,'HK2 21-22'!$B$17:$AT$54,18,0))</f>
        <v>#N/A</v>
      </c>
      <c r="T13" s="16" t="e">
        <f>IF($B13="","",VLOOKUP($B13,'HK2 21-22'!$B$17:$AT$54,19,0))</f>
        <v>#N/A</v>
      </c>
      <c r="U13" s="16" t="e">
        <f>IF($B13="","",VLOOKUP($B13,'HK2 21-22'!$B$17:$AT$54,20,0))</f>
        <v>#N/A</v>
      </c>
      <c r="V13" s="32" t="e">
        <f t="shared" si="3"/>
        <v>#N/A</v>
      </c>
      <c r="W13" s="16" t="e">
        <f>IF($B13="","",VLOOKUP($B13,'HK2 21-22'!$B$17:$AT$54,22,0))</f>
        <v>#N/A</v>
      </c>
      <c r="X13" s="16" t="e">
        <f>IF($B13="","",VLOOKUP($B13,'HK2 21-22'!$B$17:$AT$54,23,0))</f>
        <v>#N/A</v>
      </c>
      <c r="Y13" s="16" t="e">
        <f>IF($B13="","",VLOOKUP($B13,'HK2 21-22'!$B$17:$AT$54,24,0))</f>
        <v>#N/A</v>
      </c>
      <c r="Z13" s="32" t="e">
        <f t="shared" si="4"/>
        <v>#N/A</v>
      </c>
      <c r="AA13" s="16" t="e">
        <f>IF($B13="","",VLOOKUP($B13,'HK2 21-22'!$B$17:$AT$54,26,0))</f>
        <v>#N/A</v>
      </c>
      <c r="AB13" s="16" t="e">
        <f>IF($B13="","",VLOOKUP($B13,'HK2 21-22'!$B$17:$AT$54,27,0))</f>
        <v>#N/A</v>
      </c>
      <c r="AC13" s="16" t="e">
        <f>IF($B13="","",VLOOKUP($B13,'HK2 21-22'!$B$17:$AT$54,28,0))</f>
        <v>#N/A</v>
      </c>
      <c r="AD13" s="32" t="e">
        <f t="shared" si="5"/>
        <v>#N/A</v>
      </c>
      <c r="AE13" s="16" t="e">
        <f>IF($B13="","",VLOOKUP($B13,'HK2 21-22'!$B$17:$AT$54,30,0))</f>
        <v>#N/A</v>
      </c>
      <c r="AF13" s="16" t="e">
        <f>IF($B13="","",VLOOKUP($B13,'HK2 21-22'!$B$17:$AT$54,31,0))</f>
        <v>#N/A</v>
      </c>
      <c r="AG13" s="16" t="e">
        <f>IF($B13="","",VLOOKUP($B13,'HK2 21-22'!$B$17:$AT$54,32,0))</f>
        <v>#N/A</v>
      </c>
      <c r="AH13" s="32" t="e">
        <f t="shared" si="6"/>
        <v>#N/A</v>
      </c>
      <c r="AI13" s="16" t="e">
        <f>IF($B13="","",VLOOKUP($B13,'HK2 21-22'!$B$17:$AT$54,34,0))</f>
        <v>#N/A</v>
      </c>
      <c r="AJ13" s="16" t="e">
        <f>IF($B13="","",VLOOKUP($B13,'HK2 21-22'!$B$17:$AT$54,35,0))</f>
        <v>#N/A</v>
      </c>
      <c r="AK13" s="32" t="e">
        <f t="shared" si="7"/>
        <v>#N/A</v>
      </c>
      <c r="AL13" s="16" t="e">
        <f>IF($B13="","",VLOOKUP($B13,'HK2 21-22'!$B$17:$AT$54,37,0))</f>
        <v>#N/A</v>
      </c>
      <c r="AM13" s="16" t="e">
        <f>IF($B13="","",VLOOKUP($B13,'HK2 21-22'!$B$17:$AT$54,38,0))</f>
        <v>#N/A</v>
      </c>
      <c r="AN13" s="32" t="e">
        <f t="shared" si="8"/>
        <v>#N/A</v>
      </c>
      <c r="AO13" s="16" t="e">
        <f>IF($B13="","",VLOOKUP($B13,'HK2 21-22'!$B$17:$AT$54,40,0))</f>
        <v>#N/A</v>
      </c>
      <c r="AP13" s="16" t="e">
        <f>IF($B13="","",VLOOKUP($B13,'HK2 21-22'!$B$17:$AT$54,41,0))</f>
        <v>#N/A</v>
      </c>
      <c r="AQ13" s="32" t="e">
        <f t="shared" si="9"/>
        <v>#N/A</v>
      </c>
      <c r="AR13" s="32" t="e">
        <f>IF($B13="","",VLOOKUP($B13,'HK2 21-22'!$B$17:$AT$54,43,0))</f>
        <v>#N/A</v>
      </c>
      <c r="AS13" s="32" t="e">
        <f>IF($B13="","",VLOOKUP($B13,'HK2 21-22'!$B$17:$AT$54,44,0))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IF($B14="","",VLOOKUP($B14,'HK2 21-22'!$B$17:$AT$54,4,0))</f>
        <v>#N/A</v>
      </c>
      <c r="F14" s="16" t="e">
        <f>IF($B14="","",VLOOKUP($B14,'HK2 21-22'!$B$17:$AT$54,5,0))</f>
        <v>#N/A</v>
      </c>
      <c r="G14" s="16" t="e">
        <f>IF($B14="","",VLOOKUP($B14,'HK2 21-22'!$B$17:$AT$54,6,0))</f>
        <v>#N/A</v>
      </c>
      <c r="H14" s="16" t="e">
        <f>IF($B14="","",VLOOKUP($B14,'HK2 21-22'!$B$17:$AT$54,7,0))</f>
        <v>#N/A</v>
      </c>
      <c r="I14" s="16" t="e">
        <f>IF($B14="","",VLOOKUP($B14,'HK2 21-22'!$B$17:$AT$54,8,0))</f>
        <v>#N/A</v>
      </c>
      <c r="J14" s="16" t="e">
        <f>IF($B14="","",VLOOKUP($B14,'HK2 21-22'!$B$17:$AT$54,9,0))</f>
        <v>#N/A</v>
      </c>
      <c r="K14" s="16" t="e">
        <f>IF($B14="","",VLOOKUP($B14,'HK2 21-22'!$B$17:$AT$54,10,0))</f>
        <v>#N/A</v>
      </c>
      <c r="L14" s="16" t="e">
        <f>IF($B14="","",VLOOKUP($B14,'HK2 21-22'!$B$17:$AT$54,11,0))</f>
        <v>#N/A</v>
      </c>
      <c r="M14" s="32" t="e">
        <f t="shared" si="1"/>
        <v>#N/A</v>
      </c>
      <c r="N14" s="16" t="e">
        <f>IF($B14="","",VLOOKUP($B14,'HK2 21-22'!$B$17:$AT$54,13,0))</f>
        <v>#N/A</v>
      </c>
      <c r="O14" s="16" t="e">
        <f>IF($B14="","",VLOOKUP($B14,'HK2 21-22'!$B$17:$AT$54,14,0))</f>
        <v>#N/A</v>
      </c>
      <c r="P14" s="16" t="e">
        <f>IF($B14="","",VLOOKUP($B14,'HK2 21-22'!$B$17:$AT$54,15,0))</f>
        <v>#N/A</v>
      </c>
      <c r="Q14" s="16" t="e">
        <f>IF($B14="","",VLOOKUP($B14,'HK2 21-22'!$B$17:$AT$54,16,0))</f>
        <v>#N/A</v>
      </c>
      <c r="R14" s="32" t="e">
        <f t="shared" si="2"/>
        <v>#N/A</v>
      </c>
      <c r="S14" s="16" t="e">
        <f>IF($B14="","",VLOOKUP($B14,'HK2 21-22'!$B$17:$AT$54,18,0))</f>
        <v>#N/A</v>
      </c>
      <c r="T14" s="16" t="e">
        <f>IF($B14="","",VLOOKUP($B14,'HK2 21-22'!$B$17:$AT$54,19,0))</f>
        <v>#N/A</v>
      </c>
      <c r="U14" s="16" t="e">
        <f>IF($B14="","",VLOOKUP($B14,'HK2 21-22'!$B$17:$AT$54,20,0))</f>
        <v>#N/A</v>
      </c>
      <c r="V14" s="32" t="e">
        <f t="shared" si="3"/>
        <v>#N/A</v>
      </c>
      <c r="W14" s="16" t="e">
        <f>IF($B14="","",VLOOKUP($B14,'HK2 21-22'!$B$17:$AT$54,22,0))</f>
        <v>#N/A</v>
      </c>
      <c r="X14" s="16" t="e">
        <f>IF($B14="","",VLOOKUP($B14,'HK2 21-22'!$B$17:$AT$54,23,0))</f>
        <v>#N/A</v>
      </c>
      <c r="Y14" s="16" t="e">
        <f>IF($B14="","",VLOOKUP($B14,'HK2 21-22'!$B$17:$AT$54,24,0))</f>
        <v>#N/A</v>
      </c>
      <c r="Z14" s="32" t="e">
        <f t="shared" si="4"/>
        <v>#N/A</v>
      </c>
      <c r="AA14" s="16" t="e">
        <f>IF($B14="","",VLOOKUP($B14,'HK2 21-22'!$B$17:$AT$54,26,0))</f>
        <v>#N/A</v>
      </c>
      <c r="AB14" s="16" t="e">
        <f>IF($B14="","",VLOOKUP($B14,'HK2 21-22'!$B$17:$AT$54,27,0))</f>
        <v>#N/A</v>
      </c>
      <c r="AC14" s="16" t="e">
        <f>IF($B14="","",VLOOKUP($B14,'HK2 21-22'!$B$17:$AT$54,28,0))</f>
        <v>#N/A</v>
      </c>
      <c r="AD14" s="32" t="e">
        <f t="shared" si="5"/>
        <v>#N/A</v>
      </c>
      <c r="AE14" s="16" t="e">
        <f>IF($B14="","",VLOOKUP($B14,'HK2 21-22'!$B$17:$AT$54,30,0))</f>
        <v>#N/A</v>
      </c>
      <c r="AF14" s="16" t="e">
        <f>IF($B14="","",VLOOKUP($B14,'HK2 21-22'!$B$17:$AT$54,31,0))</f>
        <v>#N/A</v>
      </c>
      <c r="AG14" s="16" t="e">
        <f>IF($B14="","",VLOOKUP($B14,'HK2 21-22'!$B$17:$AT$54,32,0))</f>
        <v>#N/A</v>
      </c>
      <c r="AH14" s="32" t="e">
        <f t="shared" si="6"/>
        <v>#N/A</v>
      </c>
      <c r="AI14" s="16" t="e">
        <f>IF($B14="","",VLOOKUP($B14,'HK2 21-22'!$B$17:$AT$54,34,0))</f>
        <v>#N/A</v>
      </c>
      <c r="AJ14" s="16" t="e">
        <f>IF($B14="","",VLOOKUP($B14,'HK2 21-22'!$B$17:$AT$54,35,0))</f>
        <v>#N/A</v>
      </c>
      <c r="AK14" s="32" t="e">
        <f t="shared" si="7"/>
        <v>#N/A</v>
      </c>
      <c r="AL14" s="16" t="e">
        <f>IF($B14="","",VLOOKUP($B14,'HK2 21-22'!$B$17:$AT$54,37,0))</f>
        <v>#N/A</v>
      </c>
      <c r="AM14" s="16" t="e">
        <f>IF($B14="","",VLOOKUP($B14,'HK2 21-22'!$B$17:$AT$54,38,0))</f>
        <v>#N/A</v>
      </c>
      <c r="AN14" s="32" t="e">
        <f t="shared" si="8"/>
        <v>#N/A</v>
      </c>
      <c r="AO14" s="16" t="e">
        <f>IF($B14="","",VLOOKUP($B14,'HK2 21-22'!$B$17:$AT$54,40,0))</f>
        <v>#N/A</v>
      </c>
      <c r="AP14" s="16" t="e">
        <f>IF($B14="","",VLOOKUP($B14,'HK2 21-22'!$B$17:$AT$54,41,0))</f>
        <v>#N/A</v>
      </c>
      <c r="AQ14" s="32" t="e">
        <f t="shared" si="9"/>
        <v>#N/A</v>
      </c>
      <c r="AR14" s="32" t="e">
        <f>IF($B14="","",VLOOKUP($B14,'HK2 21-22'!$B$17:$AT$54,43,0))</f>
        <v>#N/A</v>
      </c>
      <c r="AS14" s="32" t="e">
        <f>IF($B14="","",VLOOKUP($B14,'HK2 21-22'!$B$17:$AT$54,44,0))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IF($B15="","",VLOOKUP($B15,'HK2 21-22'!$B$17:$AT$54,4,0))</f>
        <v>#N/A</v>
      </c>
      <c r="F15" s="16" t="e">
        <f>IF($B15="","",VLOOKUP($B15,'HK2 21-22'!$B$17:$AT$54,5,0))</f>
        <v>#N/A</v>
      </c>
      <c r="G15" s="16" t="e">
        <f>IF($B15="","",VLOOKUP($B15,'HK2 21-22'!$B$17:$AT$54,6,0))</f>
        <v>#N/A</v>
      </c>
      <c r="H15" s="16" t="e">
        <f>IF($B15="","",VLOOKUP($B15,'HK2 21-22'!$B$17:$AT$54,7,0))</f>
        <v>#N/A</v>
      </c>
      <c r="I15" s="16" t="e">
        <f>IF($B15="","",VLOOKUP($B15,'HK2 21-22'!$B$17:$AT$54,8,0))</f>
        <v>#N/A</v>
      </c>
      <c r="J15" s="16" t="e">
        <f>IF($B15="","",VLOOKUP($B15,'HK2 21-22'!$B$17:$AT$54,9,0))</f>
        <v>#N/A</v>
      </c>
      <c r="K15" s="16" t="e">
        <f>IF($B15="","",VLOOKUP($B15,'HK2 21-22'!$B$17:$AT$54,10,0))</f>
        <v>#N/A</v>
      </c>
      <c r="L15" s="16" t="e">
        <f>IF($B15="","",VLOOKUP($B15,'HK2 21-22'!$B$17:$AT$54,11,0))</f>
        <v>#N/A</v>
      </c>
      <c r="M15" s="32" t="e">
        <f t="shared" si="1"/>
        <v>#N/A</v>
      </c>
      <c r="N15" s="16" t="e">
        <f>IF($B15="","",VLOOKUP($B15,'HK2 21-22'!$B$17:$AT$54,13,0))</f>
        <v>#N/A</v>
      </c>
      <c r="O15" s="16" t="e">
        <f>IF($B15="","",VLOOKUP($B15,'HK2 21-22'!$B$17:$AT$54,14,0))</f>
        <v>#N/A</v>
      </c>
      <c r="P15" s="16" t="e">
        <f>IF($B15="","",VLOOKUP($B15,'HK2 21-22'!$B$17:$AT$54,15,0))</f>
        <v>#N/A</v>
      </c>
      <c r="Q15" s="16" t="e">
        <f>IF($B15="","",VLOOKUP($B15,'HK2 21-22'!$B$17:$AT$54,16,0))</f>
        <v>#N/A</v>
      </c>
      <c r="R15" s="32" t="e">
        <f t="shared" si="2"/>
        <v>#N/A</v>
      </c>
      <c r="S15" s="16" t="e">
        <f>IF($B15="","",VLOOKUP($B15,'HK2 21-22'!$B$17:$AT$54,18,0))</f>
        <v>#N/A</v>
      </c>
      <c r="T15" s="16" t="e">
        <f>IF($B15="","",VLOOKUP($B15,'HK2 21-22'!$B$17:$AT$54,19,0))</f>
        <v>#N/A</v>
      </c>
      <c r="U15" s="16" t="e">
        <f>IF($B15="","",VLOOKUP($B15,'HK2 21-22'!$B$17:$AT$54,20,0))</f>
        <v>#N/A</v>
      </c>
      <c r="V15" s="32" t="e">
        <f t="shared" si="3"/>
        <v>#N/A</v>
      </c>
      <c r="W15" s="16" t="e">
        <f>IF($B15="","",VLOOKUP($B15,'HK2 21-22'!$B$17:$AT$54,22,0))</f>
        <v>#N/A</v>
      </c>
      <c r="X15" s="16" t="e">
        <f>IF($B15="","",VLOOKUP($B15,'HK2 21-22'!$B$17:$AT$54,23,0))</f>
        <v>#N/A</v>
      </c>
      <c r="Y15" s="16" t="e">
        <f>IF($B15="","",VLOOKUP($B15,'HK2 21-22'!$B$17:$AT$54,24,0))</f>
        <v>#N/A</v>
      </c>
      <c r="Z15" s="32" t="e">
        <f t="shared" si="4"/>
        <v>#N/A</v>
      </c>
      <c r="AA15" s="16" t="e">
        <f>IF($B15="","",VLOOKUP($B15,'HK2 21-22'!$B$17:$AT$54,26,0))</f>
        <v>#N/A</v>
      </c>
      <c r="AB15" s="16" t="e">
        <f>IF($B15="","",VLOOKUP($B15,'HK2 21-22'!$B$17:$AT$54,27,0))</f>
        <v>#N/A</v>
      </c>
      <c r="AC15" s="16" t="e">
        <f>IF($B15="","",VLOOKUP($B15,'HK2 21-22'!$B$17:$AT$54,28,0))</f>
        <v>#N/A</v>
      </c>
      <c r="AD15" s="32" t="e">
        <f t="shared" si="5"/>
        <v>#N/A</v>
      </c>
      <c r="AE15" s="16" t="e">
        <f>IF($B15="","",VLOOKUP($B15,'HK2 21-22'!$B$17:$AT$54,30,0))</f>
        <v>#N/A</v>
      </c>
      <c r="AF15" s="16" t="e">
        <f>IF($B15="","",VLOOKUP($B15,'HK2 21-22'!$B$17:$AT$54,31,0))</f>
        <v>#N/A</v>
      </c>
      <c r="AG15" s="16" t="e">
        <f>IF($B15="","",VLOOKUP($B15,'HK2 21-22'!$B$17:$AT$54,32,0))</f>
        <v>#N/A</v>
      </c>
      <c r="AH15" s="32" t="e">
        <f t="shared" si="6"/>
        <v>#N/A</v>
      </c>
      <c r="AI15" s="16" t="e">
        <f>IF($B15="","",VLOOKUP($B15,'HK2 21-22'!$B$17:$AT$54,34,0))</f>
        <v>#N/A</v>
      </c>
      <c r="AJ15" s="16" t="e">
        <f>IF($B15="","",VLOOKUP($B15,'HK2 21-22'!$B$17:$AT$54,35,0))</f>
        <v>#N/A</v>
      </c>
      <c r="AK15" s="32" t="e">
        <f t="shared" si="7"/>
        <v>#N/A</v>
      </c>
      <c r="AL15" s="16" t="e">
        <f>IF($B15="","",VLOOKUP($B15,'HK2 21-22'!$B$17:$AT$54,37,0))</f>
        <v>#N/A</v>
      </c>
      <c r="AM15" s="16" t="e">
        <f>IF($B15="","",VLOOKUP($B15,'HK2 21-22'!$B$17:$AT$54,38,0))</f>
        <v>#N/A</v>
      </c>
      <c r="AN15" s="32" t="e">
        <f t="shared" si="8"/>
        <v>#N/A</v>
      </c>
      <c r="AO15" s="16" t="e">
        <f>IF($B15="","",VLOOKUP($B15,'HK2 21-22'!$B$17:$AT$54,40,0))</f>
        <v>#N/A</v>
      </c>
      <c r="AP15" s="16" t="e">
        <f>IF($B15="","",VLOOKUP($B15,'HK2 21-22'!$B$17:$AT$54,41,0))</f>
        <v>#N/A</v>
      </c>
      <c r="AQ15" s="32" t="e">
        <f t="shared" si="9"/>
        <v>#N/A</v>
      </c>
      <c r="AR15" s="32" t="e">
        <f>IF($B15="","",VLOOKUP($B15,'HK2 21-22'!$B$17:$AT$54,43,0))</f>
        <v>#N/A</v>
      </c>
      <c r="AS15" s="32" t="e">
        <f>IF($B15="","",VLOOKUP($B15,'HK2 21-22'!$B$17:$AT$54,44,0))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IF($B16="","",VLOOKUP($B16,'HK2 21-22'!$B$17:$AT$54,4,0))</f>
        <v>#N/A</v>
      </c>
      <c r="F16" s="16" t="e">
        <f>IF($B16="","",VLOOKUP($B16,'HK2 21-22'!$B$17:$AT$54,5,0))</f>
        <v>#N/A</v>
      </c>
      <c r="G16" s="16" t="e">
        <f>IF($B16="","",VLOOKUP($B16,'HK2 21-22'!$B$17:$AT$54,6,0))</f>
        <v>#N/A</v>
      </c>
      <c r="H16" s="16" t="e">
        <f>IF($B16="","",VLOOKUP($B16,'HK2 21-22'!$B$17:$AT$54,7,0))</f>
        <v>#N/A</v>
      </c>
      <c r="I16" s="16" t="e">
        <f>IF($B16="","",VLOOKUP($B16,'HK2 21-22'!$B$17:$AT$54,8,0))</f>
        <v>#N/A</v>
      </c>
      <c r="J16" s="16" t="e">
        <f>IF($B16="","",VLOOKUP($B16,'HK2 21-22'!$B$17:$AT$54,9,0))</f>
        <v>#N/A</v>
      </c>
      <c r="K16" s="16" t="e">
        <f>IF($B16="","",VLOOKUP($B16,'HK2 21-22'!$B$17:$AT$54,10,0))</f>
        <v>#N/A</v>
      </c>
      <c r="L16" s="16" t="e">
        <f>IF($B16="","",VLOOKUP($B16,'HK2 21-22'!$B$17:$AT$54,11,0))</f>
        <v>#N/A</v>
      </c>
      <c r="M16" s="32" t="e">
        <f t="shared" si="1"/>
        <v>#N/A</v>
      </c>
      <c r="N16" s="16" t="e">
        <f>IF($B16="","",VLOOKUP($B16,'HK2 21-22'!$B$17:$AT$54,13,0))</f>
        <v>#N/A</v>
      </c>
      <c r="O16" s="16" t="e">
        <f>IF($B16="","",VLOOKUP($B16,'HK2 21-22'!$B$17:$AT$54,14,0))</f>
        <v>#N/A</v>
      </c>
      <c r="P16" s="16" t="e">
        <f>IF($B16="","",VLOOKUP($B16,'HK2 21-22'!$B$17:$AT$54,15,0))</f>
        <v>#N/A</v>
      </c>
      <c r="Q16" s="16" t="e">
        <f>IF($B16="","",VLOOKUP($B16,'HK2 21-22'!$B$17:$AT$54,16,0))</f>
        <v>#N/A</v>
      </c>
      <c r="R16" s="32" t="e">
        <f t="shared" si="2"/>
        <v>#N/A</v>
      </c>
      <c r="S16" s="16" t="e">
        <f>IF($B16="","",VLOOKUP($B16,'HK2 21-22'!$B$17:$AT$54,18,0))</f>
        <v>#N/A</v>
      </c>
      <c r="T16" s="16" t="e">
        <f>IF($B16="","",VLOOKUP($B16,'HK2 21-22'!$B$17:$AT$54,19,0))</f>
        <v>#N/A</v>
      </c>
      <c r="U16" s="16" t="e">
        <f>IF($B16="","",VLOOKUP($B16,'HK2 21-22'!$B$17:$AT$54,20,0))</f>
        <v>#N/A</v>
      </c>
      <c r="V16" s="32" t="e">
        <f t="shared" si="3"/>
        <v>#N/A</v>
      </c>
      <c r="W16" s="16" t="e">
        <f>IF($B16="","",VLOOKUP($B16,'HK2 21-22'!$B$17:$AT$54,22,0))</f>
        <v>#N/A</v>
      </c>
      <c r="X16" s="16" t="e">
        <f>IF($B16="","",VLOOKUP($B16,'HK2 21-22'!$B$17:$AT$54,23,0))</f>
        <v>#N/A</v>
      </c>
      <c r="Y16" s="16" t="e">
        <f>IF($B16="","",VLOOKUP($B16,'HK2 21-22'!$B$17:$AT$54,24,0))</f>
        <v>#N/A</v>
      </c>
      <c r="Z16" s="32" t="e">
        <f t="shared" si="4"/>
        <v>#N/A</v>
      </c>
      <c r="AA16" s="16" t="e">
        <f>IF($B16="","",VLOOKUP($B16,'HK2 21-22'!$B$17:$AT$54,26,0))</f>
        <v>#N/A</v>
      </c>
      <c r="AB16" s="16" t="e">
        <f>IF($B16="","",VLOOKUP($B16,'HK2 21-22'!$B$17:$AT$54,27,0))</f>
        <v>#N/A</v>
      </c>
      <c r="AC16" s="16" t="e">
        <f>IF($B16="","",VLOOKUP($B16,'HK2 21-22'!$B$17:$AT$54,28,0))</f>
        <v>#N/A</v>
      </c>
      <c r="AD16" s="32" t="e">
        <f t="shared" si="5"/>
        <v>#N/A</v>
      </c>
      <c r="AE16" s="16" t="e">
        <f>IF($B16="","",VLOOKUP($B16,'HK2 21-22'!$B$17:$AT$54,30,0))</f>
        <v>#N/A</v>
      </c>
      <c r="AF16" s="16" t="e">
        <f>IF($B16="","",VLOOKUP($B16,'HK2 21-22'!$B$17:$AT$54,31,0))</f>
        <v>#N/A</v>
      </c>
      <c r="AG16" s="16" t="e">
        <f>IF($B16="","",VLOOKUP($B16,'HK2 21-22'!$B$17:$AT$54,32,0))</f>
        <v>#N/A</v>
      </c>
      <c r="AH16" s="32" t="e">
        <f t="shared" si="6"/>
        <v>#N/A</v>
      </c>
      <c r="AI16" s="16" t="e">
        <f>IF($B16="","",VLOOKUP($B16,'HK2 21-22'!$B$17:$AT$54,34,0))</f>
        <v>#N/A</v>
      </c>
      <c r="AJ16" s="16" t="e">
        <f>IF($B16="","",VLOOKUP($B16,'HK2 21-22'!$B$17:$AT$54,35,0))</f>
        <v>#N/A</v>
      </c>
      <c r="AK16" s="32" t="e">
        <f t="shared" si="7"/>
        <v>#N/A</v>
      </c>
      <c r="AL16" s="16" t="e">
        <f>IF($B16="","",VLOOKUP($B16,'HK2 21-22'!$B$17:$AT$54,37,0))</f>
        <v>#N/A</v>
      </c>
      <c r="AM16" s="16" t="e">
        <f>IF($B16="","",VLOOKUP($B16,'HK2 21-22'!$B$17:$AT$54,38,0))</f>
        <v>#N/A</v>
      </c>
      <c r="AN16" s="32" t="e">
        <f t="shared" si="8"/>
        <v>#N/A</v>
      </c>
      <c r="AO16" s="16" t="e">
        <f>IF($B16="","",VLOOKUP($B16,'HK2 21-22'!$B$17:$AT$54,40,0))</f>
        <v>#N/A</v>
      </c>
      <c r="AP16" s="16" t="e">
        <f>IF($B16="","",VLOOKUP($B16,'HK2 21-22'!$B$17:$AT$54,41,0))</f>
        <v>#N/A</v>
      </c>
      <c r="AQ16" s="32" t="e">
        <f t="shared" si="9"/>
        <v>#N/A</v>
      </c>
      <c r="AR16" s="32" t="e">
        <f>IF($B16="","",VLOOKUP($B16,'HK2 21-22'!$B$17:$AT$54,43,0))</f>
        <v>#N/A</v>
      </c>
      <c r="AS16" s="32" t="e">
        <f>IF($B16="","",VLOOKUP($B16,'HK2 21-22'!$B$17:$AT$54,44,0))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IF($B17="","",VLOOKUP($B17,'HK2 21-22'!$B$17:$AT$54,4,0))</f>
        <v>#N/A</v>
      </c>
      <c r="F17" s="16" t="e">
        <f>IF($B17="","",VLOOKUP($B17,'HK2 21-22'!$B$17:$AT$54,5,0))</f>
        <v>#N/A</v>
      </c>
      <c r="G17" s="16" t="e">
        <f>IF($B17="","",VLOOKUP($B17,'HK2 21-22'!$B$17:$AT$54,6,0))</f>
        <v>#N/A</v>
      </c>
      <c r="H17" s="16" t="e">
        <f>IF($B17="","",VLOOKUP($B17,'HK2 21-22'!$B$17:$AT$54,7,0))</f>
        <v>#N/A</v>
      </c>
      <c r="I17" s="16" t="e">
        <f>IF($B17="","",VLOOKUP($B17,'HK2 21-22'!$B$17:$AT$54,8,0))</f>
        <v>#N/A</v>
      </c>
      <c r="J17" s="16" t="e">
        <f>IF($B17="","",VLOOKUP($B17,'HK2 21-22'!$B$17:$AT$54,9,0))</f>
        <v>#N/A</v>
      </c>
      <c r="K17" s="16" t="e">
        <f>IF($B17="","",VLOOKUP($B17,'HK2 21-22'!$B$17:$AT$54,10,0))</f>
        <v>#N/A</v>
      </c>
      <c r="L17" s="16" t="e">
        <f>IF($B17="","",VLOOKUP($B17,'HK2 21-22'!$B$17:$AT$54,11,0))</f>
        <v>#N/A</v>
      </c>
      <c r="M17" s="32" t="e">
        <f t="shared" si="1"/>
        <v>#N/A</v>
      </c>
      <c r="N17" s="16" t="e">
        <f>IF($B17="","",VLOOKUP($B17,'HK2 21-22'!$B$17:$AT$54,13,0))</f>
        <v>#N/A</v>
      </c>
      <c r="O17" s="16" t="e">
        <f>IF($B17="","",VLOOKUP($B17,'HK2 21-22'!$B$17:$AT$54,14,0))</f>
        <v>#N/A</v>
      </c>
      <c r="P17" s="16" t="e">
        <f>IF($B17="","",VLOOKUP($B17,'HK2 21-22'!$B$17:$AT$54,15,0))</f>
        <v>#N/A</v>
      </c>
      <c r="Q17" s="16" t="e">
        <f>IF($B17="","",VLOOKUP($B17,'HK2 21-22'!$B$17:$AT$54,16,0))</f>
        <v>#N/A</v>
      </c>
      <c r="R17" s="32" t="e">
        <f t="shared" si="2"/>
        <v>#N/A</v>
      </c>
      <c r="S17" s="16" t="e">
        <f>IF($B17="","",VLOOKUP($B17,'HK2 21-22'!$B$17:$AT$54,18,0))</f>
        <v>#N/A</v>
      </c>
      <c r="T17" s="16" t="e">
        <f>IF($B17="","",VLOOKUP($B17,'HK2 21-22'!$B$17:$AT$54,19,0))</f>
        <v>#N/A</v>
      </c>
      <c r="U17" s="16" t="e">
        <f>IF($B17="","",VLOOKUP($B17,'HK2 21-22'!$B$17:$AT$54,20,0))</f>
        <v>#N/A</v>
      </c>
      <c r="V17" s="32" t="e">
        <f t="shared" si="3"/>
        <v>#N/A</v>
      </c>
      <c r="W17" s="16" t="e">
        <f>IF($B17="","",VLOOKUP($B17,'HK2 21-22'!$B$17:$AT$54,22,0))</f>
        <v>#N/A</v>
      </c>
      <c r="X17" s="16" t="e">
        <f>IF($B17="","",VLOOKUP($B17,'HK2 21-22'!$B$17:$AT$54,23,0))</f>
        <v>#N/A</v>
      </c>
      <c r="Y17" s="16" t="e">
        <f>IF($B17="","",VLOOKUP($B17,'HK2 21-22'!$B$17:$AT$54,24,0))</f>
        <v>#N/A</v>
      </c>
      <c r="Z17" s="32" t="e">
        <f t="shared" si="4"/>
        <v>#N/A</v>
      </c>
      <c r="AA17" s="16" t="e">
        <f>IF($B17="","",VLOOKUP($B17,'HK2 21-22'!$B$17:$AT$54,26,0))</f>
        <v>#N/A</v>
      </c>
      <c r="AB17" s="16" t="e">
        <f>IF($B17="","",VLOOKUP($B17,'HK2 21-22'!$B$17:$AT$54,27,0))</f>
        <v>#N/A</v>
      </c>
      <c r="AC17" s="16" t="e">
        <f>IF($B17="","",VLOOKUP($B17,'HK2 21-22'!$B$17:$AT$54,28,0))</f>
        <v>#N/A</v>
      </c>
      <c r="AD17" s="32" t="e">
        <f t="shared" si="5"/>
        <v>#N/A</v>
      </c>
      <c r="AE17" s="16" t="e">
        <f>IF($B17="","",VLOOKUP($B17,'HK2 21-22'!$B$17:$AT$54,30,0))</f>
        <v>#N/A</v>
      </c>
      <c r="AF17" s="16" t="e">
        <f>IF($B17="","",VLOOKUP($B17,'HK2 21-22'!$B$17:$AT$54,31,0))</f>
        <v>#N/A</v>
      </c>
      <c r="AG17" s="16" t="e">
        <f>IF($B17="","",VLOOKUP($B17,'HK2 21-22'!$B$17:$AT$54,32,0))</f>
        <v>#N/A</v>
      </c>
      <c r="AH17" s="32" t="e">
        <f t="shared" si="6"/>
        <v>#N/A</v>
      </c>
      <c r="AI17" s="16" t="e">
        <f>IF($B17="","",VLOOKUP($B17,'HK2 21-22'!$B$17:$AT$54,34,0))</f>
        <v>#N/A</v>
      </c>
      <c r="AJ17" s="16" t="e">
        <f>IF($B17="","",VLOOKUP($B17,'HK2 21-22'!$B$17:$AT$54,35,0))</f>
        <v>#N/A</v>
      </c>
      <c r="AK17" s="32" t="e">
        <f t="shared" si="7"/>
        <v>#N/A</v>
      </c>
      <c r="AL17" s="16" t="e">
        <f>IF($B17="","",VLOOKUP($B17,'HK2 21-22'!$B$17:$AT$54,37,0))</f>
        <v>#N/A</v>
      </c>
      <c r="AM17" s="16" t="e">
        <f>IF($B17="","",VLOOKUP($B17,'HK2 21-22'!$B$17:$AT$54,38,0))</f>
        <v>#N/A</v>
      </c>
      <c r="AN17" s="32" t="e">
        <f t="shared" si="8"/>
        <v>#N/A</v>
      </c>
      <c r="AO17" s="16" t="e">
        <f>IF($B17="","",VLOOKUP($B17,'HK2 21-22'!$B$17:$AT$54,40,0))</f>
        <v>#N/A</v>
      </c>
      <c r="AP17" s="16" t="e">
        <f>IF($B17="","",VLOOKUP($B17,'HK2 21-22'!$B$17:$AT$54,41,0))</f>
        <v>#N/A</v>
      </c>
      <c r="AQ17" s="32" t="e">
        <f t="shared" si="9"/>
        <v>#N/A</v>
      </c>
      <c r="AR17" s="32" t="e">
        <f>IF($B17="","",VLOOKUP($B17,'HK2 21-22'!$B$17:$AT$54,43,0))</f>
        <v>#N/A</v>
      </c>
      <c r="AS17" s="32" t="e">
        <f>IF($B17="","",VLOOKUP($B17,'HK2 21-22'!$B$17:$AT$54,44,0))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IF($B18="","",VLOOKUP($B18,'HK2 21-22'!$B$17:$AT$54,4,0))</f>
        <v>#N/A</v>
      </c>
      <c r="F18" s="16" t="e">
        <f>IF($B18="","",VLOOKUP($B18,'HK2 21-22'!$B$17:$AT$54,5,0))</f>
        <v>#N/A</v>
      </c>
      <c r="G18" s="16" t="e">
        <f>IF($B18="","",VLOOKUP($B18,'HK2 21-22'!$B$17:$AT$54,6,0))</f>
        <v>#N/A</v>
      </c>
      <c r="H18" s="16" t="e">
        <f>IF($B18="","",VLOOKUP($B18,'HK2 21-22'!$B$17:$AT$54,7,0))</f>
        <v>#N/A</v>
      </c>
      <c r="I18" s="16" t="e">
        <f>IF($B18="","",VLOOKUP($B18,'HK2 21-22'!$B$17:$AT$54,8,0))</f>
        <v>#N/A</v>
      </c>
      <c r="J18" s="16" t="e">
        <f>IF($B18="","",VLOOKUP($B18,'HK2 21-22'!$B$17:$AT$54,9,0))</f>
        <v>#N/A</v>
      </c>
      <c r="K18" s="16" t="e">
        <f>IF($B18="","",VLOOKUP($B18,'HK2 21-22'!$B$17:$AT$54,10,0))</f>
        <v>#N/A</v>
      </c>
      <c r="L18" s="16" t="e">
        <f>IF($B18="","",VLOOKUP($B18,'HK2 21-22'!$B$17:$AT$54,11,0))</f>
        <v>#N/A</v>
      </c>
      <c r="M18" s="32" t="e">
        <f t="shared" si="1"/>
        <v>#N/A</v>
      </c>
      <c r="N18" s="16" t="e">
        <f>IF($B18="","",VLOOKUP($B18,'HK2 21-22'!$B$17:$AT$54,13,0))</f>
        <v>#N/A</v>
      </c>
      <c r="O18" s="16" t="e">
        <f>IF($B18="","",VLOOKUP($B18,'HK2 21-22'!$B$17:$AT$54,14,0))</f>
        <v>#N/A</v>
      </c>
      <c r="P18" s="16" t="e">
        <f>IF($B18="","",VLOOKUP($B18,'HK2 21-22'!$B$17:$AT$54,15,0))</f>
        <v>#N/A</v>
      </c>
      <c r="Q18" s="16" t="e">
        <f>IF($B18="","",VLOOKUP($B18,'HK2 21-22'!$B$17:$AT$54,16,0))</f>
        <v>#N/A</v>
      </c>
      <c r="R18" s="32" t="e">
        <f t="shared" si="2"/>
        <v>#N/A</v>
      </c>
      <c r="S18" s="16" t="e">
        <f>IF($B18="","",VLOOKUP($B18,'HK2 21-22'!$B$17:$AT$54,18,0))</f>
        <v>#N/A</v>
      </c>
      <c r="T18" s="16" t="e">
        <f>IF($B18="","",VLOOKUP($B18,'HK2 21-22'!$B$17:$AT$54,19,0))</f>
        <v>#N/A</v>
      </c>
      <c r="U18" s="16" t="e">
        <f>IF($B18="","",VLOOKUP($B18,'HK2 21-22'!$B$17:$AT$54,20,0))</f>
        <v>#N/A</v>
      </c>
      <c r="V18" s="32" t="e">
        <f t="shared" si="3"/>
        <v>#N/A</v>
      </c>
      <c r="W18" s="16" t="e">
        <f>IF($B18="","",VLOOKUP($B18,'HK2 21-22'!$B$17:$AT$54,22,0))</f>
        <v>#N/A</v>
      </c>
      <c r="X18" s="16" t="e">
        <f>IF($B18="","",VLOOKUP($B18,'HK2 21-22'!$B$17:$AT$54,23,0))</f>
        <v>#N/A</v>
      </c>
      <c r="Y18" s="16" t="e">
        <f>IF($B18="","",VLOOKUP($B18,'HK2 21-22'!$B$17:$AT$54,24,0))</f>
        <v>#N/A</v>
      </c>
      <c r="Z18" s="32" t="e">
        <f t="shared" si="4"/>
        <v>#N/A</v>
      </c>
      <c r="AA18" s="16" t="e">
        <f>IF($B18="","",VLOOKUP($B18,'HK2 21-22'!$B$17:$AT$54,26,0))</f>
        <v>#N/A</v>
      </c>
      <c r="AB18" s="16" t="e">
        <f>IF($B18="","",VLOOKUP($B18,'HK2 21-22'!$B$17:$AT$54,27,0))</f>
        <v>#N/A</v>
      </c>
      <c r="AC18" s="16" t="e">
        <f>IF($B18="","",VLOOKUP($B18,'HK2 21-22'!$B$17:$AT$54,28,0))</f>
        <v>#N/A</v>
      </c>
      <c r="AD18" s="32" t="e">
        <f t="shared" si="5"/>
        <v>#N/A</v>
      </c>
      <c r="AE18" s="16" t="e">
        <f>IF($B18="","",VLOOKUP($B18,'HK2 21-22'!$B$17:$AT$54,30,0))</f>
        <v>#N/A</v>
      </c>
      <c r="AF18" s="16" t="e">
        <f>IF($B18="","",VLOOKUP($B18,'HK2 21-22'!$B$17:$AT$54,31,0))</f>
        <v>#N/A</v>
      </c>
      <c r="AG18" s="16" t="e">
        <f>IF($B18="","",VLOOKUP($B18,'HK2 21-22'!$B$17:$AT$54,32,0))</f>
        <v>#N/A</v>
      </c>
      <c r="AH18" s="32" t="e">
        <f t="shared" si="6"/>
        <v>#N/A</v>
      </c>
      <c r="AI18" s="16" t="e">
        <f>IF($B18="","",VLOOKUP($B18,'HK2 21-22'!$B$17:$AT$54,34,0))</f>
        <v>#N/A</v>
      </c>
      <c r="AJ18" s="16" t="e">
        <f>IF($B18="","",VLOOKUP($B18,'HK2 21-22'!$B$17:$AT$54,35,0))</f>
        <v>#N/A</v>
      </c>
      <c r="AK18" s="32" t="e">
        <f t="shared" si="7"/>
        <v>#N/A</v>
      </c>
      <c r="AL18" s="16" t="e">
        <f>IF($B18="","",VLOOKUP($B18,'HK2 21-22'!$B$17:$AT$54,37,0))</f>
        <v>#N/A</v>
      </c>
      <c r="AM18" s="16" t="e">
        <f>IF($B18="","",VLOOKUP($B18,'HK2 21-22'!$B$17:$AT$54,38,0))</f>
        <v>#N/A</v>
      </c>
      <c r="AN18" s="32" t="e">
        <f t="shared" si="8"/>
        <v>#N/A</v>
      </c>
      <c r="AO18" s="16" t="e">
        <f>IF($B18="","",VLOOKUP($B18,'HK2 21-22'!$B$17:$AT$54,40,0))</f>
        <v>#N/A</v>
      </c>
      <c r="AP18" s="16" t="e">
        <f>IF($B18="","",VLOOKUP($B18,'HK2 21-22'!$B$17:$AT$54,41,0))</f>
        <v>#N/A</v>
      </c>
      <c r="AQ18" s="32" t="e">
        <f t="shared" si="9"/>
        <v>#N/A</v>
      </c>
      <c r="AR18" s="32" t="e">
        <f>IF($B18="","",VLOOKUP($B18,'HK2 21-22'!$B$17:$AT$54,43,0))</f>
        <v>#N/A</v>
      </c>
      <c r="AS18" s="32" t="e">
        <f>IF($B18="","",VLOOKUP($B18,'HK2 21-22'!$B$17:$AT$54,44,0))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IF($B19="","",VLOOKUP($B19,'HK2 21-22'!$B$17:$AT$54,4,0))</f>
        <v>#N/A</v>
      </c>
      <c r="F19" s="16" t="e">
        <f>IF($B19="","",VLOOKUP($B19,'HK2 21-22'!$B$17:$AT$54,5,0))</f>
        <v>#N/A</v>
      </c>
      <c r="G19" s="16" t="e">
        <f>IF($B19="","",VLOOKUP($B19,'HK2 21-22'!$B$17:$AT$54,6,0))</f>
        <v>#N/A</v>
      </c>
      <c r="H19" s="16" t="e">
        <f>IF($B19="","",VLOOKUP($B19,'HK2 21-22'!$B$17:$AT$54,7,0))</f>
        <v>#N/A</v>
      </c>
      <c r="I19" s="16" t="e">
        <f>IF($B19="","",VLOOKUP($B19,'HK2 21-22'!$B$17:$AT$54,8,0))</f>
        <v>#N/A</v>
      </c>
      <c r="J19" s="16" t="e">
        <f>IF($B19="","",VLOOKUP($B19,'HK2 21-22'!$B$17:$AT$54,9,0))</f>
        <v>#N/A</v>
      </c>
      <c r="K19" s="16" t="e">
        <f>IF($B19="","",VLOOKUP($B19,'HK2 21-22'!$B$17:$AT$54,10,0))</f>
        <v>#N/A</v>
      </c>
      <c r="L19" s="16" t="e">
        <f>IF($B19="","",VLOOKUP($B19,'HK2 21-22'!$B$17:$AT$54,11,0))</f>
        <v>#N/A</v>
      </c>
      <c r="M19" s="32" t="e">
        <f t="shared" si="1"/>
        <v>#N/A</v>
      </c>
      <c r="N19" s="16" t="e">
        <f>IF($B19="","",VLOOKUP($B19,'HK2 21-22'!$B$17:$AT$54,13,0))</f>
        <v>#N/A</v>
      </c>
      <c r="O19" s="16" t="e">
        <f>IF($B19="","",VLOOKUP($B19,'HK2 21-22'!$B$17:$AT$54,14,0))</f>
        <v>#N/A</v>
      </c>
      <c r="P19" s="16" t="e">
        <f>IF($B19="","",VLOOKUP($B19,'HK2 21-22'!$B$17:$AT$54,15,0))</f>
        <v>#N/A</v>
      </c>
      <c r="Q19" s="16" t="e">
        <f>IF($B19="","",VLOOKUP($B19,'HK2 21-22'!$B$17:$AT$54,16,0))</f>
        <v>#N/A</v>
      </c>
      <c r="R19" s="32" t="e">
        <f t="shared" si="2"/>
        <v>#N/A</v>
      </c>
      <c r="S19" s="16" t="e">
        <f>IF($B19="","",VLOOKUP($B19,'HK2 21-22'!$B$17:$AT$54,18,0))</f>
        <v>#N/A</v>
      </c>
      <c r="T19" s="16" t="e">
        <f>IF($B19="","",VLOOKUP($B19,'HK2 21-22'!$B$17:$AT$54,19,0))</f>
        <v>#N/A</v>
      </c>
      <c r="U19" s="16" t="e">
        <f>IF($B19="","",VLOOKUP($B19,'HK2 21-22'!$B$17:$AT$54,20,0))</f>
        <v>#N/A</v>
      </c>
      <c r="V19" s="32" t="e">
        <f t="shared" si="3"/>
        <v>#N/A</v>
      </c>
      <c r="W19" s="16" t="e">
        <f>IF($B19="","",VLOOKUP($B19,'HK2 21-22'!$B$17:$AT$54,22,0))</f>
        <v>#N/A</v>
      </c>
      <c r="X19" s="16" t="e">
        <f>IF($B19="","",VLOOKUP($B19,'HK2 21-22'!$B$17:$AT$54,23,0))</f>
        <v>#N/A</v>
      </c>
      <c r="Y19" s="16" t="e">
        <f>IF($B19="","",VLOOKUP($B19,'HK2 21-22'!$B$17:$AT$54,24,0))</f>
        <v>#N/A</v>
      </c>
      <c r="Z19" s="32" t="e">
        <f t="shared" si="4"/>
        <v>#N/A</v>
      </c>
      <c r="AA19" s="16" t="e">
        <f>IF($B19="","",VLOOKUP($B19,'HK2 21-22'!$B$17:$AT$54,26,0))</f>
        <v>#N/A</v>
      </c>
      <c r="AB19" s="16" t="e">
        <f>IF($B19="","",VLOOKUP($B19,'HK2 21-22'!$B$17:$AT$54,27,0))</f>
        <v>#N/A</v>
      </c>
      <c r="AC19" s="16" t="e">
        <f>IF($B19="","",VLOOKUP($B19,'HK2 21-22'!$B$17:$AT$54,28,0))</f>
        <v>#N/A</v>
      </c>
      <c r="AD19" s="32" t="e">
        <f t="shared" si="5"/>
        <v>#N/A</v>
      </c>
      <c r="AE19" s="16" t="e">
        <f>IF($B19="","",VLOOKUP($B19,'HK2 21-22'!$B$17:$AT$54,30,0))</f>
        <v>#N/A</v>
      </c>
      <c r="AF19" s="16" t="e">
        <f>IF($B19="","",VLOOKUP($B19,'HK2 21-22'!$B$17:$AT$54,31,0))</f>
        <v>#N/A</v>
      </c>
      <c r="AG19" s="16" t="e">
        <f>IF($B19="","",VLOOKUP($B19,'HK2 21-22'!$B$17:$AT$54,32,0))</f>
        <v>#N/A</v>
      </c>
      <c r="AH19" s="32" t="e">
        <f t="shared" si="6"/>
        <v>#N/A</v>
      </c>
      <c r="AI19" s="16" t="e">
        <f>IF($B19="","",VLOOKUP($B19,'HK2 21-22'!$B$17:$AT$54,34,0))</f>
        <v>#N/A</v>
      </c>
      <c r="AJ19" s="16" t="e">
        <f>IF($B19="","",VLOOKUP($B19,'HK2 21-22'!$B$17:$AT$54,35,0))</f>
        <v>#N/A</v>
      </c>
      <c r="AK19" s="32" t="e">
        <f t="shared" si="7"/>
        <v>#N/A</v>
      </c>
      <c r="AL19" s="16" t="e">
        <f>IF($B19="","",VLOOKUP($B19,'HK2 21-22'!$B$17:$AT$54,37,0))</f>
        <v>#N/A</v>
      </c>
      <c r="AM19" s="16" t="e">
        <f>IF($B19="","",VLOOKUP($B19,'HK2 21-22'!$B$17:$AT$54,38,0))</f>
        <v>#N/A</v>
      </c>
      <c r="AN19" s="32" t="e">
        <f t="shared" si="8"/>
        <v>#N/A</v>
      </c>
      <c r="AO19" s="16" t="e">
        <f>IF($B19="","",VLOOKUP($B19,'HK2 21-22'!$B$17:$AT$54,40,0))</f>
        <v>#N/A</v>
      </c>
      <c r="AP19" s="16" t="e">
        <f>IF($B19="","",VLOOKUP($B19,'HK2 21-22'!$B$17:$AT$54,41,0))</f>
        <v>#N/A</v>
      </c>
      <c r="AQ19" s="32" t="e">
        <f t="shared" si="9"/>
        <v>#N/A</v>
      </c>
      <c r="AR19" s="32" t="e">
        <f>IF($B19="","",VLOOKUP($B19,'HK2 21-22'!$B$17:$AT$54,43,0))</f>
        <v>#N/A</v>
      </c>
      <c r="AS19" s="32" t="e">
        <f>IF($B19="","",VLOOKUP($B19,'HK2 21-22'!$B$17:$AT$54,44,0))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IF($B20="","",VLOOKUP($B20,'HK2 21-22'!$B$17:$AT$54,4,0))</f>
        <v>#N/A</v>
      </c>
      <c r="F20" s="16" t="e">
        <f>IF($B20="","",VLOOKUP($B20,'HK2 21-22'!$B$17:$AT$54,5,0))</f>
        <v>#N/A</v>
      </c>
      <c r="G20" s="16" t="e">
        <f>IF($B20="","",VLOOKUP($B20,'HK2 21-22'!$B$17:$AT$54,6,0))</f>
        <v>#N/A</v>
      </c>
      <c r="H20" s="16" t="e">
        <f>IF($B20="","",VLOOKUP($B20,'HK2 21-22'!$B$17:$AT$54,7,0))</f>
        <v>#N/A</v>
      </c>
      <c r="I20" s="16" t="e">
        <f>IF($B20="","",VLOOKUP($B20,'HK2 21-22'!$B$17:$AT$54,8,0))</f>
        <v>#N/A</v>
      </c>
      <c r="J20" s="16" t="e">
        <f>IF($B20="","",VLOOKUP($B20,'HK2 21-22'!$B$17:$AT$54,9,0))</f>
        <v>#N/A</v>
      </c>
      <c r="K20" s="16" t="e">
        <f>IF($B20="","",VLOOKUP($B20,'HK2 21-22'!$B$17:$AT$54,10,0))</f>
        <v>#N/A</v>
      </c>
      <c r="L20" s="16" t="e">
        <f>IF($B20="","",VLOOKUP($B20,'HK2 21-22'!$B$17:$AT$54,11,0))</f>
        <v>#N/A</v>
      </c>
      <c r="M20" s="32" t="e">
        <f t="shared" si="1"/>
        <v>#N/A</v>
      </c>
      <c r="N20" s="16" t="e">
        <f>IF($B20="","",VLOOKUP($B20,'HK2 21-22'!$B$17:$AT$54,13,0))</f>
        <v>#N/A</v>
      </c>
      <c r="O20" s="16" t="e">
        <f>IF($B20="","",VLOOKUP($B20,'HK2 21-22'!$B$17:$AT$54,14,0))</f>
        <v>#N/A</v>
      </c>
      <c r="P20" s="16" t="e">
        <f>IF($B20="","",VLOOKUP($B20,'HK2 21-22'!$B$17:$AT$54,15,0))</f>
        <v>#N/A</v>
      </c>
      <c r="Q20" s="16" t="e">
        <f>IF($B20="","",VLOOKUP($B20,'HK2 21-22'!$B$17:$AT$54,16,0))</f>
        <v>#N/A</v>
      </c>
      <c r="R20" s="32" t="e">
        <f t="shared" si="2"/>
        <v>#N/A</v>
      </c>
      <c r="S20" s="16" t="e">
        <f>IF($B20="","",VLOOKUP($B20,'HK2 21-22'!$B$17:$AT$54,18,0))</f>
        <v>#N/A</v>
      </c>
      <c r="T20" s="16" t="e">
        <f>IF($B20="","",VLOOKUP($B20,'HK2 21-22'!$B$17:$AT$54,19,0))</f>
        <v>#N/A</v>
      </c>
      <c r="U20" s="16" t="e">
        <f>IF($B20="","",VLOOKUP($B20,'HK2 21-22'!$B$17:$AT$54,20,0))</f>
        <v>#N/A</v>
      </c>
      <c r="V20" s="32" t="e">
        <f t="shared" si="3"/>
        <v>#N/A</v>
      </c>
      <c r="W20" s="16" t="e">
        <f>IF($B20="","",VLOOKUP($B20,'HK2 21-22'!$B$17:$AT$54,22,0))</f>
        <v>#N/A</v>
      </c>
      <c r="X20" s="16" t="e">
        <f>IF($B20="","",VLOOKUP($B20,'HK2 21-22'!$B$17:$AT$54,23,0))</f>
        <v>#N/A</v>
      </c>
      <c r="Y20" s="16" t="e">
        <f>IF($B20="","",VLOOKUP($B20,'HK2 21-22'!$B$17:$AT$54,24,0))</f>
        <v>#N/A</v>
      </c>
      <c r="Z20" s="32" t="e">
        <f t="shared" si="4"/>
        <v>#N/A</v>
      </c>
      <c r="AA20" s="16" t="e">
        <f>IF($B20="","",VLOOKUP($B20,'HK2 21-22'!$B$17:$AT$54,26,0))</f>
        <v>#N/A</v>
      </c>
      <c r="AB20" s="16" t="e">
        <f>IF($B20="","",VLOOKUP($B20,'HK2 21-22'!$B$17:$AT$54,27,0))</f>
        <v>#N/A</v>
      </c>
      <c r="AC20" s="16" t="e">
        <f>IF($B20="","",VLOOKUP($B20,'HK2 21-22'!$B$17:$AT$54,28,0))</f>
        <v>#N/A</v>
      </c>
      <c r="AD20" s="32" t="e">
        <f t="shared" si="5"/>
        <v>#N/A</v>
      </c>
      <c r="AE20" s="16" t="e">
        <f>IF($B20="","",VLOOKUP($B20,'HK2 21-22'!$B$17:$AT$54,30,0))</f>
        <v>#N/A</v>
      </c>
      <c r="AF20" s="16" t="e">
        <f>IF($B20="","",VLOOKUP($B20,'HK2 21-22'!$B$17:$AT$54,31,0))</f>
        <v>#N/A</v>
      </c>
      <c r="AG20" s="16" t="e">
        <f>IF($B20="","",VLOOKUP($B20,'HK2 21-22'!$B$17:$AT$54,32,0))</f>
        <v>#N/A</v>
      </c>
      <c r="AH20" s="32" t="e">
        <f t="shared" si="6"/>
        <v>#N/A</v>
      </c>
      <c r="AI20" s="16" t="e">
        <f>IF($B20="","",VLOOKUP($B20,'HK2 21-22'!$B$17:$AT$54,34,0))</f>
        <v>#N/A</v>
      </c>
      <c r="AJ20" s="16" t="e">
        <f>IF($B20="","",VLOOKUP($B20,'HK2 21-22'!$B$17:$AT$54,35,0))</f>
        <v>#N/A</v>
      </c>
      <c r="AK20" s="32" t="e">
        <f t="shared" si="7"/>
        <v>#N/A</v>
      </c>
      <c r="AL20" s="16" t="e">
        <f>IF($B20="","",VLOOKUP($B20,'HK2 21-22'!$B$17:$AT$54,37,0))</f>
        <v>#N/A</v>
      </c>
      <c r="AM20" s="16" t="e">
        <f>IF($B20="","",VLOOKUP($B20,'HK2 21-22'!$B$17:$AT$54,38,0))</f>
        <v>#N/A</v>
      </c>
      <c r="AN20" s="32" t="e">
        <f t="shared" si="8"/>
        <v>#N/A</v>
      </c>
      <c r="AO20" s="16" t="e">
        <f>IF($B20="","",VLOOKUP($B20,'HK2 21-22'!$B$17:$AT$54,40,0))</f>
        <v>#N/A</v>
      </c>
      <c r="AP20" s="16" t="e">
        <f>IF($B20="","",VLOOKUP($B20,'HK2 21-22'!$B$17:$AT$54,41,0))</f>
        <v>#N/A</v>
      </c>
      <c r="AQ20" s="32" t="e">
        <f t="shared" si="9"/>
        <v>#N/A</v>
      </c>
      <c r="AR20" s="32" t="e">
        <f>IF($B20="","",VLOOKUP($B20,'HK2 21-22'!$B$17:$AT$54,43,0))</f>
        <v>#N/A</v>
      </c>
      <c r="AS20" s="32" t="e">
        <f>IF($B20="","",VLOOKUP($B20,'HK2 21-22'!$B$17:$AT$54,44,0))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IF($B21="","",VLOOKUP($B21,'HK2 21-22'!$B$17:$AT$54,4,0))</f>
        <v>#N/A</v>
      </c>
      <c r="F21" s="16" t="e">
        <f>IF($B21="","",VLOOKUP($B21,'HK2 21-22'!$B$17:$AT$54,5,0))</f>
        <v>#N/A</v>
      </c>
      <c r="G21" s="16" t="e">
        <f>IF($B21="","",VLOOKUP($B21,'HK2 21-22'!$B$17:$AT$54,6,0))</f>
        <v>#N/A</v>
      </c>
      <c r="H21" s="16" t="e">
        <f>IF($B21="","",VLOOKUP($B21,'HK2 21-22'!$B$17:$AT$54,7,0))</f>
        <v>#N/A</v>
      </c>
      <c r="I21" s="16" t="e">
        <f>IF($B21="","",VLOOKUP($B21,'HK2 21-22'!$B$17:$AT$54,8,0))</f>
        <v>#N/A</v>
      </c>
      <c r="J21" s="16" t="e">
        <f>IF($B21="","",VLOOKUP($B21,'HK2 21-22'!$B$17:$AT$54,9,0))</f>
        <v>#N/A</v>
      </c>
      <c r="K21" s="16" t="e">
        <f>IF($B21="","",VLOOKUP($B21,'HK2 21-22'!$B$17:$AT$54,10,0))</f>
        <v>#N/A</v>
      </c>
      <c r="L21" s="16" t="e">
        <f>IF($B21="","",VLOOKUP($B21,'HK2 21-22'!$B$17:$AT$54,11,0))</f>
        <v>#N/A</v>
      </c>
      <c r="M21" s="32" t="e">
        <f t="shared" si="1"/>
        <v>#N/A</v>
      </c>
      <c r="N21" s="16" t="e">
        <f>IF($B21="","",VLOOKUP($B21,'HK2 21-22'!$B$17:$AT$54,13,0))</f>
        <v>#N/A</v>
      </c>
      <c r="O21" s="16" t="e">
        <f>IF($B21="","",VLOOKUP($B21,'HK2 21-22'!$B$17:$AT$54,14,0))</f>
        <v>#N/A</v>
      </c>
      <c r="P21" s="16" t="e">
        <f>IF($B21="","",VLOOKUP($B21,'HK2 21-22'!$B$17:$AT$54,15,0))</f>
        <v>#N/A</v>
      </c>
      <c r="Q21" s="16" t="e">
        <f>IF($B21="","",VLOOKUP($B21,'HK2 21-22'!$B$17:$AT$54,16,0))</f>
        <v>#N/A</v>
      </c>
      <c r="R21" s="32" t="e">
        <f t="shared" si="2"/>
        <v>#N/A</v>
      </c>
      <c r="S21" s="16" t="e">
        <f>IF($B21="","",VLOOKUP($B21,'HK2 21-22'!$B$17:$AT$54,18,0))</f>
        <v>#N/A</v>
      </c>
      <c r="T21" s="16" t="e">
        <f>IF($B21="","",VLOOKUP($B21,'HK2 21-22'!$B$17:$AT$54,19,0))</f>
        <v>#N/A</v>
      </c>
      <c r="U21" s="16" t="e">
        <f>IF($B21="","",VLOOKUP($B21,'HK2 21-22'!$B$17:$AT$54,20,0))</f>
        <v>#N/A</v>
      </c>
      <c r="V21" s="32" t="e">
        <f t="shared" si="3"/>
        <v>#N/A</v>
      </c>
      <c r="W21" s="16" t="e">
        <f>IF($B21="","",VLOOKUP($B21,'HK2 21-22'!$B$17:$AT$54,22,0))</f>
        <v>#N/A</v>
      </c>
      <c r="X21" s="16" t="e">
        <f>IF($B21="","",VLOOKUP($B21,'HK2 21-22'!$B$17:$AT$54,23,0))</f>
        <v>#N/A</v>
      </c>
      <c r="Y21" s="16" t="e">
        <f>IF($B21="","",VLOOKUP($B21,'HK2 21-22'!$B$17:$AT$54,24,0))</f>
        <v>#N/A</v>
      </c>
      <c r="Z21" s="32" t="e">
        <f t="shared" si="4"/>
        <v>#N/A</v>
      </c>
      <c r="AA21" s="16" t="e">
        <f>IF($B21="","",VLOOKUP($B21,'HK2 21-22'!$B$17:$AT$54,26,0))</f>
        <v>#N/A</v>
      </c>
      <c r="AB21" s="16" t="e">
        <f>IF($B21="","",VLOOKUP($B21,'HK2 21-22'!$B$17:$AT$54,27,0))</f>
        <v>#N/A</v>
      </c>
      <c r="AC21" s="16" t="e">
        <f>IF($B21="","",VLOOKUP($B21,'HK2 21-22'!$B$17:$AT$54,28,0))</f>
        <v>#N/A</v>
      </c>
      <c r="AD21" s="32" t="e">
        <f t="shared" si="5"/>
        <v>#N/A</v>
      </c>
      <c r="AE21" s="16" t="e">
        <f>IF($B21="","",VLOOKUP($B21,'HK2 21-22'!$B$17:$AT$54,30,0))</f>
        <v>#N/A</v>
      </c>
      <c r="AF21" s="16" t="e">
        <f>IF($B21="","",VLOOKUP($B21,'HK2 21-22'!$B$17:$AT$54,31,0))</f>
        <v>#N/A</v>
      </c>
      <c r="AG21" s="16" t="e">
        <f>IF($B21="","",VLOOKUP($B21,'HK2 21-22'!$B$17:$AT$54,32,0))</f>
        <v>#N/A</v>
      </c>
      <c r="AH21" s="32" t="e">
        <f t="shared" si="6"/>
        <v>#N/A</v>
      </c>
      <c r="AI21" s="16" t="e">
        <f>IF($B21="","",VLOOKUP($B21,'HK2 21-22'!$B$17:$AT$54,34,0))</f>
        <v>#N/A</v>
      </c>
      <c r="AJ21" s="16" t="e">
        <f>IF($B21="","",VLOOKUP($B21,'HK2 21-22'!$B$17:$AT$54,35,0))</f>
        <v>#N/A</v>
      </c>
      <c r="AK21" s="32" t="e">
        <f t="shared" si="7"/>
        <v>#N/A</v>
      </c>
      <c r="AL21" s="16" t="e">
        <f>IF($B21="","",VLOOKUP($B21,'HK2 21-22'!$B$17:$AT$54,37,0))</f>
        <v>#N/A</v>
      </c>
      <c r="AM21" s="16" t="e">
        <f>IF($B21="","",VLOOKUP($B21,'HK2 21-22'!$B$17:$AT$54,38,0))</f>
        <v>#N/A</v>
      </c>
      <c r="AN21" s="32" t="e">
        <f t="shared" si="8"/>
        <v>#N/A</v>
      </c>
      <c r="AO21" s="16" t="e">
        <f>IF($B21="","",VLOOKUP($B21,'HK2 21-22'!$B$17:$AT$54,40,0))</f>
        <v>#N/A</v>
      </c>
      <c r="AP21" s="16" t="e">
        <f>IF($B21="","",VLOOKUP($B21,'HK2 21-22'!$B$17:$AT$54,41,0))</f>
        <v>#N/A</v>
      </c>
      <c r="AQ21" s="32" t="e">
        <f t="shared" si="9"/>
        <v>#N/A</v>
      </c>
      <c r="AR21" s="32" t="e">
        <f>IF($B21="","",VLOOKUP($B21,'HK2 21-22'!$B$17:$AT$54,43,0))</f>
        <v>#N/A</v>
      </c>
      <c r="AS21" s="32" t="e">
        <f>IF($B21="","",VLOOKUP($B21,'HK2 21-22'!$B$17:$AT$54,44,0))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IF($B22="","",VLOOKUP($B22,'HK2 21-22'!$B$17:$AT$54,4,0))</f>
        <v>#N/A</v>
      </c>
      <c r="F22" s="16" t="e">
        <f>IF($B22="","",VLOOKUP($B22,'HK2 21-22'!$B$17:$AT$54,5,0))</f>
        <v>#N/A</v>
      </c>
      <c r="G22" s="16" t="e">
        <f>IF($B22="","",VLOOKUP($B22,'HK2 21-22'!$B$17:$AT$54,6,0))</f>
        <v>#N/A</v>
      </c>
      <c r="H22" s="16" t="e">
        <f>IF($B22="","",VLOOKUP($B22,'HK2 21-22'!$B$17:$AT$54,7,0))</f>
        <v>#N/A</v>
      </c>
      <c r="I22" s="16" t="e">
        <f>IF($B22="","",VLOOKUP($B22,'HK2 21-22'!$B$17:$AT$54,8,0))</f>
        <v>#N/A</v>
      </c>
      <c r="J22" s="16" t="e">
        <f>IF($B22="","",VLOOKUP($B22,'HK2 21-22'!$B$17:$AT$54,9,0))</f>
        <v>#N/A</v>
      </c>
      <c r="K22" s="16" t="e">
        <f>IF($B22="","",VLOOKUP($B22,'HK2 21-22'!$B$17:$AT$54,10,0))</f>
        <v>#N/A</v>
      </c>
      <c r="L22" s="16" t="e">
        <f>IF($B22="","",VLOOKUP($B22,'HK2 21-22'!$B$17:$AT$54,11,0))</f>
        <v>#N/A</v>
      </c>
      <c r="M22" s="32" t="e">
        <f t="shared" si="1"/>
        <v>#N/A</v>
      </c>
      <c r="N22" s="16" t="e">
        <f>IF($B22="","",VLOOKUP($B22,'HK2 21-22'!$B$17:$AT$54,13,0))</f>
        <v>#N/A</v>
      </c>
      <c r="O22" s="16" t="e">
        <f>IF($B22="","",VLOOKUP($B22,'HK2 21-22'!$B$17:$AT$54,14,0))</f>
        <v>#N/A</v>
      </c>
      <c r="P22" s="16" t="e">
        <f>IF($B22="","",VLOOKUP($B22,'HK2 21-22'!$B$17:$AT$54,15,0))</f>
        <v>#N/A</v>
      </c>
      <c r="Q22" s="16" t="e">
        <f>IF($B22="","",VLOOKUP($B22,'HK2 21-22'!$B$17:$AT$54,16,0))</f>
        <v>#N/A</v>
      </c>
      <c r="R22" s="32" t="e">
        <f t="shared" si="2"/>
        <v>#N/A</v>
      </c>
      <c r="S22" s="16" t="e">
        <f>IF($B22="","",VLOOKUP($B22,'HK2 21-22'!$B$17:$AT$54,18,0))</f>
        <v>#N/A</v>
      </c>
      <c r="T22" s="16" t="e">
        <f>IF($B22="","",VLOOKUP($B22,'HK2 21-22'!$B$17:$AT$54,19,0))</f>
        <v>#N/A</v>
      </c>
      <c r="U22" s="16" t="e">
        <f>IF($B22="","",VLOOKUP($B22,'HK2 21-22'!$B$17:$AT$54,20,0))</f>
        <v>#N/A</v>
      </c>
      <c r="V22" s="32" t="e">
        <f t="shared" si="3"/>
        <v>#N/A</v>
      </c>
      <c r="W22" s="16" t="e">
        <f>IF($B22="","",VLOOKUP($B22,'HK2 21-22'!$B$17:$AT$54,22,0))</f>
        <v>#N/A</v>
      </c>
      <c r="X22" s="16" t="e">
        <f>IF($B22="","",VLOOKUP($B22,'HK2 21-22'!$B$17:$AT$54,23,0))</f>
        <v>#N/A</v>
      </c>
      <c r="Y22" s="16" t="e">
        <f>IF($B22="","",VLOOKUP($B22,'HK2 21-22'!$B$17:$AT$54,24,0))</f>
        <v>#N/A</v>
      </c>
      <c r="Z22" s="32" t="e">
        <f t="shared" si="4"/>
        <v>#N/A</v>
      </c>
      <c r="AA22" s="16" t="e">
        <f>IF($B22="","",VLOOKUP($B22,'HK2 21-22'!$B$17:$AT$54,26,0))</f>
        <v>#N/A</v>
      </c>
      <c r="AB22" s="16" t="e">
        <f>IF($B22="","",VLOOKUP($B22,'HK2 21-22'!$B$17:$AT$54,27,0))</f>
        <v>#N/A</v>
      </c>
      <c r="AC22" s="16" t="e">
        <f>IF($B22="","",VLOOKUP($B22,'HK2 21-22'!$B$17:$AT$54,28,0))</f>
        <v>#N/A</v>
      </c>
      <c r="AD22" s="32" t="e">
        <f t="shared" si="5"/>
        <v>#N/A</v>
      </c>
      <c r="AE22" s="16" t="e">
        <f>IF($B22="","",VLOOKUP($B22,'HK2 21-22'!$B$17:$AT$54,30,0))</f>
        <v>#N/A</v>
      </c>
      <c r="AF22" s="16" t="e">
        <f>IF($B22="","",VLOOKUP($B22,'HK2 21-22'!$B$17:$AT$54,31,0))</f>
        <v>#N/A</v>
      </c>
      <c r="AG22" s="16" t="e">
        <f>IF($B22="","",VLOOKUP($B22,'HK2 21-22'!$B$17:$AT$54,32,0))</f>
        <v>#N/A</v>
      </c>
      <c r="AH22" s="32" t="e">
        <f t="shared" si="6"/>
        <v>#N/A</v>
      </c>
      <c r="AI22" s="16" t="e">
        <f>IF($B22="","",VLOOKUP($B22,'HK2 21-22'!$B$17:$AT$54,34,0))</f>
        <v>#N/A</v>
      </c>
      <c r="AJ22" s="16" t="e">
        <f>IF($B22="","",VLOOKUP($B22,'HK2 21-22'!$B$17:$AT$54,35,0))</f>
        <v>#N/A</v>
      </c>
      <c r="AK22" s="32" t="e">
        <f t="shared" si="7"/>
        <v>#N/A</v>
      </c>
      <c r="AL22" s="16" t="e">
        <f>IF($B22="","",VLOOKUP($B22,'HK2 21-22'!$B$17:$AT$54,37,0))</f>
        <v>#N/A</v>
      </c>
      <c r="AM22" s="16" t="e">
        <f>IF($B22="","",VLOOKUP($B22,'HK2 21-22'!$B$17:$AT$54,38,0))</f>
        <v>#N/A</v>
      </c>
      <c r="AN22" s="32" t="e">
        <f t="shared" si="8"/>
        <v>#N/A</v>
      </c>
      <c r="AO22" s="16" t="e">
        <f>IF($B22="","",VLOOKUP($B22,'HK2 21-22'!$B$17:$AT$54,40,0))</f>
        <v>#N/A</v>
      </c>
      <c r="AP22" s="16" t="e">
        <f>IF($B22="","",VLOOKUP($B22,'HK2 21-22'!$B$17:$AT$54,41,0))</f>
        <v>#N/A</v>
      </c>
      <c r="AQ22" s="32" t="e">
        <f t="shared" si="9"/>
        <v>#N/A</v>
      </c>
      <c r="AR22" s="32" t="e">
        <f>IF($B22="","",VLOOKUP($B22,'HK2 21-22'!$B$17:$AT$54,43,0))</f>
        <v>#N/A</v>
      </c>
      <c r="AS22" s="32" t="e">
        <f>IF($B22="","",VLOOKUP($B22,'HK2 21-22'!$B$17:$AT$54,44,0))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IF($B23="","",VLOOKUP($B23,'HK2 21-22'!$B$17:$AT$54,4,0))</f>
        <v>#N/A</v>
      </c>
      <c r="F23" s="16" t="e">
        <f>IF($B23="","",VLOOKUP($B23,'HK2 21-22'!$B$17:$AT$54,5,0))</f>
        <v>#N/A</v>
      </c>
      <c r="G23" s="16" t="e">
        <f>IF($B23="","",VLOOKUP($B23,'HK2 21-22'!$B$17:$AT$54,6,0))</f>
        <v>#N/A</v>
      </c>
      <c r="H23" s="16" t="e">
        <f>IF($B23="","",VLOOKUP($B23,'HK2 21-22'!$B$17:$AT$54,7,0))</f>
        <v>#N/A</v>
      </c>
      <c r="I23" s="16" t="e">
        <f>IF($B23="","",VLOOKUP($B23,'HK2 21-22'!$B$17:$AT$54,8,0))</f>
        <v>#N/A</v>
      </c>
      <c r="J23" s="16" t="e">
        <f>IF($B23="","",VLOOKUP($B23,'HK2 21-22'!$B$17:$AT$54,9,0))</f>
        <v>#N/A</v>
      </c>
      <c r="K23" s="16" t="e">
        <f>IF($B23="","",VLOOKUP($B23,'HK2 21-22'!$B$17:$AT$54,10,0))</f>
        <v>#N/A</v>
      </c>
      <c r="L23" s="16" t="e">
        <f>IF($B23="","",VLOOKUP($B23,'HK2 21-22'!$B$17:$AT$54,11,0))</f>
        <v>#N/A</v>
      </c>
      <c r="M23" s="32" t="e">
        <f t="shared" si="1"/>
        <v>#N/A</v>
      </c>
      <c r="N23" s="16" t="e">
        <f>IF($B23="","",VLOOKUP($B23,'HK2 21-22'!$B$17:$AT$54,13,0))</f>
        <v>#N/A</v>
      </c>
      <c r="O23" s="16" t="e">
        <f>IF($B23="","",VLOOKUP($B23,'HK2 21-22'!$B$17:$AT$54,14,0))</f>
        <v>#N/A</v>
      </c>
      <c r="P23" s="16" t="e">
        <f>IF($B23="","",VLOOKUP($B23,'HK2 21-22'!$B$17:$AT$54,15,0))</f>
        <v>#N/A</v>
      </c>
      <c r="Q23" s="16" t="e">
        <f>IF($B23="","",VLOOKUP($B23,'HK2 21-22'!$B$17:$AT$54,16,0))</f>
        <v>#N/A</v>
      </c>
      <c r="R23" s="32" t="e">
        <f t="shared" si="2"/>
        <v>#N/A</v>
      </c>
      <c r="S23" s="16" t="e">
        <f>IF($B23="","",VLOOKUP($B23,'HK2 21-22'!$B$17:$AT$54,18,0))</f>
        <v>#N/A</v>
      </c>
      <c r="T23" s="16" t="e">
        <f>IF($B23="","",VLOOKUP($B23,'HK2 21-22'!$B$17:$AT$54,19,0))</f>
        <v>#N/A</v>
      </c>
      <c r="U23" s="16" t="e">
        <f>IF($B23="","",VLOOKUP($B23,'HK2 21-22'!$B$17:$AT$54,20,0))</f>
        <v>#N/A</v>
      </c>
      <c r="V23" s="32" t="e">
        <f t="shared" si="3"/>
        <v>#N/A</v>
      </c>
      <c r="W23" s="16" t="e">
        <f>IF($B23="","",VLOOKUP($B23,'HK2 21-22'!$B$17:$AT$54,22,0))</f>
        <v>#N/A</v>
      </c>
      <c r="X23" s="16" t="e">
        <f>IF($B23="","",VLOOKUP($B23,'HK2 21-22'!$B$17:$AT$54,23,0))</f>
        <v>#N/A</v>
      </c>
      <c r="Y23" s="16" t="e">
        <f>IF($B23="","",VLOOKUP($B23,'HK2 21-22'!$B$17:$AT$54,24,0))</f>
        <v>#N/A</v>
      </c>
      <c r="Z23" s="32" t="e">
        <f t="shared" si="4"/>
        <v>#N/A</v>
      </c>
      <c r="AA23" s="16" t="e">
        <f>IF($B23="","",VLOOKUP($B23,'HK2 21-22'!$B$17:$AT$54,26,0))</f>
        <v>#N/A</v>
      </c>
      <c r="AB23" s="16" t="e">
        <f>IF($B23="","",VLOOKUP($B23,'HK2 21-22'!$B$17:$AT$54,27,0))</f>
        <v>#N/A</v>
      </c>
      <c r="AC23" s="16" t="e">
        <f>IF($B23="","",VLOOKUP($B23,'HK2 21-22'!$B$17:$AT$54,28,0))</f>
        <v>#N/A</v>
      </c>
      <c r="AD23" s="32" t="e">
        <f t="shared" si="5"/>
        <v>#N/A</v>
      </c>
      <c r="AE23" s="16" t="e">
        <f>IF($B23="","",VLOOKUP($B23,'HK2 21-22'!$B$17:$AT$54,30,0))</f>
        <v>#N/A</v>
      </c>
      <c r="AF23" s="16" t="e">
        <f>IF($B23="","",VLOOKUP($B23,'HK2 21-22'!$B$17:$AT$54,31,0))</f>
        <v>#N/A</v>
      </c>
      <c r="AG23" s="16" t="e">
        <f>IF($B23="","",VLOOKUP($B23,'HK2 21-22'!$B$17:$AT$54,32,0))</f>
        <v>#N/A</v>
      </c>
      <c r="AH23" s="32" t="e">
        <f t="shared" si="6"/>
        <v>#N/A</v>
      </c>
      <c r="AI23" s="16" t="e">
        <f>IF($B23="","",VLOOKUP($B23,'HK2 21-22'!$B$17:$AT$54,34,0))</f>
        <v>#N/A</v>
      </c>
      <c r="AJ23" s="16" t="e">
        <f>IF($B23="","",VLOOKUP($B23,'HK2 21-22'!$B$17:$AT$54,35,0))</f>
        <v>#N/A</v>
      </c>
      <c r="AK23" s="32" t="e">
        <f t="shared" si="7"/>
        <v>#N/A</v>
      </c>
      <c r="AL23" s="16" t="e">
        <f>IF($B23="","",VLOOKUP($B23,'HK2 21-22'!$B$17:$AT$54,37,0))</f>
        <v>#N/A</v>
      </c>
      <c r="AM23" s="16" t="e">
        <f>IF($B23="","",VLOOKUP($B23,'HK2 21-22'!$B$17:$AT$54,38,0))</f>
        <v>#N/A</v>
      </c>
      <c r="AN23" s="32" t="e">
        <f t="shared" si="8"/>
        <v>#N/A</v>
      </c>
      <c r="AO23" s="16" t="e">
        <f>IF($B23="","",VLOOKUP($B23,'HK2 21-22'!$B$17:$AT$54,40,0))</f>
        <v>#N/A</v>
      </c>
      <c r="AP23" s="16" t="e">
        <f>IF($B23="","",VLOOKUP($B23,'HK2 21-22'!$B$17:$AT$54,41,0))</f>
        <v>#N/A</v>
      </c>
      <c r="AQ23" s="32" t="e">
        <f t="shared" si="9"/>
        <v>#N/A</v>
      </c>
      <c r="AR23" s="32" t="e">
        <f>IF($B23="","",VLOOKUP($B23,'HK2 21-22'!$B$17:$AT$54,43,0))</f>
        <v>#N/A</v>
      </c>
      <c r="AS23" s="32" t="e">
        <f>IF($B23="","",VLOOKUP($B23,'HK2 21-22'!$B$17:$AT$54,44,0))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IF($B24="","",VLOOKUP($B24,'HK2 21-22'!$B$17:$AT$54,4,0))</f>
        <v>#N/A</v>
      </c>
      <c r="F24" s="16" t="e">
        <f>IF($B24="","",VLOOKUP($B24,'HK2 21-22'!$B$17:$AT$54,5,0))</f>
        <v>#N/A</v>
      </c>
      <c r="G24" s="16" t="e">
        <f>IF($B24="","",VLOOKUP($B24,'HK2 21-22'!$B$17:$AT$54,6,0))</f>
        <v>#N/A</v>
      </c>
      <c r="H24" s="16" t="e">
        <f>IF($B24="","",VLOOKUP($B24,'HK2 21-22'!$B$17:$AT$54,7,0))</f>
        <v>#N/A</v>
      </c>
      <c r="I24" s="16" t="e">
        <f>IF($B24="","",VLOOKUP($B24,'HK2 21-22'!$B$17:$AT$54,8,0))</f>
        <v>#N/A</v>
      </c>
      <c r="J24" s="16" t="e">
        <f>IF($B24="","",VLOOKUP($B24,'HK2 21-22'!$B$17:$AT$54,9,0))</f>
        <v>#N/A</v>
      </c>
      <c r="K24" s="16" t="e">
        <f>IF($B24="","",VLOOKUP($B24,'HK2 21-22'!$B$17:$AT$54,10,0))</f>
        <v>#N/A</v>
      </c>
      <c r="L24" s="16" t="e">
        <f>IF($B24="","",VLOOKUP($B24,'HK2 21-22'!$B$17:$AT$54,11,0))</f>
        <v>#N/A</v>
      </c>
      <c r="M24" s="32" t="e">
        <f t="shared" si="1"/>
        <v>#N/A</v>
      </c>
      <c r="N24" s="16" t="e">
        <f>IF($B24="","",VLOOKUP($B24,'HK2 21-22'!$B$17:$AT$54,13,0))</f>
        <v>#N/A</v>
      </c>
      <c r="O24" s="16" t="e">
        <f>IF($B24="","",VLOOKUP($B24,'HK2 21-22'!$B$17:$AT$54,14,0))</f>
        <v>#N/A</v>
      </c>
      <c r="P24" s="16" t="e">
        <f>IF($B24="","",VLOOKUP($B24,'HK2 21-22'!$B$17:$AT$54,15,0))</f>
        <v>#N/A</v>
      </c>
      <c r="Q24" s="16" t="e">
        <f>IF($B24="","",VLOOKUP($B24,'HK2 21-22'!$B$17:$AT$54,16,0))</f>
        <v>#N/A</v>
      </c>
      <c r="R24" s="32" t="e">
        <f t="shared" si="2"/>
        <v>#N/A</v>
      </c>
      <c r="S24" s="16" t="e">
        <f>IF($B24="","",VLOOKUP($B24,'HK2 21-22'!$B$17:$AT$54,18,0))</f>
        <v>#N/A</v>
      </c>
      <c r="T24" s="16" t="e">
        <f>IF($B24="","",VLOOKUP($B24,'HK2 21-22'!$B$17:$AT$54,19,0))</f>
        <v>#N/A</v>
      </c>
      <c r="U24" s="16" t="e">
        <f>IF($B24="","",VLOOKUP($B24,'HK2 21-22'!$B$17:$AT$54,20,0))</f>
        <v>#N/A</v>
      </c>
      <c r="V24" s="32" t="e">
        <f t="shared" si="3"/>
        <v>#N/A</v>
      </c>
      <c r="W24" s="16" t="e">
        <f>IF($B24="","",VLOOKUP($B24,'HK2 21-22'!$B$17:$AT$54,22,0))</f>
        <v>#N/A</v>
      </c>
      <c r="X24" s="16" t="e">
        <f>IF($B24="","",VLOOKUP($B24,'HK2 21-22'!$B$17:$AT$54,23,0))</f>
        <v>#N/A</v>
      </c>
      <c r="Y24" s="16" t="e">
        <f>IF($B24="","",VLOOKUP($B24,'HK2 21-22'!$B$17:$AT$54,24,0))</f>
        <v>#N/A</v>
      </c>
      <c r="Z24" s="32" t="e">
        <f t="shared" si="4"/>
        <v>#N/A</v>
      </c>
      <c r="AA24" s="16" t="e">
        <f>IF($B24="","",VLOOKUP($B24,'HK2 21-22'!$B$17:$AT$54,26,0))</f>
        <v>#N/A</v>
      </c>
      <c r="AB24" s="16" t="e">
        <f>IF($B24="","",VLOOKUP($B24,'HK2 21-22'!$B$17:$AT$54,27,0))</f>
        <v>#N/A</v>
      </c>
      <c r="AC24" s="16" t="e">
        <f>IF($B24="","",VLOOKUP($B24,'HK2 21-22'!$B$17:$AT$54,28,0))</f>
        <v>#N/A</v>
      </c>
      <c r="AD24" s="32" t="e">
        <f t="shared" si="5"/>
        <v>#N/A</v>
      </c>
      <c r="AE24" s="16" t="e">
        <f>IF($B24="","",VLOOKUP($B24,'HK2 21-22'!$B$17:$AT$54,30,0))</f>
        <v>#N/A</v>
      </c>
      <c r="AF24" s="16" t="e">
        <f>IF($B24="","",VLOOKUP($B24,'HK2 21-22'!$B$17:$AT$54,31,0))</f>
        <v>#N/A</v>
      </c>
      <c r="AG24" s="16" t="e">
        <f>IF($B24="","",VLOOKUP($B24,'HK2 21-22'!$B$17:$AT$54,32,0))</f>
        <v>#N/A</v>
      </c>
      <c r="AH24" s="32" t="e">
        <f t="shared" si="6"/>
        <v>#N/A</v>
      </c>
      <c r="AI24" s="16" t="e">
        <f>IF($B24="","",VLOOKUP($B24,'HK2 21-22'!$B$17:$AT$54,34,0))</f>
        <v>#N/A</v>
      </c>
      <c r="AJ24" s="16" t="e">
        <f>IF($B24="","",VLOOKUP($B24,'HK2 21-22'!$B$17:$AT$54,35,0))</f>
        <v>#N/A</v>
      </c>
      <c r="AK24" s="32" t="e">
        <f t="shared" si="7"/>
        <v>#N/A</v>
      </c>
      <c r="AL24" s="16" t="e">
        <f>IF($B24="","",VLOOKUP($B24,'HK2 21-22'!$B$17:$AT$54,37,0))</f>
        <v>#N/A</v>
      </c>
      <c r="AM24" s="16" t="e">
        <f>IF($B24="","",VLOOKUP($B24,'HK2 21-22'!$B$17:$AT$54,38,0))</f>
        <v>#N/A</v>
      </c>
      <c r="AN24" s="32" t="e">
        <f t="shared" si="8"/>
        <v>#N/A</v>
      </c>
      <c r="AO24" s="16" t="e">
        <f>IF($B24="","",VLOOKUP($B24,'HK2 21-22'!$B$17:$AT$54,40,0))</f>
        <v>#N/A</v>
      </c>
      <c r="AP24" s="16" t="e">
        <f>IF($B24="","",VLOOKUP($B24,'HK2 21-22'!$B$17:$AT$54,41,0))</f>
        <v>#N/A</v>
      </c>
      <c r="AQ24" s="32" t="e">
        <f t="shared" si="9"/>
        <v>#N/A</v>
      </c>
      <c r="AR24" s="32" t="e">
        <f>IF($B24="","",VLOOKUP($B24,'HK2 21-22'!$B$17:$AT$54,43,0))</f>
        <v>#N/A</v>
      </c>
      <c r="AS24" s="32" t="e">
        <f>IF($B24="","",VLOOKUP($B24,'HK2 21-22'!$B$17:$AT$54,44,0))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IF($B25="","",VLOOKUP($B25,'HK2 21-22'!$B$17:$AT$54,4,0))</f>
        <v>#N/A</v>
      </c>
      <c r="F25" s="16" t="e">
        <f>IF($B25="","",VLOOKUP($B25,'HK2 21-22'!$B$17:$AT$54,5,0))</f>
        <v>#N/A</v>
      </c>
      <c r="G25" s="16" t="e">
        <f>IF($B25="","",VLOOKUP($B25,'HK2 21-22'!$B$17:$AT$54,6,0))</f>
        <v>#N/A</v>
      </c>
      <c r="H25" s="16" t="e">
        <f>IF($B25="","",VLOOKUP($B25,'HK2 21-22'!$B$17:$AT$54,7,0))</f>
        <v>#N/A</v>
      </c>
      <c r="I25" s="16" t="e">
        <f>IF($B25="","",VLOOKUP($B25,'HK2 21-22'!$B$17:$AT$54,8,0))</f>
        <v>#N/A</v>
      </c>
      <c r="J25" s="16" t="e">
        <f>IF($B25="","",VLOOKUP($B25,'HK2 21-22'!$B$17:$AT$54,9,0))</f>
        <v>#N/A</v>
      </c>
      <c r="K25" s="16" t="e">
        <f>IF($B25="","",VLOOKUP($B25,'HK2 21-22'!$B$17:$AT$54,10,0))</f>
        <v>#N/A</v>
      </c>
      <c r="L25" s="16" t="e">
        <f>IF($B25="","",VLOOKUP($B25,'HK2 21-22'!$B$17:$AT$54,11,0))</f>
        <v>#N/A</v>
      </c>
      <c r="M25" s="32" t="e">
        <f t="shared" si="1"/>
        <v>#N/A</v>
      </c>
      <c r="N25" s="16" t="e">
        <f>IF($B25="","",VLOOKUP($B25,'HK2 21-22'!$B$17:$AT$54,13,0))</f>
        <v>#N/A</v>
      </c>
      <c r="O25" s="16" t="e">
        <f>IF($B25="","",VLOOKUP($B25,'HK2 21-22'!$B$17:$AT$54,14,0))</f>
        <v>#N/A</v>
      </c>
      <c r="P25" s="16" t="e">
        <f>IF($B25="","",VLOOKUP($B25,'HK2 21-22'!$B$17:$AT$54,15,0))</f>
        <v>#N/A</v>
      </c>
      <c r="Q25" s="16" t="e">
        <f>IF($B25="","",VLOOKUP($B25,'HK2 21-22'!$B$17:$AT$54,16,0))</f>
        <v>#N/A</v>
      </c>
      <c r="R25" s="32" t="e">
        <f t="shared" si="2"/>
        <v>#N/A</v>
      </c>
      <c r="S25" s="16" t="e">
        <f>IF($B25="","",VLOOKUP($B25,'HK2 21-22'!$B$17:$AT$54,18,0))</f>
        <v>#N/A</v>
      </c>
      <c r="T25" s="16" t="e">
        <f>IF($B25="","",VLOOKUP($B25,'HK2 21-22'!$B$17:$AT$54,19,0))</f>
        <v>#N/A</v>
      </c>
      <c r="U25" s="16" t="e">
        <f>IF($B25="","",VLOOKUP($B25,'HK2 21-22'!$B$17:$AT$54,20,0))</f>
        <v>#N/A</v>
      </c>
      <c r="V25" s="32" t="e">
        <f t="shared" si="3"/>
        <v>#N/A</v>
      </c>
      <c r="W25" s="16" t="e">
        <f>IF($B25="","",VLOOKUP($B25,'HK2 21-22'!$B$17:$AT$54,22,0))</f>
        <v>#N/A</v>
      </c>
      <c r="X25" s="16" t="e">
        <f>IF($B25="","",VLOOKUP($B25,'HK2 21-22'!$B$17:$AT$54,23,0))</f>
        <v>#N/A</v>
      </c>
      <c r="Y25" s="16" t="e">
        <f>IF($B25="","",VLOOKUP($B25,'HK2 21-22'!$B$17:$AT$54,24,0))</f>
        <v>#N/A</v>
      </c>
      <c r="Z25" s="32" t="e">
        <f t="shared" si="4"/>
        <v>#N/A</v>
      </c>
      <c r="AA25" s="16" t="e">
        <f>IF($B25="","",VLOOKUP($B25,'HK2 21-22'!$B$17:$AT$54,26,0))</f>
        <v>#N/A</v>
      </c>
      <c r="AB25" s="16" t="e">
        <f>IF($B25="","",VLOOKUP($B25,'HK2 21-22'!$B$17:$AT$54,27,0))</f>
        <v>#N/A</v>
      </c>
      <c r="AC25" s="16" t="e">
        <f>IF($B25="","",VLOOKUP($B25,'HK2 21-22'!$B$17:$AT$54,28,0))</f>
        <v>#N/A</v>
      </c>
      <c r="AD25" s="32" t="e">
        <f t="shared" si="5"/>
        <v>#N/A</v>
      </c>
      <c r="AE25" s="16" t="e">
        <f>IF($B25="","",VLOOKUP($B25,'HK2 21-22'!$B$17:$AT$54,30,0))</f>
        <v>#N/A</v>
      </c>
      <c r="AF25" s="16" t="e">
        <f>IF($B25="","",VLOOKUP($B25,'HK2 21-22'!$B$17:$AT$54,31,0))</f>
        <v>#N/A</v>
      </c>
      <c r="AG25" s="16" t="e">
        <f>IF($B25="","",VLOOKUP($B25,'HK2 21-22'!$B$17:$AT$54,32,0))</f>
        <v>#N/A</v>
      </c>
      <c r="AH25" s="32" t="e">
        <f t="shared" si="6"/>
        <v>#N/A</v>
      </c>
      <c r="AI25" s="16" t="e">
        <f>IF($B25="","",VLOOKUP($B25,'HK2 21-22'!$B$17:$AT$54,34,0))</f>
        <v>#N/A</v>
      </c>
      <c r="AJ25" s="16" t="e">
        <f>IF($B25="","",VLOOKUP($B25,'HK2 21-22'!$B$17:$AT$54,35,0))</f>
        <v>#N/A</v>
      </c>
      <c r="AK25" s="32" t="e">
        <f t="shared" si="7"/>
        <v>#N/A</v>
      </c>
      <c r="AL25" s="16" t="e">
        <f>IF($B25="","",VLOOKUP($B25,'HK2 21-22'!$B$17:$AT$54,37,0))</f>
        <v>#N/A</v>
      </c>
      <c r="AM25" s="16" t="e">
        <f>IF($B25="","",VLOOKUP($B25,'HK2 21-22'!$B$17:$AT$54,38,0))</f>
        <v>#N/A</v>
      </c>
      <c r="AN25" s="32" t="e">
        <f t="shared" si="8"/>
        <v>#N/A</v>
      </c>
      <c r="AO25" s="16" t="e">
        <f>IF($B25="","",VLOOKUP($B25,'HK2 21-22'!$B$17:$AT$54,40,0))</f>
        <v>#N/A</v>
      </c>
      <c r="AP25" s="16" t="e">
        <f>IF($B25="","",VLOOKUP($B25,'HK2 21-22'!$B$17:$AT$54,41,0))</f>
        <v>#N/A</v>
      </c>
      <c r="AQ25" s="32" t="e">
        <f t="shared" si="9"/>
        <v>#N/A</v>
      </c>
      <c r="AR25" s="32" t="e">
        <f>IF($B25="","",VLOOKUP($B25,'HK2 21-22'!$B$17:$AT$54,43,0))</f>
        <v>#N/A</v>
      </c>
      <c r="AS25" s="32" t="e">
        <f>IF($B25="","",VLOOKUP($B25,'HK2 21-22'!$B$17:$AT$54,44,0))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IF($B26="","",VLOOKUP($B26,'HK2 21-22'!$B$17:$AT$54,4,0))</f>
        <v>#N/A</v>
      </c>
      <c r="F26" s="16" t="e">
        <f>IF($B26="","",VLOOKUP($B26,'HK2 21-22'!$B$17:$AT$54,5,0))</f>
        <v>#N/A</v>
      </c>
      <c r="G26" s="16" t="e">
        <f>IF($B26="","",VLOOKUP($B26,'HK2 21-22'!$B$17:$AT$54,6,0))</f>
        <v>#N/A</v>
      </c>
      <c r="H26" s="16" t="e">
        <f>IF($B26="","",VLOOKUP($B26,'HK2 21-22'!$B$17:$AT$54,7,0))</f>
        <v>#N/A</v>
      </c>
      <c r="I26" s="16" t="e">
        <f>IF($B26="","",VLOOKUP($B26,'HK2 21-22'!$B$17:$AT$54,8,0))</f>
        <v>#N/A</v>
      </c>
      <c r="J26" s="16" t="e">
        <f>IF($B26="","",VLOOKUP($B26,'HK2 21-22'!$B$17:$AT$54,9,0))</f>
        <v>#N/A</v>
      </c>
      <c r="K26" s="16" t="e">
        <f>IF($B26="","",VLOOKUP($B26,'HK2 21-22'!$B$17:$AT$54,10,0))</f>
        <v>#N/A</v>
      </c>
      <c r="L26" s="16" t="e">
        <f>IF($B26="","",VLOOKUP($B26,'HK2 21-22'!$B$17:$AT$54,11,0))</f>
        <v>#N/A</v>
      </c>
      <c r="M26" s="32" t="e">
        <f t="shared" si="1"/>
        <v>#N/A</v>
      </c>
      <c r="N26" s="16" t="e">
        <f>IF($B26="","",VLOOKUP($B26,'HK2 21-22'!$B$17:$AT$54,13,0))</f>
        <v>#N/A</v>
      </c>
      <c r="O26" s="16" t="e">
        <f>IF($B26="","",VLOOKUP($B26,'HK2 21-22'!$B$17:$AT$54,14,0))</f>
        <v>#N/A</v>
      </c>
      <c r="P26" s="16" t="e">
        <f>IF($B26="","",VLOOKUP($B26,'HK2 21-22'!$B$17:$AT$54,15,0))</f>
        <v>#N/A</v>
      </c>
      <c r="Q26" s="16" t="e">
        <f>IF($B26="","",VLOOKUP($B26,'HK2 21-22'!$B$17:$AT$54,16,0))</f>
        <v>#N/A</v>
      </c>
      <c r="R26" s="32" t="e">
        <f t="shared" si="2"/>
        <v>#N/A</v>
      </c>
      <c r="S26" s="16" t="e">
        <f>IF($B26="","",VLOOKUP($B26,'HK2 21-22'!$B$17:$AT$54,18,0))</f>
        <v>#N/A</v>
      </c>
      <c r="T26" s="16" t="e">
        <f>IF($B26="","",VLOOKUP($B26,'HK2 21-22'!$B$17:$AT$54,19,0))</f>
        <v>#N/A</v>
      </c>
      <c r="U26" s="16" t="e">
        <f>IF($B26="","",VLOOKUP($B26,'HK2 21-22'!$B$17:$AT$54,20,0))</f>
        <v>#N/A</v>
      </c>
      <c r="V26" s="32" t="e">
        <f t="shared" si="3"/>
        <v>#N/A</v>
      </c>
      <c r="W26" s="16" t="e">
        <f>IF($B26="","",VLOOKUP($B26,'HK2 21-22'!$B$17:$AT$54,22,0))</f>
        <v>#N/A</v>
      </c>
      <c r="X26" s="16" t="e">
        <f>IF($B26="","",VLOOKUP($B26,'HK2 21-22'!$B$17:$AT$54,23,0))</f>
        <v>#N/A</v>
      </c>
      <c r="Y26" s="16" t="e">
        <f>IF($B26="","",VLOOKUP($B26,'HK2 21-22'!$B$17:$AT$54,24,0))</f>
        <v>#N/A</v>
      </c>
      <c r="Z26" s="32" t="e">
        <f t="shared" si="4"/>
        <v>#N/A</v>
      </c>
      <c r="AA26" s="16" t="e">
        <f>IF($B26="","",VLOOKUP($B26,'HK2 21-22'!$B$17:$AT$54,26,0))</f>
        <v>#N/A</v>
      </c>
      <c r="AB26" s="16" t="e">
        <f>IF($B26="","",VLOOKUP($B26,'HK2 21-22'!$B$17:$AT$54,27,0))</f>
        <v>#N/A</v>
      </c>
      <c r="AC26" s="16" t="e">
        <f>IF($B26="","",VLOOKUP($B26,'HK2 21-22'!$B$17:$AT$54,28,0))</f>
        <v>#N/A</v>
      </c>
      <c r="AD26" s="32" t="e">
        <f t="shared" si="5"/>
        <v>#N/A</v>
      </c>
      <c r="AE26" s="16" t="e">
        <f>IF($B26="","",VLOOKUP($B26,'HK2 21-22'!$B$17:$AT$54,30,0))</f>
        <v>#N/A</v>
      </c>
      <c r="AF26" s="16" t="e">
        <f>IF($B26="","",VLOOKUP($B26,'HK2 21-22'!$B$17:$AT$54,31,0))</f>
        <v>#N/A</v>
      </c>
      <c r="AG26" s="16" t="e">
        <f>IF($B26="","",VLOOKUP($B26,'HK2 21-22'!$B$17:$AT$54,32,0))</f>
        <v>#N/A</v>
      </c>
      <c r="AH26" s="32" t="e">
        <f t="shared" si="6"/>
        <v>#N/A</v>
      </c>
      <c r="AI26" s="16" t="e">
        <f>IF($B26="","",VLOOKUP($B26,'HK2 21-22'!$B$17:$AT$54,34,0))</f>
        <v>#N/A</v>
      </c>
      <c r="AJ26" s="16" t="e">
        <f>IF($B26="","",VLOOKUP($B26,'HK2 21-22'!$B$17:$AT$54,35,0))</f>
        <v>#N/A</v>
      </c>
      <c r="AK26" s="32" t="e">
        <f t="shared" si="7"/>
        <v>#N/A</v>
      </c>
      <c r="AL26" s="16" t="e">
        <f>IF($B26="","",VLOOKUP($B26,'HK2 21-22'!$B$17:$AT$54,37,0))</f>
        <v>#N/A</v>
      </c>
      <c r="AM26" s="16" t="e">
        <f>IF($B26="","",VLOOKUP($B26,'HK2 21-22'!$B$17:$AT$54,38,0))</f>
        <v>#N/A</v>
      </c>
      <c r="AN26" s="32" t="e">
        <f t="shared" si="8"/>
        <v>#N/A</v>
      </c>
      <c r="AO26" s="16" t="e">
        <f>IF($B26="","",VLOOKUP($B26,'HK2 21-22'!$B$17:$AT$54,40,0))</f>
        <v>#N/A</v>
      </c>
      <c r="AP26" s="16" t="e">
        <f>IF($B26="","",VLOOKUP($B26,'HK2 21-22'!$B$17:$AT$54,41,0))</f>
        <v>#N/A</v>
      </c>
      <c r="AQ26" s="32" t="e">
        <f t="shared" si="9"/>
        <v>#N/A</v>
      </c>
      <c r="AR26" s="32" t="e">
        <f>IF($B26="","",VLOOKUP($B26,'HK2 21-22'!$B$17:$AT$54,43,0))</f>
        <v>#N/A</v>
      </c>
      <c r="AS26" s="32" t="e">
        <f>IF($B26="","",VLOOKUP($B26,'HK2 21-22'!$B$17:$AT$54,44,0))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IF($B27="","",VLOOKUP($B27,'HK2 21-22'!$B$17:$AT$54,4,0))</f>
        <v>#N/A</v>
      </c>
      <c r="F27" s="16" t="e">
        <f>IF($B27="","",VLOOKUP($B27,'HK2 21-22'!$B$17:$AT$54,5,0))</f>
        <v>#N/A</v>
      </c>
      <c r="G27" s="16" t="e">
        <f>IF($B27="","",VLOOKUP($B27,'HK2 21-22'!$B$17:$AT$54,6,0))</f>
        <v>#N/A</v>
      </c>
      <c r="H27" s="16" t="e">
        <f>IF($B27="","",VLOOKUP($B27,'HK2 21-22'!$B$17:$AT$54,7,0))</f>
        <v>#N/A</v>
      </c>
      <c r="I27" s="16" t="e">
        <f>IF($B27="","",VLOOKUP($B27,'HK2 21-22'!$B$17:$AT$54,8,0))</f>
        <v>#N/A</v>
      </c>
      <c r="J27" s="16" t="e">
        <f>IF($B27="","",VLOOKUP($B27,'HK2 21-22'!$B$17:$AT$54,9,0))</f>
        <v>#N/A</v>
      </c>
      <c r="K27" s="16" t="e">
        <f>IF($B27="","",VLOOKUP($B27,'HK2 21-22'!$B$17:$AT$54,10,0))</f>
        <v>#N/A</v>
      </c>
      <c r="L27" s="16" t="e">
        <f>IF($B27="","",VLOOKUP($B27,'HK2 21-22'!$B$17:$AT$54,11,0))</f>
        <v>#N/A</v>
      </c>
      <c r="M27" s="32" t="e">
        <f t="shared" si="1"/>
        <v>#N/A</v>
      </c>
      <c r="N27" s="16" t="e">
        <f>IF($B27="","",VLOOKUP($B27,'HK2 21-22'!$B$17:$AT$54,13,0))</f>
        <v>#N/A</v>
      </c>
      <c r="O27" s="16" t="e">
        <f>IF($B27="","",VLOOKUP($B27,'HK2 21-22'!$B$17:$AT$54,14,0))</f>
        <v>#N/A</v>
      </c>
      <c r="P27" s="16" t="e">
        <f>IF($B27="","",VLOOKUP($B27,'HK2 21-22'!$B$17:$AT$54,15,0))</f>
        <v>#N/A</v>
      </c>
      <c r="Q27" s="16" t="e">
        <f>IF($B27="","",VLOOKUP($B27,'HK2 21-22'!$B$17:$AT$54,16,0))</f>
        <v>#N/A</v>
      </c>
      <c r="R27" s="32" t="e">
        <f t="shared" si="2"/>
        <v>#N/A</v>
      </c>
      <c r="S27" s="16" t="e">
        <f>IF($B27="","",VLOOKUP($B27,'HK2 21-22'!$B$17:$AT$54,18,0))</f>
        <v>#N/A</v>
      </c>
      <c r="T27" s="16" t="e">
        <f>IF($B27="","",VLOOKUP($B27,'HK2 21-22'!$B$17:$AT$54,19,0))</f>
        <v>#N/A</v>
      </c>
      <c r="U27" s="16" t="e">
        <f>IF($B27="","",VLOOKUP($B27,'HK2 21-22'!$B$17:$AT$54,20,0))</f>
        <v>#N/A</v>
      </c>
      <c r="V27" s="32" t="e">
        <f t="shared" si="3"/>
        <v>#N/A</v>
      </c>
      <c r="W27" s="16" t="e">
        <f>IF($B27="","",VLOOKUP($B27,'HK2 21-22'!$B$17:$AT$54,22,0))</f>
        <v>#N/A</v>
      </c>
      <c r="X27" s="16" t="e">
        <f>IF($B27="","",VLOOKUP($B27,'HK2 21-22'!$B$17:$AT$54,23,0))</f>
        <v>#N/A</v>
      </c>
      <c r="Y27" s="16" t="e">
        <f>IF($B27="","",VLOOKUP($B27,'HK2 21-22'!$B$17:$AT$54,24,0))</f>
        <v>#N/A</v>
      </c>
      <c r="Z27" s="32" t="e">
        <f t="shared" si="4"/>
        <v>#N/A</v>
      </c>
      <c r="AA27" s="16" t="e">
        <f>IF($B27="","",VLOOKUP($B27,'HK2 21-22'!$B$17:$AT$54,26,0))</f>
        <v>#N/A</v>
      </c>
      <c r="AB27" s="16" t="e">
        <f>IF($B27="","",VLOOKUP($B27,'HK2 21-22'!$B$17:$AT$54,27,0))</f>
        <v>#N/A</v>
      </c>
      <c r="AC27" s="16" t="e">
        <f>IF($B27="","",VLOOKUP($B27,'HK2 21-22'!$B$17:$AT$54,28,0))</f>
        <v>#N/A</v>
      </c>
      <c r="AD27" s="32" t="e">
        <f t="shared" si="5"/>
        <v>#N/A</v>
      </c>
      <c r="AE27" s="16" t="e">
        <f>IF($B27="","",VLOOKUP($B27,'HK2 21-22'!$B$17:$AT$54,30,0))</f>
        <v>#N/A</v>
      </c>
      <c r="AF27" s="16" t="e">
        <f>IF($B27="","",VLOOKUP($B27,'HK2 21-22'!$B$17:$AT$54,31,0))</f>
        <v>#N/A</v>
      </c>
      <c r="AG27" s="16" t="e">
        <f>IF($B27="","",VLOOKUP($B27,'HK2 21-22'!$B$17:$AT$54,32,0))</f>
        <v>#N/A</v>
      </c>
      <c r="AH27" s="32" t="e">
        <f t="shared" si="6"/>
        <v>#N/A</v>
      </c>
      <c r="AI27" s="16" t="e">
        <f>IF($B27="","",VLOOKUP($B27,'HK2 21-22'!$B$17:$AT$54,34,0))</f>
        <v>#N/A</v>
      </c>
      <c r="AJ27" s="16" t="e">
        <f>IF($B27="","",VLOOKUP($B27,'HK2 21-22'!$B$17:$AT$54,35,0))</f>
        <v>#N/A</v>
      </c>
      <c r="AK27" s="32" t="e">
        <f t="shared" si="7"/>
        <v>#N/A</v>
      </c>
      <c r="AL27" s="16" t="e">
        <f>IF($B27="","",VLOOKUP($B27,'HK2 21-22'!$B$17:$AT$54,37,0))</f>
        <v>#N/A</v>
      </c>
      <c r="AM27" s="16" t="e">
        <f>IF($B27="","",VLOOKUP($B27,'HK2 21-22'!$B$17:$AT$54,38,0))</f>
        <v>#N/A</v>
      </c>
      <c r="AN27" s="32" t="e">
        <f t="shared" si="8"/>
        <v>#N/A</v>
      </c>
      <c r="AO27" s="16" t="e">
        <f>IF($B27="","",VLOOKUP($B27,'HK2 21-22'!$B$17:$AT$54,40,0))</f>
        <v>#N/A</v>
      </c>
      <c r="AP27" s="16" t="e">
        <f>IF($B27="","",VLOOKUP($B27,'HK2 21-22'!$B$17:$AT$54,41,0))</f>
        <v>#N/A</v>
      </c>
      <c r="AQ27" s="32" t="e">
        <f t="shared" si="9"/>
        <v>#N/A</v>
      </c>
      <c r="AR27" s="32" t="e">
        <f>IF($B27="","",VLOOKUP($B27,'HK2 21-22'!$B$17:$AT$54,43,0))</f>
        <v>#N/A</v>
      </c>
      <c r="AS27" s="32" t="e">
        <f>IF($B27="","",VLOOKUP($B27,'HK2 21-22'!$B$17:$AT$54,44,0))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IF($B28="","",VLOOKUP($B28,'HK2 21-22'!$B$17:$AT$54,4,0))</f>
        <v>#N/A</v>
      </c>
      <c r="F28" s="16" t="e">
        <f>IF($B28="","",VLOOKUP($B28,'HK2 21-22'!$B$17:$AT$54,5,0))</f>
        <v>#N/A</v>
      </c>
      <c r="G28" s="16" t="e">
        <f>IF($B28="","",VLOOKUP($B28,'HK2 21-22'!$B$17:$AT$54,6,0))</f>
        <v>#N/A</v>
      </c>
      <c r="H28" s="16" t="e">
        <f>IF($B28="","",VLOOKUP($B28,'HK2 21-22'!$B$17:$AT$54,7,0))</f>
        <v>#N/A</v>
      </c>
      <c r="I28" s="16" t="e">
        <f>IF($B28="","",VLOOKUP($B28,'HK2 21-22'!$B$17:$AT$54,8,0))</f>
        <v>#N/A</v>
      </c>
      <c r="J28" s="16" t="e">
        <f>IF($B28="","",VLOOKUP($B28,'HK2 21-22'!$B$17:$AT$54,9,0))</f>
        <v>#N/A</v>
      </c>
      <c r="K28" s="16" t="e">
        <f>IF($B28="","",VLOOKUP($B28,'HK2 21-22'!$B$17:$AT$54,10,0))</f>
        <v>#N/A</v>
      </c>
      <c r="L28" s="16" t="e">
        <f>IF($B28="","",VLOOKUP($B28,'HK2 21-22'!$B$17:$AT$54,11,0))</f>
        <v>#N/A</v>
      </c>
      <c r="M28" s="32" t="e">
        <f t="shared" si="1"/>
        <v>#N/A</v>
      </c>
      <c r="N28" s="16" t="e">
        <f>IF($B28="","",VLOOKUP($B28,'HK2 21-22'!$B$17:$AT$54,13,0))</f>
        <v>#N/A</v>
      </c>
      <c r="O28" s="16" t="e">
        <f>IF($B28="","",VLOOKUP($B28,'HK2 21-22'!$B$17:$AT$54,14,0))</f>
        <v>#N/A</v>
      </c>
      <c r="P28" s="16" t="e">
        <f>IF($B28="","",VLOOKUP($B28,'HK2 21-22'!$B$17:$AT$54,15,0))</f>
        <v>#N/A</v>
      </c>
      <c r="Q28" s="16" t="e">
        <f>IF($B28="","",VLOOKUP($B28,'HK2 21-22'!$B$17:$AT$54,16,0))</f>
        <v>#N/A</v>
      </c>
      <c r="R28" s="32" t="e">
        <f t="shared" si="2"/>
        <v>#N/A</v>
      </c>
      <c r="S28" s="16" t="e">
        <f>IF($B28="","",VLOOKUP($B28,'HK2 21-22'!$B$17:$AT$54,18,0))</f>
        <v>#N/A</v>
      </c>
      <c r="T28" s="16" t="e">
        <f>IF($B28="","",VLOOKUP($B28,'HK2 21-22'!$B$17:$AT$54,19,0))</f>
        <v>#N/A</v>
      </c>
      <c r="U28" s="16" t="e">
        <f>IF($B28="","",VLOOKUP($B28,'HK2 21-22'!$B$17:$AT$54,20,0))</f>
        <v>#N/A</v>
      </c>
      <c r="V28" s="32" t="e">
        <f t="shared" si="3"/>
        <v>#N/A</v>
      </c>
      <c r="W28" s="16" t="e">
        <f>IF($B28="","",VLOOKUP($B28,'HK2 21-22'!$B$17:$AT$54,22,0))</f>
        <v>#N/A</v>
      </c>
      <c r="X28" s="16" t="e">
        <f>IF($B28="","",VLOOKUP($B28,'HK2 21-22'!$B$17:$AT$54,23,0))</f>
        <v>#N/A</v>
      </c>
      <c r="Y28" s="16" t="e">
        <f>IF($B28="","",VLOOKUP($B28,'HK2 21-22'!$B$17:$AT$54,24,0))</f>
        <v>#N/A</v>
      </c>
      <c r="Z28" s="32" t="e">
        <f t="shared" si="4"/>
        <v>#N/A</v>
      </c>
      <c r="AA28" s="16" t="e">
        <f>IF($B28="","",VLOOKUP($B28,'HK2 21-22'!$B$17:$AT$54,26,0))</f>
        <v>#N/A</v>
      </c>
      <c r="AB28" s="16" t="e">
        <f>IF($B28="","",VLOOKUP($B28,'HK2 21-22'!$B$17:$AT$54,27,0))</f>
        <v>#N/A</v>
      </c>
      <c r="AC28" s="16" t="e">
        <f>IF($B28="","",VLOOKUP($B28,'HK2 21-22'!$B$17:$AT$54,28,0))</f>
        <v>#N/A</v>
      </c>
      <c r="AD28" s="32" t="e">
        <f t="shared" si="5"/>
        <v>#N/A</v>
      </c>
      <c r="AE28" s="16" t="e">
        <f>IF($B28="","",VLOOKUP($B28,'HK2 21-22'!$B$17:$AT$54,30,0))</f>
        <v>#N/A</v>
      </c>
      <c r="AF28" s="16" t="e">
        <f>IF($B28="","",VLOOKUP($B28,'HK2 21-22'!$B$17:$AT$54,31,0))</f>
        <v>#N/A</v>
      </c>
      <c r="AG28" s="16" t="e">
        <f>IF($B28="","",VLOOKUP($B28,'HK2 21-22'!$B$17:$AT$54,32,0))</f>
        <v>#N/A</v>
      </c>
      <c r="AH28" s="32" t="e">
        <f t="shared" si="6"/>
        <v>#N/A</v>
      </c>
      <c r="AI28" s="16" t="e">
        <f>IF($B28="","",VLOOKUP($B28,'HK2 21-22'!$B$17:$AT$54,34,0))</f>
        <v>#N/A</v>
      </c>
      <c r="AJ28" s="16" t="e">
        <f>IF($B28="","",VLOOKUP($B28,'HK2 21-22'!$B$17:$AT$54,35,0))</f>
        <v>#N/A</v>
      </c>
      <c r="AK28" s="32" t="e">
        <f t="shared" si="7"/>
        <v>#N/A</v>
      </c>
      <c r="AL28" s="16" t="e">
        <f>IF($B28="","",VLOOKUP($B28,'HK2 21-22'!$B$17:$AT$54,37,0))</f>
        <v>#N/A</v>
      </c>
      <c r="AM28" s="16" t="e">
        <f>IF($B28="","",VLOOKUP($B28,'HK2 21-22'!$B$17:$AT$54,38,0))</f>
        <v>#N/A</v>
      </c>
      <c r="AN28" s="32" t="e">
        <f t="shared" si="8"/>
        <v>#N/A</v>
      </c>
      <c r="AO28" s="16" t="e">
        <f>IF($B28="","",VLOOKUP($B28,'HK2 21-22'!$B$17:$AT$54,40,0))</f>
        <v>#N/A</v>
      </c>
      <c r="AP28" s="16" t="e">
        <f>IF($B28="","",VLOOKUP($B28,'HK2 21-22'!$B$17:$AT$54,41,0))</f>
        <v>#N/A</v>
      </c>
      <c r="AQ28" s="32" t="e">
        <f t="shared" si="9"/>
        <v>#N/A</v>
      </c>
      <c r="AR28" s="32" t="e">
        <f>IF($B28="","",VLOOKUP($B28,'HK2 21-22'!$B$17:$AT$54,43,0))</f>
        <v>#N/A</v>
      </c>
      <c r="AS28" s="32" t="e">
        <f>IF($B28="","",VLOOKUP($B28,'HK2 21-22'!$B$17:$AT$54,44,0))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IF($B29="","",VLOOKUP($B29,'HK2 21-22'!$B$17:$AT$54,4,0))</f>
        <v>#N/A</v>
      </c>
      <c r="F29" s="16" t="e">
        <f>IF($B29="","",VLOOKUP($B29,'HK2 21-22'!$B$17:$AT$54,5,0))</f>
        <v>#N/A</v>
      </c>
      <c r="G29" s="16" t="e">
        <f>IF($B29="","",VLOOKUP($B29,'HK2 21-22'!$B$17:$AT$54,6,0))</f>
        <v>#N/A</v>
      </c>
      <c r="H29" s="16" t="e">
        <f>IF($B29="","",VLOOKUP($B29,'HK2 21-22'!$B$17:$AT$54,7,0))</f>
        <v>#N/A</v>
      </c>
      <c r="I29" s="16" t="e">
        <f>IF($B29="","",VLOOKUP($B29,'HK2 21-22'!$B$17:$AT$54,8,0))</f>
        <v>#N/A</v>
      </c>
      <c r="J29" s="16" t="e">
        <f>IF($B29="","",VLOOKUP($B29,'HK2 21-22'!$B$17:$AT$54,9,0))</f>
        <v>#N/A</v>
      </c>
      <c r="K29" s="16" t="e">
        <f>IF($B29="","",VLOOKUP($B29,'HK2 21-22'!$B$17:$AT$54,10,0))</f>
        <v>#N/A</v>
      </c>
      <c r="L29" s="16" t="e">
        <f>IF($B29="","",VLOOKUP($B29,'HK2 21-22'!$B$17:$AT$54,11,0))</f>
        <v>#N/A</v>
      </c>
      <c r="M29" s="32" t="e">
        <f t="shared" si="1"/>
        <v>#N/A</v>
      </c>
      <c r="N29" s="16" t="e">
        <f>IF($B29="","",VLOOKUP($B29,'HK2 21-22'!$B$17:$AT$54,13,0))</f>
        <v>#N/A</v>
      </c>
      <c r="O29" s="16" t="e">
        <f>IF($B29="","",VLOOKUP($B29,'HK2 21-22'!$B$17:$AT$54,14,0))</f>
        <v>#N/A</v>
      </c>
      <c r="P29" s="16" t="e">
        <f>IF($B29="","",VLOOKUP($B29,'HK2 21-22'!$B$17:$AT$54,15,0))</f>
        <v>#N/A</v>
      </c>
      <c r="Q29" s="16" t="e">
        <f>IF($B29="","",VLOOKUP($B29,'HK2 21-22'!$B$17:$AT$54,16,0))</f>
        <v>#N/A</v>
      </c>
      <c r="R29" s="32" t="e">
        <f t="shared" si="2"/>
        <v>#N/A</v>
      </c>
      <c r="S29" s="16" t="e">
        <f>IF($B29="","",VLOOKUP($B29,'HK2 21-22'!$B$17:$AT$54,18,0))</f>
        <v>#N/A</v>
      </c>
      <c r="T29" s="16" t="e">
        <f>IF($B29="","",VLOOKUP($B29,'HK2 21-22'!$B$17:$AT$54,19,0))</f>
        <v>#N/A</v>
      </c>
      <c r="U29" s="16" t="e">
        <f>IF($B29="","",VLOOKUP($B29,'HK2 21-22'!$B$17:$AT$54,20,0))</f>
        <v>#N/A</v>
      </c>
      <c r="V29" s="32" t="e">
        <f t="shared" si="3"/>
        <v>#N/A</v>
      </c>
      <c r="W29" s="16" t="e">
        <f>IF($B29="","",VLOOKUP($B29,'HK2 21-22'!$B$17:$AT$54,22,0))</f>
        <v>#N/A</v>
      </c>
      <c r="X29" s="16" t="e">
        <f>IF($B29="","",VLOOKUP($B29,'HK2 21-22'!$B$17:$AT$54,23,0))</f>
        <v>#N/A</v>
      </c>
      <c r="Y29" s="16" t="e">
        <f>IF($B29="","",VLOOKUP($B29,'HK2 21-22'!$B$17:$AT$54,24,0))</f>
        <v>#N/A</v>
      </c>
      <c r="Z29" s="32" t="e">
        <f t="shared" si="4"/>
        <v>#N/A</v>
      </c>
      <c r="AA29" s="16" t="e">
        <f>IF($B29="","",VLOOKUP($B29,'HK2 21-22'!$B$17:$AT$54,26,0))</f>
        <v>#N/A</v>
      </c>
      <c r="AB29" s="16" t="e">
        <f>IF($B29="","",VLOOKUP($B29,'HK2 21-22'!$B$17:$AT$54,27,0))</f>
        <v>#N/A</v>
      </c>
      <c r="AC29" s="16" t="e">
        <f>IF($B29="","",VLOOKUP($B29,'HK2 21-22'!$B$17:$AT$54,28,0))</f>
        <v>#N/A</v>
      </c>
      <c r="AD29" s="32" t="e">
        <f t="shared" si="5"/>
        <v>#N/A</v>
      </c>
      <c r="AE29" s="16" t="e">
        <f>IF($B29="","",VLOOKUP($B29,'HK2 21-22'!$B$17:$AT$54,30,0))</f>
        <v>#N/A</v>
      </c>
      <c r="AF29" s="16" t="e">
        <f>IF($B29="","",VLOOKUP($B29,'HK2 21-22'!$B$17:$AT$54,31,0))</f>
        <v>#N/A</v>
      </c>
      <c r="AG29" s="16" t="e">
        <f>IF($B29="","",VLOOKUP($B29,'HK2 21-22'!$B$17:$AT$54,32,0))</f>
        <v>#N/A</v>
      </c>
      <c r="AH29" s="32" t="e">
        <f t="shared" si="6"/>
        <v>#N/A</v>
      </c>
      <c r="AI29" s="16" t="e">
        <f>IF($B29="","",VLOOKUP($B29,'HK2 21-22'!$B$17:$AT$54,34,0))</f>
        <v>#N/A</v>
      </c>
      <c r="AJ29" s="16" t="e">
        <f>IF($B29="","",VLOOKUP($B29,'HK2 21-22'!$B$17:$AT$54,35,0))</f>
        <v>#N/A</v>
      </c>
      <c r="AK29" s="32" t="e">
        <f t="shared" si="7"/>
        <v>#N/A</v>
      </c>
      <c r="AL29" s="16" t="e">
        <f>IF($B29="","",VLOOKUP($B29,'HK2 21-22'!$B$17:$AT$54,37,0))</f>
        <v>#N/A</v>
      </c>
      <c r="AM29" s="16" t="e">
        <f>IF($B29="","",VLOOKUP($B29,'HK2 21-22'!$B$17:$AT$54,38,0))</f>
        <v>#N/A</v>
      </c>
      <c r="AN29" s="32" t="e">
        <f t="shared" si="8"/>
        <v>#N/A</v>
      </c>
      <c r="AO29" s="16" t="e">
        <f>IF($B29="","",VLOOKUP($B29,'HK2 21-22'!$B$17:$AT$54,40,0))</f>
        <v>#N/A</v>
      </c>
      <c r="AP29" s="16" t="e">
        <f>IF($B29="","",VLOOKUP($B29,'HK2 21-22'!$B$17:$AT$54,41,0))</f>
        <v>#N/A</v>
      </c>
      <c r="AQ29" s="32" t="e">
        <f t="shared" si="9"/>
        <v>#N/A</v>
      </c>
      <c r="AR29" s="32" t="e">
        <f>IF($B29="","",VLOOKUP($B29,'HK2 21-22'!$B$17:$AT$54,43,0))</f>
        <v>#N/A</v>
      </c>
      <c r="AS29" s="32" t="e">
        <f>IF($B29="","",VLOOKUP($B29,'HK2 21-22'!$B$17:$AT$54,44,0))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IF($B30="","",VLOOKUP($B30,'HK2 21-22'!$B$17:$AT$54,4,0))</f>
        <v>#N/A</v>
      </c>
      <c r="F30" s="16" t="e">
        <f>IF($B30="","",VLOOKUP($B30,'HK2 21-22'!$B$17:$AT$54,5,0))</f>
        <v>#N/A</v>
      </c>
      <c r="G30" s="16" t="e">
        <f>IF($B30="","",VLOOKUP($B30,'HK2 21-22'!$B$17:$AT$54,6,0))</f>
        <v>#N/A</v>
      </c>
      <c r="H30" s="16" t="e">
        <f>IF($B30="","",VLOOKUP($B30,'HK2 21-22'!$B$17:$AT$54,7,0))</f>
        <v>#N/A</v>
      </c>
      <c r="I30" s="16" t="e">
        <f>IF($B30="","",VLOOKUP($B30,'HK2 21-22'!$B$17:$AT$54,8,0))</f>
        <v>#N/A</v>
      </c>
      <c r="J30" s="16" t="e">
        <f>IF($B30="","",VLOOKUP($B30,'HK2 21-22'!$B$17:$AT$54,9,0))</f>
        <v>#N/A</v>
      </c>
      <c r="K30" s="16" t="e">
        <f>IF($B30="","",VLOOKUP($B30,'HK2 21-22'!$B$17:$AT$54,10,0))</f>
        <v>#N/A</v>
      </c>
      <c r="L30" s="16" t="e">
        <f>IF($B30="","",VLOOKUP($B30,'HK2 21-22'!$B$17:$AT$54,11,0))</f>
        <v>#N/A</v>
      </c>
      <c r="M30" s="32" t="e">
        <f t="shared" si="1"/>
        <v>#N/A</v>
      </c>
      <c r="N30" s="16" t="e">
        <f>IF($B30="","",VLOOKUP($B30,'HK2 21-22'!$B$17:$AT$54,13,0))</f>
        <v>#N/A</v>
      </c>
      <c r="O30" s="16" t="e">
        <f>IF($B30="","",VLOOKUP($B30,'HK2 21-22'!$B$17:$AT$54,14,0))</f>
        <v>#N/A</v>
      </c>
      <c r="P30" s="16" t="e">
        <f>IF($B30="","",VLOOKUP($B30,'HK2 21-22'!$B$17:$AT$54,15,0))</f>
        <v>#N/A</v>
      </c>
      <c r="Q30" s="16" t="e">
        <f>IF($B30="","",VLOOKUP($B30,'HK2 21-22'!$B$17:$AT$54,16,0))</f>
        <v>#N/A</v>
      </c>
      <c r="R30" s="32" t="e">
        <f t="shared" si="2"/>
        <v>#N/A</v>
      </c>
      <c r="S30" s="16" t="e">
        <f>IF($B30="","",VLOOKUP($B30,'HK2 21-22'!$B$17:$AT$54,18,0))</f>
        <v>#N/A</v>
      </c>
      <c r="T30" s="16" t="e">
        <f>IF($B30="","",VLOOKUP($B30,'HK2 21-22'!$B$17:$AT$54,19,0))</f>
        <v>#N/A</v>
      </c>
      <c r="U30" s="16" t="e">
        <f>IF($B30="","",VLOOKUP($B30,'HK2 21-22'!$B$17:$AT$54,20,0))</f>
        <v>#N/A</v>
      </c>
      <c r="V30" s="32" t="e">
        <f t="shared" si="3"/>
        <v>#N/A</v>
      </c>
      <c r="W30" s="16" t="e">
        <f>IF($B30="","",VLOOKUP($B30,'HK2 21-22'!$B$17:$AT$54,22,0))</f>
        <v>#N/A</v>
      </c>
      <c r="X30" s="16" t="e">
        <f>IF($B30="","",VLOOKUP($B30,'HK2 21-22'!$B$17:$AT$54,23,0))</f>
        <v>#N/A</v>
      </c>
      <c r="Y30" s="16" t="e">
        <f>IF($B30="","",VLOOKUP($B30,'HK2 21-22'!$B$17:$AT$54,24,0))</f>
        <v>#N/A</v>
      </c>
      <c r="Z30" s="32" t="e">
        <f t="shared" si="4"/>
        <v>#N/A</v>
      </c>
      <c r="AA30" s="16" t="e">
        <f>IF($B30="","",VLOOKUP($B30,'HK2 21-22'!$B$17:$AT$54,26,0))</f>
        <v>#N/A</v>
      </c>
      <c r="AB30" s="16" t="e">
        <f>IF($B30="","",VLOOKUP($B30,'HK2 21-22'!$B$17:$AT$54,27,0))</f>
        <v>#N/A</v>
      </c>
      <c r="AC30" s="16" t="e">
        <f>IF($B30="","",VLOOKUP($B30,'HK2 21-22'!$B$17:$AT$54,28,0))</f>
        <v>#N/A</v>
      </c>
      <c r="AD30" s="32" t="e">
        <f t="shared" si="5"/>
        <v>#N/A</v>
      </c>
      <c r="AE30" s="16" t="e">
        <f>IF($B30="","",VLOOKUP($B30,'HK2 21-22'!$B$17:$AT$54,30,0))</f>
        <v>#N/A</v>
      </c>
      <c r="AF30" s="16" t="e">
        <f>IF($B30="","",VLOOKUP($B30,'HK2 21-22'!$B$17:$AT$54,31,0))</f>
        <v>#N/A</v>
      </c>
      <c r="AG30" s="16" t="e">
        <f>IF($B30="","",VLOOKUP($B30,'HK2 21-22'!$B$17:$AT$54,32,0))</f>
        <v>#N/A</v>
      </c>
      <c r="AH30" s="32" t="e">
        <f t="shared" si="6"/>
        <v>#N/A</v>
      </c>
      <c r="AI30" s="16" t="e">
        <f>IF($B30="","",VLOOKUP($B30,'HK2 21-22'!$B$17:$AT$54,34,0))</f>
        <v>#N/A</v>
      </c>
      <c r="AJ30" s="16" t="e">
        <f>IF($B30="","",VLOOKUP($B30,'HK2 21-22'!$B$17:$AT$54,35,0))</f>
        <v>#N/A</v>
      </c>
      <c r="AK30" s="32" t="e">
        <f t="shared" si="7"/>
        <v>#N/A</v>
      </c>
      <c r="AL30" s="16" t="e">
        <f>IF($B30="","",VLOOKUP($B30,'HK2 21-22'!$B$17:$AT$54,37,0))</f>
        <v>#N/A</v>
      </c>
      <c r="AM30" s="16" t="e">
        <f>IF($B30="","",VLOOKUP($B30,'HK2 21-22'!$B$17:$AT$54,38,0))</f>
        <v>#N/A</v>
      </c>
      <c r="AN30" s="32" t="e">
        <f t="shared" si="8"/>
        <v>#N/A</v>
      </c>
      <c r="AO30" s="16" t="e">
        <f>IF($B30="","",VLOOKUP($B30,'HK2 21-22'!$B$17:$AT$54,40,0))</f>
        <v>#N/A</v>
      </c>
      <c r="AP30" s="16" t="e">
        <f>IF($B30="","",VLOOKUP($B30,'HK2 21-22'!$B$17:$AT$54,41,0))</f>
        <v>#N/A</v>
      </c>
      <c r="AQ30" s="32" t="e">
        <f t="shared" si="9"/>
        <v>#N/A</v>
      </c>
      <c r="AR30" s="32" t="e">
        <f>IF($B30="","",VLOOKUP($B30,'HK2 21-22'!$B$17:$AT$54,43,0))</f>
        <v>#N/A</v>
      </c>
      <c r="AS30" s="32" t="e">
        <f>IF($B30="","",VLOOKUP($B30,'HK2 21-22'!$B$17:$AT$54,44,0))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IF($B31="","",VLOOKUP($B31,'HK2 21-22'!$B$17:$AT$54,4,0))</f>
        <v>#N/A</v>
      </c>
      <c r="F31" s="16" t="e">
        <f>IF($B31="","",VLOOKUP($B31,'HK2 21-22'!$B$17:$AT$54,5,0))</f>
        <v>#N/A</v>
      </c>
      <c r="G31" s="16" t="e">
        <f>IF($B31="","",VLOOKUP($B31,'HK2 21-22'!$B$17:$AT$54,6,0))</f>
        <v>#N/A</v>
      </c>
      <c r="H31" s="16" t="e">
        <f>IF($B31="","",VLOOKUP($B31,'HK2 21-22'!$B$17:$AT$54,7,0))</f>
        <v>#N/A</v>
      </c>
      <c r="I31" s="16" t="e">
        <f>IF($B31="","",VLOOKUP($B31,'HK2 21-22'!$B$17:$AT$54,8,0))</f>
        <v>#N/A</v>
      </c>
      <c r="J31" s="16" t="e">
        <f>IF($B31="","",VLOOKUP($B31,'HK2 21-22'!$B$17:$AT$54,9,0))</f>
        <v>#N/A</v>
      </c>
      <c r="K31" s="16" t="e">
        <f>IF($B31="","",VLOOKUP($B31,'HK2 21-22'!$B$17:$AT$54,10,0))</f>
        <v>#N/A</v>
      </c>
      <c r="L31" s="16" t="e">
        <f>IF($B31="","",VLOOKUP($B31,'HK2 21-22'!$B$17:$AT$54,11,0))</f>
        <v>#N/A</v>
      </c>
      <c r="M31" s="32" t="e">
        <f t="shared" si="1"/>
        <v>#N/A</v>
      </c>
      <c r="N31" s="16" t="e">
        <f>IF($B31="","",VLOOKUP($B31,'HK2 21-22'!$B$17:$AT$54,13,0))</f>
        <v>#N/A</v>
      </c>
      <c r="O31" s="16" t="e">
        <f>IF($B31="","",VLOOKUP($B31,'HK2 21-22'!$B$17:$AT$54,14,0))</f>
        <v>#N/A</v>
      </c>
      <c r="P31" s="16" t="e">
        <f>IF($B31="","",VLOOKUP($B31,'HK2 21-22'!$B$17:$AT$54,15,0))</f>
        <v>#N/A</v>
      </c>
      <c r="Q31" s="16" t="e">
        <f>IF($B31="","",VLOOKUP($B31,'HK2 21-22'!$B$17:$AT$54,16,0))</f>
        <v>#N/A</v>
      </c>
      <c r="R31" s="32" t="e">
        <f t="shared" si="2"/>
        <v>#N/A</v>
      </c>
      <c r="S31" s="16" t="e">
        <f>IF($B31="","",VLOOKUP($B31,'HK2 21-22'!$B$17:$AT$54,18,0))</f>
        <v>#N/A</v>
      </c>
      <c r="T31" s="16" t="e">
        <f>IF($B31="","",VLOOKUP($B31,'HK2 21-22'!$B$17:$AT$54,19,0))</f>
        <v>#N/A</v>
      </c>
      <c r="U31" s="16" t="e">
        <f>IF($B31="","",VLOOKUP($B31,'HK2 21-22'!$B$17:$AT$54,20,0))</f>
        <v>#N/A</v>
      </c>
      <c r="V31" s="32" t="e">
        <f t="shared" si="3"/>
        <v>#N/A</v>
      </c>
      <c r="W31" s="16" t="e">
        <f>IF($B31="","",VLOOKUP($B31,'HK2 21-22'!$B$17:$AT$54,22,0))</f>
        <v>#N/A</v>
      </c>
      <c r="X31" s="16" t="e">
        <f>IF($B31="","",VLOOKUP($B31,'HK2 21-22'!$B$17:$AT$54,23,0))</f>
        <v>#N/A</v>
      </c>
      <c r="Y31" s="16" t="e">
        <f>IF($B31="","",VLOOKUP($B31,'HK2 21-22'!$B$17:$AT$54,24,0))</f>
        <v>#N/A</v>
      </c>
      <c r="Z31" s="32" t="e">
        <f t="shared" si="4"/>
        <v>#N/A</v>
      </c>
      <c r="AA31" s="16" t="e">
        <f>IF($B31="","",VLOOKUP($B31,'HK2 21-22'!$B$17:$AT$54,26,0))</f>
        <v>#N/A</v>
      </c>
      <c r="AB31" s="16" t="e">
        <f>IF($B31="","",VLOOKUP($B31,'HK2 21-22'!$B$17:$AT$54,27,0))</f>
        <v>#N/A</v>
      </c>
      <c r="AC31" s="16" t="e">
        <f>IF($B31="","",VLOOKUP($B31,'HK2 21-22'!$B$17:$AT$54,28,0))</f>
        <v>#N/A</v>
      </c>
      <c r="AD31" s="32" t="e">
        <f t="shared" si="5"/>
        <v>#N/A</v>
      </c>
      <c r="AE31" s="16" t="e">
        <f>IF($B31="","",VLOOKUP($B31,'HK2 21-22'!$B$17:$AT$54,30,0))</f>
        <v>#N/A</v>
      </c>
      <c r="AF31" s="16" t="e">
        <f>IF($B31="","",VLOOKUP($B31,'HK2 21-22'!$B$17:$AT$54,31,0))</f>
        <v>#N/A</v>
      </c>
      <c r="AG31" s="16" t="e">
        <f>IF($B31="","",VLOOKUP($B31,'HK2 21-22'!$B$17:$AT$54,32,0))</f>
        <v>#N/A</v>
      </c>
      <c r="AH31" s="32" t="e">
        <f t="shared" si="6"/>
        <v>#N/A</v>
      </c>
      <c r="AI31" s="16" t="e">
        <f>IF($B31="","",VLOOKUP($B31,'HK2 21-22'!$B$17:$AT$54,34,0))</f>
        <v>#N/A</v>
      </c>
      <c r="AJ31" s="16" t="e">
        <f>IF($B31="","",VLOOKUP($B31,'HK2 21-22'!$B$17:$AT$54,35,0))</f>
        <v>#N/A</v>
      </c>
      <c r="AK31" s="32" t="e">
        <f t="shared" si="7"/>
        <v>#N/A</v>
      </c>
      <c r="AL31" s="16" t="e">
        <f>IF($B31="","",VLOOKUP($B31,'HK2 21-22'!$B$17:$AT$54,37,0))</f>
        <v>#N/A</v>
      </c>
      <c r="AM31" s="16" t="e">
        <f>IF($B31="","",VLOOKUP($B31,'HK2 21-22'!$B$17:$AT$54,38,0))</f>
        <v>#N/A</v>
      </c>
      <c r="AN31" s="32" t="e">
        <f t="shared" si="8"/>
        <v>#N/A</v>
      </c>
      <c r="AO31" s="16" t="e">
        <f>IF($B31="","",VLOOKUP($B31,'HK2 21-22'!$B$17:$AT$54,40,0))</f>
        <v>#N/A</v>
      </c>
      <c r="AP31" s="16" t="e">
        <f>IF($B31="","",VLOOKUP($B31,'HK2 21-22'!$B$17:$AT$54,41,0))</f>
        <v>#N/A</v>
      </c>
      <c r="AQ31" s="32" t="e">
        <f t="shared" si="9"/>
        <v>#N/A</v>
      </c>
      <c r="AR31" s="32" t="e">
        <f>IF($B31="","",VLOOKUP($B31,'HK2 21-22'!$B$17:$AT$54,43,0))</f>
        <v>#N/A</v>
      </c>
      <c r="AS31" s="32" t="e">
        <f>IF($B31="","",VLOOKUP($B31,'HK2 21-22'!$B$17:$AT$54,44,0))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IF($B32="","",VLOOKUP($B32,'HK2 21-22'!$B$17:$AT$54,4,0))</f>
        <v>#N/A</v>
      </c>
      <c r="F32" s="16" t="e">
        <f>IF($B32="","",VLOOKUP($B32,'HK2 21-22'!$B$17:$AT$54,5,0))</f>
        <v>#N/A</v>
      </c>
      <c r="G32" s="16" t="e">
        <f>IF($B32="","",VLOOKUP($B32,'HK2 21-22'!$B$17:$AT$54,6,0))</f>
        <v>#N/A</v>
      </c>
      <c r="H32" s="16" t="e">
        <f>IF($B32="","",VLOOKUP($B32,'HK2 21-22'!$B$17:$AT$54,7,0))</f>
        <v>#N/A</v>
      </c>
      <c r="I32" s="16" t="e">
        <f>IF($B32="","",VLOOKUP($B32,'HK2 21-22'!$B$17:$AT$54,8,0))</f>
        <v>#N/A</v>
      </c>
      <c r="J32" s="16" t="e">
        <f>IF($B32="","",VLOOKUP($B32,'HK2 21-22'!$B$17:$AT$54,9,0))</f>
        <v>#N/A</v>
      </c>
      <c r="K32" s="16" t="e">
        <f>IF($B32="","",VLOOKUP($B32,'HK2 21-22'!$B$17:$AT$54,10,0))</f>
        <v>#N/A</v>
      </c>
      <c r="L32" s="16" t="e">
        <f>IF($B32="","",VLOOKUP($B32,'HK2 21-22'!$B$17:$AT$54,11,0))</f>
        <v>#N/A</v>
      </c>
      <c r="M32" s="32" t="e">
        <f t="shared" si="1"/>
        <v>#N/A</v>
      </c>
      <c r="N32" s="16" t="e">
        <f>IF($B32="","",VLOOKUP($B32,'HK2 21-22'!$B$17:$AT$54,13,0))</f>
        <v>#N/A</v>
      </c>
      <c r="O32" s="16" t="e">
        <f>IF($B32="","",VLOOKUP($B32,'HK2 21-22'!$B$17:$AT$54,14,0))</f>
        <v>#N/A</v>
      </c>
      <c r="P32" s="16" t="e">
        <f>IF($B32="","",VLOOKUP($B32,'HK2 21-22'!$B$17:$AT$54,15,0))</f>
        <v>#N/A</v>
      </c>
      <c r="Q32" s="16" t="e">
        <f>IF($B32="","",VLOOKUP($B32,'HK2 21-22'!$B$17:$AT$54,16,0))</f>
        <v>#N/A</v>
      </c>
      <c r="R32" s="32" t="e">
        <f t="shared" si="2"/>
        <v>#N/A</v>
      </c>
      <c r="S32" s="16" t="e">
        <f>IF($B32="","",VLOOKUP($B32,'HK2 21-22'!$B$17:$AT$54,18,0))</f>
        <v>#N/A</v>
      </c>
      <c r="T32" s="16" t="e">
        <f>IF($B32="","",VLOOKUP($B32,'HK2 21-22'!$B$17:$AT$54,19,0))</f>
        <v>#N/A</v>
      </c>
      <c r="U32" s="16" t="e">
        <f>IF($B32="","",VLOOKUP($B32,'HK2 21-22'!$B$17:$AT$54,20,0))</f>
        <v>#N/A</v>
      </c>
      <c r="V32" s="32" t="e">
        <f t="shared" si="3"/>
        <v>#N/A</v>
      </c>
      <c r="W32" s="16" t="e">
        <f>IF($B32="","",VLOOKUP($B32,'HK2 21-22'!$B$17:$AT$54,22,0))</f>
        <v>#N/A</v>
      </c>
      <c r="X32" s="16" t="e">
        <f>IF($B32="","",VLOOKUP($B32,'HK2 21-22'!$B$17:$AT$54,23,0))</f>
        <v>#N/A</v>
      </c>
      <c r="Y32" s="16" t="e">
        <f>IF($B32="","",VLOOKUP($B32,'HK2 21-22'!$B$17:$AT$54,24,0))</f>
        <v>#N/A</v>
      </c>
      <c r="Z32" s="32" t="e">
        <f t="shared" si="4"/>
        <v>#N/A</v>
      </c>
      <c r="AA32" s="16" t="e">
        <f>IF($B32="","",VLOOKUP($B32,'HK2 21-22'!$B$17:$AT$54,26,0))</f>
        <v>#N/A</v>
      </c>
      <c r="AB32" s="16" t="e">
        <f>IF($B32="","",VLOOKUP($B32,'HK2 21-22'!$B$17:$AT$54,27,0))</f>
        <v>#N/A</v>
      </c>
      <c r="AC32" s="16" t="e">
        <f>IF($B32="","",VLOOKUP($B32,'HK2 21-22'!$B$17:$AT$54,28,0))</f>
        <v>#N/A</v>
      </c>
      <c r="AD32" s="32" t="e">
        <f t="shared" si="5"/>
        <v>#N/A</v>
      </c>
      <c r="AE32" s="16" t="e">
        <f>IF($B32="","",VLOOKUP($B32,'HK2 21-22'!$B$17:$AT$54,30,0))</f>
        <v>#N/A</v>
      </c>
      <c r="AF32" s="16" t="e">
        <f>IF($B32="","",VLOOKUP($B32,'HK2 21-22'!$B$17:$AT$54,31,0))</f>
        <v>#N/A</v>
      </c>
      <c r="AG32" s="16" t="e">
        <f>IF($B32="","",VLOOKUP($B32,'HK2 21-22'!$B$17:$AT$54,32,0))</f>
        <v>#N/A</v>
      </c>
      <c r="AH32" s="32" t="e">
        <f t="shared" si="6"/>
        <v>#N/A</v>
      </c>
      <c r="AI32" s="16" t="e">
        <f>IF($B32="","",VLOOKUP($B32,'HK2 21-22'!$B$17:$AT$54,34,0))</f>
        <v>#N/A</v>
      </c>
      <c r="AJ32" s="16" t="e">
        <f>IF($B32="","",VLOOKUP($B32,'HK2 21-22'!$B$17:$AT$54,35,0))</f>
        <v>#N/A</v>
      </c>
      <c r="AK32" s="32" t="e">
        <f t="shared" si="7"/>
        <v>#N/A</v>
      </c>
      <c r="AL32" s="16" t="e">
        <f>IF($B32="","",VLOOKUP($B32,'HK2 21-22'!$B$17:$AT$54,37,0))</f>
        <v>#N/A</v>
      </c>
      <c r="AM32" s="16" t="e">
        <f>IF($B32="","",VLOOKUP($B32,'HK2 21-22'!$B$17:$AT$54,38,0))</f>
        <v>#N/A</v>
      </c>
      <c r="AN32" s="32" t="e">
        <f t="shared" si="8"/>
        <v>#N/A</v>
      </c>
      <c r="AO32" s="16" t="e">
        <f>IF($B32="","",VLOOKUP($B32,'HK2 21-22'!$B$17:$AT$54,40,0))</f>
        <v>#N/A</v>
      </c>
      <c r="AP32" s="16" t="e">
        <f>IF($B32="","",VLOOKUP($B32,'HK2 21-22'!$B$17:$AT$54,41,0))</f>
        <v>#N/A</v>
      </c>
      <c r="AQ32" s="32" t="e">
        <f t="shared" si="9"/>
        <v>#N/A</v>
      </c>
      <c r="AR32" s="32" t="e">
        <f>IF($B32="","",VLOOKUP($B32,'HK2 21-22'!$B$17:$AT$54,43,0))</f>
        <v>#N/A</v>
      </c>
      <c r="AS32" s="32" t="e">
        <f>IF($B32="","",VLOOKUP($B32,'HK2 21-22'!$B$17:$AT$54,44,0))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IF($B33="","",VLOOKUP($B33,'HK2 21-22'!$B$17:$AT$54,4,0))</f>
        <v>#N/A</v>
      </c>
      <c r="F33" s="16" t="e">
        <f>IF($B33="","",VLOOKUP($B33,'HK2 21-22'!$B$17:$AT$54,5,0))</f>
        <v>#N/A</v>
      </c>
      <c r="G33" s="16" t="e">
        <f>IF($B33="","",VLOOKUP($B33,'HK2 21-22'!$B$17:$AT$54,6,0))</f>
        <v>#N/A</v>
      </c>
      <c r="H33" s="16" t="e">
        <f>IF($B33="","",VLOOKUP($B33,'HK2 21-22'!$B$17:$AT$54,7,0))</f>
        <v>#N/A</v>
      </c>
      <c r="I33" s="16" t="e">
        <f>IF($B33="","",VLOOKUP($B33,'HK2 21-22'!$B$17:$AT$54,8,0))</f>
        <v>#N/A</v>
      </c>
      <c r="J33" s="16" t="e">
        <f>IF($B33="","",VLOOKUP($B33,'HK2 21-22'!$B$17:$AT$54,9,0))</f>
        <v>#N/A</v>
      </c>
      <c r="K33" s="16" t="e">
        <f>IF($B33="","",VLOOKUP($B33,'HK2 21-22'!$B$17:$AT$54,10,0))</f>
        <v>#N/A</v>
      </c>
      <c r="L33" s="16" t="e">
        <f>IF($B33="","",VLOOKUP($B33,'HK2 21-22'!$B$17:$AT$54,11,0))</f>
        <v>#N/A</v>
      </c>
      <c r="M33" s="32" t="e">
        <f t="shared" si="1"/>
        <v>#N/A</v>
      </c>
      <c r="N33" s="16" t="e">
        <f>IF($B33="","",VLOOKUP($B33,'HK2 21-22'!$B$17:$AT$54,13,0))</f>
        <v>#N/A</v>
      </c>
      <c r="O33" s="16" t="e">
        <f>IF($B33="","",VLOOKUP($B33,'HK2 21-22'!$B$17:$AT$54,14,0))</f>
        <v>#N/A</v>
      </c>
      <c r="P33" s="16" t="e">
        <f>IF($B33="","",VLOOKUP($B33,'HK2 21-22'!$B$17:$AT$54,15,0))</f>
        <v>#N/A</v>
      </c>
      <c r="Q33" s="16" t="e">
        <f>IF($B33="","",VLOOKUP($B33,'HK2 21-22'!$B$17:$AT$54,16,0))</f>
        <v>#N/A</v>
      </c>
      <c r="R33" s="32" t="e">
        <f t="shared" si="2"/>
        <v>#N/A</v>
      </c>
      <c r="S33" s="16" t="e">
        <f>IF($B33="","",VLOOKUP($B33,'HK2 21-22'!$B$17:$AT$54,18,0))</f>
        <v>#N/A</v>
      </c>
      <c r="T33" s="16" t="e">
        <f>IF($B33="","",VLOOKUP($B33,'HK2 21-22'!$B$17:$AT$54,19,0))</f>
        <v>#N/A</v>
      </c>
      <c r="U33" s="16" t="e">
        <f>IF($B33="","",VLOOKUP($B33,'HK2 21-22'!$B$17:$AT$54,20,0))</f>
        <v>#N/A</v>
      </c>
      <c r="V33" s="32" t="e">
        <f t="shared" si="3"/>
        <v>#N/A</v>
      </c>
      <c r="W33" s="16" t="e">
        <f>IF($B33="","",VLOOKUP($B33,'HK2 21-22'!$B$17:$AT$54,22,0))</f>
        <v>#N/A</v>
      </c>
      <c r="X33" s="16" t="e">
        <f>IF($B33="","",VLOOKUP($B33,'HK2 21-22'!$B$17:$AT$54,23,0))</f>
        <v>#N/A</v>
      </c>
      <c r="Y33" s="16" t="e">
        <f>IF($B33="","",VLOOKUP($B33,'HK2 21-22'!$B$17:$AT$54,24,0))</f>
        <v>#N/A</v>
      </c>
      <c r="Z33" s="32" t="e">
        <f t="shared" si="4"/>
        <v>#N/A</v>
      </c>
      <c r="AA33" s="16" t="e">
        <f>IF($B33="","",VLOOKUP($B33,'HK2 21-22'!$B$17:$AT$54,26,0))</f>
        <v>#N/A</v>
      </c>
      <c r="AB33" s="16" t="e">
        <f>IF($B33="","",VLOOKUP($B33,'HK2 21-22'!$B$17:$AT$54,27,0))</f>
        <v>#N/A</v>
      </c>
      <c r="AC33" s="16" t="e">
        <f>IF($B33="","",VLOOKUP($B33,'HK2 21-22'!$B$17:$AT$54,28,0))</f>
        <v>#N/A</v>
      </c>
      <c r="AD33" s="32" t="e">
        <f t="shared" si="5"/>
        <v>#N/A</v>
      </c>
      <c r="AE33" s="16" t="e">
        <f>IF($B33="","",VLOOKUP($B33,'HK2 21-22'!$B$17:$AT$54,30,0))</f>
        <v>#N/A</v>
      </c>
      <c r="AF33" s="16" t="e">
        <f>IF($B33="","",VLOOKUP($B33,'HK2 21-22'!$B$17:$AT$54,31,0))</f>
        <v>#N/A</v>
      </c>
      <c r="AG33" s="16" t="e">
        <f>IF($B33="","",VLOOKUP($B33,'HK2 21-22'!$B$17:$AT$54,32,0))</f>
        <v>#N/A</v>
      </c>
      <c r="AH33" s="32" t="e">
        <f t="shared" si="6"/>
        <v>#N/A</v>
      </c>
      <c r="AI33" s="16" t="e">
        <f>IF($B33="","",VLOOKUP($B33,'HK2 21-22'!$B$17:$AT$54,34,0))</f>
        <v>#N/A</v>
      </c>
      <c r="AJ33" s="16" t="e">
        <f>IF($B33="","",VLOOKUP($B33,'HK2 21-22'!$B$17:$AT$54,35,0))</f>
        <v>#N/A</v>
      </c>
      <c r="AK33" s="32" t="e">
        <f t="shared" si="7"/>
        <v>#N/A</v>
      </c>
      <c r="AL33" s="16" t="e">
        <f>IF($B33="","",VLOOKUP($B33,'HK2 21-22'!$B$17:$AT$54,37,0))</f>
        <v>#N/A</v>
      </c>
      <c r="AM33" s="16" t="e">
        <f>IF($B33="","",VLOOKUP($B33,'HK2 21-22'!$B$17:$AT$54,38,0))</f>
        <v>#N/A</v>
      </c>
      <c r="AN33" s="32" t="e">
        <f t="shared" si="8"/>
        <v>#N/A</v>
      </c>
      <c r="AO33" s="16" t="e">
        <f>IF($B33="","",VLOOKUP($B33,'HK2 21-22'!$B$17:$AT$54,40,0))</f>
        <v>#N/A</v>
      </c>
      <c r="AP33" s="16" t="e">
        <f>IF($B33="","",VLOOKUP($B33,'HK2 21-22'!$B$17:$AT$54,41,0))</f>
        <v>#N/A</v>
      </c>
      <c r="AQ33" s="32" t="e">
        <f t="shared" si="9"/>
        <v>#N/A</v>
      </c>
      <c r="AR33" s="32" t="e">
        <f>IF($B33="","",VLOOKUP($B33,'HK2 21-22'!$B$17:$AT$54,43,0))</f>
        <v>#N/A</v>
      </c>
      <c r="AS33" s="32" t="e">
        <f>IF($B33="","",VLOOKUP($B33,'HK2 21-22'!$B$17:$AT$54,44,0))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IF($B34="","",VLOOKUP($B34,'HK2 21-22'!$B$17:$AT$54,4,0))</f>
        <v>#N/A</v>
      </c>
      <c r="F34" s="16" t="e">
        <f>IF($B34="","",VLOOKUP($B34,'HK2 21-22'!$B$17:$AT$54,5,0))</f>
        <v>#N/A</v>
      </c>
      <c r="G34" s="16" t="e">
        <f>IF($B34="","",VLOOKUP($B34,'HK2 21-22'!$B$17:$AT$54,6,0))</f>
        <v>#N/A</v>
      </c>
      <c r="H34" s="16" t="e">
        <f>IF($B34="","",VLOOKUP($B34,'HK2 21-22'!$B$17:$AT$54,7,0))</f>
        <v>#N/A</v>
      </c>
      <c r="I34" s="16" t="e">
        <f>IF($B34="","",VLOOKUP($B34,'HK2 21-22'!$B$17:$AT$54,8,0))</f>
        <v>#N/A</v>
      </c>
      <c r="J34" s="16" t="e">
        <f>IF($B34="","",VLOOKUP($B34,'HK2 21-22'!$B$17:$AT$54,9,0))</f>
        <v>#N/A</v>
      </c>
      <c r="K34" s="16" t="e">
        <f>IF($B34="","",VLOOKUP($B34,'HK2 21-22'!$B$17:$AT$54,10,0))</f>
        <v>#N/A</v>
      </c>
      <c r="L34" s="16" t="e">
        <f>IF($B34="","",VLOOKUP($B34,'HK2 21-22'!$B$17:$AT$54,11,0))</f>
        <v>#N/A</v>
      </c>
      <c r="M34" s="32" t="e">
        <f t="shared" si="1"/>
        <v>#N/A</v>
      </c>
      <c r="N34" s="16" t="e">
        <f>IF($B34="","",VLOOKUP($B34,'HK2 21-22'!$B$17:$AT$54,13,0))</f>
        <v>#N/A</v>
      </c>
      <c r="O34" s="16" t="e">
        <f>IF($B34="","",VLOOKUP($B34,'HK2 21-22'!$B$17:$AT$54,14,0))</f>
        <v>#N/A</v>
      </c>
      <c r="P34" s="16" t="e">
        <f>IF($B34="","",VLOOKUP($B34,'HK2 21-22'!$B$17:$AT$54,15,0))</f>
        <v>#N/A</v>
      </c>
      <c r="Q34" s="16" t="e">
        <f>IF($B34="","",VLOOKUP($B34,'HK2 21-22'!$B$17:$AT$54,16,0))</f>
        <v>#N/A</v>
      </c>
      <c r="R34" s="32" t="e">
        <f t="shared" si="2"/>
        <v>#N/A</v>
      </c>
      <c r="S34" s="16" t="e">
        <f>IF($B34="","",VLOOKUP($B34,'HK2 21-22'!$B$17:$AT$54,18,0))</f>
        <v>#N/A</v>
      </c>
      <c r="T34" s="16" t="e">
        <f>IF($B34="","",VLOOKUP($B34,'HK2 21-22'!$B$17:$AT$54,19,0))</f>
        <v>#N/A</v>
      </c>
      <c r="U34" s="16" t="e">
        <f>IF($B34="","",VLOOKUP($B34,'HK2 21-22'!$B$17:$AT$54,20,0))</f>
        <v>#N/A</v>
      </c>
      <c r="V34" s="32" t="e">
        <f t="shared" si="3"/>
        <v>#N/A</v>
      </c>
      <c r="W34" s="16" t="e">
        <f>IF($B34="","",VLOOKUP($B34,'HK2 21-22'!$B$17:$AT$54,22,0))</f>
        <v>#N/A</v>
      </c>
      <c r="X34" s="16" t="e">
        <f>IF($B34="","",VLOOKUP($B34,'HK2 21-22'!$B$17:$AT$54,23,0))</f>
        <v>#N/A</v>
      </c>
      <c r="Y34" s="16" t="e">
        <f>IF($B34="","",VLOOKUP($B34,'HK2 21-22'!$B$17:$AT$54,24,0))</f>
        <v>#N/A</v>
      </c>
      <c r="Z34" s="32" t="e">
        <f t="shared" si="4"/>
        <v>#N/A</v>
      </c>
      <c r="AA34" s="16" t="e">
        <f>IF($B34="","",VLOOKUP($B34,'HK2 21-22'!$B$17:$AT$54,26,0))</f>
        <v>#N/A</v>
      </c>
      <c r="AB34" s="16" t="e">
        <f>IF($B34="","",VLOOKUP($B34,'HK2 21-22'!$B$17:$AT$54,27,0))</f>
        <v>#N/A</v>
      </c>
      <c r="AC34" s="16" t="e">
        <f>IF($B34="","",VLOOKUP($B34,'HK2 21-22'!$B$17:$AT$54,28,0))</f>
        <v>#N/A</v>
      </c>
      <c r="AD34" s="32" t="e">
        <f t="shared" si="5"/>
        <v>#N/A</v>
      </c>
      <c r="AE34" s="16" t="e">
        <f>IF($B34="","",VLOOKUP($B34,'HK2 21-22'!$B$17:$AT$54,30,0))</f>
        <v>#N/A</v>
      </c>
      <c r="AF34" s="16" t="e">
        <f>IF($B34="","",VLOOKUP($B34,'HK2 21-22'!$B$17:$AT$54,31,0))</f>
        <v>#N/A</v>
      </c>
      <c r="AG34" s="16" t="e">
        <f>IF($B34="","",VLOOKUP($B34,'HK2 21-22'!$B$17:$AT$54,32,0))</f>
        <v>#N/A</v>
      </c>
      <c r="AH34" s="32" t="e">
        <f t="shared" si="6"/>
        <v>#N/A</v>
      </c>
      <c r="AI34" s="16" t="e">
        <f>IF($B34="","",VLOOKUP($B34,'HK2 21-22'!$B$17:$AT$54,34,0))</f>
        <v>#N/A</v>
      </c>
      <c r="AJ34" s="16" t="e">
        <f>IF($B34="","",VLOOKUP($B34,'HK2 21-22'!$B$17:$AT$54,35,0))</f>
        <v>#N/A</v>
      </c>
      <c r="AK34" s="32" t="e">
        <f t="shared" si="7"/>
        <v>#N/A</v>
      </c>
      <c r="AL34" s="16" t="e">
        <f>IF($B34="","",VLOOKUP($B34,'HK2 21-22'!$B$17:$AT$54,37,0))</f>
        <v>#N/A</v>
      </c>
      <c r="AM34" s="16" t="e">
        <f>IF($B34="","",VLOOKUP($B34,'HK2 21-22'!$B$17:$AT$54,38,0))</f>
        <v>#N/A</v>
      </c>
      <c r="AN34" s="32" t="e">
        <f t="shared" si="8"/>
        <v>#N/A</v>
      </c>
      <c r="AO34" s="16" t="e">
        <f>IF($B34="","",VLOOKUP($B34,'HK2 21-22'!$B$17:$AT$54,40,0))</f>
        <v>#N/A</v>
      </c>
      <c r="AP34" s="16" t="e">
        <f>IF($B34="","",VLOOKUP($B34,'HK2 21-22'!$B$17:$AT$54,41,0))</f>
        <v>#N/A</v>
      </c>
      <c r="AQ34" s="32" t="e">
        <f t="shared" si="9"/>
        <v>#N/A</v>
      </c>
      <c r="AR34" s="32" t="e">
        <f>IF($B34="","",VLOOKUP($B34,'HK2 21-22'!$B$17:$AT$54,43,0))</f>
        <v>#N/A</v>
      </c>
      <c r="AS34" s="32" t="e">
        <f>IF($B34="","",VLOOKUP($B34,'HK2 21-22'!$B$17:$AT$54,44,0))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IF($B35="","",VLOOKUP($B35,'HK2 21-22'!$B$17:$AT$54,4,0))</f>
        <v>#N/A</v>
      </c>
      <c r="F35" s="16" t="e">
        <f>IF($B35="","",VLOOKUP($B35,'HK2 21-22'!$B$17:$AT$54,5,0))</f>
        <v>#N/A</v>
      </c>
      <c r="G35" s="16" t="e">
        <f>IF($B35="","",VLOOKUP($B35,'HK2 21-22'!$B$17:$AT$54,6,0))</f>
        <v>#N/A</v>
      </c>
      <c r="H35" s="16" t="e">
        <f>IF($B35="","",VLOOKUP($B35,'HK2 21-22'!$B$17:$AT$54,7,0))</f>
        <v>#N/A</v>
      </c>
      <c r="I35" s="16" t="e">
        <f>IF($B35="","",VLOOKUP($B35,'HK2 21-22'!$B$17:$AT$54,8,0))</f>
        <v>#N/A</v>
      </c>
      <c r="J35" s="16" t="e">
        <f>IF($B35="","",VLOOKUP($B35,'HK2 21-22'!$B$17:$AT$54,9,0))</f>
        <v>#N/A</v>
      </c>
      <c r="K35" s="16" t="e">
        <f>IF($B35="","",VLOOKUP($B35,'HK2 21-22'!$B$17:$AT$54,10,0))</f>
        <v>#N/A</v>
      </c>
      <c r="L35" s="16" t="e">
        <f>IF($B35="","",VLOOKUP($B35,'HK2 21-22'!$B$17:$AT$54,11,0))</f>
        <v>#N/A</v>
      </c>
      <c r="M35" s="32" t="e">
        <f t="shared" si="1"/>
        <v>#N/A</v>
      </c>
      <c r="N35" s="16" t="e">
        <f>IF($B35="","",VLOOKUP($B35,'HK2 21-22'!$B$17:$AT$54,13,0))</f>
        <v>#N/A</v>
      </c>
      <c r="O35" s="16" t="e">
        <f>IF($B35="","",VLOOKUP($B35,'HK2 21-22'!$B$17:$AT$54,14,0))</f>
        <v>#N/A</v>
      </c>
      <c r="P35" s="16" t="e">
        <f>IF($B35="","",VLOOKUP($B35,'HK2 21-22'!$B$17:$AT$54,15,0))</f>
        <v>#N/A</v>
      </c>
      <c r="Q35" s="16" t="e">
        <f>IF($B35="","",VLOOKUP($B35,'HK2 21-22'!$B$17:$AT$54,16,0))</f>
        <v>#N/A</v>
      </c>
      <c r="R35" s="32" t="e">
        <f t="shared" si="2"/>
        <v>#N/A</v>
      </c>
      <c r="S35" s="16" t="e">
        <f>IF($B35="","",VLOOKUP($B35,'HK2 21-22'!$B$17:$AT$54,18,0))</f>
        <v>#N/A</v>
      </c>
      <c r="T35" s="16" t="e">
        <f>IF($B35="","",VLOOKUP($B35,'HK2 21-22'!$B$17:$AT$54,19,0))</f>
        <v>#N/A</v>
      </c>
      <c r="U35" s="16" t="e">
        <f>IF($B35="","",VLOOKUP($B35,'HK2 21-22'!$B$17:$AT$54,20,0))</f>
        <v>#N/A</v>
      </c>
      <c r="V35" s="32" t="e">
        <f t="shared" si="3"/>
        <v>#N/A</v>
      </c>
      <c r="W35" s="16" t="e">
        <f>IF($B35="","",VLOOKUP($B35,'HK2 21-22'!$B$17:$AT$54,22,0))</f>
        <v>#N/A</v>
      </c>
      <c r="X35" s="16" t="e">
        <f>IF($B35="","",VLOOKUP($B35,'HK2 21-22'!$B$17:$AT$54,23,0))</f>
        <v>#N/A</v>
      </c>
      <c r="Y35" s="16" t="e">
        <f>IF($B35="","",VLOOKUP($B35,'HK2 21-22'!$B$17:$AT$54,24,0))</f>
        <v>#N/A</v>
      </c>
      <c r="Z35" s="32" t="e">
        <f t="shared" si="4"/>
        <v>#N/A</v>
      </c>
      <c r="AA35" s="16" t="e">
        <f>IF($B35="","",VLOOKUP($B35,'HK2 21-22'!$B$17:$AT$54,26,0))</f>
        <v>#N/A</v>
      </c>
      <c r="AB35" s="16" t="e">
        <f>IF($B35="","",VLOOKUP($B35,'HK2 21-22'!$B$17:$AT$54,27,0))</f>
        <v>#N/A</v>
      </c>
      <c r="AC35" s="16" t="e">
        <f>IF($B35="","",VLOOKUP($B35,'HK2 21-22'!$B$17:$AT$54,28,0))</f>
        <v>#N/A</v>
      </c>
      <c r="AD35" s="32" t="e">
        <f t="shared" si="5"/>
        <v>#N/A</v>
      </c>
      <c r="AE35" s="16" t="e">
        <f>IF($B35="","",VLOOKUP($B35,'HK2 21-22'!$B$17:$AT$54,30,0))</f>
        <v>#N/A</v>
      </c>
      <c r="AF35" s="16" t="e">
        <f>IF($B35="","",VLOOKUP($B35,'HK2 21-22'!$B$17:$AT$54,31,0))</f>
        <v>#N/A</v>
      </c>
      <c r="AG35" s="16" t="e">
        <f>IF($B35="","",VLOOKUP($B35,'HK2 21-22'!$B$17:$AT$54,32,0))</f>
        <v>#N/A</v>
      </c>
      <c r="AH35" s="32" t="e">
        <f t="shared" si="6"/>
        <v>#N/A</v>
      </c>
      <c r="AI35" s="16" t="e">
        <f>IF($B35="","",VLOOKUP($B35,'HK2 21-22'!$B$17:$AT$54,34,0))</f>
        <v>#N/A</v>
      </c>
      <c r="AJ35" s="16" t="e">
        <f>IF($B35="","",VLOOKUP($B35,'HK2 21-22'!$B$17:$AT$54,35,0))</f>
        <v>#N/A</v>
      </c>
      <c r="AK35" s="32" t="e">
        <f t="shared" si="7"/>
        <v>#N/A</v>
      </c>
      <c r="AL35" s="16" t="e">
        <f>IF($B35="","",VLOOKUP($B35,'HK2 21-22'!$B$17:$AT$54,37,0))</f>
        <v>#N/A</v>
      </c>
      <c r="AM35" s="16" t="e">
        <f>IF($B35="","",VLOOKUP($B35,'HK2 21-22'!$B$17:$AT$54,38,0))</f>
        <v>#N/A</v>
      </c>
      <c r="AN35" s="32" t="e">
        <f t="shared" si="8"/>
        <v>#N/A</v>
      </c>
      <c r="AO35" s="16" t="e">
        <f>IF($B35="","",VLOOKUP($B35,'HK2 21-22'!$B$17:$AT$54,40,0))</f>
        <v>#N/A</v>
      </c>
      <c r="AP35" s="16" t="e">
        <f>IF($B35="","",VLOOKUP($B35,'HK2 21-22'!$B$17:$AT$54,41,0))</f>
        <v>#N/A</v>
      </c>
      <c r="AQ35" s="32" t="e">
        <f t="shared" si="9"/>
        <v>#N/A</v>
      </c>
      <c r="AR35" s="32" t="e">
        <f>IF($B35="","",VLOOKUP($B35,'HK2 21-22'!$B$17:$AT$54,43,0))</f>
        <v>#N/A</v>
      </c>
      <c r="AS35" s="32" t="e">
        <f>IF($B35="","",VLOOKUP($B35,'HK2 21-22'!$B$17:$AT$54,44,0))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IF($B36="","",VLOOKUP($B36,'HK2 21-22'!$B$17:$AT$54,4,0))</f>
        <v>#N/A</v>
      </c>
      <c r="F36" s="16" t="e">
        <f>IF($B36="","",VLOOKUP($B36,'HK2 21-22'!$B$17:$AT$54,5,0))</f>
        <v>#N/A</v>
      </c>
      <c r="G36" s="16" t="e">
        <f>IF($B36="","",VLOOKUP($B36,'HK2 21-22'!$B$17:$AT$54,6,0))</f>
        <v>#N/A</v>
      </c>
      <c r="H36" s="16" t="e">
        <f>IF($B36="","",VLOOKUP($B36,'HK2 21-22'!$B$17:$AT$54,7,0))</f>
        <v>#N/A</v>
      </c>
      <c r="I36" s="16" t="e">
        <f>IF($B36="","",VLOOKUP($B36,'HK2 21-22'!$B$17:$AT$54,8,0))</f>
        <v>#N/A</v>
      </c>
      <c r="J36" s="16" t="e">
        <f>IF($B36="","",VLOOKUP($B36,'HK2 21-22'!$B$17:$AT$54,9,0))</f>
        <v>#N/A</v>
      </c>
      <c r="K36" s="16" t="e">
        <f>IF($B36="","",VLOOKUP($B36,'HK2 21-22'!$B$17:$AT$54,10,0))</f>
        <v>#N/A</v>
      </c>
      <c r="L36" s="16" t="e">
        <f>IF($B36="","",VLOOKUP($B36,'HK2 21-22'!$B$17:$AT$54,11,0))</f>
        <v>#N/A</v>
      </c>
      <c r="M36" s="32" t="e">
        <f t="shared" si="1"/>
        <v>#N/A</v>
      </c>
      <c r="N36" s="16" t="e">
        <f>IF($B36="","",VLOOKUP($B36,'HK2 21-22'!$B$17:$AT$54,13,0))</f>
        <v>#N/A</v>
      </c>
      <c r="O36" s="16" t="e">
        <f>IF($B36="","",VLOOKUP($B36,'HK2 21-22'!$B$17:$AT$54,14,0))</f>
        <v>#N/A</v>
      </c>
      <c r="P36" s="16" t="e">
        <f>IF($B36="","",VLOOKUP($B36,'HK2 21-22'!$B$17:$AT$54,15,0))</f>
        <v>#N/A</v>
      </c>
      <c r="Q36" s="16" t="e">
        <f>IF($B36="","",VLOOKUP($B36,'HK2 21-22'!$B$17:$AT$54,16,0))</f>
        <v>#N/A</v>
      </c>
      <c r="R36" s="32" t="e">
        <f t="shared" si="2"/>
        <v>#N/A</v>
      </c>
      <c r="S36" s="16" t="e">
        <f>IF($B36="","",VLOOKUP($B36,'HK2 21-22'!$B$17:$AT$54,18,0))</f>
        <v>#N/A</v>
      </c>
      <c r="T36" s="16" t="e">
        <f>IF($B36="","",VLOOKUP($B36,'HK2 21-22'!$B$17:$AT$54,19,0))</f>
        <v>#N/A</v>
      </c>
      <c r="U36" s="16" t="e">
        <f>IF($B36="","",VLOOKUP($B36,'HK2 21-22'!$B$17:$AT$54,20,0))</f>
        <v>#N/A</v>
      </c>
      <c r="V36" s="32" t="e">
        <f t="shared" si="3"/>
        <v>#N/A</v>
      </c>
      <c r="W36" s="16" t="e">
        <f>IF($B36="","",VLOOKUP($B36,'HK2 21-22'!$B$17:$AT$54,22,0))</f>
        <v>#N/A</v>
      </c>
      <c r="X36" s="16" t="e">
        <f>IF($B36="","",VLOOKUP($B36,'HK2 21-22'!$B$17:$AT$54,23,0))</f>
        <v>#N/A</v>
      </c>
      <c r="Y36" s="16" t="e">
        <f>IF($B36="","",VLOOKUP($B36,'HK2 21-22'!$B$17:$AT$54,24,0))</f>
        <v>#N/A</v>
      </c>
      <c r="Z36" s="32" t="e">
        <f t="shared" si="4"/>
        <v>#N/A</v>
      </c>
      <c r="AA36" s="16" t="e">
        <f>IF($B36="","",VLOOKUP($B36,'HK2 21-22'!$B$17:$AT$54,26,0))</f>
        <v>#N/A</v>
      </c>
      <c r="AB36" s="16" t="e">
        <f>IF($B36="","",VLOOKUP($B36,'HK2 21-22'!$B$17:$AT$54,27,0))</f>
        <v>#N/A</v>
      </c>
      <c r="AC36" s="16" t="e">
        <f>IF($B36="","",VLOOKUP($B36,'HK2 21-22'!$B$17:$AT$54,28,0))</f>
        <v>#N/A</v>
      </c>
      <c r="AD36" s="32" t="e">
        <f t="shared" si="5"/>
        <v>#N/A</v>
      </c>
      <c r="AE36" s="16" t="e">
        <f>IF($B36="","",VLOOKUP($B36,'HK2 21-22'!$B$17:$AT$54,30,0))</f>
        <v>#N/A</v>
      </c>
      <c r="AF36" s="16" t="e">
        <f>IF($B36="","",VLOOKUP($B36,'HK2 21-22'!$B$17:$AT$54,31,0))</f>
        <v>#N/A</v>
      </c>
      <c r="AG36" s="16" t="e">
        <f>IF($B36="","",VLOOKUP($B36,'HK2 21-22'!$B$17:$AT$54,32,0))</f>
        <v>#N/A</v>
      </c>
      <c r="AH36" s="32" t="e">
        <f t="shared" si="6"/>
        <v>#N/A</v>
      </c>
      <c r="AI36" s="16" t="e">
        <f>IF($B36="","",VLOOKUP($B36,'HK2 21-22'!$B$17:$AT$54,34,0))</f>
        <v>#N/A</v>
      </c>
      <c r="AJ36" s="16" t="e">
        <f>IF($B36="","",VLOOKUP($B36,'HK2 21-22'!$B$17:$AT$54,35,0))</f>
        <v>#N/A</v>
      </c>
      <c r="AK36" s="32" t="e">
        <f t="shared" si="7"/>
        <v>#N/A</v>
      </c>
      <c r="AL36" s="16" t="e">
        <f>IF($B36="","",VLOOKUP($B36,'HK2 21-22'!$B$17:$AT$54,37,0))</f>
        <v>#N/A</v>
      </c>
      <c r="AM36" s="16" t="e">
        <f>IF($B36="","",VLOOKUP($B36,'HK2 21-22'!$B$17:$AT$54,38,0))</f>
        <v>#N/A</v>
      </c>
      <c r="AN36" s="32" t="e">
        <f t="shared" si="8"/>
        <v>#N/A</v>
      </c>
      <c r="AO36" s="16" t="e">
        <f>IF($B36="","",VLOOKUP($B36,'HK2 21-22'!$B$17:$AT$54,40,0))</f>
        <v>#N/A</v>
      </c>
      <c r="AP36" s="16" t="e">
        <f>IF($B36="","",VLOOKUP($B36,'HK2 21-22'!$B$17:$AT$54,41,0))</f>
        <v>#N/A</v>
      </c>
      <c r="AQ36" s="32" t="e">
        <f t="shared" si="9"/>
        <v>#N/A</v>
      </c>
      <c r="AR36" s="32" t="e">
        <f>IF($B36="","",VLOOKUP($B36,'HK2 21-22'!$B$17:$AT$54,43,0))</f>
        <v>#N/A</v>
      </c>
      <c r="AS36" s="32" t="e">
        <f>IF($B36="","",VLOOKUP($B36,'HK2 21-22'!$B$17:$AT$54,44,0))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IF($B37="","",VLOOKUP($B37,'HK2 21-22'!$B$17:$AT$54,4,0))</f>
        <v>#N/A</v>
      </c>
      <c r="F37" s="16" t="e">
        <f>IF($B37="","",VLOOKUP($B37,'HK2 21-22'!$B$17:$AT$54,5,0))</f>
        <v>#N/A</v>
      </c>
      <c r="G37" s="16" t="e">
        <f>IF($B37="","",VLOOKUP($B37,'HK2 21-22'!$B$17:$AT$54,6,0))</f>
        <v>#N/A</v>
      </c>
      <c r="H37" s="16" t="e">
        <f>IF($B37="","",VLOOKUP($B37,'HK2 21-22'!$B$17:$AT$54,7,0))</f>
        <v>#N/A</v>
      </c>
      <c r="I37" s="16" t="e">
        <f>IF($B37="","",VLOOKUP($B37,'HK2 21-22'!$B$17:$AT$54,8,0))</f>
        <v>#N/A</v>
      </c>
      <c r="J37" s="16" t="e">
        <f>IF($B37="","",VLOOKUP($B37,'HK2 21-22'!$B$17:$AT$54,9,0))</f>
        <v>#N/A</v>
      </c>
      <c r="K37" s="16" t="e">
        <f>IF($B37="","",VLOOKUP($B37,'HK2 21-22'!$B$17:$AT$54,10,0))</f>
        <v>#N/A</v>
      </c>
      <c r="L37" s="16" t="e">
        <f>IF($B37="","",VLOOKUP($B37,'HK2 21-22'!$B$17:$AT$54,11,0))</f>
        <v>#N/A</v>
      </c>
      <c r="M37" s="32" t="e">
        <f t="shared" si="1"/>
        <v>#N/A</v>
      </c>
      <c r="N37" s="16" t="e">
        <f>IF($B37="","",VLOOKUP($B37,'HK2 21-22'!$B$17:$AT$54,13,0))</f>
        <v>#N/A</v>
      </c>
      <c r="O37" s="16" t="e">
        <f>IF($B37="","",VLOOKUP($B37,'HK2 21-22'!$B$17:$AT$54,14,0))</f>
        <v>#N/A</v>
      </c>
      <c r="P37" s="16" t="e">
        <f>IF($B37="","",VLOOKUP($B37,'HK2 21-22'!$B$17:$AT$54,15,0))</f>
        <v>#N/A</v>
      </c>
      <c r="Q37" s="16" t="e">
        <f>IF($B37="","",VLOOKUP($B37,'HK2 21-22'!$B$17:$AT$54,16,0))</f>
        <v>#N/A</v>
      </c>
      <c r="R37" s="32" t="e">
        <f t="shared" si="2"/>
        <v>#N/A</v>
      </c>
      <c r="S37" s="16" t="e">
        <f>IF($B37="","",VLOOKUP($B37,'HK2 21-22'!$B$17:$AT$54,18,0))</f>
        <v>#N/A</v>
      </c>
      <c r="T37" s="16" t="e">
        <f>IF($B37="","",VLOOKUP($B37,'HK2 21-22'!$B$17:$AT$54,19,0))</f>
        <v>#N/A</v>
      </c>
      <c r="U37" s="16" t="e">
        <f>IF($B37="","",VLOOKUP($B37,'HK2 21-22'!$B$17:$AT$54,20,0))</f>
        <v>#N/A</v>
      </c>
      <c r="V37" s="32" t="e">
        <f t="shared" si="3"/>
        <v>#N/A</v>
      </c>
      <c r="W37" s="16" t="e">
        <f>IF($B37="","",VLOOKUP($B37,'HK2 21-22'!$B$17:$AT$54,22,0))</f>
        <v>#N/A</v>
      </c>
      <c r="X37" s="16" t="e">
        <f>IF($B37="","",VLOOKUP($B37,'HK2 21-22'!$B$17:$AT$54,23,0))</f>
        <v>#N/A</v>
      </c>
      <c r="Y37" s="16" t="e">
        <f>IF($B37="","",VLOOKUP($B37,'HK2 21-22'!$B$17:$AT$54,24,0))</f>
        <v>#N/A</v>
      </c>
      <c r="Z37" s="32" t="e">
        <f t="shared" si="4"/>
        <v>#N/A</v>
      </c>
      <c r="AA37" s="16" t="e">
        <f>IF($B37="","",VLOOKUP($B37,'HK2 21-22'!$B$17:$AT$54,26,0))</f>
        <v>#N/A</v>
      </c>
      <c r="AB37" s="16" t="e">
        <f>IF($B37="","",VLOOKUP($B37,'HK2 21-22'!$B$17:$AT$54,27,0))</f>
        <v>#N/A</v>
      </c>
      <c r="AC37" s="16" t="e">
        <f>IF($B37="","",VLOOKUP($B37,'HK2 21-22'!$B$17:$AT$54,28,0))</f>
        <v>#N/A</v>
      </c>
      <c r="AD37" s="32" t="e">
        <f t="shared" si="5"/>
        <v>#N/A</v>
      </c>
      <c r="AE37" s="16" t="e">
        <f>IF($B37="","",VLOOKUP($B37,'HK2 21-22'!$B$17:$AT$54,30,0))</f>
        <v>#N/A</v>
      </c>
      <c r="AF37" s="16" t="e">
        <f>IF($B37="","",VLOOKUP($B37,'HK2 21-22'!$B$17:$AT$54,31,0))</f>
        <v>#N/A</v>
      </c>
      <c r="AG37" s="16" t="e">
        <f>IF($B37="","",VLOOKUP($B37,'HK2 21-22'!$B$17:$AT$54,32,0))</f>
        <v>#N/A</v>
      </c>
      <c r="AH37" s="32" t="e">
        <f t="shared" si="6"/>
        <v>#N/A</v>
      </c>
      <c r="AI37" s="16" t="e">
        <f>IF($B37="","",VLOOKUP($B37,'HK2 21-22'!$B$17:$AT$54,34,0))</f>
        <v>#N/A</v>
      </c>
      <c r="AJ37" s="16" t="e">
        <f>IF($B37="","",VLOOKUP($B37,'HK2 21-22'!$B$17:$AT$54,35,0))</f>
        <v>#N/A</v>
      </c>
      <c r="AK37" s="32" t="e">
        <f t="shared" si="7"/>
        <v>#N/A</v>
      </c>
      <c r="AL37" s="16" t="e">
        <f>IF($B37="","",VLOOKUP($B37,'HK2 21-22'!$B$17:$AT$54,37,0))</f>
        <v>#N/A</v>
      </c>
      <c r="AM37" s="16" t="e">
        <f>IF($B37="","",VLOOKUP($B37,'HK2 21-22'!$B$17:$AT$54,38,0))</f>
        <v>#N/A</v>
      </c>
      <c r="AN37" s="32" t="e">
        <f t="shared" si="8"/>
        <v>#N/A</v>
      </c>
      <c r="AO37" s="16" t="e">
        <f>IF($B37="","",VLOOKUP($B37,'HK2 21-22'!$B$17:$AT$54,40,0))</f>
        <v>#N/A</v>
      </c>
      <c r="AP37" s="16" t="e">
        <f>IF($B37="","",VLOOKUP($B37,'HK2 21-22'!$B$17:$AT$54,41,0))</f>
        <v>#N/A</v>
      </c>
      <c r="AQ37" s="32" t="e">
        <f t="shared" si="9"/>
        <v>#N/A</v>
      </c>
      <c r="AR37" s="32" t="e">
        <f>IF($B37="","",VLOOKUP($B37,'HK2 21-22'!$B$17:$AT$54,43,0))</f>
        <v>#N/A</v>
      </c>
      <c r="AS37" s="32" t="e">
        <f>IF($B37="","",VLOOKUP($B37,'HK2 21-22'!$B$17:$AT$54,44,0))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IF($B38="","",VLOOKUP($B38,'HK2 21-22'!$B$17:$AT$54,4,0))</f>
        <v>#N/A</v>
      </c>
      <c r="F38" s="16" t="e">
        <f>IF($B38="","",VLOOKUP($B38,'HK2 21-22'!$B$17:$AT$54,5,0))</f>
        <v>#N/A</v>
      </c>
      <c r="G38" s="16" t="e">
        <f>IF($B38="","",VLOOKUP($B38,'HK2 21-22'!$B$17:$AT$54,6,0))</f>
        <v>#N/A</v>
      </c>
      <c r="H38" s="16" t="e">
        <f>IF($B38="","",VLOOKUP($B38,'HK2 21-22'!$B$17:$AT$54,7,0))</f>
        <v>#N/A</v>
      </c>
      <c r="I38" s="16" t="e">
        <f>IF($B38="","",VLOOKUP($B38,'HK2 21-22'!$B$17:$AT$54,8,0))</f>
        <v>#N/A</v>
      </c>
      <c r="J38" s="16" t="e">
        <f>IF($B38="","",VLOOKUP($B38,'HK2 21-22'!$B$17:$AT$54,9,0))</f>
        <v>#N/A</v>
      </c>
      <c r="K38" s="16" t="e">
        <f>IF($B38="","",VLOOKUP($B38,'HK2 21-22'!$B$17:$AT$54,10,0))</f>
        <v>#N/A</v>
      </c>
      <c r="L38" s="16" t="e">
        <f>IF($B38="","",VLOOKUP($B38,'HK2 21-22'!$B$17:$AT$54,11,0))</f>
        <v>#N/A</v>
      </c>
      <c r="M38" s="32" t="e">
        <f t="shared" si="1"/>
        <v>#N/A</v>
      </c>
      <c r="N38" s="16" t="e">
        <f>IF($B38="","",VLOOKUP($B38,'HK2 21-22'!$B$17:$AT$54,13,0))</f>
        <v>#N/A</v>
      </c>
      <c r="O38" s="16" t="e">
        <f>IF($B38="","",VLOOKUP($B38,'HK2 21-22'!$B$17:$AT$54,14,0))</f>
        <v>#N/A</v>
      </c>
      <c r="P38" s="16" t="e">
        <f>IF($B38="","",VLOOKUP($B38,'HK2 21-22'!$B$17:$AT$54,15,0))</f>
        <v>#N/A</v>
      </c>
      <c r="Q38" s="16" t="e">
        <f>IF($B38="","",VLOOKUP($B38,'HK2 21-22'!$B$17:$AT$54,16,0))</f>
        <v>#N/A</v>
      </c>
      <c r="R38" s="32" t="e">
        <f t="shared" si="2"/>
        <v>#N/A</v>
      </c>
      <c r="S38" s="16" t="e">
        <f>IF($B38="","",VLOOKUP($B38,'HK2 21-22'!$B$17:$AT$54,18,0))</f>
        <v>#N/A</v>
      </c>
      <c r="T38" s="16" t="e">
        <f>IF($B38="","",VLOOKUP($B38,'HK2 21-22'!$B$17:$AT$54,19,0))</f>
        <v>#N/A</v>
      </c>
      <c r="U38" s="16" t="e">
        <f>IF($B38="","",VLOOKUP($B38,'HK2 21-22'!$B$17:$AT$54,20,0))</f>
        <v>#N/A</v>
      </c>
      <c r="V38" s="32" t="e">
        <f t="shared" si="3"/>
        <v>#N/A</v>
      </c>
      <c r="W38" s="16" t="e">
        <f>IF($B38="","",VLOOKUP($B38,'HK2 21-22'!$B$17:$AT$54,22,0))</f>
        <v>#N/A</v>
      </c>
      <c r="X38" s="16" t="e">
        <f>IF($B38="","",VLOOKUP($B38,'HK2 21-22'!$B$17:$AT$54,23,0))</f>
        <v>#N/A</v>
      </c>
      <c r="Y38" s="16" t="e">
        <f>IF($B38="","",VLOOKUP($B38,'HK2 21-22'!$B$17:$AT$54,24,0))</f>
        <v>#N/A</v>
      </c>
      <c r="Z38" s="32" t="e">
        <f t="shared" si="4"/>
        <v>#N/A</v>
      </c>
      <c r="AA38" s="16" t="e">
        <f>IF($B38="","",VLOOKUP($B38,'HK2 21-22'!$B$17:$AT$54,26,0))</f>
        <v>#N/A</v>
      </c>
      <c r="AB38" s="16" t="e">
        <f>IF($B38="","",VLOOKUP($B38,'HK2 21-22'!$B$17:$AT$54,27,0))</f>
        <v>#N/A</v>
      </c>
      <c r="AC38" s="16" t="e">
        <f>IF($B38="","",VLOOKUP($B38,'HK2 21-22'!$B$17:$AT$54,28,0))</f>
        <v>#N/A</v>
      </c>
      <c r="AD38" s="32" t="e">
        <f t="shared" si="5"/>
        <v>#N/A</v>
      </c>
      <c r="AE38" s="16" t="e">
        <f>IF($B38="","",VLOOKUP($B38,'HK2 21-22'!$B$17:$AT$54,30,0))</f>
        <v>#N/A</v>
      </c>
      <c r="AF38" s="16" t="e">
        <f>IF($B38="","",VLOOKUP($B38,'HK2 21-22'!$B$17:$AT$54,31,0))</f>
        <v>#N/A</v>
      </c>
      <c r="AG38" s="16" t="e">
        <f>IF($B38="","",VLOOKUP($B38,'HK2 21-22'!$B$17:$AT$54,32,0))</f>
        <v>#N/A</v>
      </c>
      <c r="AH38" s="32" t="e">
        <f t="shared" si="6"/>
        <v>#N/A</v>
      </c>
      <c r="AI38" s="16" t="e">
        <f>IF($B38="","",VLOOKUP($B38,'HK2 21-22'!$B$17:$AT$54,34,0))</f>
        <v>#N/A</v>
      </c>
      <c r="AJ38" s="16" t="e">
        <f>IF($B38="","",VLOOKUP($B38,'HK2 21-22'!$B$17:$AT$54,35,0))</f>
        <v>#N/A</v>
      </c>
      <c r="AK38" s="32" t="e">
        <f t="shared" si="7"/>
        <v>#N/A</v>
      </c>
      <c r="AL38" s="16" t="e">
        <f>IF($B38="","",VLOOKUP($B38,'HK2 21-22'!$B$17:$AT$54,37,0))</f>
        <v>#N/A</v>
      </c>
      <c r="AM38" s="16" t="e">
        <f>IF($B38="","",VLOOKUP($B38,'HK2 21-22'!$B$17:$AT$54,38,0))</f>
        <v>#N/A</v>
      </c>
      <c r="AN38" s="32" t="e">
        <f t="shared" si="8"/>
        <v>#N/A</v>
      </c>
      <c r="AO38" s="16" t="e">
        <f>IF($B38="","",VLOOKUP($B38,'HK2 21-22'!$B$17:$AT$54,40,0))</f>
        <v>#N/A</v>
      </c>
      <c r="AP38" s="16" t="e">
        <f>IF($B38="","",VLOOKUP($B38,'HK2 21-22'!$B$17:$AT$54,41,0))</f>
        <v>#N/A</v>
      </c>
      <c r="AQ38" s="32" t="e">
        <f t="shared" si="9"/>
        <v>#N/A</v>
      </c>
      <c r="AR38" s="32" t="e">
        <f>IF($B38="","",VLOOKUP($B38,'HK2 21-22'!$B$17:$AT$54,43,0))</f>
        <v>#N/A</v>
      </c>
      <c r="AS38" s="32" t="e">
        <f>IF($B38="","",VLOOKUP($B38,'HK2 21-22'!$B$17:$AT$54,44,0))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IF($B39="","",VLOOKUP($B39,'HK2 21-22'!$B$17:$AT$54,4,0))</f>
        <v>#N/A</v>
      </c>
      <c r="F39" s="16" t="e">
        <f>IF($B39="","",VLOOKUP($B39,'HK2 21-22'!$B$17:$AT$54,5,0))</f>
        <v>#N/A</v>
      </c>
      <c r="G39" s="16" t="e">
        <f>IF($B39="","",VLOOKUP($B39,'HK2 21-22'!$B$17:$AT$54,6,0))</f>
        <v>#N/A</v>
      </c>
      <c r="H39" s="16" t="e">
        <f>IF($B39="","",VLOOKUP($B39,'HK2 21-22'!$B$17:$AT$54,7,0))</f>
        <v>#N/A</v>
      </c>
      <c r="I39" s="16" t="e">
        <f>IF($B39="","",VLOOKUP($B39,'HK2 21-22'!$B$17:$AT$54,8,0))</f>
        <v>#N/A</v>
      </c>
      <c r="J39" s="16" t="e">
        <f>IF($B39="","",VLOOKUP($B39,'HK2 21-22'!$B$17:$AT$54,9,0))</f>
        <v>#N/A</v>
      </c>
      <c r="K39" s="16" t="e">
        <f>IF($B39="","",VLOOKUP($B39,'HK2 21-22'!$B$17:$AT$54,10,0))</f>
        <v>#N/A</v>
      </c>
      <c r="L39" s="16" t="e">
        <f>IF($B39="","",VLOOKUP($B39,'HK2 21-22'!$B$17:$AT$54,11,0))</f>
        <v>#N/A</v>
      </c>
      <c r="M39" s="32" t="e">
        <f t="shared" si="1"/>
        <v>#N/A</v>
      </c>
      <c r="N39" s="16" t="e">
        <f>IF($B39="","",VLOOKUP($B39,'HK2 21-22'!$B$17:$AT$54,13,0))</f>
        <v>#N/A</v>
      </c>
      <c r="O39" s="16" t="e">
        <f>IF($B39="","",VLOOKUP($B39,'HK2 21-22'!$B$17:$AT$54,14,0))</f>
        <v>#N/A</v>
      </c>
      <c r="P39" s="16" t="e">
        <f>IF($B39="","",VLOOKUP($B39,'HK2 21-22'!$B$17:$AT$54,15,0))</f>
        <v>#N/A</v>
      </c>
      <c r="Q39" s="16" t="e">
        <f>IF($B39="","",VLOOKUP($B39,'HK2 21-22'!$B$17:$AT$54,16,0))</f>
        <v>#N/A</v>
      </c>
      <c r="R39" s="32" t="e">
        <f t="shared" si="2"/>
        <v>#N/A</v>
      </c>
      <c r="S39" s="16" t="e">
        <f>IF($B39="","",VLOOKUP($B39,'HK2 21-22'!$B$17:$AT$54,18,0))</f>
        <v>#N/A</v>
      </c>
      <c r="T39" s="16" t="e">
        <f>IF($B39="","",VLOOKUP($B39,'HK2 21-22'!$B$17:$AT$54,19,0))</f>
        <v>#N/A</v>
      </c>
      <c r="U39" s="16" t="e">
        <f>IF($B39="","",VLOOKUP($B39,'HK2 21-22'!$B$17:$AT$54,20,0))</f>
        <v>#N/A</v>
      </c>
      <c r="V39" s="32" t="e">
        <f t="shared" si="3"/>
        <v>#N/A</v>
      </c>
      <c r="W39" s="16" t="e">
        <f>IF($B39="","",VLOOKUP($B39,'HK2 21-22'!$B$17:$AT$54,22,0))</f>
        <v>#N/A</v>
      </c>
      <c r="X39" s="16" t="e">
        <f>IF($B39="","",VLOOKUP($B39,'HK2 21-22'!$B$17:$AT$54,23,0))</f>
        <v>#N/A</v>
      </c>
      <c r="Y39" s="16" t="e">
        <f>IF($B39="","",VLOOKUP($B39,'HK2 21-22'!$B$17:$AT$54,24,0))</f>
        <v>#N/A</v>
      </c>
      <c r="Z39" s="32" t="e">
        <f t="shared" si="4"/>
        <v>#N/A</v>
      </c>
      <c r="AA39" s="16" t="e">
        <f>IF($B39="","",VLOOKUP($B39,'HK2 21-22'!$B$17:$AT$54,26,0))</f>
        <v>#N/A</v>
      </c>
      <c r="AB39" s="16" t="e">
        <f>IF($B39="","",VLOOKUP($B39,'HK2 21-22'!$B$17:$AT$54,27,0))</f>
        <v>#N/A</v>
      </c>
      <c r="AC39" s="16" t="e">
        <f>IF($B39="","",VLOOKUP($B39,'HK2 21-22'!$B$17:$AT$54,28,0))</f>
        <v>#N/A</v>
      </c>
      <c r="AD39" s="32" t="e">
        <f t="shared" si="5"/>
        <v>#N/A</v>
      </c>
      <c r="AE39" s="16" t="e">
        <f>IF($B39="","",VLOOKUP($B39,'HK2 21-22'!$B$17:$AT$54,30,0))</f>
        <v>#N/A</v>
      </c>
      <c r="AF39" s="16" t="e">
        <f>IF($B39="","",VLOOKUP($B39,'HK2 21-22'!$B$17:$AT$54,31,0))</f>
        <v>#N/A</v>
      </c>
      <c r="AG39" s="16" t="e">
        <f>IF($B39="","",VLOOKUP($B39,'HK2 21-22'!$B$17:$AT$54,32,0))</f>
        <v>#N/A</v>
      </c>
      <c r="AH39" s="32" t="e">
        <f t="shared" si="6"/>
        <v>#N/A</v>
      </c>
      <c r="AI39" s="16" t="e">
        <f>IF($B39="","",VLOOKUP($B39,'HK2 21-22'!$B$17:$AT$54,34,0))</f>
        <v>#N/A</v>
      </c>
      <c r="AJ39" s="16" t="e">
        <f>IF($B39="","",VLOOKUP($B39,'HK2 21-22'!$B$17:$AT$54,35,0))</f>
        <v>#N/A</v>
      </c>
      <c r="AK39" s="32" t="e">
        <f t="shared" si="7"/>
        <v>#N/A</v>
      </c>
      <c r="AL39" s="16" t="e">
        <f>IF($B39="","",VLOOKUP($B39,'HK2 21-22'!$B$17:$AT$54,37,0))</f>
        <v>#N/A</v>
      </c>
      <c r="AM39" s="16" t="e">
        <f>IF($B39="","",VLOOKUP($B39,'HK2 21-22'!$B$17:$AT$54,38,0))</f>
        <v>#N/A</v>
      </c>
      <c r="AN39" s="32" t="e">
        <f t="shared" si="8"/>
        <v>#N/A</v>
      </c>
      <c r="AO39" s="16" t="e">
        <f>IF($B39="","",VLOOKUP($B39,'HK2 21-22'!$B$17:$AT$54,40,0))</f>
        <v>#N/A</v>
      </c>
      <c r="AP39" s="16" t="e">
        <f>IF($B39="","",VLOOKUP($B39,'HK2 21-22'!$B$17:$AT$54,41,0))</f>
        <v>#N/A</v>
      </c>
      <c r="AQ39" s="32" t="e">
        <f t="shared" si="9"/>
        <v>#N/A</v>
      </c>
      <c r="AR39" s="32" t="e">
        <f>IF($B39="","",VLOOKUP($B39,'HK2 21-22'!$B$17:$AT$54,43,0))</f>
        <v>#N/A</v>
      </c>
      <c r="AS39" s="32" t="e">
        <f>IF($B39="","",VLOOKUP($B39,'HK2 21-22'!$B$17:$AT$54,44,0))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IF($B40="","",VLOOKUP($B40,'HK2 21-22'!$B$17:$AT$54,4,0))</f>
        <v>#N/A</v>
      </c>
      <c r="F40" s="16" t="e">
        <f>IF($B40="","",VLOOKUP($B40,'HK2 21-22'!$B$17:$AT$54,5,0))</f>
        <v>#N/A</v>
      </c>
      <c r="G40" s="16" t="e">
        <f>IF($B40="","",VLOOKUP($B40,'HK2 21-22'!$B$17:$AT$54,6,0))</f>
        <v>#N/A</v>
      </c>
      <c r="H40" s="16" t="e">
        <f>IF($B40="","",VLOOKUP($B40,'HK2 21-22'!$B$17:$AT$54,7,0))</f>
        <v>#N/A</v>
      </c>
      <c r="I40" s="16" t="e">
        <f>IF($B40="","",VLOOKUP($B40,'HK2 21-22'!$B$17:$AT$54,8,0))</f>
        <v>#N/A</v>
      </c>
      <c r="J40" s="16" t="e">
        <f>IF($B40="","",VLOOKUP($B40,'HK2 21-22'!$B$17:$AT$54,9,0))</f>
        <v>#N/A</v>
      </c>
      <c r="K40" s="16" t="e">
        <f>IF($B40="","",VLOOKUP($B40,'HK2 21-22'!$B$17:$AT$54,10,0))</f>
        <v>#N/A</v>
      </c>
      <c r="L40" s="16" t="e">
        <f>IF($B40="","",VLOOKUP($B40,'HK2 21-22'!$B$17:$AT$54,11,0))</f>
        <v>#N/A</v>
      </c>
      <c r="M40" s="32" t="e">
        <f t="shared" si="1"/>
        <v>#N/A</v>
      </c>
      <c r="N40" s="16" t="e">
        <f>IF($B40="","",VLOOKUP($B40,'HK2 21-22'!$B$17:$AT$54,13,0))</f>
        <v>#N/A</v>
      </c>
      <c r="O40" s="16" t="e">
        <f>IF($B40="","",VLOOKUP($B40,'HK2 21-22'!$B$17:$AT$54,14,0))</f>
        <v>#N/A</v>
      </c>
      <c r="P40" s="16" t="e">
        <f>IF($B40="","",VLOOKUP($B40,'HK2 21-22'!$B$17:$AT$54,15,0))</f>
        <v>#N/A</v>
      </c>
      <c r="Q40" s="16" t="e">
        <f>IF($B40="","",VLOOKUP($B40,'HK2 21-22'!$B$17:$AT$54,16,0))</f>
        <v>#N/A</v>
      </c>
      <c r="R40" s="32" t="e">
        <f t="shared" si="2"/>
        <v>#N/A</v>
      </c>
      <c r="S40" s="16" t="e">
        <f>IF($B40="","",VLOOKUP($B40,'HK2 21-22'!$B$17:$AT$54,18,0))</f>
        <v>#N/A</v>
      </c>
      <c r="T40" s="16" t="e">
        <f>IF($B40="","",VLOOKUP($B40,'HK2 21-22'!$B$17:$AT$54,19,0))</f>
        <v>#N/A</v>
      </c>
      <c r="U40" s="16" t="e">
        <f>IF($B40="","",VLOOKUP($B40,'HK2 21-22'!$B$17:$AT$54,20,0))</f>
        <v>#N/A</v>
      </c>
      <c r="V40" s="32" t="e">
        <f t="shared" si="3"/>
        <v>#N/A</v>
      </c>
      <c r="W40" s="16" t="e">
        <f>IF($B40="","",VLOOKUP($B40,'HK2 21-22'!$B$17:$AT$54,22,0))</f>
        <v>#N/A</v>
      </c>
      <c r="X40" s="16" t="e">
        <f>IF($B40="","",VLOOKUP($B40,'HK2 21-22'!$B$17:$AT$54,23,0))</f>
        <v>#N/A</v>
      </c>
      <c r="Y40" s="16" t="e">
        <f>IF($B40="","",VLOOKUP($B40,'HK2 21-22'!$B$17:$AT$54,24,0))</f>
        <v>#N/A</v>
      </c>
      <c r="Z40" s="32" t="e">
        <f t="shared" si="4"/>
        <v>#N/A</v>
      </c>
      <c r="AA40" s="16" t="e">
        <f>IF($B40="","",VLOOKUP($B40,'HK2 21-22'!$B$17:$AT$54,26,0))</f>
        <v>#N/A</v>
      </c>
      <c r="AB40" s="16" t="e">
        <f>IF($B40="","",VLOOKUP($B40,'HK2 21-22'!$B$17:$AT$54,27,0))</f>
        <v>#N/A</v>
      </c>
      <c r="AC40" s="16" t="e">
        <f>IF($B40="","",VLOOKUP($B40,'HK2 21-22'!$B$17:$AT$54,28,0))</f>
        <v>#N/A</v>
      </c>
      <c r="AD40" s="32" t="e">
        <f t="shared" si="5"/>
        <v>#N/A</v>
      </c>
      <c r="AE40" s="16" t="e">
        <f>IF($B40="","",VLOOKUP($B40,'HK2 21-22'!$B$17:$AT$54,30,0))</f>
        <v>#N/A</v>
      </c>
      <c r="AF40" s="16" t="e">
        <f>IF($B40="","",VLOOKUP($B40,'HK2 21-22'!$B$17:$AT$54,31,0))</f>
        <v>#N/A</v>
      </c>
      <c r="AG40" s="16" t="e">
        <f>IF($B40="","",VLOOKUP($B40,'HK2 21-22'!$B$17:$AT$54,32,0))</f>
        <v>#N/A</v>
      </c>
      <c r="AH40" s="32" t="e">
        <f t="shared" si="6"/>
        <v>#N/A</v>
      </c>
      <c r="AI40" s="16" t="e">
        <f>IF($B40="","",VLOOKUP($B40,'HK2 21-22'!$B$17:$AT$54,34,0))</f>
        <v>#N/A</v>
      </c>
      <c r="AJ40" s="16" t="e">
        <f>IF($B40="","",VLOOKUP($B40,'HK2 21-22'!$B$17:$AT$54,35,0))</f>
        <v>#N/A</v>
      </c>
      <c r="AK40" s="32" t="e">
        <f t="shared" si="7"/>
        <v>#N/A</v>
      </c>
      <c r="AL40" s="16" t="e">
        <f>IF($B40="","",VLOOKUP($B40,'HK2 21-22'!$B$17:$AT$54,37,0))</f>
        <v>#N/A</v>
      </c>
      <c r="AM40" s="16" t="e">
        <f>IF($B40="","",VLOOKUP($B40,'HK2 21-22'!$B$17:$AT$54,38,0))</f>
        <v>#N/A</v>
      </c>
      <c r="AN40" s="32" t="e">
        <f t="shared" si="8"/>
        <v>#N/A</v>
      </c>
      <c r="AO40" s="16" t="e">
        <f>IF($B40="","",VLOOKUP($B40,'HK2 21-22'!$B$17:$AT$54,40,0))</f>
        <v>#N/A</v>
      </c>
      <c r="AP40" s="16" t="e">
        <f>IF($B40="","",VLOOKUP($B40,'HK2 21-22'!$B$17:$AT$54,41,0))</f>
        <v>#N/A</v>
      </c>
      <c r="AQ40" s="32" t="e">
        <f t="shared" si="9"/>
        <v>#N/A</v>
      </c>
      <c r="AR40" s="32" t="e">
        <f>IF($B40="","",VLOOKUP($B40,'HK2 21-22'!$B$17:$AT$54,43,0))</f>
        <v>#N/A</v>
      </c>
      <c r="AS40" s="32" t="e">
        <f>IF($B40="","",VLOOKUP($B40,'HK2 21-22'!$B$17:$AT$54,44,0))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IF($B41="","",VLOOKUP($B41,'HK2 21-22'!$B$17:$AT$54,4,0))</f>
        <v>#N/A</v>
      </c>
      <c r="F41" s="16" t="e">
        <f>IF($B41="","",VLOOKUP($B41,'HK2 21-22'!$B$17:$AT$54,5,0))</f>
        <v>#N/A</v>
      </c>
      <c r="G41" s="16" t="e">
        <f>IF($B41="","",VLOOKUP($B41,'HK2 21-22'!$B$17:$AT$54,6,0))</f>
        <v>#N/A</v>
      </c>
      <c r="H41" s="16" t="e">
        <f>IF($B41="","",VLOOKUP($B41,'HK2 21-22'!$B$17:$AT$54,7,0))</f>
        <v>#N/A</v>
      </c>
      <c r="I41" s="16" t="e">
        <f>IF($B41="","",VLOOKUP($B41,'HK2 21-22'!$B$17:$AT$54,8,0))</f>
        <v>#N/A</v>
      </c>
      <c r="J41" s="16" t="e">
        <f>IF($B41="","",VLOOKUP($B41,'HK2 21-22'!$B$17:$AT$54,9,0))</f>
        <v>#N/A</v>
      </c>
      <c r="K41" s="16" t="e">
        <f>IF($B41="","",VLOOKUP($B41,'HK2 21-22'!$B$17:$AT$54,10,0))</f>
        <v>#N/A</v>
      </c>
      <c r="L41" s="16" t="e">
        <f>IF($B41="","",VLOOKUP($B41,'HK2 21-22'!$B$17:$AT$54,11,0))</f>
        <v>#N/A</v>
      </c>
      <c r="M41" s="32" t="e">
        <f t="shared" si="1"/>
        <v>#N/A</v>
      </c>
      <c r="N41" s="16" t="e">
        <f>IF($B41="","",VLOOKUP($B41,'HK2 21-22'!$B$17:$AT$54,13,0))</f>
        <v>#N/A</v>
      </c>
      <c r="O41" s="16" t="e">
        <f>IF($B41="","",VLOOKUP($B41,'HK2 21-22'!$B$17:$AT$54,14,0))</f>
        <v>#N/A</v>
      </c>
      <c r="P41" s="16" t="e">
        <f>IF($B41="","",VLOOKUP($B41,'HK2 21-22'!$B$17:$AT$54,15,0))</f>
        <v>#N/A</v>
      </c>
      <c r="Q41" s="16" t="e">
        <f>IF($B41="","",VLOOKUP($B41,'HK2 21-22'!$B$17:$AT$54,16,0))</f>
        <v>#N/A</v>
      </c>
      <c r="R41" s="32" t="e">
        <f t="shared" si="2"/>
        <v>#N/A</v>
      </c>
      <c r="S41" s="16" t="e">
        <f>IF($B41="","",VLOOKUP($B41,'HK2 21-22'!$B$17:$AT$54,18,0))</f>
        <v>#N/A</v>
      </c>
      <c r="T41" s="16" t="e">
        <f>IF($B41="","",VLOOKUP($B41,'HK2 21-22'!$B$17:$AT$54,19,0))</f>
        <v>#N/A</v>
      </c>
      <c r="U41" s="16" t="e">
        <f>IF($B41="","",VLOOKUP($B41,'HK2 21-22'!$B$17:$AT$54,20,0))</f>
        <v>#N/A</v>
      </c>
      <c r="V41" s="32" t="e">
        <f t="shared" si="3"/>
        <v>#N/A</v>
      </c>
      <c r="W41" s="16" t="e">
        <f>IF($B41="","",VLOOKUP($B41,'HK2 21-22'!$B$17:$AT$54,22,0))</f>
        <v>#N/A</v>
      </c>
      <c r="X41" s="16" t="e">
        <f>IF($B41="","",VLOOKUP($B41,'HK2 21-22'!$B$17:$AT$54,23,0))</f>
        <v>#N/A</v>
      </c>
      <c r="Y41" s="16" t="e">
        <f>IF($B41="","",VLOOKUP($B41,'HK2 21-22'!$B$17:$AT$54,24,0))</f>
        <v>#N/A</v>
      </c>
      <c r="Z41" s="32" t="e">
        <f t="shared" si="4"/>
        <v>#N/A</v>
      </c>
      <c r="AA41" s="16" t="e">
        <f>IF($B41="","",VLOOKUP($B41,'HK2 21-22'!$B$17:$AT$54,26,0))</f>
        <v>#N/A</v>
      </c>
      <c r="AB41" s="16" t="e">
        <f>IF($B41="","",VLOOKUP($B41,'HK2 21-22'!$B$17:$AT$54,27,0))</f>
        <v>#N/A</v>
      </c>
      <c r="AC41" s="16" t="e">
        <f>IF($B41="","",VLOOKUP($B41,'HK2 21-22'!$B$17:$AT$54,28,0))</f>
        <v>#N/A</v>
      </c>
      <c r="AD41" s="32" t="e">
        <f t="shared" si="5"/>
        <v>#N/A</v>
      </c>
      <c r="AE41" s="16" t="e">
        <f>IF($B41="","",VLOOKUP($B41,'HK2 21-22'!$B$17:$AT$54,30,0))</f>
        <v>#N/A</v>
      </c>
      <c r="AF41" s="16" t="e">
        <f>IF($B41="","",VLOOKUP($B41,'HK2 21-22'!$B$17:$AT$54,31,0))</f>
        <v>#N/A</v>
      </c>
      <c r="AG41" s="16" t="e">
        <f>IF($B41="","",VLOOKUP($B41,'HK2 21-22'!$B$17:$AT$54,32,0))</f>
        <v>#N/A</v>
      </c>
      <c r="AH41" s="32" t="e">
        <f t="shared" si="6"/>
        <v>#N/A</v>
      </c>
      <c r="AI41" s="16" t="e">
        <f>IF($B41="","",VLOOKUP($B41,'HK2 21-22'!$B$17:$AT$54,34,0))</f>
        <v>#N/A</v>
      </c>
      <c r="AJ41" s="16" t="e">
        <f>IF($B41="","",VLOOKUP($B41,'HK2 21-22'!$B$17:$AT$54,35,0))</f>
        <v>#N/A</v>
      </c>
      <c r="AK41" s="32" t="e">
        <f t="shared" si="7"/>
        <v>#N/A</v>
      </c>
      <c r="AL41" s="16" t="e">
        <f>IF($B41="","",VLOOKUP($B41,'HK2 21-22'!$B$17:$AT$54,37,0))</f>
        <v>#N/A</v>
      </c>
      <c r="AM41" s="16" t="e">
        <f>IF($B41="","",VLOOKUP($B41,'HK2 21-22'!$B$17:$AT$54,38,0))</f>
        <v>#N/A</v>
      </c>
      <c r="AN41" s="32" t="e">
        <f t="shared" si="8"/>
        <v>#N/A</v>
      </c>
      <c r="AO41" s="16" t="e">
        <f>IF($B41="","",VLOOKUP($B41,'HK2 21-22'!$B$17:$AT$54,40,0))</f>
        <v>#N/A</v>
      </c>
      <c r="AP41" s="16" t="e">
        <f>IF($B41="","",VLOOKUP($B41,'HK2 21-22'!$B$17:$AT$54,41,0))</f>
        <v>#N/A</v>
      </c>
      <c r="AQ41" s="32" t="e">
        <f t="shared" si="9"/>
        <v>#N/A</v>
      </c>
      <c r="AR41" s="32" t="e">
        <f>IF($B41="","",VLOOKUP($B41,'HK2 21-22'!$B$17:$AT$54,43,0))</f>
        <v>#N/A</v>
      </c>
      <c r="AS41" s="32" t="e">
        <f>IF($B41="","",VLOOKUP($B41,'HK2 21-22'!$B$17:$AT$54,44,0))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IF($B42="","",VLOOKUP($B42,'HK2 21-22'!$B$17:$AT$54,4,0))</f>
        <v>#N/A</v>
      </c>
      <c r="F42" s="16" t="e">
        <f>IF($B42="","",VLOOKUP($B42,'HK2 21-22'!$B$17:$AT$54,5,0))</f>
        <v>#N/A</v>
      </c>
      <c r="G42" s="16" t="e">
        <f>IF($B42="","",VLOOKUP($B42,'HK2 21-22'!$B$17:$AT$54,6,0))</f>
        <v>#N/A</v>
      </c>
      <c r="H42" s="16" t="e">
        <f>IF($B42="","",VLOOKUP($B42,'HK2 21-22'!$B$17:$AT$54,7,0))</f>
        <v>#N/A</v>
      </c>
      <c r="I42" s="16" t="e">
        <f>IF($B42="","",VLOOKUP($B42,'HK2 21-22'!$B$17:$AT$54,8,0))</f>
        <v>#N/A</v>
      </c>
      <c r="J42" s="16" t="e">
        <f>IF($B42="","",VLOOKUP($B42,'HK2 21-22'!$B$17:$AT$54,9,0))</f>
        <v>#N/A</v>
      </c>
      <c r="K42" s="16" t="e">
        <f>IF($B42="","",VLOOKUP($B42,'HK2 21-22'!$B$17:$AT$54,10,0))</f>
        <v>#N/A</v>
      </c>
      <c r="L42" s="16" t="e">
        <f>IF($B42="","",VLOOKUP($B42,'HK2 21-22'!$B$17:$AT$54,11,0))</f>
        <v>#N/A</v>
      </c>
      <c r="M42" s="32" t="e">
        <f t="shared" si="1"/>
        <v>#N/A</v>
      </c>
      <c r="N42" s="16" t="e">
        <f>IF($B42="","",VLOOKUP($B42,'HK2 21-22'!$B$17:$AT$54,13,0))</f>
        <v>#N/A</v>
      </c>
      <c r="O42" s="16" t="e">
        <f>IF($B42="","",VLOOKUP($B42,'HK2 21-22'!$B$17:$AT$54,14,0))</f>
        <v>#N/A</v>
      </c>
      <c r="P42" s="16" t="e">
        <f>IF($B42="","",VLOOKUP($B42,'HK2 21-22'!$B$17:$AT$54,15,0))</f>
        <v>#N/A</v>
      </c>
      <c r="Q42" s="16" t="e">
        <f>IF($B42="","",VLOOKUP($B42,'HK2 21-22'!$B$17:$AT$54,16,0))</f>
        <v>#N/A</v>
      </c>
      <c r="R42" s="32" t="e">
        <f t="shared" si="2"/>
        <v>#N/A</v>
      </c>
      <c r="S42" s="16" t="e">
        <f>IF($B42="","",VLOOKUP($B42,'HK2 21-22'!$B$17:$AT$54,18,0))</f>
        <v>#N/A</v>
      </c>
      <c r="T42" s="16" t="e">
        <f>IF($B42="","",VLOOKUP($B42,'HK2 21-22'!$B$17:$AT$54,19,0))</f>
        <v>#N/A</v>
      </c>
      <c r="U42" s="16" t="e">
        <f>IF($B42="","",VLOOKUP($B42,'HK2 21-22'!$B$17:$AT$54,20,0))</f>
        <v>#N/A</v>
      </c>
      <c r="V42" s="32" t="e">
        <f t="shared" si="3"/>
        <v>#N/A</v>
      </c>
      <c r="W42" s="16" t="e">
        <f>IF($B42="","",VLOOKUP($B42,'HK2 21-22'!$B$17:$AT$54,22,0))</f>
        <v>#N/A</v>
      </c>
      <c r="X42" s="16" t="e">
        <f>IF($B42="","",VLOOKUP($B42,'HK2 21-22'!$B$17:$AT$54,23,0))</f>
        <v>#N/A</v>
      </c>
      <c r="Y42" s="16" t="e">
        <f>IF($B42="","",VLOOKUP($B42,'HK2 21-22'!$B$17:$AT$54,24,0))</f>
        <v>#N/A</v>
      </c>
      <c r="Z42" s="32" t="e">
        <f t="shared" si="4"/>
        <v>#N/A</v>
      </c>
      <c r="AA42" s="16" t="e">
        <f>IF($B42="","",VLOOKUP($B42,'HK2 21-22'!$B$17:$AT$54,26,0))</f>
        <v>#N/A</v>
      </c>
      <c r="AB42" s="16" t="e">
        <f>IF($B42="","",VLOOKUP($B42,'HK2 21-22'!$B$17:$AT$54,27,0))</f>
        <v>#N/A</v>
      </c>
      <c r="AC42" s="16" t="e">
        <f>IF($B42="","",VLOOKUP($B42,'HK2 21-22'!$B$17:$AT$54,28,0))</f>
        <v>#N/A</v>
      </c>
      <c r="AD42" s="32" t="e">
        <f t="shared" si="5"/>
        <v>#N/A</v>
      </c>
      <c r="AE42" s="16" t="e">
        <f>IF($B42="","",VLOOKUP($B42,'HK2 21-22'!$B$17:$AT$54,30,0))</f>
        <v>#N/A</v>
      </c>
      <c r="AF42" s="16" t="e">
        <f>IF($B42="","",VLOOKUP($B42,'HK2 21-22'!$B$17:$AT$54,31,0))</f>
        <v>#N/A</v>
      </c>
      <c r="AG42" s="16" t="e">
        <f>IF($B42="","",VLOOKUP($B42,'HK2 21-22'!$B$17:$AT$54,32,0))</f>
        <v>#N/A</v>
      </c>
      <c r="AH42" s="32" t="e">
        <f t="shared" si="6"/>
        <v>#N/A</v>
      </c>
      <c r="AI42" s="16" t="e">
        <f>IF($B42="","",VLOOKUP($B42,'HK2 21-22'!$B$17:$AT$54,34,0))</f>
        <v>#N/A</v>
      </c>
      <c r="AJ42" s="16" t="e">
        <f>IF($B42="","",VLOOKUP($B42,'HK2 21-22'!$B$17:$AT$54,35,0))</f>
        <v>#N/A</v>
      </c>
      <c r="AK42" s="32" t="e">
        <f t="shared" si="7"/>
        <v>#N/A</v>
      </c>
      <c r="AL42" s="16" t="e">
        <f>IF($B42="","",VLOOKUP($B42,'HK2 21-22'!$B$17:$AT$54,37,0))</f>
        <v>#N/A</v>
      </c>
      <c r="AM42" s="16" t="e">
        <f>IF($B42="","",VLOOKUP($B42,'HK2 21-22'!$B$17:$AT$54,38,0))</f>
        <v>#N/A</v>
      </c>
      <c r="AN42" s="32" t="e">
        <f t="shared" si="8"/>
        <v>#N/A</v>
      </c>
      <c r="AO42" s="16" t="e">
        <f>IF($B42="","",VLOOKUP($B42,'HK2 21-22'!$B$17:$AT$54,40,0))</f>
        <v>#N/A</v>
      </c>
      <c r="AP42" s="16" t="e">
        <f>IF($B42="","",VLOOKUP($B42,'HK2 21-22'!$B$17:$AT$54,41,0))</f>
        <v>#N/A</v>
      </c>
      <c r="AQ42" s="32" t="e">
        <f t="shared" si="9"/>
        <v>#N/A</v>
      </c>
      <c r="AR42" s="32" t="e">
        <f>IF($B42="","",VLOOKUP($B42,'HK2 21-22'!$B$17:$AT$54,43,0))</f>
        <v>#N/A</v>
      </c>
      <c r="AS42" s="32" t="e">
        <f>IF($B42="","",VLOOKUP($B42,'HK2 21-22'!$B$17:$AT$54,44,0))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IF($B43="","",VLOOKUP($B43,'HK2 21-22'!$B$17:$AT$54,4,0))</f>
        <v>#N/A</v>
      </c>
      <c r="F43" s="16" t="e">
        <f>IF($B43="","",VLOOKUP($B43,'HK2 21-22'!$B$17:$AT$54,5,0))</f>
        <v>#N/A</v>
      </c>
      <c r="G43" s="16" t="e">
        <f>IF($B43="","",VLOOKUP($B43,'HK2 21-22'!$B$17:$AT$54,6,0))</f>
        <v>#N/A</v>
      </c>
      <c r="H43" s="16" t="e">
        <f>IF($B43="","",VLOOKUP($B43,'HK2 21-22'!$B$17:$AT$54,7,0))</f>
        <v>#N/A</v>
      </c>
      <c r="I43" s="16" t="e">
        <f>IF($B43="","",VLOOKUP($B43,'HK2 21-22'!$B$17:$AT$54,8,0))</f>
        <v>#N/A</v>
      </c>
      <c r="J43" s="16" t="e">
        <f>IF($B43="","",VLOOKUP($B43,'HK2 21-22'!$B$17:$AT$54,9,0))</f>
        <v>#N/A</v>
      </c>
      <c r="K43" s="16" t="e">
        <f>IF($B43="","",VLOOKUP($B43,'HK2 21-22'!$B$17:$AT$54,10,0))</f>
        <v>#N/A</v>
      </c>
      <c r="L43" s="16" t="e">
        <f>IF($B43="","",VLOOKUP($B43,'HK2 21-22'!$B$17:$AT$54,11,0))</f>
        <v>#N/A</v>
      </c>
      <c r="M43" s="32" t="e">
        <f t="shared" si="1"/>
        <v>#N/A</v>
      </c>
      <c r="N43" s="16" t="e">
        <f>IF($B43="","",VLOOKUP($B43,'HK2 21-22'!$B$17:$AT$54,13,0))</f>
        <v>#N/A</v>
      </c>
      <c r="O43" s="16" t="e">
        <f>IF($B43="","",VLOOKUP($B43,'HK2 21-22'!$B$17:$AT$54,14,0))</f>
        <v>#N/A</v>
      </c>
      <c r="P43" s="16" t="e">
        <f>IF($B43="","",VLOOKUP($B43,'HK2 21-22'!$B$17:$AT$54,15,0))</f>
        <v>#N/A</v>
      </c>
      <c r="Q43" s="16" t="e">
        <f>IF($B43="","",VLOOKUP($B43,'HK2 21-22'!$B$17:$AT$54,16,0))</f>
        <v>#N/A</v>
      </c>
      <c r="R43" s="32" t="e">
        <f t="shared" si="2"/>
        <v>#N/A</v>
      </c>
      <c r="S43" s="16" t="e">
        <f>IF($B43="","",VLOOKUP($B43,'HK2 21-22'!$B$17:$AT$54,18,0))</f>
        <v>#N/A</v>
      </c>
      <c r="T43" s="16" t="e">
        <f>IF($B43="","",VLOOKUP($B43,'HK2 21-22'!$B$17:$AT$54,19,0))</f>
        <v>#N/A</v>
      </c>
      <c r="U43" s="16" t="e">
        <f>IF($B43="","",VLOOKUP($B43,'HK2 21-22'!$B$17:$AT$54,20,0))</f>
        <v>#N/A</v>
      </c>
      <c r="V43" s="32" t="e">
        <f t="shared" si="3"/>
        <v>#N/A</v>
      </c>
      <c r="W43" s="16" t="e">
        <f>IF($B43="","",VLOOKUP($B43,'HK2 21-22'!$B$17:$AT$54,22,0))</f>
        <v>#N/A</v>
      </c>
      <c r="X43" s="16" t="e">
        <f>IF($B43="","",VLOOKUP($B43,'HK2 21-22'!$B$17:$AT$54,23,0))</f>
        <v>#N/A</v>
      </c>
      <c r="Y43" s="16" t="e">
        <f>IF($B43="","",VLOOKUP($B43,'HK2 21-22'!$B$17:$AT$54,24,0))</f>
        <v>#N/A</v>
      </c>
      <c r="Z43" s="32" t="e">
        <f t="shared" si="4"/>
        <v>#N/A</v>
      </c>
      <c r="AA43" s="16" t="e">
        <f>IF($B43="","",VLOOKUP($B43,'HK2 21-22'!$B$17:$AT$54,26,0))</f>
        <v>#N/A</v>
      </c>
      <c r="AB43" s="16" t="e">
        <f>IF($B43="","",VLOOKUP($B43,'HK2 21-22'!$B$17:$AT$54,27,0))</f>
        <v>#N/A</v>
      </c>
      <c r="AC43" s="16" t="e">
        <f>IF($B43="","",VLOOKUP($B43,'HK2 21-22'!$B$17:$AT$54,28,0))</f>
        <v>#N/A</v>
      </c>
      <c r="AD43" s="32" t="e">
        <f t="shared" si="5"/>
        <v>#N/A</v>
      </c>
      <c r="AE43" s="16" t="e">
        <f>IF($B43="","",VLOOKUP($B43,'HK2 21-22'!$B$17:$AT$54,30,0))</f>
        <v>#N/A</v>
      </c>
      <c r="AF43" s="16" t="e">
        <f>IF($B43="","",VLOOKUP($B43,'HK2 21-22'!$B$17:$AT$54,31,0))</f>
        <v>#N/A</v>
      </c>
      <c r="AG43" s="16" t="e">
        <f>IF($B43="","",VLOOKUP($B43,'HK2 21-22'!$B$17:$AT$54,32,0))</f>
        <v>#N/A</v>
      </c>
      <c r="AH43" s="32" t="e">
        <f t="shared" si="6"/>
        <v>#N/A</v>
      </c>
      <c r="AI43" s="16" t="e">
        <f>IF($B43="","",VLOOKUP($B43,'HK2 21-22'!$B$17:$AT$54,34,0))</f>
        <v>#N/A</v>
      </c>
      <c r="AJ43" s="16" t="e">
        <f>IF($B43="","",VLOOKUP($B43,'HK2 21-22'!$B$17:$AT$54,35,0))</f>
        <v>#N/A</v>
      </c>
      <c r="AK43" s="32" t="e">
        <f t="shared" si="7"/>
        <v>#N/A</v>
      </c>
      <c r="AL43" s="16" t="e">
        <f>IF($B43="","",VLOOKUP($B43,'HK2 21-22'!$B$17:$AT$54,37,0))</f>
        <v>#N/A</v>
      </c>
      <c r="AM43" s="16" t="e">
        <f>IF($B43="","",VLOOKUP($B43,'HK2 21-22'!$B$17:$AT$54,38,0))</f>
        <v>#N/A</v>
      </c>
      <c r="AN43" s="32" t="e">
        <f t="shared" si="8"/>
        <v>#N/A</v>
      </c>
      <c r="AO43" s="16" t="e">
        <f>IF($B43="","",VLOOKUP($B43,'HK2 21-22'!$B$17:$AT$54,40,0))</f>
        <v>#N/A</v>
      </c>
      <c r="AP43" s="16" t="e">
        <f>IF($B43="","",VLOOKUP($B43,'HK2 21-22'!$B$17:$AT$54,41,0))</f>
        <v>#N/A</v>
      </c>
      <c r="AQ43" s="32" t="e">
        <f t="shared" si="9"/>
        <v>#N/A</v>
      </c>
      <c r="AR43" s="32" t="e">
        <f>IF($B43="","",VLOOKUP($B43,'HK2 21-22'!$B$17:$AT$54,43,0))</f>
        <v>#N/A</v>
      </c>
      <c r="AS43" s="32" t="e">
        <f>IF($B43="","",VLOOKUP($B43,'HK2 21-22'!$B$17:$AT$54,44,0))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IF($B44="","",VLOOKUP($B44,'HK2 21-22'!$B$17:$AT$54,4,0))</f>
        <v>#N/A</v>
      </c>
      <c r="F44" s="16" t="e">
        <f>IF($B44="","",VLOOKUP($B44,'HK2 21-22'!$B$17:$AT$54,5,0))</f>
        <v>#N/A</v>
      </c>
      <c r="G44" s="16" t="e">
        <f>IF($B44="","",VLOOKUP($B44,'HK2 21-22'!$B$17:$AT$54,6,0))</f>
        <v>#N/A</v>
      </c>
      <c r="H44" s="16" t="e">
        <f>IF($B44="","",VLOOKUP($B44,'HK2 21-22'!$B$17:$AT$54,7,0))</f>
        <v>#N/A</v>
      </c>
      <c r="I44" s="16" t="e">
        <f>IF($B44="","",VLOOKUP($B44,'HK2 21-22'!$B$17:$AT$54,8,0))</f>
        <v>#N/A</v>
      </c>
      <c r="J44" s="16" t="e">
        <f>IF($B44="","",VLOOKUP($B44,'HK2 21-22'!$B$17:$AT$54,9,0))</f>
        <v>#N/A</v>
      </c>
      <c r="K44" s="16" t="e">
        <f>IF($B44="","",VLOOKUP($B44,'HK2 21-22'!$B$17:$AT$54,10,0))</f>
        <v>#N/A</v>
      </c>
      <c r="L44" s="16" t="e">
        <f>IF($B44="","",VLOOKUP($B44,'HK2 21-22'!$B$17:$AT$54,11,0))</f>
        <v>#N/A</v>
      </c>
      <c r="M44" s="32" t="e">
        <f t="shared" si="1"/>
        <v>#N/A</v>
      </c>
      <c r="N44" s="16" t="e">
        <f>IF($B44="","",VLOOKUP($B44,'HK2 21-22'!$B$17:$AT$54,13,0))</f>
        <v>#N/A</v>
      </c>
      <c r="O44" s="16" t="e">
        <f>IF($B44="","",VLOOKUP($B44,'HK2 21-22'!$B$17:$AT$54,14,0))</f>
        <v>#N/A</v>
      </c>
      <c r="P44" s="16" t="e">
        <f>IF($B44="","",VLOOKUP($B44,'HK2 21-22'!$B$17:$AT$54,15,0))</f>
        <v>#N/A</v>
      </c>
      <c r="Q44" s="16" t="e">
        <f>IF($B44="","",VLOOKUP($B44,'HK2 21-22'!$B$17:$AT$54,16,0))</f>
        <v>#N/A</v>
      </c>
      <c r="R44" s="32" t="e">
        <f t="shared" si="2"/>
        <v>#N/A</v>
      </c>
      <c r="S44" s="16" t="e">
        <f>IF($B44="","",VLOOKUP($B44,'HK2 21-22'!$B$17:$AT$54,18,0))</f>
        <v>#N/A</v>
      </c>
      <c r="T44" s="16" t="e">
        <f>IF($B44="","",VLOOKUP($B44,'HK2 21-22'!$B$17:$AT$54,19,0))</f>
        <v>#N/A</v>
      </c>
      <c r="U44" s="16" t="e">
        <f>IF($B44="","",VLOOKUP($B44,'HK2 21-22'!$B$17:$AT$54,20,0))</f>
        <v>#N/A</v>
      </c>
      <c r="V44" s="32" t="e">
        <f t="shared" si="3"/>
        <v>#N/A</v>
      </c>
      <c r="W44" s="16" t="e">
        <f>IF($B44="","",VLOOKUP($B44,'HK2 21-22'!$B$17:$AT$54,22,0))</f>
        <v>#N/A</v>
      </c>
      <c r="X44" s="16" t="e">
        <f>IF($B44="","",VLOOKUP($B44,'HK2 21-22'!$B$17:$AT$54,23,0))</f>
        <v>#N/A</v>
      </c>
      <c r="Y44" s="16" t="e">
        <f>IF($B44="","",VLOOKUP($B44,'HK2 21-22'!$B$17:$AT$54,24,0))</f>
        <v>#N/A</v>
      </c>
      <c r="Z44" s="32" t="e">
        <f t="shared" si="4"/>
        <v>#N/A</v>
      </c>
      <c r="AA44" s="16" t="e">
        <f>IF($B44="","",VLOOKUP($B44,'HK2 21-22'!$B$17:$AT$54,26,0))</f>
        <v>#N/A</v>
      </c>
      <c r="AB44" s="16" t="e">
        <f>IF($B44="","",VLOOKUP($B44,'HK2 21-22'!$B$17:$AT$54,27,0))</f>
        <v>#N/A</v>
      </c>
      <c r="AC44" s="16" t="e">
        <f>IF($B44="","",VLOOKUP($B44,'HK2 21-22'!$B$17:$AT$54,28,0))</f>
        <v>#N/A</v>
      </c>
      <c r="AD44" s="32" t="e">
        <f t="shared" si="5"/>
        <v>#N/A</v>
      </c>
      <c r="AE44" s="16" t="e">
        <f>IF($B44="","",VLOOKUP($B44,'HK2 21-22'!$B$17:$AT$54,30,0))</f>
        <v>#N/A</v>
      </c>
      <c r="AF44" s="16" t="e">
        <f>IF($B44="","",VLOOKUP($B44,'HK2 21-22'!$B$17:$AT$54,31,0))</f>
        <v>#N/A</v>
      </c>
      <c r="AG44" s="16" t="e">
        <f>IF($B44="","",VLOOKUP($B44,'HK2 21-22'!$B$17:$AT$54,32,0))</f>
        <v>#N/A</v>
      </c>
      <c r="AH44" s="32" t="e">
        <f t="shared" si="6"/>
        <v>#N/A</v>
      </c>
      <c r="AI44" s="16" t="e">
        <f>IF($B44="","",VLOOKUP($B44,'HK2 21-22'!$B$17:$AT$54,34,0))</f>
        <v>#N/A</v>
      </c>
      <c r="AJ44" s="16" t="e">
        <f>IF($B44="","",VLOOKUP($B44,'HK2 21-22'!$B$17:$AT$54,35,0))</f>
        <v>#N/A</v>
      </c>
      <c r="AK44" s="32" t="e">
        <f t="shared" si="7"/>
        <v>#N/A</v>
      </c>
      <c r="AL44" s="16" t="e">
        <f>IF($B44="","",VLOOKUP($B44,'HK2 21-22'!$B$17:$AT$54,37,0))</f>
        <v>#N/A</v>
      </c>
      <c r="AM44" s="16" t="e">
        <f>IF($B44="","",VLOOKUP($B44,'HK2 21-22'!$B$17:$AT$54,38,0))</f>
        <v>#N/A</v>
      </c>
      <c r="AN44" s="32" t="e">
        <f t="shared" si="8"/>
        <v>#N/A</v>
      </c>
      <c r="AO44" s="16" t="e">
        <f>IF($B44="","",VLOOKUP($B44,'HK2 21-22'!$B$17:$AT$54,40,0))</f>
        <v>#N/A</v>
      </c>
      <c r="AP44" s="16" t="e">
        <f>IF($B44="","",VLOOKUP($B44,'HK2 21-22'!$B$17:$AT$54,41,0))</f>
        <v>#N/A</v>
      </c>
      <c r="AQ44" s="32" t="e">
        <f t="shared" si="9"/>
        <v>#N/A</v>
      </c>
      <c r="AR44" s="32" t="e">
        <f>IF($B44="","",VLOOKUP($B44,'HK2 21-22'!$B$17:$AT$54,43,0))</f>
        <v>#N/A</v>
      </c>
      <c r="AS44" s="32" t="e">
        <f>IF($B44="","",VLOOKUP($B44,'HK2 21-22'!$B$17:$AT$54,44,0))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IF($B45="","",VLOOKUP($B45,'HK2 21-22'!$B$17:$AT$54,4,0))</f>
        <v>#N/A</v>
      </c>
      <c r="F45" s="16" t="e">
        <f>IF($B45="","",VLOOKUP($B45,'HK2 21-22'!$B$17:$AT$54,5,0))</f>
        <v>#N/A</v>
      </c>
      <c r="G45" s="16" t="e">
        <f>IF($B45="","",VLOOKUP($B45,'HK2 21-22'!$B$17:$AT$54,6,0))</f>
        <v>#N/A</v>
      </c>
      <c r="H45" s="16" t="e">
        <f>IF($B45="","",VLOOKUP($B45,'HK2 21-22'!$B$17:$AT$54,7,0))</f>
        <v>#N/A</v>
      </c>
      <c r="I45" s="16" t="e">
        <f>IF($B45="","",VLOOKUP($B45,'HK2 21-22'!$B$17:$AT$54,8,0))</f>
        <v>#N/A</v>
      </c>
      <c r="J45" s="16" t="e">
        <f>IF($B45="","",VLOOKUP($B45,'HK2 21-22'!$B$17:$AT$54,9,0))</f>
        <v>#N/A</v>
      </c>
      <c r="K45" s="16" t="e">
        <f>IF($B45="","",VLOOKUP($B45,'HK2 21-22'!$B$17:$AT$54,10,0))</f>
        <v>#N/A</v>
      </c>
      <c r="L45" s="16" t="e">
        <f>IF($B45="","",VLOOKUP($B45,'HK2 21-22'!$B$17:$AT$54,11,0))</f>
        <v>#N/A</v>
      </c>
      <c r="M45" s="32" t="e">
        <f t="shared" si="1"/>
        <v>#N/A</v>
      </c>
      <c r="N45" s="16" t="e">
        <f>IF($B45="","",VLOOKUP($B45,'HK2 21-22'!$B$17:$AT$54,13,0))</f>
        <v>#N/A</v>
      </c>
      <c r="O45" s="16" t="e">
        <f>IF($B45="","",VLOOKUP($B45,'HK2 21-22'!$B$17:$AT$54,14,0))</f>
        <v>#N/A</v>
      </c>
      <c r="P45" s="16" t="e">
        <f>IF($B45="","",VLOOKUP($B45,'HK2 21-22'!$B$17:$AT$54,15,0))</f>
        <v>#N/A</v>
      </c>
      <c r="Q45" s="16" t="e">
        <f>IF($B45="","",VLOOKUP($B45,'HK2 21-22'!$B$17:$AT$54,16,0))</f>
        <v>#N/A</v>
      </c>
      <c r="R45" s="32" t="e">
        <f t="shared" si="2"/>
        <v>#N/A</v>
      </c>
      <c r="S45" s="16" t="e">
        <f>IF($B45="","",VLOOKUP($B45,'HK2 21-22'!$B$17:$AT$54,18,0))</f>
        <v>#N/A</v>
      </c>
      <c r="T45" s="16" t="e">
        <f>IF($B45="","",VLOOKUP($B45,'HK2 21-22'!$B$17:$AT$54,19,0))</f>
        <v>#N/A</v>
      </c>
      <c r="U45" s="16" t="e">
        <f>IF($B45="","",VLOOKUP($B45,'HK2 21-22'!$B$17:$AT$54,20,0))</f>
        <v>#N/A</v>
      </c>
      <c r="V45" s="32" t="e">
        <f t="shared" si="3"/>
        <v>#N/A</v>
      </c>
      <c r="W45" s="16" t="e">
        <f>IF($B45="","",VLOOKUP($B45,'HK2 21-22'!$B$17:$AT$54,22,0))</f>
        <v>#N/A</v>
      </c>
      <c r="X45" s="16" t="e">
        <f>IF($B45="","",VLOOKUP($B45,'HK2 21-22'!$B$17:$AT$54,23,0))</f>
        <v>#N/A</v>
      </c>
      <c r="Y45" s="16" t="e">
        <f>IF($B45="","",VLOOKUP($B45,'HK2 21-22'!$B$17:$AT$54,24,0))</f>
        <v>#N/A</v>
      </c>
      <c r="Z45" s="32" t="e">
        <f t="shared" si="4"/>
        <v>#N/A</v>
      </c>
      <c r="AA45" s="16" t="e">
        <f>IF($B45="","",VLOOKUP($B45,'HK2 21-22'!$B$17:$AT$54,26,0))</f>
        <v>#N/A</v>
      </c>
      <c r="AB45" s="16" t="e">
        <f>IF($B45="","",VLOOKUP($B45,'HK2 21-22'!$B$17:$AT$54,27,0))</f>
        <v>#N/A</v>
      </c>
      <c r="AC45" s="16" t="e">
        <f>IF($B45="","",VLOOKUP($B45,'HK2 21-22'!$B$17:$AT$54,28,0))</f>
        <v>#N/A</v>
      </c>
      <c r="AD45" s="32" t="e">
        <f t="shared" si="5"/>
        <v>#N/A</v>
      </c>
      <c r="AE45" s="16" t="e">
        <f>IF($B45="","",VLOOKUP($B45,'HK2 21-22'!$B$17:$AT$54,30,0))</f>
        <v>#N/A</v>
      </c>
      <c r="AF45" s="16" t="e">
        <f>IF($B45="","",VLOOKUP($B45,'HK2 21-22'!$B$17:$AT$54,31,0))</f>
        <v>#N/A</v>
      </c>
      <c r="AG45" s="16" t="e">
        <f>IF($B45="","",VLOOKUP($B45,'HK2 21-22'!$B$17:$AT$54,32,0))</f>
        <v>#N/A</v>
      </c>
      <c r="AH45" s="32" t="e">
        <f t="shared" si="6"/>
        <v>#N/A</v>
      </c>
      <c r="AI45" s="16" t="e">
        <f>IF($B45="","",VLOOKUP($B45,'HK2 21-22'!$B$17:$AT$54,34,0))</f>
        <v>#N/A</v>
      </c>
      <c r="AJ45" s="16" t="e">
        <f>IF($B45="","",VLOOKUP($B45,'HK2 21-22'!$B$17:$AT$54,35,0))</f>
        <v>#N/A</v>
      </c>
      <c r="AK45" s="32" t="e">
        <f t="shared" si="7"/>
        <v>#N/A</v>
      </c>
      <c r="AL45" s="16" t="e">
        <f>IF($B45="","",VLOOKUP($B45,'HK2 21-22'!$B$17:$AT$54,37,0))</f>
        <v>#N/A</v>
      </c>
      <c r="AM45" s="16" t="e">
        <f>IF($B45="","",VLOOKUP($B45,'HK2 21-22'!$B$17:$AT$54,38,0))</f>
        <v>#N/A</v>
      </c>
      <c r="AN45" s="32" t="e">
        <f t="shared" si="8"/>
        <v>#N/A</v>
      </c>
      <c r="AO45" s="16" t="e">
        <f>IF($B45="","",VLOOKUP($B45,'HK2 21-22'!$B$17:$AT$54,40,0))</f>
        <v>#N/A</v>
      </c>
      <c r="AP45" s="16" t="e">
        <f>IF($B45="","",VLOOKUP($B45,'HK2 21-22'!$B$17:$AT$54,41,0))</f>
        <v>#N/A</v>
      </c>
      <c r="AQ45" s="32" t="e">
        <f t="shared" si="9"/>
        <v>#N/A</v>
      </c>
      <c r="AR45" s="32" t="e">
        <f>IF($B45="","",VLOOKUP($B45,'HK2 21-22'!$B$17:$AT$54,43,0))</f>
        <v>#N/A</v>
      </c>
      <c r="AS45" s="32" t="e">
        <f>IF($B45="","",VLOOKUP($B45,'HK2 21-22'!$B$17:$AT$54,44,0))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IF($B46="","",VLOOKUP($B46,'HK2 21-22'!$B$17:$AT$54,4,0))</f>
        <v>#N/A</v>
      </c>
      <c r="F46" s="16" t="e">
        <f>IF($B46="","",VLOOKUP($B46,'HK2 21-22'!$B$17:$AT$54,5,0))</f>
        <v>#N/A</v>
      </c>
      <c r="G46" s="16" t="e">
        <f>IF($B46="","",VLOOKUP($B46,'HK2 21-22'!$B$17:$AT$54,6,0))</f>
        <v>#N/A</v>
      </c>
      <c r="H46" s="16" t="e">
        <f>IF($B46="","",VLOOKUP($B46,'HK2 21-22'!$B$17:$AT$54,7,0))</f>
        <v>#N/A</v>
      </c>
      <c r="I46" s="16" t="e">
        <f>IF($B46="","",VLOOKUP($B46,'HK2 21-22'!$B$17:$AT$54,8,0))</f>
        <v>#N/A</v>
      </c>
      <c r="J46" s="16" t="e">
        <f>IF($B46="","",VLOOKUP($B46,'HK2 21-22'!$B$17:$AT$54,9,0))</f>
        <v>#N/A</v>
      </c>
      <c r="K46" s="16" t="e">
        <f>IF($B46="","",VLOOKUP($B46,'HK2 21-22'!$B$17:$AT$54,10,0))</f>
        <v>#N/A</v>
      </c>
      <c r="L46" s="16" t="e">
        <f>IF($B46="","",VLOOKUP($B46,'HK2 21-22'!$B$17:$AT$54,11,0))</f>
        <v>#N/A</v>
      </c>
      <c r="M46" s="32" t="e">
        <f t="shared" si="1"/>
        <v>#N/A</v>
      </c>
      <c r="N46" s="16" t="e">
        <f>IF($B46="","",VLOOKUP($B46,'HK2 21-22'!$B$17:$AT$54,13,0))</f>
        <v>#N/A</v>
      </c>
      <c r="O46" s="16" t="e">
        <f>IF($B46="","",VLOOKUP($B46,'HK2 21-22'!$B$17:$AT$54,14,0))</f>
        <v>#N/A</v>
      </c>
      <c r="P46" s="16" t="e">
        <f>IF($B46="","",VLOOKUP($B46,'HK2 21-22'!$B$17:$AT$54,15,0))</f>
        <v>#N/A</v>
      </c>
      <c r="Q46" s="16" t="e">
        <f>IF($B46="","",VLOOKUP($B46,'HK2 21-22'!$B$17:$AT$54,16,0))</f>
        <v>#N/A</v>
      </c>
      <c r="R46" s="32" t="e">
        <f t="shared" si="2"/>
        <v>#N/A</v>
      </c>
      <c r="S46" s="16" t="e">
        <f>IF($B46="","",VLOOKUP($B46,'HK2 21-22'!$B$17:$AT$54,18,0))</f>
        <v>#N/A</v>
      </c>
      <c r="T46" s="16" t="e">
        <f>IF($B46="","",VLOOKUP($B46,'HK2 21-22'!$B$17:$AT$54,19,0))</f>
        <v>#N/A</v>
      </c>
      <c r="U46" s="16" t="e">
        <f>IF($B46="","",VLOOKUP($B46,'HK2 21-22'!$B$17:$AT$54,20,0))</f>
        <v>#N/A</v>
      </c>
      <c r="V46" s="32" t="e">
        <f t="shared" si="3"/>
        <v>#N/A</v>
      </c>
      <c r="W46" s="16" t="e">
        <f>IF($B46="","",VLOOKUP($B46,'HK2 21-22'!$B$17:$AT$54,22,0))</f>
        <v>#N/A</v>
      </c>
      <c r="X46" s="16" t="e">
        <f>IF($B46="","",VLOOKUP($B46,'HK2 21-22'!$B$17:$AT$54,23,0))</f>
        <v>#N/A</v>
      </c>
      <c r="Y46" s="16" t="e">
        <f>IF($B46="","",VLOOKUP($B46,'HK2 21-22'!$B$17:$AT$54,24,0))</f>
        <v>#N/A</v>
      </c>
      <c r="Z46" s="32" t="e">
        <f t="shared" si="4"/>
        <v>#N/A</v>
      </c>
      <c r="AA46" s="16" t="e">
        <f>IF($B46="","",VLOOKUP($B46,'HK2 21-22'!$B$17:$AT$54,26,0))</f>
        <v>#N/A</v>
      </c>
      <c r="AB46" s="16" t="e">
        <f>IF($B46="","",VLOOKUP($B46,'HK2 21-22'!$B$17:$AT$54,27,0))</f>
        <v>#N/A</v>
      </c>
      <c r="AC46" s="16" t="e">
        <f>IF($B46="","",VLOOKUP($B46,'HK2 21-22'!$B$17:$AT$54,28,0))</f>
        <v>#N/A</v>
      </c>
      <c r="AD46" s="32" t="e">
        <f t="shared" si="5"/>
        <v>#N/A</v>
      </c>
      <c r="AE46" s="16" t="e">
        <f>IF($B46="","",VLOOKUP($B46,'HK2 21-22'!$B$17:$AT$54,30,0))</f>
        <v>#N/A</v>
      </c>
      <c r="AF46" s="16" t="e">
        <f>IF($B46="","",VLOOKUP($B46,'HK2 21-22'!$B$17:$AT$54,31,0))</f>
        <v>#N/A</v>
      </c>
      <c r="AG46" s="16" t="e">
        <f>IF($B46="","",VLOOKUP($B46,'HK2 21-22'!$B$17:$AT$54,32,0))</f>
        <v>#N/A</v>
      </c>
      <c r="AH46" s="32" t="e">
        <f t="shared" si="6"/>
        <v>#N/A</v>
      </c>
      <c r="AI46" s="16" t="e">
        <f>IF($B46="","",VLOOKUP($B46,'HK2 21-22'!$B$17:$AT$54,34,0))</f>
        <v>#N/A</v>
      </c>
      <c r="AJ46" s="16" t="e">
        <f>IF($B46="","",VLOOKUP($B46,'HK2 21-22'!$B$17:$AT$54,35,0))</f>
        <v>#N/A</v>
      </c>
      <c r="AK46" s="32" t="e">
        <f t="shared" si="7"/>
        <v>#N/A</v>
      </c>
      <c r="AL46" s="16" t="e">
        <f>IF($B46="","",VLOOKUP($B46,'HK2 21-22'!$B$17:$AT$54,37,0))</f>
        <v>#N/A</v>
      </c>
      <c r="AM46" s="16" t="e">
        <f>IF($B46="","",VLOOKUP($B46,'HK2 21-22'!$B$17:$AT$54,38,0))</f>
        <v>#N/A</v>
      </c>
      <c r="AN46" s="32" t="e">
        <f t="shared" si="8"/>
        <v>#N/A</v>
      </c>
      <c r="AO46" s="16" t="e">
        <f>IF($B46="","",VLOOKUP($B46,'HK2 21-22'!$B$17:$AT$54,40,0))</f>
        <v>#N/A</v>
      </c>
      <c r="AP46" s="16" t="e">
        <f>IF($B46="","",VLOOKUP($B46,'HK2 21-22'!$B$17:$AT$54,41,0))</f>
        <v>#N/A</v>
      </c>
      <c r="AQ46" s="32" t="e">
        <f t="shared" si="9"/>
        <v>#N/A</v>
      </c>
      <c r="AR46" s="32" t="e">
        <f>IF($B46="","",VLOOKUP($B46,'HK2 21-22'!$B$17:$AT$54,43,0))</f>
        <v>#N/A</v>
      </c>
      <c r="AS46" s="32" t="e">
        <f>IF($B46="","",VLOOKUP($B46,'HK2 21-22'!$B$17:$AT$54,44,0))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IF($B47="","",VLOOKUP($B47,'HK2 21-22'!$B$17:$AT$54,4,0))</f>
        <v>#N/A</v>
      </c>
      <c r="F47" s="16" t="e">
        <f>IF($B47="","",VLOOKUP($B47,'HK2 21-22'!$B$17:$AT$54,5,0))</f>
        <v>#N/A</v>
      </c>
      <c r="G47" s="16" t="e">
        <f>IF($B47="","",VLOOKUP($B47,'HK2 21-22'!$B$17:$AT$54,6,0))</f>
        <v>#N/A</v>
      </c>
      <c r="H47" s="16" t="e">
        <f>IF($B47="","",VLOOKUP($B47,'HK2 21-22'!$B$17:$AT$54,7,0))</f>
        <v>#N/A</v>
      </c>
      <c r="I47" s="16" t="e">
        <f>IF($B47="","",VLOOKUP($B47,'HK2 21-22'!$B$17:$AT$54,8,0))</f>
        <v>#N/A</v>
      </c>
      <c r="J47" s="16" t="e">
        <f>IF($B47="","",VLOOKUP($B47,'HK2 21-22'!$B$17:$AT$54,9,0))</f>
        <v>#N/A</v>
      </c>
      <c r="K47" s="16" t="e">
        <f>IF($B47="","",VLOOKUP($B47,'HK2 21-22'!$B$17:$AT$54,10,0))</f>
        <v>#N/A</v>
      </c>
      <c r="L47" s="16" t="e">
        <f>IF($B47="","",VLOOKUP($B47,'HK2 21-22'!$B$17:$AT$54,11,0))</f>
        <v>#N/A</v>
      </c>
      <c r="M47" s="32" t="e">
        <f t="shared" si="1"/>
        <v>#N/A</v>
      </c>
      <c r="N47" s="16" t="e">
        <f>IF($B47="","",VLOOKUP($B47,'HK2 21-22'!$B$17:$AT$54,13,0))</f>
        <v>#N/A</v>
      </c>
      <c r="O47" s="16" t="e">
        <f>IF($B47="","",VLOOKUP($B47,'HK2 21-22'!$B$17:$AT$54,14,0))</f>
        <v>#N/A</v>
      </c>
      <c r="P47" s="16" t="e">
        <f>IF($B47="","",VLOOKUP($B47,'HK2 21-22'!$B$17:$AT$54,15,0))</f>
        <v>#N/A</v>
      </c>
      <c r="Q47" s="16" t="e">
        <f>IF($B47="","",VLOOKUP($B47,'HK2 21-22'!$B$17:$AT$54,16,0))</f>
        <v>#N/A</v>
      </c>
      <c r="R47" s="32" t="e">
        <f t="shared" si="2"/>
        <v>#N/A</v>
      </c>
      <c r="S47" s="16" t="e">
        <f>IF($B47="","",VLOOKUP($B47,'HK2 21-22'!$B$17:$AT$54,18,0))</f>
        <v>#N/A</v>
      </c>
      <c r="T47" s="16" t="e">
        <f>IF($B47="","",VLOOKUP($B47,'HK2 21-22'!$B$17:$AT$54,19,0))</f>
        <v>#N/A</v>
      </c>
      <c r="U47" s="16" t="e">
        <f>IF($B47="","",VLOOKUP($B47,'HK2 21-22'!$B$17:$AT$54,20,0))</f>
        <v>#N/A</v>
      </c>
      <c r="V47" s="32" t="e">
        <f t="shared" si="3"/>
        <v>#N/A</v>
      </c>
      <c r="W47" s="16" t="e">
        <f>IF($B47="","",VLOOKUP($B47,'HK2 21-22'!$B$17:$AT$54,22,0))</f>
        <v>#N/A</v>
      </c>
      <c r="X47" s="16" t="e">
        <f>IF($B47="","",VLOOKUP($B47,'HK2 21-22'!$B$17:$AT$54,23,0))</f>
        <v>#N/A</v>
      </c>
      <c r="Y47" s="16" t="e">
        <f>IF($B47="","",VLOOKUP($B47,'HK2 21-22'!$B$17:$AT$54,24,0))</f>
        <v>#N/A</v>
      </c>
      <c r="Z47" s="32" t="e">
        <f t="shared" si="4"/>
        <v>#N/A</v>
      </c>
      <c r="AA47" s="16" t="e">
        <f>IF($B47="","",VLOOKUP($B47,'HK2 21-22'!$B$17:$AT$54,26,0))</f>
        <v>#N/A</v>
      </c>
      <c r="AB47" s="16" t="e">
        <f>IF($B47="","",VLOOKUP($B47,'HK2 21-22'!$B$17:$AT$54,27,0))</f>
        <v>#N/A</v>
      </c>
      <c r="AC47" s="16" t="e">
        <f>IF($B47="","",VLOOKUP($B47,'HK2 21-22'!$B$17:$AT$54,28,0))</f>
        <v>#N/A</v>
      </c>
      <c r="AD47" s="32" t="e">
        <f t="shared" si="5"/>
        <v>#N/A</v>
      </c>
      <c r="AE47" s="16" t="e">
        <f>IF($B47="","",VLOOKUP($B47,'HK2 21-22'!$B$17:$AT$54,30,0))</f>
        <v>#N/A</v>
      </c>
      <c r="AF47" s="16" t="e">
        <f>IF($B47="","",VLOOKUP($B47,'HK2 21-22'!$B$17:$AT$54,31,0))</f>
        <v>#N/A</v>
      </c>
      <c r="AG47" s="16" t="e">
        <f>IF($B47="","",VLOOKUP($B47,'HK2 21-22'!$B$17:$AT$54,32,0))</f>
        <v>#N/A</v>
      </c>
      <c r="AH47" s="32" t="e">
        <f t="shared" si="6"/>
        <v>#N/A</v>
      </c>
      <c r="AI47" s="16" t="e">
        <f>IF($B47="","",VLOOKUP($B47,'HK2 21-22'!$B$17:$AT$54,34,0))</f>
        <v>#N/A</v>
      </c>
      <c r="AJ47" s="16" t="e">
        <f>IF($B47="","",VLOOKUP($B47,'HK2 21-22'!$B$17:$AT$54,35,0))</f>
        <v>#N/A</v>
      </c>
      <c r="AK47" s="32" t="e">
        <f t="shared" si="7"/>
        <v>#N/A</v>
      </c>
      <c r="AL47" s="16" t="e">
        <f>IF($B47="","",VLOOKUP($B47,'HK2 21-22'!$B$17:$AT$54,37,0))</f>
        <v>#N/A</v>
      </c>
      <c r="AM47" s="16" t="e">
        <f>IF($B47="","",VLOOKUP($B47,'HK2 21-22'!$B$17:$AT$54,38,0))</f>
        <v>#N/A</v>
      </c>
      <c r="AN47" s="32" t="e">
        <f t="shared" si="8"/>
        <v>#N/A</v>
      </c>
      <c r="AO47" s="16" t="e">
        <f>IF($B47="","",VLOOKUP($B47,'HK2 21-22'!$B$17:$AT$54,40,0))</f>
        <v>#N/A</v>
      </c>
      <c r="AP47" s="16" t="e">
        <f>IF($B47="","",VLOOKUP($B47,'HK2 21-22'!$B$17:$AT$54,41,0))</f>
        <v>#N/A</v>
      </c>
      <c r="AQ47" s="32" t="e">
        <f t="shared" si="9"/>
        <v>#N/A</v>
      </c>
      <c r="AR47" s="32" t="e">
        <f>IF($B47="","",VLOOKUP($B47,'HK2 21-22'!$B$17:$AT$54,43,0))</f>
        <v>#N/A</v>
      </c>
      <c r="AS47" s="32" t="e">
        <f>IF($B47="","",VLOOKUP($B47,'HK2 21-22'!$B$17:$AT$54,44,0))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IF($B48="","",VLOOKUP($B48,'HK2 21-22'!$B$17:$AT$54,4,0))</f>
        <v>#N/A</v>
      </c>
      <c r="F48" s="16" t="e">
        <f>IF($B48="","",VLOOKUP($B48,'HK2 21-22'!$B$17:$AT$54,5,0))</f>
        <v>#N/A</v>
      </c>
      <c r="G48" s="16" t="e">
        <f>IF($B48="","",VLOOKUP($B48,'HK2 21-22'!$B$17:$AT$54,6,0))</f>
        <v>#N/A</v>
      </c>
      <c r="H48" s="16" t="e">
        <f>IF($B48="","",VLOOKUP($B48,'HK2 21-22'!$B$17:$AT$54,7,0))</f>
        <v>#N/A</v>
      </c>
      <c r="I48" s="16" t="e">
        <f>IF($B48="","",VLOOKUP($B48,'HK2 21-22'!$B$17:$AT$54,8,0))</f>
        <v>#N/A</v>
      </c>
      <c r="J48" s="16" t="e">
        <f>IF($B48="","",VLOOKUP($B48,'HK2 21-22'!$B$17:$AT$54,9,0))</f>
        <v>#N/A</v>
      </c>
      <c r="K48" s="16" t="e">
        <f>IF($B48="","",VLOOKUP($B48,'HK2 21-22'!$B$17:$AT$54,10,0))</f>
        <v>#N/A</v>
      </c>
      <c r="L48" s="16" t="e">
        <f>IF($B48="","",VLOOKUP($B48,'HK2 21-22'!$B$17:$AT$54,11,0))</f>
        <v>#N/A</v>
      </c>
      <c r="M48" s="32" t="e">
        <f t="shared" si="1"/>
        <v>#N/A</v>
      </c>
      <c r="N48" s="16" t="e">
        <f>IF($B48="","",VLOOKUP($B48,'HK2 21-22'!$B$17:$AT$54,13,0))</f>
        <v>#N/A</v>
      </c>
      <c r="O48" s="16" t="e">
        <f>IF($B48="","",VLOOKUP($B48,'HK2 21-22'!$B$17:$AT$54,14,0))</f>
        <v>#N/A</v>
      </c>
      <c r="P48" s="16" t="e">
        <f>IF($B48="","",VLOOKUP($B48,'HK2 21-22'!$B$17:$AT$54,15,0))</f>
        <v>#N/A</v>
      </c>
      <c r="Q48" s="16" t="e">
        <f>IF($B48="","",VLOOKUP($B48,'HK2 21-22'!$B$17:$AT$54,16,0))</f>
        <v>#N/A</v>
      </c>
      <c r="R48" s="32" t="e">
        <f t="shared" si="2"/>
        <v>#N/A</v>
      </c>
      <c r="S48" s="16" t="e">
        <f>IF($B48="","",VLOOKUP($B48,'HK2 21-22'!$B$17:$AT$54,18,0))</f>
        <v>#N/A</v>
      </c>
      <c r="T48" s="16" t="e">
        <f>IF($B48="","",VLOOKUP($B48,'HK2 21-22'!$B$17:$AT$54,19,0))</f>
        <v>#N/A</v>
      </c>
      <c r="U48" s="16" t="e">
        <f>IF($B48="","",VLOOKUP($B48,'HK2 21-22'!$B$17:$AT$54,20,0))</f>
        <v>#N/A</v>
      </c>
      <c r="V48" s="32" t="e">
        <f t="shared" si="3"/>
        <v>#N/A</v>
      </c>
      <c r="W48" s="16" t="e">
        <f>IF($B48="","",VLOOKUP($B48,'HK2 21-22'!$B$17:$AT$54,22,0))</f>
        <v>#N/A</v>
      </c>
      <c r="X48" s="16" t="e">
        <f>IF($B48="","",VLOOKUP($B48,'HK2 21-22'!$B$17:$AT$54,23,0))</f>
        <v>#N/A</v>
      </c>
      <c r="Y48" s="16" t="e">
        <f>IF($B48="","",VLOOKUP($B48,'HK2 21-22'!$B$17:$AT$54,24,0))</f>
        <v>#N/A</v>
      </c>
      <c r="Z48" s="32" t="e">
        <f t="shared" si="4"/>
        <v>#N/A</v>
      </c>
      <c r="AA48" s="16" t="e">
        <f>IF($B48="","",VLOOKUP($B48,'HK2 21-22'!$B$17:$AT$54,26,0))</f>
        <v>#N/A</v>
      </c>
      <c r="AB48" s="16" t="e">
        <f>IF($B48="","",VLOOKUP($B48,'HK2 21-22'!$B$17:$AT$54,27,0))</f>
        <v>#N/A</v>
      </c>
      <c r="AC48" s="16" t="e">
        <f>IF($B48="","",VLOOKUP($B48,'HK2 21-22'!$B$17:$AT$54,28,0))</f>
        <v>#N/A</v>
      </c>
      <c r="AD48" s="32" t="e">
        <f t="shared" si="5"/>
        <v>#N/A</v>
      </c>
      <c r="AE48" s="16" t="e">
        <f>IF($B48="","",VLOOKUP($B48,'HK2 21-22'!$B$17:$AT$54,30,0))</f>
        <v>#N/A</v>
      </c>
      <c r="AF48" s="16" t="e">
        <f>IF($B48="","",VLOOKUP($B48,'HK2 21-22'!$B$17:$AT$54,31,0))</f>
        <v>#N/A</v>
      </c>
      <c r="AG48" s="16" t="e">
        <f>IF($B48="","",VLOOKUP($B48,'HK2 21-22'!$B$17:$AT$54,32,0))</f>
        <v>#N/A</v>
      </c>
      <c r="AH48" s="32" t="e">
        <f t="shared" si="6"/>
        <v>#N/A</v>
      </c>
      <c r="AI48" s="16" t="e">
        <f>IF($B48="","",VLOOKUP($B48,'HK2 21-22'!$B$17:$AT$54,34,0))</f>
        <v>#N/A</v>
      </c>
      <c r="AJ48" s="16" t="e">
        <f>IF($B48="","",VLOOKUP($B48,'HK2 21-22'!$B$17:$AT$54,35,0))</f>
        <v>#N/A</v>
      </c>
      <c r="AK48" s="32" t="e">
        <f t="shared" si="7"/>
        <v>#N/A</v>
      </c>
      <c r="AL48" s="16" t="e">
        <f>IF($B48="","",VLOOKUP($B48,'HK2 21-22'!$B$17:$AT$54,37,0))</f>
        <v>#N/A</v>
      </c>
      <c r="AM48" s="16" t="e">
        <f>IF($B48="","",VLOOKUP($B48,'HK2 21-22'!$B$17:$AT$54,38,0))</f>
        <v>#N/A</v>
      </c>
      <c r="AN48" s="32" t="e">
        <f t="shared" si="8"/>
        <v>#N/A</v>
      </c>
      <c r="AO48" s="16" t="e">
        <f>IF($B48="","",VLOOKUP($B48,'HK2 21-22'!$B$17:$AT$54,40,0))</f>
        <v>#N/A</v>
      </c>
      <c r="AP48" s="16" t="e">
        <f>IF($B48="","",VLOOKUP($B48,'HK2 21-22'!$B$17:$AT$54,41,0))</f>
        <v>#N/A</v>
      </c>
      <c r="AQ48" s="32" t="e">
        <f t="shared" si="9"/>
        <v>#N/A</v>
      </c>
      <c r="AR48" s="32" t="e">
        <f>IF($B48="","",VLOOKUP($B48,'HK2 21-22'!$B$17:$AT$54,43,0))</f>
        <v>#N/A</v>
      </c>
      <c r="AS48" s="32" t="e">
        <f>IF($B48="","",VLOOKUP($B48,'HK2 21-22'!$B$17:$AT$54,44,0))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IF($B49="","",VLOOKUP($B49,'HK2 21-22'!$B$17:$AT$54,4,0))</f>
        <v>#N/A</v>
      </c>
      <c r="F49" s="16" t="e">
        <f>IF($B49="","",VLOOKUP($B49,'HK2 21-22'!$B$17:$AT$54,5,0))</f>
        <v>#N/A</v>
      </c>
      <c r="G49" s="16" t="e">
        <f>IF($B49="","",VLOOKUP($B49,'HK2 21-22'!$B$17:$AT$54,6,0))</f>
        <v>#N/A</v>
      </c>
      <c r="H49" s="16" t="e">
        <f>IF($B49="","",VLOOKUP($B49,'HK2 21-22'!$B$17:$AT$54,7,0))</f>
        <v>#N/A</v>
      </c>
      <c r="I49" s="16" t="e">
        <f>IF($B49="","",VLOOKUP($B49,'HK2 21-22'!$B$17:$AT$54,8,0))</f>
        <v>#N/A</v>
      </c>
      <c r="J49" s="16" t="e">
        <f>IF($B49="","",VLOOKUP($B49,'HK2 21-22'!$B$17:$AT$54,9,0))</f>
        <v>#N/A</v>
      </c>
      <c r="K49" s="16" t="e">
        <f>IF($B49="","",VLOOKUP($B49,'HK2 21-22'!$B$17:$AT$54,10,0))</f>
        <v>#N/A</v>
      </c>
      <c r="L49" s="16" t="e">
        <f>IF($B49="","",VLOOKUP($B49,'HK2 21-22'!$B$17:$AT$54,11,0))</f>
        <v>#N/A</v>
      </c>
      <c r="M49" s="32" t="e">
        <f t="shared" si="1"/>
        <v>#N/A</v>
      </c>
      <c r="N49" s="16" t="e">
        <f>IF($B49="","",VLOOKUP($B49,'HK2 21-22'!$B$17:$AT$54,13,0))</f>
        <v>#N/A</v>
      </c>
      <c r="O49" s="16" t="e">
        <f>IF($B49="","",VLOOKUP($B49,'HK2 21-22'!$B$17:$AT$54,14,0))</f>
        <v>#N/A</v>
      </c>
      <c r="P49" s="16" t="e">
        <f>IF($B49="","",VLOOKUP($B49,'HK2 21-22'!$B$17:$AT$54,15,0))</f>
        <v>#N/A</v>
      </c>
      <c r="Q49" s="16" t="e">
        <f>IF($B49="","",VLOOKUP($B49,'HK2 21-22'!$B$17:$AT$54,16,0))</f>
        <v>#N/A</v>
      </c>
      <c r="R49" s="32" t="e">
        <f t="shared" si="2"/>
        <v>#N/A</v>
      </c>
      <c r="S49" s="16" t="e">
        <f>IF($B49="","",VLOOKUP($B49,'HK2 21-22'!$B$17:$AT$54,18,0))</f>
        <v>#N/A</v>
      </c>
      <c r="T49" s="16" t="e">
        <f>IF($B49="","",VLOOKUP($B49,'HK2 21-22'!$B$17:$AT$54,19,0))</f>
        <v>#N/A</v>
      </c>
      <c r="U49" s="16" t="e">
        <f>IF($B49="","",VLOOKUP($B49,'HK2 21-22'!$B$17:$AT$54,20,0))</f>
        <v>#N/A</v>
      </c>
      <c r="V49" s="32" t="e">
        <f t="shared" si="3"/>
        <v>#N/A</v>
      </c>
      <c r="W49" s="16" t="e">
        <f>IF($B49="","",VLOOKUP($B49,'HK2 21-22'!$B$17:$AT$54,22,0))</f>
        <v>#N/A</v>
      </c>
      <c r="X49" s="16" t="e">
        <f>IF($B49="","",VLOOKUP($B49,'HK2 21-22'!$B$17:$AT$54,23,0))</f>
        <v>#N/A</v>
      </c>
      <c r="Y49" s="16" t="e">
        <f>IF($B49="","",VLOOKUP($B49,'HK2 21-22'!$B$17:$AT$54,24,0))</f>
        <v>#N/A</v>
      </c>
      <c r="Z49" s="32" t="e">
        <f t="shared" si="4"/>
        <v>#N/A</v>
      </c>
      <c r="AA49" s="16" t="e">
        <f>IF($B49="","",VLOOKUP($B49,'HK2 21-22'!$B$17:$AT$54,26,0))</f>
        <v>#N/A</v>
      </c>
      <c r="AB49" s="16" t="e">
        <f>IF($B49="","",VLOOKUP($B49,'HK2 21-22'!$B$17:$AT$54,27,0))</f>
        <v>#N/A</v>
      </c>
      <c r="AC49" s="16" t="e">
        <f>IF($B49="","",VLOOKUP($B49,'HK2 21-22'!$B$17:$AT$54,28,0))</f>
        <v>#N/A</v>
      </c>
      <c r="AD49" s="32" t="e">
        <f t="shared" si="5"/>
        <v>#N/A</v>
      </c>
      <c r="AE49" s="16" t="e">
        <f>IF($B49="","",VLOOKUP($B49,'HK2 21-22'!$B$17:$AT$54,30,0))</f>
        <v>#N/A</v>
      </c>
      <c r="AF49" s="16" t="e">
        <f>IF($B49="","",VLOOKUP($B49,'HK2 21-22'!$B$17:$AT$54,31,0))</f>
        <v>#N/A</v>
      </c>
      <c r="AG49" s="16" t="e">
        <f>IF($B49="","",VLOOKUP($B49,'HK2 21-22'!$B$17:$AT$54,32,0))</f>
        <v>#N/A</v>
      </c>
      <c r="AH49" s="32" t="e">
        <f t="shared" si="6"/>
        <v>#N/A</v>
      </c>
      <c r="AI49" s="16" t="e">
        <f>IF($B49="","",VLOOKUP($B49,'HK2 21-22'!$B$17:$AT$54,34,0))</f>
        <v>#N/A</v>
      </c>
      <c r="AJ49" s="16" t="e">
        <f>IF($B49="","",VLOOKUP($B49,'HK2 21-22'!$B$17:$AT$54,35,0))</f>
        <v>#N/A</v>
      </c>
      <c r="AK49" s="32" t="e">
        <f t="shared" si="7"/>
        <v>#N/A</v>
      </c>
      <c r="AL49" s="16" t="e">
        <f>IF($B49="","",VLOOKUP($B49,'HK2 21-22'!$B$17:$AT$54,37,0))</f>
        <v>#N/A</v>
      </c>
      <c r="AM49" s="16" t="e">
        <f>IF($B49="","",VLOOKUP($B49,'HK2 21-22'!$B$17:$AT$54,38,0))</f>
        <v>#N/A</v>
      </c>
      <c r="AN49" s="32" t="e">
        <f t="shared" si="8"/>
        <v>#N/A</v>
      </c>
      <c r="AO49" s="16" t="e">
        <f>IF($B49="","",VLOOKUP($B49,'HK2 21-22'!$B$17:$AT$54,40,0))</f>
        <v>#N/A</v>
      </c>
      <c r="AP49" s="16" t="e">
        <f>IF($B49="","",VLOOKUP($B49,'HK2 21-22'!$B$17:$AT$54,41,0))</f>
        <v>#N/A</v>
      </c>
      <c r="AQ49" s="32" t="e">
        <f t="shared" si="9"/>
        <v>#N/A</v>
      </c>
      <c r="AR49" s="32" t="e">
        <f>IF($B49="","",VLOOKUP($B49,'HK2 21-22'!$B$17:$AT$54,43,0))</f>
        <v>#N/A</v>
      </c>
      <c r="AS49" s="32" t="e">
        <f>IF($B49="","",VLOOKUP($B49,'HK2 21-22'!$B$17:$AT$54,44,0))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IF($B50="","",VLOOKUP($B50,'HK2 21-22'!$B$17:$AT$54,4,0))</f>
        <v>#N/A</v>
      </c>
      <c r="F50" s="16" t="e">
        <f>IF($B50="","",VLOOKUP($B50,'HK2 21-22'!$B$17:$AT$54,5,0))</f>
        <v>#N/A</v>
      </c>
      <c r="G50" s="16" t="e">
        <f>IF($B50="","",VLOOKUP($B50,'HK2 21-22'!$B$17:$AT$54,6,0))</f>
        <v>#N/A</v>
      </c>
      <c r="H50" s="16" t="e">
        <f>IF($B50="","",VLOOKUP($B50,'HK2 21-22'!$B$17:$AT$54,7,0))</f>
        <v>#N/A</v>
      </c>
      <c r="I50" s="16" t="e">
        <f>IF($B50="","",VLOOKUP($B50,'HK2 21-22'!$B$17:$AT$54,8,0))</f>
        <v>#N/A</v>
      </c>
      <c r="J50" s="16" t="e">
        <f>IF($B50="","",VLOOKUP($B50,'HK2 21-22'!$B$17:$AT$54,9,0))</f>
        <v>#N/A</v>
      </c>
      <c r="K50" s="16" t="e">
        <f>IF($B50="","",VLOOKUP($B50,'HK2 21-22'!$B$17:$AT$54,10,0))</f>
        <v>#N/A</v>
      </c>
      <c r="L50" s="16" t="e">
        <f>IF($B50="","",VLOOKUP($B50,'HK2 21-22'!$B$17:$AT$54,11,0))</f>
        <v>#N/A</v>
      </c>
      <c r="M50" s="32" t="e">
        <f t="shared" si="1"/>
        <v>#N/A</v>
      </c>
      <c r="N50" s="16" t="e">
        <f>IF($B50="","",VLOOKUP($B50,'HK2 21-22'!$B$17:$AT$54,13,0))</f>
        <v>#N/A</v>
      </c>
      <c r="O50" s="16" t="e">
        <f>IF($B50="","",VLOOKUP($B50,'HK2 21-22'!$B$17:$AT$54,14,0))</f>
        <v>#N/A</v>
      </c>
      <c r="P50" s="16" t="e">
        <f>IF($B50="","",VLOOKUP($B50,'HK2 21-22'!$B$17:$AT$54,15,0))</f>
        <v>#N/A</v>
      </c>
      <c r="Q50" s="16" t="e">
        <f>IF($B50="","",VLOOKUP($B50,'HK2 21-22'!$B$17:$AT$54,16,0))</f>
        <v>#N/A</v>
      </c>
      <c r="R50" s="32" t="e">
        <f t="shared" si="2"/>
        <v>#N/A</v>
      </c>
      <c r="S50" s="16" t="e">
        <f>IF($B50="","",VLOOKUP($B50,'HK2 21-22'!$B$17:$AT$54,18,0))</f>
        <v>#N/A</v>
      </c>
      <c r="T50" s="16" t="e">
        <f>IF($B50="","",VLOOKUP($B50,'HK2 21-22'!$B$17:$AT$54,19,0))</f>
        <v>#N/A</v>
      </c>
      <c r="U50" s="16" t="e">
        <f>IF($B50="","",VLOOKUP($B50,'HK2 21-22'!$B$17:$AT$54,20,0))</f>
        <v>#N/A</v>
      </c>
      <c r="V50" s="32" t="e">
        <f t="shared" si="3"/>
        <v>#N/A</v>
      </c>
      <c r="W50" s="16" t="e">
        <f>IF($B50="","",VLOOKUP($B50,'HK2 21-22'!$B$17:$AT$54,22,0))</f>
        <v>#N/A</v>
      </c>
      <c r="X50" s="16" t="e">
        <f>IF($B50="","",VLOOKUP($B50,'HK2 21-22'!$B$17:$AT$54,23,0))</f>
        <v>#N/A</v>
      </c>
      <c r="Y50" s="16" t="e">
        <f>IF($B50="","",VLOOKUP($B50,'HK2 21-22'!$B$17:$AT$54,24,0))</f>
        <v>#N/A</v>
      </c>
      <c r="Z50" s="32" t="e">
        <f t="shared" si="4"/>
        <v>#N/A</v>
      </c>
      <c r="AA50" s="16" t="e">
        <f>IF($B50="","",VLOOKUP($B50,'HK2 21-22'!$B$17:$AT$54,26,0))</f>
        <v>#N/A</v>
      </c>
      <c r="AB50" s="16" t="e">
        <f>IF($B50="","",VLOOKUP($B50,'HK2 21-22'!$B$17:$AT$54,27,0))</f>
        <v>#N/A</v>
      </c>
      <c r="AC50" s="16" t="e">
        <f>IF($B50="","",VLOOKUP($B50,'HK2 21-22'!$B$17:$AT$54,28,0))</f>
        <v>#N/A</v>
      </c>
      <c r="AD50" s="32" t="e">
        <f t="shared" si="5"/>
        <v>#N/A</v>
      </c>
      <c r="AE50" s="16" t="e">
        <f>IF($B50="","",VLOOKUP($B50,'HK2 21-22'!$B$17:$AT$54,30,0))</f>
        <v>#N/A</v>
      </c>
      <c r="AF50" s="16" t="e">
        <f>IF($B50="","",VLOOKUP($B50,'HK2 21-22'!$B$17:$AT$54,31,0))</f>
        <v>#N/A</v>
      </c>
      <c r="AG50" s="16" t="e">
        <f>IF($B50="","",VLOOKUP($B50,'HK2 21-22'!$B$17:$AT$54,32,0))</f>
        <v>#N/A</v>
      </c>
      <c r="AH50" s="32" t="e">
        <f t="shared" si="6"/>
        <v>#N/A</v>
      </c>
      <c r="AI50" s="16" t="e">
        <f>IF($B50="","",VLOOKUP($B50,'HK2 21-22'!$B$17:$AT$54,34,0))</f>
        <v>#N/A</v>
      </c>
      <c r="AJ50" s="16" t="e">
        <f>IF($B50="","",VLOOKUP($B50,'HK2 21-22'!$B$17:$AT$54,35,0))</f>
        <v>#N/A</v>
      </c>
      <c r="AK50" s="32" t="e">
        <f t="shared" si="7"/>
        <v>#N/A</v>
      </c>
      <c r="AL50" s="16" t="e">
        <f>IF($B50="","",VLOOKUP($B50,'HK2 21-22'!$B$17:$AT$54,37,0))</f>
        <v>#N/A</v>
      </c>
      <c r="AM50" s="16" t="e">
        <f>IF($B50="","",VLOOKUP($B50,'HK2 21-22'!$B$17:$AT$54,38,0))</f>
        <v>#N/A</v>
      </c>
      <c r="AN50" s="32" t="e">
        <f t="shared" si="8"/>
        <v>#N/A</v>
      </c>
      <c r="AO50" s="16" t="e">
        <f>IF($B50="","",VLOOKUP($B50,'HK2 21-22'!$B$17:$AT$54,40,0))</f>
        <v>#N/A</v>
      </c>
      <c r="AP50" s="16" t="e">
        <f>IF($B50="","",VLOOKUP($B50,'HK2 21-22'!$B$17:$AT$54,41,0))</f>
        <v>#N/A</v>
      </c>
      <c r="AQ50" s="32" t="e">
        <f t="shared" si="9"/>
        <v>#N/A</v>
      </c>
      <c r="AR50" s="32" t="e">
        <f>IF($B50="","",VLOOKUP($B50,'HK2 21-22'!$B$17:$AT$54,43,0))</f>
        <v>#N/A</v>
      </c>
      <c r="AS50" s="32" t="e">
        <f>IF($B50="","",VLOOKUP($B50,'HK2 21-22'!$B$17:$AT$54,44,0))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IF($B51="","",VLOOKUP($B51,'HK2 21-22'!$B$17:$AT$54,4,0))</f>
        <v>#N/A</v>
      </c>
      <c r="F51" s="16" t="e">
        <f>IF($B51="","",VLOOKUP($B51,'HK2 21-22'!$B$17:$AT$54,5,0))</f>
        <v>#N/A</v>
      </c>
      <c r="G51" s="16" t="e">
        <f>IF($B51="","",VLOOKUP($B51,'HK2 21-22'!$B$17:$AT$54,6,0))</f>
        <v>#N/A</v>
      </c>
      <c r="H51" s="16" t="e">
        <f>IF($B51="","",VLOOKUP($B51,'HK2 21-22'!$B$17:$AT$54,7,0))</f>
        <v>#N/A</v>
      </c>
      <c r="I51" s="16" t="e">
        <f>IF($B51="","",VLOOKUP($B51,'HK2 21-22'!$B$17:$AT$54,8,0))</f>
        <v>#N/A</v>
      </c>
      <c r="J51" s="16" t="e">
        <f>IF($B51="","",VLOOKUP($B51,'HK2 21-22'!$B$17:$AT$54,9,0))</f>
        <v>#N/A</v>
      </c>
      <c r="K51" s="16" t="e">
        <f>IF($B51="","",VLOOKUP($B51,'HK2 21-22'!$B$17:$AT$54,10,0))</f>
        <v>#N/A</v>
      </c>
      <c r="L51" s="16" t="e">
        <f>IF($B51="","",VLOOKUP($B51,'HK2 21-22'!$B$17:$AT$54,11,0))</f>
        <v>#N/A</v>
      </c>
      <c r="M51" s="32" t="e">
        <f t="shared" si="1"/>
        <v>#N/A</v>
      </c>
      <c r="N51" s="16" t="e">
        <f>IF($B51="","",VLOOKUP($B51,'HK2 21-22'!$B$17:$AT$54,13,0))</f>
        <v>#N/A</v>
      </c>
      <c r="O51" s="16" t="e">
        <f>IF($B51="","",VLOOKUP($B51,'HK2 21-22'!$B$17:$AT$54,14,0))</f>
        <v>#N/A</v>
      </c>
      <c r="P51" s="16" t="e">
        <f>IF($B51="","",VLOOKUP($B51,'HK2 21-22'!$B$17:$AT$54,15,0))</f>
        <v>#N/A</v>
      </c>
      <c r="Q51" s="16" t="e">
        <f>IF($B51="","",VLOOKUP($B51,'HK2 21-22'!$B$17:$AT$54,16,0))</f>
        <v>#N/A</v>
      </c>
      <c r="R51" s="32" t="e">
        <f t="shared" si="2"/>
        <v>#N/A</v>
      </c>
      <c r="S51" s="16" t="e">
        <f>IF($B51="","",VLOOKUP($B51,'HK2 21-22'!$B$17:$AT$54,18,0))</f>
        <v>#N/A</v>
      </c>
      <c r="T51" s="16" t="e">
        <f>IF($B51="","",VLOOKUP($B51,'HK2 21-22'!$B$17:$AT$54,19,0))</f>
        <v>#N/A</v>
      </c>
      <c r="U51" s="16" t="e">
        <f>IF($B51="","",VLOOKUP($B51,'HK2 21-22'!$B$17:$AT$54,20,0))</f>
        <v>#N/A</v>
      </c>
      <c r="V51" s="32" t="e">
        <f t="shared" si="3"/>
        <v>#N/A</v>
      </c>
      <c r="W51" s="16" t="e">
        <f>IF($B51="","",VLOOKUP($B51,'HK2 21-22'!$B$17:$AT$54,22,0))</f>
        <v>#N/A</v>
      </c>
      <c r="X51" s="16" t="e">
        <f>IF($B51="","",VLOOKUP($B51,'HK2 21-22'!$B$17:$AT$54,23,0))</f>
        <v>#N/A</v>
      </c>
      <c r="Y51" s="16" t="e">
        <f>IF($B51="","",VLOOKUP($B51,'HK2 21-22'!$B$17:$AT$54,24,0))</f>
        <v>#N/A</v>
      </c>
      <c r="Z51" s="32" t="e">
        <f t="shared" si="4"/>
        <v>#N/A</v>
      </c>
      <c r="AA51" s="16" t="e">
        <f>IF($B51="","",VLOOKUP($B51,'HK2 21-22'!$B$17:$AT$54,26,0))</f>
        <v>#N/A</v>
      </c>
      <c r="AB51" s="16" t="e">
        <f>IF($B51="","",VLOOKUP($B51,'HK2 21-22'!$B$17:$AT$54,27,0))</f>
        <v>#N/A</v>
      </c>
      <c r="AC51" s="16" t="e">
        <f>IF($B51="","",VLOOKUP($B51,'HK2 21-22'!$B$17:$AT$54,28,0))</f>
        <v>#N/A</v>
      </c>
      <c r="AD51" s="32" t="e">
        <f t="shared" si="5"/>
        <v>#N/A</v>
      </c>
      <c r="AE51" s="16" t="e">
        <f>IF($B51="","",VLOOKUP($B51,'HK2 21-22'!$B$17:$AT$54,30,0))</f>
        <v>#N/A</v>
      </c>
      <c r="AF51" s="16" t="e">
        <f>IF($B51="","",VLOOKUP($B51,'HK2 21-22'!$B$17:$AT$54,31,0))</f>
        <v>#N/A</v>
      </c>
      <c r="AG51" s="16" t="e">
        <f>IF($B51="","",VLOOKUP($B51,'HK2 21-22'!$B$17:$AT$54,32,0))</f>
        <v>#N/A</v>
      </c>
      <c r="AH51" s="32" t="e">
        <f t="shared" si="6"/>
        <v>#N/A</v>
      </c>
      <c r="AI51" s="16" t="e">
        <f>IF($B51="","",VLOOKUP($B51,'HK2 21-22'!$B$17:$AT$54,34,0))</f>
        <v>#N/A</v>
      </c>
      <c r="AJ51" s="16" t="e">
        <f>IF($B51="","",VLOOKUP($B51,'HK2 21-22'!$B$17:$AT$54,35,0))</f>
        <v>#N/A</v>
      </c>
      <c r="AK51" s="32" t="e">
        <f t="shared" si="7"/>
        <v>#N/A</v>
      </c>
      <c r="AL51" s="16" t="e">
        <f>IF($B51="","",VLOOKUP($B51,'HK2 21-22'!$B$17:$AT$54,37,0))</f>
        <v>#N/A</v>
      </c>
      <c r="AM51" s="16" t="e">
        <f>IF($B51="","",VLOOKUP($B51,'HK2 21-22'!$B$17:$AT$54,38,0))</f>
        <v>#N/A</v>
      </c>
      <c r="AN51" s="32" t="e">
        <f t="shared" si="8"/>
        <v>#N/A</v>
      </c>
      <c r="AO51" s="16" t="e">
        <f>IF($B51="","",VLOOKUP($B51,'HK2 21-22'!$B$17:$AT$54,40,0))</f>
        <v>#N/A</v>
      </c>
      <c r="AP51" s="16" t="e">
        <f>IF($B51="","",VLOOKUP($B51,'HK2 21-22'!$B$17:$AT$54,41,0))</f>
        <v>#N/A</v>
      </c>
      <c r="AQ51" s="32" t="e">
        <f t="shared" si="9"/>
        <v>#N/A</v>
      </c>
      <c r="AR51" s="32" t="e">
        <f>IF($B51="","",VLOOKUP($B51,'HK2 21-22'!$B$17:$AT$54,43,0))</f>
        <v>#N/A</v>
      </c>
      <c r="AS51" s="32" t="e">
        <f>IF($B51="","",VLOOKUP($B51,'HK2 21-22'!$B$17:$AT$54,44,0))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>
        <f>IF($B52="","",VLOOKUP($B52,'HK2 21-22'!$B$17:$AT$54,4,0))</f>
        <v>0</v>
      </c>
      <c r="F52" s="16">
        <f>IF($B52="","",VLOOKUP($B52,'HK2 21-22'!$B$17:$AT$54,5,0))</f>
        <v>0</v>
      </c>
      <c r="G52" s="16">
        <f>IF($B52="","",VLOOKUP($B52,'HK2 21-22'!$B$17:$AT$54,6,0))</f>
        <v>0</v>
      </c>
      <c r="H52" s="16">
        <f>IF($B52="","",VLOOKUP($B52,'HK2 21-22'!$B$17:$AT$54,7,0))</f>
        <v>0</v>
      </c>
      <c r="I52" s="16">
        <f>IF($B52="","",VLOOKUP($B52,'HK2 21-22'!$B$17:$AT$54,8,0))</f>
        <v>0</v>
      </c>
      <c r="J52" s="16">
        <f>IF($B52="","",VLOOKUP($B52,'HK2 21-22'!$B$17:$AT$54,9,0))</f>
        <v>0</v>
      </c>
      <c r="K52" s="16">
        <f>IF($B52="","",VLOOKUP($B52,'HK2 21-22'!$B$17:$AT$54,10,0))</f>
        <v>0</v>
      </c>
      <c r="L52" s="16">
        <f>IF($B52="","",VLOOKUP($B52,'HK2 21-22'!$B$17:$AT$54,11,0))</f>
        <v>0</v>
      </c>
      <c r="M52" s="32">
        <f t="shared" si="1"/>
        <v>0</v>
      </c>
      <c r="N52" s="16">
        <f>IF($B52="","",VLOOKUP($B52,'HK2 21-22'!$B$17:$AT$54,13,0))</f>
        <v>2.1</v>
      </c>
      <c r="O52" s="16">
        <f>IF($B52="","",VLOOKUP($B52,'HK2 21-22'!$B$17:$AT$54,14,0))</f>
        <v>1.05</v>
      </c>
      <c r="P52" s="16">
        <f>IF($B52="","",VLOOKUP($B52,'HK2 21-22'!$B$17:$AT$54,15,0))</f>
        <v>0</v>
      </c>
      <c r="Q52" s="16">
        <f>IF($B52="","",VLOOKUP($B52,'HK2 21-22'!$B$17:$AT$54,16,0))</f>
        <v>0</v>
      </c>
      <c r="R52" s="32">
        <f t="shared" si="2"/>
        <v>3.1500000000000004</v>
      </c>
      <c r="S52" s="16">
        <f>IF($B52="","",VLOOKUP($B52,'HK2 21-22'!$B$17:$AT$54,18,0))</f>
        <v>0</v>
      </c>
      <c r="T52" s="16">
        <f>IF($B52="","",VLOOKUP($B52,'HK2 21-22'!$B$17:$AT$54,19,0))</f>
        <v>0</v>
      </c>
      <c r="U52" s="16">
        <f>IF($B52="","",VLOOKUP($B52,'HK2 21-22'!$B$17:$AT$54,20,0))</f>
        <v>0</v>
      </c>
      <c r="V52" s="32">
        <f t="shared" si="3"/>
        <v>0</v>
      </c>
      <c r="W52" s="16">
        <f>IF($B52="","",VLOOKUP($B52,'HK2 21-22'!$B$17:$AT$54,22,0))</f>
        <v>0</v>
      </c>
      <c r="X52" s="16">
        <f>IF($B52="","",VLOOKUP($B52,'HK2 21-22'!$B$17:$AT$54,23,0))</f>
        <v>0</v>
      </c>
      <c r="Y52" s="16">
        <f>IF($B52="","",VLOOKUP($B52,'HK2 21-22'!$B$17:$AT$54,24,0))</f>
        <v>0</v>
      </c>
      <c r="Z52" s="32">
        <f t="shared" si="4"/>
        <v>0</v>
      </c>
      <c r="AA52" s="16">
        <f>IF($B52="","",VLOOKUP($B52,'HK2 21-22'!$B$17:$AT$54,26,0))</f>
        <v>30</v>
      </c>
      <c r="AB52" s="16">
        <f>IF($B52="","",VLOOKUP($B52,'HK2 21-22'!$B$17:$AT$54,27,0))</f>
        <v>0</v>
      </c>
      <c r="AC52" s="16">
        <f>IF($B52="","",VLOOKUP($B52,'HK2 21-22'!$B$17:$AT$54,28,0))</f>
        <v>30</v>
      </c>
      <c r="AD52" s="32">
        <f t="shared" si="5"/>
        <v>0</v>
      </c>
      <c r="AE52" s="16">
        <f>IF($B52="","",VLOOKUP($B52,'HK2 21-22'!$B$17:$AT$54,30,0))</f>
        <v>0</v>
      </c>
      <c r="AF52" s="16">
        <f>IF($B52="","",VLOOKUP($B52,'HK2 21-22'!$B$17:$AT$54,31,0))</f>
        <v>0</v>
      </c>
      <c r="AG52" s="16">
        <f>IF($B52="","",VLOOKUP($B52,'HK2 21-22'!$B$17:$AT$54,32,0))</f>
        <v>0</v>
      </c>
      <c r="AH52" s="32">
        <f t="shared" si="6"/>
        <v>0</v>
      </c>
      <c r="AI52" s="16">
        <f>IF($B52="","",VLOOKUP($B52,'HK2 21-22'!$B$17:$AT$54,34,0))</f>
        <v>0</v>
      </c>
      <c r="AJ52" s="16">
        <f>IF($B52="","",VLOOKUP($B52,'HK2 21-22'!$B$17:$AT$54,35,0))</f>
        <v>0</v>
      </c>
      <c r="AK52" s="32">
        <f t="shared" si="7"/>
        <v>0</v>
      </c>
      <c r="AL52" s="16">
        <f>IF($B52="","",VLOOKUP($B52,'HK2 21-22'!$B$17:$AT$54,37,0))</f>
        <v>0</v>
      </c>
      <c r="AM52" s="16">
        <f>IF($B52="","",VLOOKUP($B52,'HK2 21-22'!$B$17:$AT$54,38,0))</f>
        <v>0</v>
      </c>
      <c r="AN52" s="32">
        <f t="shared" si="8"/>
        <v>0</v>
      </c>
      <c r="AO52" s="16">
        <f>IF($B52="","",VLOOKUP($B52,'HK2 21-22'!$B$17:$AT$54,40,0))</f>
        <v>0</v>
      </c>
      <c r="AP52" s="16">
        <f>IF($B52="","",VLOOKUP($B52,'HK2 21-22'!$B$17:$AT$54,41,0))</f>
        <v>0</v>
      </c>
      <c r="AQ52" s="32">
        <f t="shared" si="9"/>
        <v>0</v>
      </c>
      <c r="AR52" s="32">
        <f>IF($B52="","",VLOOKUP($B52,'HK2 21-22'!$B$17:$AT$54,43,0))</f>
        <v>0</v>
      </c>
      <c r="AS52" s="32">
        <f>IF($B52="","",VLOOKUP($B52,'HK2 21-22'!$B$17:$AT$54,44,0))</f>
        <v>0</v>
      </c>
      <c r="AT52" s="41">
        <f t="shared" si="10"/>
        <v>3.2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>
        <f>IF($B53="","",VLOOKUP($B53,'HK2 21-22'!$B$17:$AT$54,4,0))</f>
        <v>2</v>
      </c>
      <c r="F53" s="16">
        <f>IF($B53="","",VLOOKUP($B53,'HK2 21-22'!$B$17:$AT$54,5,0))</f>
        <v>0</v>
      </c>
      <c r="G53" s="16">
        <f>IF($B53="","",VLOOKUP($B53,'HK2 21-22'!$B$17:$AT$54,6,0))</f>
        <v>0</v>
      </c>
      <c r="H53" s="16">
        <f>IF($B53="","",VLOOKUP($B53,'HK2 21-22'!$B$17:$AT$54,7,0))</f>
        <v>0</v>
      </c>
      <c r="I53" s="16">
        <f>IF($B53="","",VLOOKUP($B53,'HK2 21-22'!$B$17:$AT$54,8,0))</f>
        <v>0</v>
      </c>
      <c r="J53" s="16">
        <f>IF($B53="","",VLOOKUP($B53,'HK2 21-22'!$B$17:$AT$54,9,0))</f>
        <v>0</v>
      </c>
      <c r="K53" s="16">
        <f>IF($B53="","",VLOOKUP($B53,'HK2 21-22'!$B$17:$AT$54,10,0))</f>
        <v>0</v>
      </c>
      <c r="L53" s="16">
        <f>IF($B53="","",VLOOKUP($B53,'HK2 21-22'!$B$17:$AT$54,11,0))</f>
        <v>0</v>
      </c>
      <c r="M53" s="32">
        <f t="shared" si="1"/>
        <v>2</v>
      </c>
      <c r="N53" s="16">
        <f>IF($B53="","",VLOOKUP($B53,'HK2 21-22'!$B$17:$AT$54,13,0))</f>
        <v>1.2</v>
      </c>
      <c r="O53" s="16">
        <f>IF($B53="","",VLOOKUP($B53,'HK2 21-22'!$B$17:$AT$54,14,0))</f>
        <v>0.6</v>
      </c>
      <c r="P53" s="16">
        <f>IF($B53="","",VLOOKUP($B53,'HK2 21-22'!$B$17:$AT$54,15,0))</f>
        <v>0</v>
      </c>
      <c r="Q53" s="16">
        <f>IF($B53="","",VLOOKUP($B53,'HK2 21-22'!$B$17:$AT$54,16,0))</f>
        <v>0</v>
      </c>
      <c r="R53" s="32">
        <f t="shared" si="2"/>
        <v>1.7999999999999998</v>
      </c>
      <c r="S53" s="16">
        <f>IF($B53="","",VLOOKUP($B53,'HK2 21-22'!$B$17:$AT$54,18,0))</f>
        <v>46</v>
      </c>
      <c r="T53" s="16">
        <f>IF($B53="","",VLOOKUP($B53,'HK2 21-22'!$B$17:$AT$54,19,0))</f>
        <v>79</v>
      </c>
      <c r="U53" s="16">
        <f>IF($B53="","",VLOOKUP($B53,'HK2 21-22'!$B$17:$AT$54,20,0))</f>
        <v>91</v>
      </c>
      <c r="V53" s="32">
        <f t="shared" si="3"/>
        <v>3.4000000000000004</v>
      </c>
      <c r="W53" s="16">
        <f>IF($B53="","",VLOOKUP($B53,'HK2 21-22'!$B$17:$AT$54,22,0))</f>
        <v>0</v>
      </c>
      <c r="X53" s="16">
        <f>IF($B53="","",VLOOKUP($B53,'HK2 21-22'!$B$17:$AT$54,23,0))</f>
        <v>0</v>
      </c>
      <c r="Y53" s="16">
        <f>IF($B53="","",VLOOKUP($B53,'HK2 21-22'!$B$17:$AT$54,24,0))</f>
        <v>0</v>
      </c>
      <c r="Z53" s="32">
        <f t="shared" si="4"/>
        <v>0</v>
      </c>
      <c r="AA53" s="16">
        <f>IF($B53="","",VLOOKUP($B53,'HK2 21-22'!$B$17:$AT$54,26,0))</f>
        <v>0</v>
      </c>
      <c r="AB53" s="16">
        <f>IF($B53="","",VLOOKUP($B53,'HK2 21-22'!$B$17:$AT$54,27,0))</f>
        <v>52</v>
      </c>
      <c r="AC53" s="16">
        <f>IF($B53="","",VLOOKUP($B53,'HK2 21-22'!$B$17:$AT$54,28,0))</f>
        <v>14</v>
      </c>
      <c r="AD53" s="32">
        <f t="shared" si="5"/>
        <v>3.8000000000000003</v>
      </c>
      <c r="AE53" s="16">
        <f>IF($B53="","",VLOOKUP($B53,'HK2 21-22'!$B$17:$AT$54,30,0))</f>
        <v>0</v>
      </c>
      <c r="AF53" s="16">
        <f>IF($B53="","",VLOOKUP($B53,'HK2 21-22'!$B$17:$AT$54,31,0))</f>
        <v>0</v>
      </c>
      <c r="AG53" s="16">
        <f>IF($B53="","",VLOOKUP($B53,'HK2 21-22'!$B$17:$AT$54,32,0))</f>
        <v>0</v>
      </c>
      <c r="AH53" s="32">
        <f t="shared" si="6"/>
        <v>0</v>
      </c>
      <c r="AI53" s="16">
        <f>IF($B53="","",VLOOKUP($B53,'HK2 21-22'!$B$17:$AT$54,34,0))</f>
        <v>0</v>
      </c>
      <c r="AJ53" s="16">
        <f>IF($B53="","",VLOOKUP($B53,'HK2 21-22'!$B$17:$AT$54,35,0))</f>
        <v>0</v>
      </c>
      <c r="AK53" s="32">
        <f t="shared" si="7"/>
        <v>0</v>
      </c>
      <c r="AL53" s="16">
        <f>IF($B53="","",VLOOKUP($B53,'HK2 21-22'!$B$17:$AT$54,37,0))</f>
        <v>0</v>
      </c>
      <c r="AM53" s="16">
        <f>IF($B53="","",VLOOKUP($B53,'HK2 21-22'!$B$17:$AT$54,38,0))</f>
        <v>0</v>
      </c>
      <c r="AN53" s="32">
        <f t="shared" si="8"/>
        <v>0</v>
      </c>
      <c r="AO53" s="16">
        <f>IF($B53="","",VLOOKUP($B53,'HK2 21-22'!$B$17:$AT$54,40,0))</f>
        <v>0</v>
      </c>
      <c r="AP53" s="16">
        <f>IF($B53="","",VLOOKUP($B53,'HK2 21-22'!$B$17:$AT$54,41,0))</f>
        <v>0</v>
      </c>
      <c r="AQ53" s="32">
        <f t="shared" si="9"/>
        <v>0</v>
      </c>
      <c r="AR53" s="32">
        <f>IF($B53="","",VLOOKUP($B53,'HK2 21-22'!$B$17:$AT$54,43,0))</f>
        <v>0</v>
      </c>
      <c r="AS53" s="32">
        <f>IF($B53="","",VLOOKUP($B53,'HK2 21-22'!$B$17:$AT$54,44,0))</f>
        <v>0</v>
      </c>
      <c r="AT53" s="41">
        <f t="shared" si="10"/>
        <v>11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>
        <f>IF($B54="","",VLOOKUP($B54,'HK2 21-22'!$B$17:$AT$54,4,0))</f>
        <v>0</v>
      </c>
      <c r="F54" s="16">
        <f>IF($B54="","",VLOOKUP($B54,'HK2 21-22'!$B$17:$AT$54,5,0))</f>
        <v>0</v>
      </c>
      <c r="G54" s="16">
        <f>IF($B54="","",VLOOKUP($B54,'HK2 21-22'!$B$17:$AT$54,6,0))</f>
        <v>0</v>
      </c>
      <c r="H54" s="16">
        <f>IF($B54="","",VLOOKUP($B54,'HK2 21-22'!$B$17:$AT$54,7,0))</f>
        <v>0</v>
      </c>
      <c r="I54" s="16">
        <f>IF($B54="","",VLOOKUP($B54,'HK2 21-22'!$B$17:$AT$54,8,0))</f>
        <v>0</v>
      </c>
      <c r="J54" s="16">
        <f>IF($B54="","",VLOOKUP($B54,'HK2 21-22'!$B$17:$AT$54,9,0))</f>
        <v>0</v>
      </c>
      <c r="K54" s="16">
        <f>IF($B54="","",VLOOKUP($B54,'HK2 21-22'!$B$17:$AT$54,10,0))</f>
        <v>0</v>
      </c>
      <c r="L54" s="16">
        <f>IF($B54="","",VLOOKUP($B54,'HK2 21-22'!$B$17:$AT$54,11,0))</f>
        <v>0</v>
      </c>
      <c r="M54" s="32">
        <f t="shared" si="1"/>
        <v>0</v>
      </c>
      <c r="N54" s="16">
        <f>IF($B54="","",VLOOKUP($B54,'HK2 21-22'!$B$17:$AT$54,13,0))</f>
        <v>0</v>
      </c>
      <c r="O54" s="16">
        <f>IF($B54="","",VLOOKUP($B54,'HK2 21-22'!$B$17:$AT$54,14,0))</f>
        <v>0.6</v>
      </c>
      <c r="P54" s="16">
        <f>IF($B54="","",VLOOKUP($B54,'HK2 21-22'!$B$17:$AT$54,15,0))</f>
        <v>0</v>
      </c>
      <c r="Q54" s="16">
        <f>IF($B54="","",VLOOKUP($B54,'HK2 21-22'!$B$17:$AT$54,16,0))</f>
        <v>0</v>
      </c>
      <c r="R54" s="32">
        <f t="shared" si="2"/>
        <v>0.6</v>
      </c>
      <c r="S54" s="16">
        <f>IF($B54="","",VLOOKUP($B54,'HK2 21-22'!$B$17:$AT$54,18,0))</f>
        <v>0</v>
      </c>
      <c r="T54" s="16">
        <f>IF($B54="","",VLOOKUP($B54,'HK2 21-22'!$B$17:$AT$54,19,0))</f>
        <v>0</v>
      </c>
      <c r="U54" s="16">
        <f>IF($B54="","",VLOOKUP($B54,'HK2 21-22'!$B$17:$AT$54,20,0))</f>
        <v>0</v>
      </c>
      <c r="V54" s="32">
        <f t="shared" si="3"/>
        <v>0</v>
      </c>
      <c r="W54" s="16">
        <f>IF($B54="","",VLOOKUP($B54,'HK2 21-22'!$B$17:$AT$54,22,0))</f>
        <v>0</v>
      </c>
      <c r="X54" s="16">
        <f>IF($B54="","",VLOOKUP($B54,'HK2 21-22'!$B$17:$AT$54,23,0))</f>
        <v>0</v>
      </c>
      <c r="Y54" s="16">
        <f>IF($B54="","",VLOOKUP($B54,'HK2 21-22'!$B$17:$AT$54,24,0))</f>
        <v>0</v>
      </c>
      <c r="Z54" s="32">
        <f t="shared" si="4"/>
        <v>0</v>
      </c>
      <c r="AA54" s="16">
        <f>IF($B54="","",VLOOKUP($B54,'HK2 21-22'!$B$17:$AT$54,26,0))</f>
        <v>0</v>
      </c>
      <c r="AB54" s="16">
        <f>IF($B54="","",VLOOKUP($B54,'HK2 21-22'!$B$17:$AT$54,27,0))</f>
        <v>0</v>
      </c>
      <c r="AC54" s="16">
        <f>IF($B54="","",VLOOKUP($B54,'HK2 21-22'!$B$17:$AT$54,28,0))</f>
        <v>0</v>
      </c>
      <c r="AD54" s="32">
        <f t="shared" si="5"/>
        <v>0</v>
      </c>
      <c r="AE54" s="16">
        <f>IF($B54="","",VLOOKUP($B54,'HK2 21-22'!$B$17:$AT$54,30,0))</f>
        <v>0</v>
      </c>
      <c r="AF54" s="16">
        <f>IF($B54="","",VLOOKUP($B54,'HK2 21-22'!$B$17:$AT$54,31,0))</f>
        <v>0</v>
      </c>
      <c r="AG54" s="16">
        <f>IF($B54="","",VLOOKUP($B54,'HK2 21-22'!$B$17:$AT$54,32,0))</f>
        <v>0</v>
      </c>
      <c r="AH54" s="32">
        <f t="shared" si="6"/>
        <v>0</v>
      </c>
      <c r="AI54" s="16">
        <f>IF($B54="","",VLOOKUP($B54,'HK2 21-22'!$B$17:$AT$54,34,0))</f>
        <v>0</v>
      </c>
      <c r="AJ54" s="16">
        <f>IF($B54="","",VLOOKUP($B54,'HK2 21-22'!$B$17:$AT$54,35,0))</f>
        <v>0</v>
      </c>
      <c r="AK54" s="32">
        <f t="shared" si="7"/>
        <v>0</v>
      </c>
      <c r="AL54" s="16">
        <f>IF($B54="","",VLOOKUP($B54,'HK2 21-22'!$B$17:$AT$54,37,0))</f>
        <v>0</v>
      </c>
      <c r="AM54" s="16">
        <f>IF($B54="","",VLOOKUP($B54,'HK2 21-22'!$B$17:$AT$54,38,0))</f>
        <v>0</v>
      </c>
      <c r="AN54" s="32">
        <f t="shared" si="8"/>
        <v>0</v>
      </c>
      <c r="AO54" s="16">
        <f>IF($B54="","",VLOOKUP($B54,'HK2 21-22'!$B$17:$AT$54,40,0))</f>
        <v>0</v>
      </c>
      <c r="AP54" s="16">
        <f>IF($B54="","",VLOOKUP($B54,'HK2 21-22'!$B$17:$AT$54,41,0))</f>
        <v>0</v>
      </c>
      <c r="AQ54" s="32">
        <f t="shared" si="9"/>
        <v>0</v>
      </c>
      <c r="AR54" s="32">
        <f>IF($B54="","",VLOOKUP($B54,'HK2 21-22'!$B$17:$AT$54,43,0))</f>
        <v>0</v>
      </c>
      <c r="AS54" s="32">
        <f>IF($B54="","",VLOOKUP($B54,'HK2 21-22'!$B$17:$AT$54,44,0))</f>
        <v>0</v>
      </c>
      <c r="AT54" s="41">
        <f t="shared" si="10"/>
        <v>0.6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>
        <f>IF($B55="","",VLOOKUP($B55,'HK2 21-22'!$B$17:$AT$54,4,0))</f>
        <v>0</v>
      </c>
      <c r="F55" s="16">
        <f>IF($B55="","",VLOOKUP($B55,'HK2 21-22'!$B$17:$AT$54,5,0))</f>
        <v>0</v>
      </c>
      <c r="G55" s="16">
        <f>IF($B55="","",VLOOKUP($B55,'HK2 21-22'!$B$17:$AT$54,6,0))</f>
        <v>0</v>
      </c>
      <c r="H55" s="16">
        <f>IF($B55="","",VLOOKUP($B55,'HK2 21-22'!$B$17:$AT$54,7,0))</f>
        <v>0</v>
      </c>
      <c r="I55" s="16">
        <f>IF($B55="","",VLOOKUP($B55,'HK2 21-22'!$B$17:$AT$54,8,0))</f>
        <v>0</v>
      </c>
      <c r="J55" s="16">
        <f>IF($B55="","",VLOOKUP($B55,'HK2 21-22'!$B$17:$AT$54,9,0))</f>
        <v>0</v>
      </c>
      <c r="K55" s="16">
        <f>IF($B55="","",VLOOKUP($B55,'HK2 21-22'!$B$17:$AT$54,10,0))</f>
        <v>0</v>
      </c>
      <c r="L55" s="16">
        <f>IF($B55="","",VLOOKUP($B55,'HK2 21-22'!$B$17:$AT$54,11,0))</f>
        <v>0</v>
      </c>
      <c r="M55" s="32">
        <f t="shared" si="1"/>
        <v>0</v>
      </c>
      <c r="N55" s="16">
        <f>IF($B55="","",VLOOKUP($B55,'HK2 21-22'!$B$17:$AT$54,13,0))</f>
        <v>0</v>
      </c>
      <c r="O55" s="16">
        <f>IF($B55="","",VLOOKUP($B55,'HK2 21-22'!$B$17:$AT$54,14,0))</f>
        <v>0</v>
      </c>
      <c r="P55" s="16">
        <f>IF($B55="","",VLOOKUP($B55,'HK2 21-22'!$B$17:$AT$54,15,0))</f>
        <v>0</v>
      </c>
      <c r="Q55" s="16">
        <f>IF($B55="","",VLOOKUP($B55,'HK2 21-22'!$B$17:$AT$54,16,0))</f>
        <v>0</v>
      </c>
      <c r="R55" s="32">
        <f t="shared" si="2"/>
        <v>0</v>
      </c>
      <c r="S55" s="16">
        <f>IF($B55="","",VLOOKUP($B55,'HK2 21-22'!$B$17:$AT$54,18,0))</f>
        <v>0</v>
      </c>
      <c r="T55" s="16">
        <f>IF($B55="","",VLOOKUP($B55,'HK2 21-22'!$B$17:$AT$54,19,0))</f>
        <v>0</v>
      </c>
      <c r="U55" s="16">
        <f>IF($B55="","",VLOOKUP($B55,'HK2 21-22'!$B$17:$AT$54,20,0))</f>
        <v>0</v>
      </c>
      <c r="V55" s="32">
        <f t="shared" si="3"/>
        <v>0</v>
      </c>
      <c r="W55" s="16">
        <f>IF($B55="","",VLOOKUP($B55,'HK2 21-22'!$B$17:$AT$54,22,0))</f>
        <v>0</v>
      </c>
      <c r="X55" s="16">
        <f>IF($B55="","",VLOOKUP($B55,'HK2 21-22'!$B$17:$AT$54,23,0))</f>
        <v>0</v>
      </c>
      <c r="Y55" s="16">
        <f>IF($B55="","",VLOOKUP($B55,'HK2 21-22'!$B$17:$AT$54,24,0))</f>
        <v>0</v>
      </c>
      <c r="Z55" s="32">
        <f t="shared" si="4"/>
        <v>0</v>
      </c>
      <c r="AA55" s="16">
        <f>IF($B55="","",VLOOKUP($B55,'HK2 21-22'!$B$17:$AT$54,26,0))</f>
        <v>0</v>
      </c>
      <c r="AB55" s="16">
        <f>IF($B55="","",VLOOKUP($B55,'HK2 21-22'!$B$17:$AT$54,27,0))</f>
        <v>0</v>
      </c>
      <c r="AC55" s="16">
        <f>IF($B55="","",VLOOKUP($B55,'HK2 21-22'!$B$17:$AT$54,28,0))</f>
        <v>0</v>
      </c>
      <c r="AD55" s="32">
        <f t="shared" si="5"/>
        <v>0</v>
      </c>
      <c r="AE55" s="16">
        <f>IF($B55="","",VLOOKUP($B55,'HK2 21-22'!$B$17:$AT$54,30,0))</f>
        <v>0</v>
      </c>
      <c r="AF55" s="16">
        <f>IF($B55="","",VLOOKUP($B55,'HK2 21-22'!$B$17:$AT$54,31,0))</f>
        <v>0</v>
      </c>
      <c r="AG55" s="16">
        <f>IF($B55="","",VLOOKUP($B55,'HK2 21-22'!$B$17:$AT$54,32,0))</f>
        <v>0</v>
      </c>
      <c r="AH55" s="32">
        <f t="shared" si="6"/>
        <v>0</v>
      </c>
      <c r="AI55" s="16">
        <f>IF($B55="","",VLOOKUP($B55,'HK2 21-22'!$B$17:$AT$54,34,0))</f>
        <v>0</v>
      </c>
      <c r="AJ55" s="16">
        <f>IF($B55="","",VLOOKUP($B55,'HK2 21-22'!$B$17:$AT$54,35,0))</f>
        <v>0</v>
      </c>
      <c r="AK55" s="32">
        <f t="shared" si="7"/>
        <v>0</v>
      </c>
      <c r="AL55" s="16">
        <f>IF($B55="","",VLOOKUP($B55,'HK2 21-22'!$B$17:$AT$54,37,0))</f>
        <v>0</v>
      </c>
      <c r="AM55" s="16">
        <f>IF($B55="","",VLOOKUP($B55,'HK2 21-22'!$B$17:$AT$54,38,0))</f>
        <v>0</v>
      </c>
      <c r="AN55" s="32">
        <f t="shared" si="8"/>
        <v>0</v>
      </c>
      <c r="AO55" s="16">
        <f>IF($B55="","",VLOOKUP($B55,'HK2 21-22'!$B$17:$AT$54,40,0))</f>
        <v>0</v>
      </c>
      <c r="AP55" s="16">
        <f>IF($B55="","",VLOOKUP($B55,'HK2 21-22'!$B$17:$AT$54,41,0))</f>
        <v>0</v>
      </c>
      <c r="AQ55" s="32">
        <f t="shared" si="9"/>
        <v>0</v>
      </c>
      <c r="AR55" s="32">
        <f>IF($B55="","",VLOOKUP($B55,'HK2 21-22'!$B$17:$AT$54,43,0))</f>
        <v>0</v>
      </c>
      <c r="AS55" s="32">
        <f>IF($B55="","",VLOOKUP($B55,'HK2 21-22'!$B$17:$AT$54,44,0))</f>
        <v>0</v>
      </c>
      <c r="AT55" s="41">
        <f t="shared" si="10"/>
        <v>0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>
        <f>IF($B56="","",VLOOKUP($B56,'HK2 21-22'!$B$17:$AT$54,4,0))</f>
        <v>2</v>
      </c>
      <c r="F56" s="16">
        <f>IF($B56="","",VLOOKUP($B56,'HK2 21-22'!$B$17:$AT$54,5,0))</f>
        <v>0</v>
      </c>
      <c r="G56" s="16">
        <f>IF($B56="","",VLOOKUP($B56,'HK2 21-22'!$B$17:$AT$54,6,0))</f>
        <v>0</v>
      </c>
      <c r="H56" s="16">
        <f>IF($B56="","",VLOOKUP($B56,'HK2 21-22'!$B$17:$AT$54,7,0))</f>
        <v>0</v>
      </c>
      <c r="I56" s="16">
        <f>IF($B56="","",VLOOKUP($B56,'HK2 21-22'!$B$17:$AT$54,8,0))</f>
        <v>0</v>
      </c>
      <c r="J56" s="16">
        <f>IF($B56="","",VLOOKUP($B56,'HK2 21-22'!$B$17:$AT$54,9,0))</f>
        <v>0</v>
      </c>
      <c r="K56" s="16">
        <f>IF($B56="","",VLOOKUP($B56,'HK2 21-22'!$B$17:$AT$54,10,0))</f>
        <v>0</v>
      </c>
      <c r="L56" s="16">
        <f>IF($B56="","",VLOOKUP($B56,'HK2 21-22'!$B$17:$AT$54,11,0))</f>
        <v>0</v>
      </c>
      <c r="M56" s="32">
        <f t="shared" si="1"/>
        <v>2</v>
      </c>
      <c r="N56" s="16">
        <f>IF($B56="","",VLOOKUP($B56,'HK2 21-22'!$B$17:$AT$54,13,0))</f>
        <v>1.2</v>
      </c>
      <c r="O56" s="16">
        <f>IF($B56="","",VLOOKUP($B56,'HK2 21-22'!$B$17:$AT$54,14,0))</f>
        <v>1.2</v>
      </c>
      <c r="P56" s="16">
        <f>IF($B56="","",VLOOKUP($B56,'HK2 21-22'!$B$17:$AT$54,15,0))</f>
        <v>0</v>
      </c>
      <c r="Q56" s="16">
        <f>IF($B56="","",VLOOKUP($B56,'HK2 21-22'!$B$17:$AT$54,16,0))</f>
        <v>0</v>
      </c>
      <c r="R56" s="32">
        <f t="shared" si="2"/>
        <v>2.4</v>
      </c>
      <c r="S56" s="16">
        <f>IF($B56="","",VLOOKUP($B56,'HK2 21-22'!$B$17:$AT$54,18,0))</f>
        <v>13</v>
      </c>
      <c r="T56" s="16">
        <f>IF($B56="","",VLOOKUP($B56,'HK2 21-22'!$B$17:$AT$54,19,0))</f>
        <v>0</v>
      </c>
      <c r="U56" s="16">
        <f>IF($B56="","",VLOOKUP($B56,'HK2 21-22'!$B$17:$AT$54,20,0))</f>
        <v>13</v>
      </c>
      <c r="V56" s="32">
        <f t="shared" si="3"/>
        <v>0</v>
      </c>
      <c r="W56" s="16">
        <f>IF($B56="","",VLOOKUP($B56,'HK2 21-22'!$B$17:$AT$54,22,0))</f>
        <v>0</v>
      </c>
      <c r="X56" s="16">
        <f>IF($B56="","",VLOOKUP($B56,'HK2 21-22'!$B$17:$AT$54,23,0))</f>
        <v>0</v>
      </c>
      <c r="Y56" s="16">
        <f>IF($B56="","",VLOOKUP($B56,'HK2 21-22'!$B$17:$AT$54,24,0))</f>
        <v>0</v>
      </c>
      <c r="Z56" s="32">
        <f t="shared" si="4"/>
        <v>0</v>
      </c>
      <c r="AA56" s="16">
        <f>IF($B56="","",VLOOKUP($B56,'HK2 21-22'!$B$17:$AT$54,26,0))</f>
        <v>0</v>
      </c>
      <c r="AB56" s="16">
        <f>IF($B56="","",VLOOKUP($B56,'HK2 21-22'!$B$17:$AT$54,27,0))</f>
        <v>0</v>
      </c>
      <c r="AC56" s="16">
        <f>IF($B56="","",VLOOKUP($B56,'HK2 21-22'!$B$17:$AT$54,28,0))</f>
        <v>0</v>
      </c>
      <c r="AD56" s="32">
        <f t="shared" si="5"/>
        <v>0</v>
      </c>
      <c r="AE56" s="16">
        <f>IF($B56="","",VLOOKUP($B56,'HK2 21-22'!$B$17:$AT$54,30,0))</f>
        <v>0</v>
      </c>
      <c r="AF56" s="16">
        <f>IF($B56="","",VLOOKUP($B56,'HK2 21-22'!$B$17:$AT$54,31,0))</f>
        <v>0</v>
      </c>
      <c r="AG56" s="16">
        <f>IF($B56="","",VLOOKUP($B56,'HK2 21-22'!$B$17:$AT$54,32,0))</f>
        <v>0</v>
      </c>
      <c r="AH56" s="32">
        <f t="shared" si="6"/>
        <v>0</v>
      </c>
      <c r="AI56" s="16">
        <f>IF($B56="","",VLOOKUP($B56,'HK2 21-22'!$B$17:$AT$54,34,0))</f>
        <v>0</v>
      </c>
      <c r="AJ56" s="16">
        <f>IF($B56="","",VLOOKUP($B56,'HK2 21-22'!$B$17:$AT$54,35,0))</f>
        <v>0</v>
      </c>
      <c r="AK56" s="32">
        <f t="shared" si="7"/>
        <v>0</v>
      </c>
      <c r="AL56" s="16">
        <f>IF($B56="","",VLOOKUP($B56,'HK2 21-22'!$B$17:$AT$54,37,0))</f>
        <v>0</v>
      </c>
      <c r="AM56" s="16">
        <f>IF($B56="","",VLOOKUP($B56,'HK2 21-22'!$B$17:$AT$54,38,0))</f>
        <v>0</v>
      </c>
      <c r="AN56" s="32">
        <f t="shared" si="8"/>
        <v>0</v>
      </c>
      <c r="AO56" s="16">
        <f>IF($B56="","",VLOOKUP($B56,'HK2 21-22'!$B$17:$AT$54,40,0))</f>
        <v>0</v>
      </c>
      <c r="AP56" s="16">
        <f>IF($B56="","",VLOOKUP($B56,'HK2 21-22'!$B$17:$AT$54,41,0))</f>
        <v>0</v>
      </c>
      <c r="AQ56" s="32">
        <f t="shared" si="9"/>
        <v>0</v>
      </c>
      <c r="AR56" s="32">
        <f>IF($B56="","",VLOOKUP($B56,'HK2 21-22'!$B$17:$AT$54,43,0))</f>
        <v>0</v>
      </c>
      <c r="AS56" s="32">
        <f>IF($B56="","",VLOOKUP($B56,'HK2 21-22'!$B$17:$AT$54,44,0))</f>
        <v>3</v>
      </c>
      <c r="AT56" s="41">
        <f t="shared" si="10"/>
        <v>7.4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>
        <f>IF($B57="","",VLOOKUP($B57,'HK2 21-22'!$B$17:$AT$54,4,0))</f>
        <v>0</v>
      </c>
      <c r="F57" s="16">
        <f>IF($B57="","",VLOOKUP($B57,'HK2 21-22'!$B$17:$AT$54,5,0))</f>
        <v>0</v>
      </c>
      <c r="G57" s="16">
        <f>IF($B57="","",VLOOKUP($B57,'HK2 21-22'!$B$17:$AT$54,6,0))</f>
        <v>0</v>
      </c>
      <c r="H57" s="16">
        <f>IF($B57="","",VLOOKUP($B57,'HK2 21-22'!$B$17:$AT$54,7,0))</f>
        <v>0</v>
      </c>
      <c r="I57" s="16">
        <f>IF($B57="","",VLOOKUP($B57,'HK2 21-22'!$B$17:$AT$54,8,0))</f>
        <v>0</v>
      </c>
      <c r="J57" s="16">
        <f>IF($B57="","",VLOOKUP($B57,'HK2 21-22'!$B$17:$AT$54,9,0))</f>
        <v>0</v>
      </c>
      <c r="K57" s="16">
        <f>IF($B57="","",VLOOKUP($B57,'HK2 21-22'!$B$17:$AT$54,10,0))</f>
        <v>0</v>
      </c>
      <c r="L57" s="16">
        <f>IF($B57="","",VLOOKUP($B57,'HK2 21-22'!$B$17:$AT$54,11,0))</f>
        <v>0</v>
      </c>
      <c r="M57" s="32">
        <f t="shared" si="1"/>
        <v>0</v>
      </c>
      <c r="N57" s="16">
        <f>IF($B57="","",VLOOKUP($B57,'HK2 21-22'!$B$17:$AT$54,13,0))</f>
        <v>0</v>
      </c>
      <c r="O57" s="16">
        <f>IF($B57="","",VLOOKUP($B57,'HK2 21-22'!$B$17:$AT$54,14,0))</f>
        <v>1.2</v>
      </c>
      <c r="P57" s="16">
        <f>IF($B57="","",VLOOKUP($B57,'HK2 21-22'!$B$17:$AT$54,15,0))</f>
        <v>0</v>
      </c>
      <c r="Q57" s="16">
        <f>IF($B57="","",VLOOKUP($B57,'HK2 21-22'!$B$17:$AT$54,16,0))</f>
        <v>0</v>
      </c>
      <c r="R57" s="32">
        <f t="shared" si="2"/>
        <v>1.2</v>
      </c>
      <c r="S57" s="16">
        <f>IF($B57="","",VLOOKUP($B57,'HK2 21-22'!$B$17:$AT$54,18,0))</f>
        <v>9</v>
      </c>
      <c r="T57" s="16">
        <f>IF($B57="","",VLOOKUP($B57,'HK2 21-22'!$B$17:$AT$54,19,0))</f>
        <v>0</v>
      </c>
      <c r="U57" s="16">
        <f>IF($B57="","",VLOOKUP($B57,'HK2 21-22'!$B$17:$AT$54,20,0))</f>
        <v>0</v>
      </c>
      <c r="V57" s="32">
        <f t="shared" si="3"/>
        <v>0.9</v>
      </c>
      <c r="W57" s="16">
        <f>IF($B57="","",VLOOKUP($B57,'HK2 21-22'!$B$17:$AT$54,22,0))</f>
        <v>0</v>
      </c>
      <c r="X57" s="16">
        <f>IF($B57="","",VLOOKUP($B57,'HK2 21-22'!$B$17:$AT$54,23,0))</f>
        <v>0</v>
      </c>
      <c r="Y57" s="16">
        <f>IF($B57="","",VLOOKUP($B57,'HK2 21-22'!$B$17:$AT$54,24,0))</f>
        <v>0</v>
      </c>
      <c r="Z57" s="32">
        <f t="shared" si="4"/>
        <v>0</v>
      </c>
      <c r="AA57" s="16">
        <f>IF($B57="","",VLOOKUP($B57,'HK2 21-22'!$B$17:$AT$54,26,0))</f>
        <v>0</v>
      </c>
      <c r="AB57" s="16">
        <f>IF($B57="","",VLOOKUP($B57,'HK2 21-22'!$B$17:$AT$54,27,0))</f>
        <v>0</v>
      </c>
      <c r="AC57" s="16">
        <f>IF($B57="","",VLOOKUP($B57,'HK2 21-22'!$B$17:$AT$54,28,0))</f>
        <v>0</v>
      </c>
      <c r="AD57" s="32">
        <f t="shared" si="5"/>
        <v>0</v>
      </c>
      <c r="AE57" s="16">
        <f>IF($B57="","",VLOOKUP($B57,'HK2 21-22'!$B$17:$AT$54,30,0))</f>
        <v>0</v>
      </c>
      <c r="AF57" s="16">
        <f>IF($B57="","",VLOOKUP($B57,'HK2 21-22'!$B$17:$AT$54,31,0))</f>
        <v>0</v>
      </c>
      <c r="AG57" s="16">
        <f>IF($B57="","",VLOOKUP($B57,'HK2 21-22'!$B$17:$AT$54,32,0))</f>
        <v>0</v>
      </c>
      <c r="AH57" s="32">
        <f t="shared" si="6"/>
        <v>0</v>
      </c>
      <c r="AI57" s="16">
        <f>IF($B57="","",VLOOKUP($B57,'HK2 21-22'!$B$17:$AT$54,34,0))</f>
        <v>0</v>
      </c>
      <c r="AJ57" s="16">
        <f>IF($B57="","",VLOOKUP($B57,'HK2 21-22'!$B$17:$AT$54,35,0))</f>
        <v>0</v>
      </c>
      <c r="AK57" s="32">
        <f t="shared" si="7"/>
        <v>0</v>
      </c>
      <c r="AL57" s="16">
        <f>IF($B57="","",VLOOKUP($B57,'HK2 21-22'!$B$17:$AT$54,37,0))</f>
        <v>0</v>
      </c>
      <c r="AM57" s="16">
        <f>IF($B57="","",VLOOKUP($B57,'HK2 21-22'!$B$17:$AT$54,38,0))</f>
        <v>0</v>
      </c>
      <c r="AN57" s="32">
        <f t="shared" si="8"/>
        <v>0</v>
      </c>
      <c r="AO57" s="16">
        <f>IF($B57="","",VLOOKUP($B57,'HK2 21-22'!$B$17:$AT$54,40,0))</f>
        <v>0</v>
      </c>
      <c r="AP57" s="16">
        <f>IF($B57="","",VLOOKUP($B57,'HK2 21-22'!$B$17:$AT$54,41,0))</f>
        <v>0</v>
      </c>
      <c r="AQ57" s="32">
        <f t="shared" si="9"/>
        <v>0</v>
      </c>
      <c r="AR57" s="32">
        <f>IF($B57="","",VLOOKUP($B57,'HK2 21-22'!$B$17:$AT$54,43,0))</f>
        <v>0</v>
      </c>
      <c r="AS57" s="32">
        <f>IF($B57="","",VLOOKUP($B57,'HK2 21-22'!$B$17:$AT$54,44,0))</f>
        <v>1.5</v>
      </c>
      <c r="AT57" s="41">
        <f t="shared" si="10"/>
        <v>3.6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>
        <f>IF($B58="","",VLOOKUP($B58,'HK2 21-22'!$B$17:$AT$54,4,0))</f>
        <v>0</v>
      </c>
      <c r="F58" s="16">
        <f>IF($B58="","",VLOOKUP($B58,'HK2 21-22'!$B$17:$AT$54,5,0))</f>
        <v>0</v>
      </c>
      <c r="G58" s="16">
        <f>IF($B58="","",VLOOKUP($B58,'HK2 21-22'!$B$17:$AT$54,6,0))</f>
        <v>0</v>
      </c>
      <c r="H58" s="16">
        <f>IF($B58="","",VLOOKUP($B58,'HK2 21-22'!$B$17:$AT$54,7,0))</f>
        <v>0</v>
      </c>
      <c r="I58" s="16">
        <f>IF($B58="","",VLOOKUP($B58,'HK2 21-22'!$B$17:$AT$54,8,0))</f>
        <v>0</v>
      </c>
      <c r="J58" s="16">
        <f>IF($B58="","",VLOOKUP($B58,'HK2 21-22'!$B$17:$AT$54,9,0))</f>
        <v>0</v>
      </c>
      <c r="K58" s="16">
        <f>IF($B58="","",VLOOKUP($B58,'HK2 21-22'!$B$17:$AT$54,10,0))</f>
        <v>0</v>
      </c>
      <c r="L58" s="16">
        <f>IF($B58="","",VLOOKUP($B58,'HK2 21-22'!$B$17:$AT$54,11,0))</f>
        <v>0</v>
      </c>
      <c r="M58" s="32">
        <f t="shared" si="1"/>
        <v>0</v>
      </c>
      <c r="N58" s="16">
        <f>IF($B58="","",VLOOKUP($B58,'HK2 21-22'!$B$17:$AT$54,13,0))</f>
        <v>1.7999999999999998</v>
      </c>
      <c r="O58" s="16">
        <f>IF($B58="","",VLOOKUP($B58,'HK2 21-22'!$B$17:$AT$54,14,0))</f>
        <v>0.6</v>
      </c>
      <c r="P58" s="16">
        <f>IF($B58="","",VLOOKUP($B58,'HK2 21-22'!$B$17:$AT$54,15,0))</f>
        <v>0</v>
      </c>
      <c r="Q58" s="16">
        <f>IF($B58="","",VLOOKUP($B58,'HK2 21-22'!$B$17:$AT$54,16,0))</f>
        <v>0</v>
      </c>
      <c r="R58" s="32">
        <f t="shared" si="2"/>
        <v>2.4</v>
      </c>
      <c r="S58" s="16">
        <f>IF($B58="","",VLOOKUP($B58,'HK2 21-22'!$B$17:$AT$54,18,0))</f>
        <v>0</v>
      </c>
      <c r="T58" s="16">
        <f>IF($B58="","",VLOOKUP($B58,'HK2 21-22'!$B$17:$AT$54,19,0))</f>
        <v>0</v>
      </c>
      <c r="U58" s="16">
        <f>IF($B58="","",VLOOKUP($B58,'HK2 21-22'!$B$17:$AT$54,20,0))</f>
        <v>0</v>
      </c>
      <c r="V58" s="32">
        <f t="shared" si="3"/>
        <v>0</v>
      </c>
      <c r="W58" s="16">
        <f>IF($B58="","",VLOOKUP($B58,'HK2 21-22'!$B$17:$AT$54,22,0))</f>
        <v>0</v>
      </c>
      <c r="X58" s="16">
        <f>IF($B58="","",VLOOKUP($B58,'HK2 21-22'!$B$17:$AT$54,23,0))</f>
        <v>0</v>
      </c>
      <c r="Y58" s="16">
        <f>IF($B58="","",VLOOKUP($B58,'HK2 21-22'!$B$17:$AT$54,24,0))</f>
        <v>0</v>
      </c>
      <c r="Z58" s="32">
        <f t="shared" si="4"/>
        <v>0</v>
      </c>
      <c r="AA58" s="16">
        <f>IF($B58="","",VLOOKUP($B58,'HK2 21-22'!$B$17:$AT$54,26,0))</f>
        <v>0</v>
      </c>
      <c r="AB58" s="16">
        <f>IF($B58="","",VLOOKUP($B58,'HK2 21-22'!$B$17:$AT$54,27,0))</f>
        <v>0</v>
      </c>
      <c r="AC58" s="16">
        <f>IF($B58="","",VLOOKUP($B58,'HK2 21-22'!$B$17:$AT$54,28,0))</f>
        <v>0</v>
      </c>
      <c r="AD58" s="32">
        <f t="shared" si="5"/>
        <v>0</v>
      </c>
      <c r="AE58" s="16">
        <f>IF($B58="","",VLOOKUP($B58,'HK2 21-22'!$B$17:$AT$54,30,0))</f>
        <v>0</v>
      </c>
      <c r="AF58" s="16">
        <f>IF($B58="","",VLOOKUP($B58,'HK2 21-22'!$B$17:$AT$54,31,0))</f>
        <v>0</v>
      </c>
      <c r="AG58" s="16">
        <f>IF($B58="","",VLOOKUP($B58,'HK2 21-22'!$B$17:$AT$54,32,0))</f>
        <v>0</v>
      </c>
      <c r="AH58" s="32">
        <f t="shared" si="6"/>
        <v>0</v>
      </c>
      <c r="AI58" s="16">
        <f>IF($B58="","",VLOOKUP($B58,'HK2 21-22'!$B$17:$AT$54,34,0))</f>
        <v>0</v>
      </c>
      <c r="AJ58" s="16">
        <f>IF($B58="","",VLOOKUP($B58,'HK2 21-22'!$B$17:$AT$54,35,0))</f>
        <v>0</v>
      </c>
      <c r="AK58" s="32">
        <f t="shared" si="7"/>
        <v>0</v>
      </c>
      <c r="AL58" s="16">
        <f>IF($B58="","",VLOOKUP($B58,'HK2 21-22'!$B$17:$AT$54,37,0))</f>
        <v>0</v>
      </c>
      <c r="AM58" s="16">
        <f>IF($B58="","",VLOOKUP($B58,'HK2 21-22'!$B$17:$AT$54,38,0))</f>
        <v>0</v>
      </c>
      <c r="AN58" s="32">
        <f t="shared" si="8"/>
        <v>0</v>
      </c>
      <c r="AO58" s="16">
        <f>IF($B58="","",VLOOKUP($B58,'HK2 21-22'!$B$17:$AT$54,40,0))</f>
        <v>0</v>
      </c>
      <c r="AP58" s="16">
        <f>IF($B58="","",VLOOKUP($B58,'HK2 21-22'!$B$17:$AT$54,41,0))</f>
        <v>0</v>
      </c>
      <c r="AQ58" s="32">
        <f t="shared" si="9"/>
        <v>0</v>
      </c>
      <c r="AR58" s="32">
        <f>IF($B58="","",VLOOKUP($B58,'HK2 21-22'!$B$17:$AT$54,43,0))</f>
        <v>0</v>
      </c>
      <c r="AS58" s="32">
        <f>IF($B58="","",VLOOKUP($B58,'HK2 21-22'!$B$17:$AT$54,44,0))</f>
        <v>0</v>
      </c>
      <c r="AT58" s="41">
        <f t="shared" si="10"/>
        <v>2.4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>
        <f>IF($B59="","",VLOOKUP($B59,'HK2 21-22'!$B$17:$AT$54,4,0))</f>
        <v>0</v>
      </c>
      <c r="F59" s="16">
        <f>IF($B59="","",VLOOKUP($B59,'HK2 21-22'!$B$17:$AT$54,5,0))</f>
        <v>4</v>
      </c>
      <c r="G59" s="16">
        <f>IF($B59="","",VLOOKUP($B59,'HK2 21-22'!$B$17:$AT$54,6,0))</f>
        <v>0</v>
      </c>
      <c r="H59" s="16">
        <f>IF($B59="","",VLOOKUP($B59,'HK2 21-22'!$B$17:$AT$54,7,0))</f>
        <v>0</v>
      </c>
      <c r="I59" s="16">
        <f>IF($B59="","",VLOOKUP($B59,'HK2 21-22'!$B$17:$AT$54,8,0))</f>
        <v>0</v>
      </c>
      <c r="J59" s="16">
        <f>IF($B59="","",VLOOKUP($B59,'HK2 21-22'!$B$17:$AT$54,9,0))</f>
        <v>0</v>
      </c>
      <c r="K59" s="16">
        <f>IF($B59="","",VLOOKUP($B59,'HK2 21-22'!$B$17:$AT$54,10,0))</f>
        <v>0</v>
      </c>
      <c r="L59" s="16">
        <f>IF($B59="","",VLOOKUP($B59,'HK2 21-22'!$B$17:$AT$54,11,0))</f>
        <v>0</v>
      </c>
      <c r="M59" s="32">
        <f t="shared" si="1"/>
        <v>6</v>
      </c>
      <c r="N59" s="16">
        <f>IF($B59="","",VLOOKUP($B59,'HK2 21-22'!$B$17:$AT$54,13,0))</f>
        <v>1.2</v>
      </c>
      <c r="O59" s="16">
        <f>IF($B59="","",VLOOKUP($B59,'HK2 21-22'!$B$17:$AT$54,14,0))</f>
        <v>1.05</v>
      </c>
      <c r="P59" s="16">
        <f>IF($B59="","",VLOOKUP($B59,'HK2 21-22'!$B$17:$AT$54,15,0))</f>
        <v>0</v>
      </c>
      <c r="Q59" s="16">
        <f>IF($B59="","",VLOOKUP($B59,'HK2 21-22'!$B$17:$AT$54,16,0))</f>
        <v>0</v>
      </c>
      <c r="R59" s="32">
        <f t="shared" si="2"/>
        <v>2.25</v>
      </c>
      <c r="S59" s="16">
        <f>IF($B59="","",VLOOKUP($B59,'HK2 21-22'!$B$17:$AT$54,18,0))</f>
        <v>0</v>
      </c>
      <c r="T59" s="16">
        <f>IF($B59="","",VLOOKUP($B59,'HK2 21-22'!$B$17:$AT$54,19,0))</f>
        <v>0</v>
      </c>
      <c r="U59" s="16">
        <f>IF($B59="","",VLOOKUP($B59,'HK2 21-22'!$B$17:$AT$54,20,0))</f>
        <v>0</v>
      </c>
      <c r="V59" s="32">
        <f t="shared" si="3"/>
        <v>0</v>
      </c>
      <c r="W59" s="16">
        <f>IF($B59="","",VLOOKUP($B59,'HK2 21-22'!$B$17:$AT$54,22,0))</f>
        <v>0</v>
      </c>
      <c r="X59" s="16">
        <f>IF($B59="","",VLOOKUP($B59,'HK2 21-22'!$B$17:$AT$54,23,0))</f>
        <v>0</v>
      </c>
      <c r="Y59" s="16">
        <f>IF($B59="","",VLOOKUP($B59,'HK2 21-22'!$B$17:$AT$54,24,0))</f>
        <v>0</v>
      </c>
      <c r="Z59" s="32">
        <f t="shared" si="4"/>
        <v>0</v>
      </c>
      <c r="AA59" s="16">
        <f>IF($B59="","",VLOOKUP($B59,'HK2 21-22'!$B$17:$AT$54,26,0))</f>
        <v>0</v>
      </c>
      <c r="AB59" s="16">
        <f>IF($B59="","",VLOOKUP($B59,'HK2 21-22'!$B$17:$AT$54,27,0))</f>
        <v>0</v>
      </c>
      <c r="AC59" s="16">
        <f>IF($B59="","",VLOOKUP($B59,'HK2 21-22'!$B$17:$AT$54,28,0))</f>
        <v>0</v>
      </c>
      <c r="AD59" s="32">
        <f t="shared" si="5"/>
        <v>0</v>
      </c>
      <c r="AE59" s="16">
        <f>IF($B59="","",VLOOKUP($B59,'HK2 21-22'!$B$17:$AT$54,30,0))</f>
        <v>11</v>
      </c>
      <c r="AF59" s="16">
        <f>IF($B59="","",VLOOKUP($B59,'HK2 21-22'!$B$17:$AT$54,31,0))</f>
        <v>0</v>
      </c>
      <c r="AG59" s="16">
        <f>IF($B59="","",VLOOKUP($B59,'HK2 21-22'!$B$17:$AT$54,32,0))</f>
        <v>11</v>
      </c>
      <c r="AH59" s="32">
        <f t="shared" si="6"/>
        <v>0</v>
      </c>
      <c r="AI59" s="16">
        <f>IF($B59="","",VLOOKUP($B59,'HK2 21-22'!$B$17:$AT$54,34,0))</f>
        <v>0</v>
      </c>
      <c r="AJ59" s="16">
        <f>IF($B59="","",VLOOKUP($B59,'HK2 21-22'!$B$17:$AT$54,35,0))</f>
        <v>0</v>
      </c>
      <c r="AK59" s="32">
        <f t="shared" si="7"/>
        <v>0</v>
      </c>
      <c r="AL59" s="16">
        <f>IF($B59="","",VLOOKUP($B59,'HK2 21-22'!$B$17:$AT$54,37,0))</f>
        <v>0</v>
      </c>
      <c r="AM59" s="16">
        <f>IF($B59="","",VLOOKUP($B59,'HK2 21-22'!$B$17:$AT$54,38,0))</f>
        <v>0</v>
      </c>
      <c r="AN59" s="32">
        <f t="shared" si="8"/>
        <v>0</v>
      </c>
      <c r="AO59" s="16">
        <f>IF($B59="","",VLOOKUP($B59,'HK2 21-22'!$B$17:$AT$54,40,0))</f>
        <v>0</v>
      </c>
      <c r="AP59" s="16">
        <f>IF($B59="","",VLOOKUP($B59,'HK2 21-22'!$B$17:$AT$54,41,0))</f>
        <v>0</v>
      </c>
      <c r="AQ59" s="32">
        <f t="shared" si="9"/>
        <v>0</v>
      </c>
      <c r="AR59" s="32">
        <f>IF($B59="","",VLOOKUP($B59,'HK2 21-22'!$B$17:$AT$54,43,0))</f>
        <v>0</v>
      </c>
      <c r="AS59" s="32">
        <f>IF($B59="","",VLOOKUP($B59,'HK2 21-22'!$B$17:$AT$54,44,0))</f>
        <v>0</v>
      </c>
      <c r="AT59" s="41">
        <f t="shared" si="10"/>
        <v>8.3000000000000007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>
        <f>IF($B60="","",VLOOKUP($B60,'HK2 21-22'!$B$17:$AT$54,4,0))</f>
        <v>0</v>
      </c>
      <c r="F60" s="16">
        <f>IF($B60="","",VLOOKUP($B60,'HK2 21-22'!$B$17:$AT$54,5,0))</f>
        <v>0</v>
      </c>
      <c r="G60" s="16">
        <f>IF($B60="","",VLOOKUP($B60,'HK2 21-22'!$B$17:$AT$54,6,0))</f>
        <v>0</v>
      </c>
      <c r="H60" s="16">
        <f>IF($B60="","",VLOOKUP($B60,'HK2 21-22'!$B$17:$AT$54,7,0))</f>
        <v>0</v>
      </c>
      <c r="I60" s="16">
        <f>IF($B60="","",VLOOKUP($B60,'HK2 21-22'!$B$17:$AT$54,8,0))</f>
        <v>0</v>
      </c>
      <c r="J60" s="16">
        <f>IF($B60="","",VLOOKUP($B60,'HK2 21-22'!$B$17:$AT$54,9,0))</f>
        <v>0</v>
      </c>
      <c r="K60" s="16">
        <f>IF($B60="","",VLOOKUP($B60,'HK2 21-22'!$B$17:$AT$54,10,0))</f>
        <v>0</v>
      </c>
      <c r="L60" s="16">
        <f>IF($B60="","",VLOOKUP($B60,'HK2 21-22'!$B$17:$AT$54,11,0))</f>
        <v>0</v>
      </c>
      <c r="M60" s="32">
        <f t="shared" si="1"/>
        <v>0</v>
      </c>
      <c r="N60" s="16">
        <f>IF($B60="","",VLOOKUP($B60,'HK2 21-22'!$B$17:$AT$54,13,0))</f>
        <v>2.7</v>
      </c>
      <c r="O60" s="16">
        <f>IF($B60="","",VLOOKUP($B60,'HK2 21-22'!$B$17:$AT$54,14,0))</f>
        <v>0.45</v>
      </c>
      <c r="P60" s="16">
        <f>IF($B60="","",VLOOKUP($B60,'HK2 21-22'!$B$17:$AT$54,15,0))</f>
        <v>0</v>
      </c>
      <c r="Q60" s="16">
        <f>IF($B60="","",VLOOKUP($B60,'HK2 21-22'!$B$17:$AT$54,16,0))</f>
        <v>0</v>
      </c>
      <c r="R60" s="32">
        <f t="shared" si="2"/>
        <v>3.1500000000000004</v>
      </c>
      <c r="S60" s="16">
        <f>IF($B60="","",VLOOKUP($B60,'HK2 21-22'!$B$17:$AT$54,18,0))</f>
        <v>0</v>
      </c>
      <c r="T60" s="16">
        <f>IF($B60="","",VLOOKUP($B60,'HK2 21-22'!$B$17:$AT$54,19,0))</f>
        <v>0</v>
      </c>
      <c r="U60" s="16">
        <f>IF($B60="","",VLOOKUP($B60,'HK2 21-22'!$B$17:$AT$54,20,0))</f>
        <v>0</v>
      </c>
      <c r="V60" s="32">
        <f t="shared" si="3"/>
        <v>0</v>
      </c>
      <c r="W60" s="16">
        <f>IF($B60="","",VLOOKUP($B60,'HK2 21-22'!$B$17:$AT$54,22,0))</f>
        <v>48</v>
      </c>
      <c r="X60" s="16">
        <f>IF($B60="","",VLOOKUP($B60,'HK2 21-22'!$B$17:$AT$54,23,0))</f>
        <v>0</v>
      </c>
      <c r="Y60" s="16">
        <f>IF($B60="","",VLOOKUP($B60,'HK2 21-22'!$B$17:$AT$54,24,0))</f>
        <v>0</v>
      </c>
      <c r="Z60" s="32">
        <f t="shared" si="4"/>
        <v>9.6000000000000014</v>
      </c>
      <c r="AA60" s="16">
        <f>IF($B60="","",VLOOKUP($B60,'HK2 21-22'!$B$17:$AT$54,26,0))</f>
        <v>0</v>
      </c>
      <c r="AB60" s="16">
        <f>IF($B60="","",VLOOKUP($B60,'HK2 21-22'!$B$17:$AT$54,27,0))</f>
        <v>0</v>
      </c>
      <c r="AC60" s="16">
        <f>IF($B60="","",VLOOKUP($B60,'HK2 21-22'!$B$17:$AT$54,28,0))</f>
        <v>0</v>
      </c>
      <c r="AD60" s="32">
        <f t="shared" si="5"/>
        <v>0</v>
      </c>
      <c r="AE60" s="16">
        <f>IF($B60="","",VLOOKUP($B60,'HK2 21-22'!$B$17:$AT$54,30,0))</f>
        <v>0</v>
      </c>
      <c r="AF60" s="16">
        <f>IF($B60="","",VLOOKUP($B60,'HK2 21-22'!$B$17:$AT$54,31,0))</f>
        <v>0</v>
      </c>
      <c r="AG60" s="16">
        <f>IF($B60="","",VLOOKUP($B60,'HK2 21-22'!$B$17:$AT$54,32,0))</f>
        <v>0</v>
      </c>
      <c r="AH60" s="32">
        <f t="shared" si="6"/>
        <v>0</v>
      </c>
      <c r="AI60" s="16">
        <f>IF($B60="","",VLOOKUP($B60,'HK2 21-22'!$B$17:$AT$54,34,0))</f>
        <v>0</v>
      </c>
      <c r="AJ60" s="16">
        <f>IF($B60="","",VLOOKUP($B60,'HK2 21-22'!$B$17:$AT$54,35,0))</f>
        <v>0</v>
      </c>
      <c r="AK60" s="32">
        <f t="shared" si="7"/>
        <v>0</v>
      </c>
      <c r="AL60" s="16">
        <f>IF($B60="","",VLOOKUP($B60,'HK2 21-22'!$B$17:$AT$54,37,0))</f>
        <v>0</v>
      </c>
      <c r="AM60" s="16">
        <f>IF($B60="","",VLOOKUP($B60,'HK2 21-22'!$B$17:$AT$54,38,0))</f>
        <v>0</v>
      </c>
      <c r="AN60" s="32">
        <f t="shared" si="8"/>
        <v>0</v>
      </c>
      <c r="AO60" s="16">
        <f>IF($B60="","",VLOOKUP($B60,'HK2 21-22'!$B$17:$AT$54,40,0))</f>
        <v>0</v>
      </c>
      <c r="AP60" s="16">
        <f>IF($B60="","",VLOOKUP($B60,'HK2 21-22'!$B$17:$AT$54,41,0))</f>
        <v>0</v>
      </c>
      <c r="AQ60" s="32">
        <f t="shared" si="9"/>
        <v>0</v>
      </c>
      <c r="AR60" s="32">
        <f>IF($B60="","",VLOOKUP($B60,'HK2 21-22'!$B$17:$AT$54,43,0))</f>
        <v>0</v>
      </c>
      <c r="AS60" s="32">
        <f>IF($B60="","",VLOOKUP($B60,'HK2 21-22'!$B$17:$AT$54,44,0))</f>
        <v>0</v>
      </c>
      <c r="AT60" s="41">
        <f t="shared" si="10"/>
        <v>12.8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>
        <f>IF($B61="","",VLOOKUP($B61,'HK2 21-22'!$B$17:$AT$54,4,0))</f>
        <v>4</v>
      </c>
      <c r="F61" s="16">
        <f>IF($B61="","",VLOOKUP($B61,'HK2 21-22'!$B$17:$AT$54,5,0))</f>
        <v>0</v>
      </c>
      <c r="G61" s="16">
        <f>IF($B61="","",VLOOKUP($B61,'HK2 21-22'!$B$17:$AT$54,6,0))</f>
        <v>0</v>
      </c>
      <c r="H61" s="16">
        <f>IF($B61="","",VLOOKUP($B61,'HK2 21-22'!$B$17:$AT$54,7,0))</f>
        <v>0</v>
      </c>
      <c r="I61" s="16">
        <f>IF($B61="","",VLOOKUP($B61,'HK2 21-22'!$B$17:$AT$54,8,0))</f>
        <v>0</v>
      </c>
      <c r="J61" s="16">
        <f>IF($B61="","",VLOOKUP($B61,'HK2 21-22'!$B$17:$AT$54,9,0))</f>
        <v>0</v>
      </c>
      <c r="K61" s="16">
        <f>IF($B61="","",VLOOKUP($B61,'HK2 21-22'!$B$17:$AT$54,10,0))</f>
        <v>0</v>
      </c>
      <c r="L61" s="16">
        <f>IF($B61="","",VLOOKUP($B61,'HK2 21-22'!$B$17:$AT$54,11,0))</f>
        <v>0</v>
      </c>
      <c r="M61" s="32">
        <f t="shared" si="1"/>
        <v>4</v>
      </c>
      <c r="N61" s="16">
        <f>IF($B61="","",VLOOKUP($B61,'HK2 21-22'!$B$17:$AT$54,13,0))</f>
        <v>1.2</v>
      </c>
      <c r="O61" s="16">
        <f>IF($B61="","",VLOOKUP($B61,'HK2 21-22'!$B$17:$AT$54,14,0))</f>
        <v>2.25</v>
      </c>
      <c r="P61" s="16">
        <f>IF($B61="","",VLOOKUP($B61,'HK2 21-22'!$B$17:$AT$54,15,0))</f>
        <v>0</v>
      </c>
      <c r="Q61" s="16">
        <f>IF($B61="","",VLOOKUP($B61,'HK2 21-22'!$B$17:$AT$54,16,0))</f>
        <v>0</v>
      </c>
      <c r="R61" s="32">
        <f t="shared" si="2"/>
        <v>3.45</v>
      </c>
      <c r="S61" s="16">
        <f>IF($B61="","",VLOOKUP($B61,'HK2 21-22'!$B$17:$AT$54,18,0))</f>
        <v>94</v>
      </c>
      <c r="T61" s="16">
        <f>IF($B61="","",VLOOKUP($B61,'HK2 21-22'!$B$17:$AT$54,19,0))</f>
        <v>0</v>
      </c>
      <c r="U61" s="16">
        <f>IF($B61="","",VLOOKUP($B61,'HK2 21-22'!$B$17:$AT$54,20,0))</f>
        <v>49</v>
      </c>
      <c r="V61" s="32">
        <f t="shared" si="3"/>
        <v>4.5</v>
      </c>
      <c r="W61" s="16">
        <f>IF($B61="","",VLOOKUP($B61,'HK2 21-22'!$B$17:$AT$54,22,0))</f>
        <v>0</v>
      </c>
      <c r="X61" s="16">
        <f>IF($B61="","",VLOOKUP($B61,'HK2 21-22'!$B$17:$AT$54,23,0))</f>
        <v>0</v>
      </c>
      <c r="Y61" s="16">
        <f>IF($B61="","",VLOOKUP($B61,'HK2 21-22'!$B$17:$AT$54,24,0))</f>
        <v>0</v>
      </c>
      <c r="Z61" s="32">
        <f t="shared" si="4"/>
        <v>0</v>
      </c>
      <c r="AA61" s="16">
        <f>IF($B61="","",VLOOKUP($B61,'HK2 21-22'!$B$17:$AT$54,26,0))</f>
        <v>13</v>
      </c>
      <c r="AB61" s="16">
        <f>IF($B61="","",VLOOKUP($B61,'HK2 21-22'!$B$17:$AT$54,27,0))</f>
        <v>0</v>
      </c>
      <c r="AC61" s="16">
        <f>IF($B61="","",VLOOKUP($B61,'HK2 21-22'!$B$17:$AT$54,28,0))</f>
        <v>13</v>
      </c>
      <c r="AD61" s="32">
        <f t="shared" si="5"/>
        <v>0</v>
      </c>
      <c r="AE61" s="16">
        <f>IF($B61="","",VLOOKUP($B61,'HK2 21-22'!$B$17:$AT$54,30,0))</f>
        <v>0</v>
      </c>
      <c r="AF61" s="16">
        <f>IF($B61="","",VLOOKUP($B61,'HK2 21-22'!$B$17:$AT$54,31,0))</f>
        <v>0</v>
      </c>
      <c r="AG61" s="16">
        <f>IF($B61="","",VLOOKUP($B61,'HK2 21-22'!$B$17:$AT$54,32,0))</f>
        <v>0</v>
      </c>
      <c r="AH61" s="32">
        <f t="shared" si="6"/>
        <v>0</v>
      </c>
      <c r="AI61" s="16">
        <f>IF($B61="","",VLOOKUP($B61,'HK2 21-22'!$B$17:$AT$54,34,0))</f>
        <v>0</v>
      </c>
      <c r="AJ61" s="16">
        <f>IF($B61="","",VLOOKUP($B61,'HK2 21-22'!$B$17:$AT$54,35,0))</f>
        <v>0</v>
      </c>
      <c r="AK61" s="32">
        <f t="shared" si="7"/>
        <v>0</v>
      </c>
      <c r="AL61" s="16">
        <f>IF($B61="","",VLOOKUP($B61,'HK2 21-22'!$B$17:$AT$54,37,0))</f>
        <v>0</v>
      </c>
      <c r="AM61" s="16">
        <f>IF($B61="","",VLOOKUP($B61,'HK2 21-22'!$B$17:$AT$54,38,0))</f>
        <v>0</v>
      </c>
      <c r="AN61" s="32">
        <f t="shared" si="8"/>
        <v>0</v>
      </c>
      <c r="AO61" s="16">
        <f>IF($B61="","",VLOOKUP($B61,'HK2 21-22'!$B$17:$AT$54,40,0))</f>
        <v>0</v>
      </c>
      <c r="AP61" s="16">
        <f>IF($B61="","",VLOOKUP($B61,'HK2 21-22'!$B$17:$AT$54,41,0))</f>
        <v>0</v>
      </c>
      <c r="AQ61" s="32">
        <f t="shared" si="9"/>
        <v>0</v>
      </c>
      <c r="AR61" s="32">
        <f>IF($B61="","",VLOOKUP($B61,'HK2 21-22'!$B$17:$AT$54,43,0))</f>
        <v>0</v>
      </c>
      <c r="AS61" s="32">
        <f>IF($B61="","",VLOOKUP($B61,'HK2 21-22'!$B$17:$AT$54,44,0))</f>
        <v>0.6</v>
      </c>
      <c r="AT61" s="41">
        <f t="shared" si="10"/>
        <v>12.6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>
        <f>IF($B62="","",VLOOKUP($B62,'HK2 21-22'!$B$17:$AT$54,4,0))</f>
        <v>0</v>
      </c>
      <c r="F62" s="16">
        <f>IF($B62="","",VLOOKUP($B62,'HK2 21-22'!$B$17:$AT$54,5,0))</f>
        <v>0</v>
      </c>
      <c r="G62" s="16">
        <f>IF($B62="","",VLOOKUP($B62,'HK2 21-22'!$B$17:$AT$54,6,0))</f>
        <v>0</v>
      </c>
      <c r="H62" s="16">
        <f>IF($B62="","",VLOOKUP($B62,'HK2 21-22'!$B$17:$AT$54,7,0))</f>
        <v>0</v>
      </c>
      <c r="I62" s="16">
        <f>IF($B62="","",VLOOKUP($B62,'HK2 21-22'!$B$17:$AT$54,8,0))</f>
        <v>0</v>
      </c>
      <c r="J62" s="16">
        <f>IF($B62="","",VLOOKUP($B62,'HK2 21-22'!$B$17:$AT$54,9,0))</f>
        <v>0</v>
      </c>
      <c r="K62" s="16">
        <f>IF($B62="","",VLOOKUP($B62,'HK2 21-22'!$B$17:$AT$54,10,0))</f>
        <v>0</v>
      </c>
      <c r="L62" s="16">
        <f>IF($B62="","",VLOOKUP($B62,'HK2 21-22'!$B$17:$AT$54,11,0))</f>
        <v>0</v>
      </c>
      <c r="M62" s="32">
        <f t="shared" si="1"/>
        <v>0</v>
      </c>
      <c r="N62" s="16">
        <f>IF($B62="","",VLOOKUP($B62,'HK2 21-22'!$B$17:$AT$54,13,0))</f>
        <v>2.5500000000000003</v>
      </c>
      <c r="O62" s="16">
        <f>IF($B62="","",VLOOKUP($B62,'HK2 21-22'!$B$17:$AT$54,14,0))</f>
        <v>2.1</v>
      </c>
      <c r="P62" s="16">
        <f>IF($B62="","",VLOOKUP($B62,'HK2 21-22'!$B$17:$AT$54,15,0))</f>
        <v>0</v>
      </c>
      <c r="Q62" s="16">
        <f>IF($B62="","",VLOOKUP($B62,'HK2 21-22'!$B$17:$AT$54,16,0))</f>
        <v>0</v>
      </c>
      <c r="R62" s="32">
        <f t="shared" si="2"/>
        <v>4.6500000000000004</v>
      </c>
      <c r="S62" s="16">
        <f>IF($B62="","",VLOOKUP($B62,'HK2 21-22'!$B$17:$AT$54,18,0))</f>
        <v>0</v>
      </c>
      <c r="T62" s="16">
        <f>IF($B62="","",VLOOKUP($B62,'HK2 21-22'!$B$17:$AT$54,19,0))</f>
        <v>0</v>
      </c>
      <c r="U62" s="16">
        <f>IF($B62="","",VLOOKUP($B62,'HK2 21-22'!$B$17:$AT$54,20,0))</f>
        <v>0</v>
      </c>
      <c r="V62" s="32">
        <f t="shared" si="3"/>
        <v>0</v>
      </c>
      <c r="W62" s="16">
        <f>IF($B62="","",VLOOKUP($B62,'HK2 21-22'!$B$17:$AT$54,22,0))</f>
        <v>0</v>
      </c>
      <c r="X62" s="16">
        <f>IF($B62="","",VLOOKUP($B62,'HK2 21-22'!$B$17:$AT$54,23,0))</f>
        <v>0</v>
      </c>
      <c r="Y62" s="16">
        <f>IF($B62="","",VLOOKUP($B62,'HK2 21-22'!$B$17:$AT$54,24,0))</f>
        <v>0</v>
      </c>
      <c r="Z62" s="32">
        <f t="shared" si="4"/>
        <v>0</v>
      </c>
      <c r="AA62" s="16">
        <f>IF($B62="","",VLOOKUP($B62,'HK2 21-22'!$B$17:$AT$54,26,0))</f>
        <v>0</v>
      </c>
      <c r="AB62" s="16">
        <f>IF($B62="","",VLOOKUP($B62,'HK2 21-22'!$B$17:$AT$54,27,0))</f>
        <v>0</v>
      </c>
      <c r="AC62" s="16">
        <f>IF($B62="","",VLOOKUP($B62,'HK2 21-22'!$B$17:$AT$54,28,0))</f>
        <v>0</v>
      </c>
      <c r="AD62" s="32">
        <f t="shared" si="5"/>
        <v>0</v>
      </c>
      <c r="AE62" s="16">
        <f>IF($B62="","",VLOOKUP($B62,'HK2 21-22'!$B$17:$AT$54,30,0))</f>
        <v>0</v>
      </c>
      <c r="AF62" s="16">
        <f>IF($B62="","",VLOOKUP($B62,'HK2 21-22'!$B$17:$AT$54,31,0))</f>
        <v>0</v>
      </c>
      <c r="AG62" s="16">
        <f>IF($B62="","",VLOOKUP($B62,'HK2 21-22'!$B$17:$AT$54,32,0))</f>
        <v>0</v>
      </c>
      <c r="AH62" s="32">
        <f t="shared" si="6"/>
        <v>0</v>
      </c>
      <c r="AI62" s="16">
        <f>IF($B62="","",VLOOKUP($B62,'HK2 21-22'!$B$17:$AT$54,34,0))</f>
        <v>0</v>
      </c>
      <c r="AJ62" s="16">
        <f>IF($B62="","",VLOOKUP($B62,'HK2 21-22'!$B$17:$AT$54,35,0))</f>
        <v>0</v>
      </c>
      <c r="AK62" s="32">
        <f t="shared" si="7"/>
        <v>0</v>
      </c>
      <c r="AL62" s="16">
        <f>IF($B62="","",VLOOKUP($B62,'HK2 21-22'!$B$17:$AT$54,37,0))</f>
        <v>0</v>
      </c>
      <c r="AM62" s="16">
        <f>IF($B62="","",VLOOKUP($B62,'HK2 21-22'!$B$17:$AT$54,38,0))</f>
        <v>0</v>
      </c>
      <c r="AN62" s="32">
        <f t="shared" si="8"/>
        <v>0</v>
      </c>
      <c r="AO62" s="16">
        <f>IF($B62="","",VLOOKUP($B62,'HK2 21-22'!$B$17:$AT$54,40,0))</f>
        <v>0</v>
      </c>
      <c r="AP62" s="16">
        <f>IF($B62="","",VLOOKUP($B62,'HK2 21-22'!$B$17:$AT$54,41,0))</f>
        <v>0</v>
      </c>
      <c r="AQ62" s="32">
        <f t="shared" si="9"/>
        <v>0</v>
      </c>
      <c r="AR62" s="32">
        <f>IF($B62="","",VLOOKUP($B62,'HK2 21-22'!$B$17:$AT$54,43,0))</f>
        <v>0</v>
      </c>
      <c r="AS62" s="32">
        <f>IF($B62="","",VLOOKUP($B62,'HK2 21-22'!$B$17:$AT$54,44,0))</f>
        <v>0.6</v>
      </c>
      <c r="AT62" s="41">
        <f t="shared" si="10"/>
        <v>5.3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>
        <f>IF($B63="","",VLOOKUP($B63,'HK2 21-22'!$B$17:$AT$54,4,0))</f>
        <v>0</v>
      </c>
      <c r="F63" s="16">
        <f>IF($B63="","",VLOOKUP($B63,'HK2 21-22'!$B$17:$AT$54,5,0))</f>
        <v>0</v>
      </c>
      <c r="G63" s="16">
        <f>IF($B63="","",VLOOKUP($B63,'HK2 21-22'!$B$17:$AT$54,6,0))</f>
        <v>0</v>
      </c>
      <c r="H63" s="16">
        <f>IF($B63="","",VLOOKUP($B63,'HK2 21-22'!$B$17:$AT$54,7,0))</f>
        <v>0</v>
      </c>
      <c r="I63" s="16">
        <f>IF($B63="","",VLOOKUP($B63,'HK2 21-22'!$B$17:$AT$54,8,0))</f>
        <v>0</v>
      </c>
      <c r="J63" s="16">
        <f>IF($B63="","",VLOOKUP($B63,'HK2 21-22'!$B$17:$AT$54,9,0))</f>
        <v>0</v>
      </c>
      <c r="K63" s="16">
        <f>IF($B63="","",VLOOKUP($B63,'HK2 21-22'!$B$17:$AT$54,10,0))</f>
        <v>0</v>
      </c>
      <c r="L63" s="16">
        <f>IF($B63="","",VLOOKUP($B63,'HK2 21-22'!$B$17:$AT$54,11,0))</f>
        <v>0</v>
      </c>
      <c r="M63" s="32">
        <f t="shared" si="1"/>
        <v>0</v>
      </c>
      <c r="N63" s="16">
        <f>IF($B63="","",VLOOKUP($B63,'HK2 21-22'!$B$17:$AT$54,13,0))</f>
        <v>0</v>
      </c>
      <c r="O63" s="16">
        <f>IF($B63="","",VLOOKUP($B63,'HK2 21-22'!$B$17:$AT$54,14,0))</f>
        <v>2.1</v>
      </c>
      <c r="P63" s="16">
        <f>IF($B63="","",VLOOKUP($B63,'HK2 21-22'!$B$17:$AT$54,15,0))</f>
        <v>0</v>
      </c>
      <c r="Q63" s="16">
        <f>IF($B63="","",VLOOKUP($B63,'HK2 21-22'!$B$17:$AT$54,16,0))</f>
        <v>0</v>
      </c>
      <c r="R63" s="32">
        <f t="shared" si="2"/>
        <v>2.1</v>
      </c>
      <c r="S63" s="16">
        <f>IF($B63="","",VLOOKUP($B63,'HK2 21-22'!$B$17:$AT$54,18,0))</f>
        <v>0</v>
      </c>
      <c r="T63" s="16">
        <f>IF($B63="","",VLOOKUP($B63,'HK2 21-22'!$B$17:$AT$54,19,0))</f>
        <v>46</v>
      </c>
      <c r="U63" s="16">
        <f>IF($B63="","",VLOOKUP($B63,'HK2 21-22'!$B$17:$AT$54,20,0))</f>
        <v>0</v>
      </c>
      <c r="V63" s="32">
        <f t="shared" si="3"/>
        <v>4.6000000000000005</v>
      </c>
      <c r="W63" s="16">
        <f>IF($B63="","",VLOOKUP($B63,'HK2 21-22'!$B$17:$AT$54,22,0))</f>
        <v>0</v>
      </c>
      <c r="X63" s="16">
        <f>IF($B63="","",VLOOKUP($B63,'HK2 21-22'!$B$17:$AT$54,23,0))</f>
        <v>0</v>
      </c>
      <c r="Y63" s="16">
        <f>IF($B63="","",VLOOKUP($B63,'HK2 21-22'!$B$17:$AT$54,24,0))</f>
        <v>0</v>
      </c>
      <c r="Z63" s="32">
        <f t="shared" si="4"/>
        <v>0</v>
      </c>
      <c r="AA63" s="16">
        <f>IF($B63="","",VLOOKUP($B63,'HK2 21-22'!$B$17:$AT$54,26,0))</f>
        <v>39</v>
      </c>
      <c r="AB63" s="16">
        <f>IF($B63="","",VLOOKUP($B63,'HK2 21-22'!$B$17:$AT$54,27,0))</f>
        <v>26</v>
      </c>
      <c r="AC63" s="16">
        <f>IF($B63="","",VLOOKUP($B63,'HK2 21-22'!$B$17:$AT$54,28,0))</f>
        <v>25</v>
      </c>
      <c r="AD63" s="32">
        <f t="shared" si="5"/>
        <v>4</v>
      </c>
      <c r="AE63" s="16">
        <f>IF($B63="","",VLOOKUP($B63,'HK2 21-22'!$B$17:$AT$54,30,0))</f>
        <v>0</v>
      </c>
      <c r="AF63" s="16">
        <f>IF($B63="","",VLOOKUP($B63,'HK2 21-22'!$B$17:$AT$54,31,0))</f>
        <v>0</v>
      </c>
      <c r="AG63" s="16">
        <f>IF($B63="","",VLOOKUP($B63,'HK2 21-22'!$B$17:$AT$54,32,0))</f>
        <v>0</v>
      </c>
      <c r="AH63" s="32">
        <f t="shared" si="6"/>
        <v>0</v>
      </c>
      <c r="AI63" s="16">
        <f>IF($B63="","",VLOOKUP($B63,'HK2 21-22'!$B$17:$AT$54,34,0))</f>
        <v>0</v>
      </c>
      <c r="AJ63" s="16">
        <f>IF($B63="","",VLOOKUP($B63,'HK2 21-22'!$B$17:$AT$54,35,0))</f>
        <v>0</v>
      </c>
      <c r="AK63" s="32">
        <f t="shared" si="7"/>
        <v>0</v>
      </c>
      <c r="AL63" s="16">
        <f>IF($B63="","",VLOOKUP($B63,'HK2 21-22'!$B$17:$AT$54,37,0))</f>
        <v>0</v>
      </c>
      <c r="AM63" s="16">
        <f>IF($B63="","",VLOOKUP($B63,'HK2 21-22'!$B$17:$AT$54,38,0))</f>
        <v>0</v>
      </c>
      <c r="AN63" s="32">
        <f t="shared" si="8"/>
        <v>0</v>
      </c>
      <c r="AO63" s="16">
        <f>IF($B63="","",VLOOKUP($B63,'HK2 21-22'!$B$17:$AT$54,40,0))</f>
        <v>0</v>
      </c>
      <c r="AP63" s="16">
        <f>IF($B63="","",VLOOKUP($B63,'HK2 21-22'!$B$17:$AT$54,41,0))</f>
        <v>0</v>
      </c>
      <c r="AQ63" s="32">
        <f t="shared" si="9"/>
        <v>0</v>
      </c>
      <c r="AR63" s="32">
        <f>IF($B63="","",VLOOKUP($B63,'HK2 21-22'!$B$17:$AT$54,43,0))</f>
        <v>0</v>
      </c>
      <c r="AS63" s="32">
        <f>IF($B63="","",VLOOKUP($B63,'HK2 21-22'!$B$17:$AT$54,44,0))</f>
        <v>0.6</v>
      </c>
      <c r="AT63" s="41">
        <f t="shared" si="10"/>
        <v>11.3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>
        <f>IF($B64="","",VLOOKUP($B64,'HK2 21-22'!$B$17:$AT$54,4,0))</f>
        <v>0</v>
      </c>
      <c r="F64" s="16">
        <f>IF($B64="","",VLOOKUP($B64,'HK2 21-22'!$B$17:$AT$54,5,0))</f>
        <v>0</v>
      </c>
      <c r="G64" s="16">
        <f>IF($B64="","",VLOOKUP($B64,'HK2 21-22'!$B$17:$AT$54,6,0))</f>
        <v>0</v>
      </c>
      <c r="H64" s="16">
        <f>IF($B64="","",VLOOKUP($B64,'HK2 21-22'!$B$17:$AT$54,7,0))</f>
        <v>0</v>
      </c>
      <c r="I64" s="16">
        <f>IF($B64="","",VLOOKUP($B64,'HK2 21-22'!$B$17:$AT$54,8,0))</f>
        <v>0</v>
      </c>
      <c r="J64" s="16">
        <f>IF($B64="","",VLOOKUP($B64,'HK2 21-22'!$B$17:$AT$54,9,0))</f>
        <v>0</v>
      </c>
      <c r="K64" s="16">
        <f>IF($B64="","",VLOOKUP($B64,'HK2 21-22'!$B$17:$AT$54,10,0))</f>
        <v>0</v>
      </c>
      <c r="L64" s="16">
        <f>IF($B64="","",VLOOKUP($B64,'HK2 21-22'!$B$17:$AT$54,11,0))</f>
        <v>0</v>
      </c>
      <c r="M64" s="32">
        <f t="shared" si="1"/>
        <v>0</v>
      </c>
      <c r="N64" s="16">
        <f>IF($B64="","",VLOOKUP($B64,'HK2 21-22'!$B$17:$AT$54,13,0))</f>
        <v>0</v>
      </c>
      <c r="O64" s="16">
        <f>IF($B64="","",VLOOKUP($B64,'HK2 21-22'!$B$17:$AT$54,14,0))</f>
        <v>0</v>
      </c>
      <c r="P64" s="16">
        <f>IF($B64="","",VLOOKUP($B64,'HK2 21-22'!$B$17:$AT$54,15,0))</f>
        <v>0</v>
      </c>
      <c r="Q64" s="16">
        <f>IF($B64="","",VLOOKUP($B64,'HK2 21-22'!$B$17:$AT$54,16,0))</f>
        <v>0</v>
      </c>
      <c r="R64" s="32">
        <f t="shared" si="2"/>
        <v>0</v>
      </c>
      <c r="S64" s="16">
        <f>IF($B64="","",VLOOKUP($B64,'HK2 21-22'!$B$17:$AT$54,18,0))</f>
        <v>0</v>
      </c>
      <c r="T64" s="16">
        <f>IF($B64="","",VLOOKUP($B64,'HK2 21-22'!$B$17:$AT$54,19,0))</f>
        <v>0</v>
      </c>
      <c r="U64" s="16">
        <f>IF($B64="","",VLOOKUP($B64,'HK2 21-22'!$B$17:$AT$54,20,0))</f>
        <v>0</v>
      </c>
      <c r="V64" s="32">
        <f t="shared" si="3"/>
        <v>0</v>
      </c>
      <c r="W64" s="16">
        <f>IF($B64="","",VLOOKUP($B64,'HK2 21-22'!$B$17:$AT$54,22,0))</f>
        <v>0</v>
      </c>
      <c r="X64" s="16">
        <f>IF($B64="","",VLOOKUP($B64,'HK2 21-22'!$B$17:$AT$54,23,0))</f>
        <v>0</v>
      </c>
      <c r="Y64" s="16">
        <f>IF($B64="","",VLOOKUP($B64,'HK2 21-22'!$B$17:$AT$54,24,0))</f>
        <v>0</v>
      </c>
      <c r="Z64" s="32">
        <f t="shared" si="4"/>
        <v>0</v>
      </c>
      <c r="AA64" s="16">
        <f>IF($B64="","",VLOOKUP($B64,'HK2 21-22'!$B$17:$AT$54,26,0))</f>
        <v>0</v>
      </c>
      <c r="AB64" s="16">
        <f>IF($B64="","",VLOOKUP($B64,'HK2 21-22'!$B$17:$AT$54,27,0))</f>
        <v>0</v>
      </c>
      <c r="AC64" s="16">
        <f>IF($B64="","",VLOOKUP($B64,'HK2 21-22'!$B$17:$AT$54,28,0))</f>
        <v>0</v>
      </c>
      <c r="AD64" s="32">
        <f t="shared" si="5"/>
        <v>0</v>
      </c>
      <c r="AE64" s="16">
        <f>IF($B64="","",VLOOKUP($B64,'HK2 21-22'!$B$17:$AT$54,30,0))</f>
        <v>0</v>
      </c>
      <c r="AF64" s="16">
        <f>IF($B64="","",VLOOKUP($B64,'HK2 21-22'!$B$17:$AT$54,31,0))</f>
        <v>0</v>
      </c>
      <c r="AG64" s="16">
        <f>IF($B64="","",VLOOKUP($B64,'HK2 21-22'!$B$17:$AT$54,32,0))</f>
        <v>0</v>
      </c>
      <c r="AH64" s="32">
        <f t="shared" si="6"/>
        <v>0</v>
      </c>
      <c r="AI64" s="16">
        <f>IF($B64="","",VLOOKUP($B64,'HK2 21-22'!$B$17:$AT$54,34,0))</f>
        <v>0</v>
      </c>
      <c r="AJ64" s="16">
        <f>IF($B64="","",VLOOKUP($B64,'HK2 21-22'!$B$17:$AT$54,35,0))</f>
        <v>0</v>
      </c>
      <c r="AK64" s="32">
        <f t="shared" si="7"/>
        <v>0</v>
      </c>
      <c r="AL64" s="16">
        <f>IF($B64="","",VLOOKUP($B64,'HK2 21-22'!$B$17:$AT$54,37,0))</f>
        <v>0</v>
      </c>
      <c r="AM64" s="16">
        <f>IF($B64="","",VLOOKUP($B64,'HK2 21-22'!$B$17:$AT$54,38,0))</f>
        <v>0</v>
      </c>
      <c r="AN64" s="32">
        <f t="shared" si="8"/>
        <v>0</v>
      </c>
      <c r="AO64" s="16">
        <f>IF($B64="","",VLOOKUP($B64,'HK2 21-22'!$B$17:$AT$54,40,0))</f>
        <v>0</v>
      </c>
      <c r="AP64" s="16">
        <f>IF($B64="","",VLOOKUP($B64,'HK2 21-22'!$B$17:$AT$54,41,0))</f>
        <v>0</v>
      </c>
      <c r="AQ64" s="32">
        <f t="shared" si="9"/>
        <v>0</v>
      </c>
      <c r="AR64" s="32">
        <f>IF($B64="","",VLOOKUP($B64,'HK2 21-22'!$B$17:$AT$54,43,0))</f>
        <v>0</v>
      </c>
      <c r="AS64" s="32">
        <f>IF($B64="","",VLOOKUP($B64,'HK2 21-22'!$B$17:$AT$54,44,0))</f>
        <v>0</v>
      </c>
      <c r="AT64" s="41">
        <f t="shared" si="10"/>
        <v>0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>
        <f>IF($B65="","",VLOOKUP($B65,'HK2 21-22'!$B$17:$AT$54,4,0))</f>
        <v>0</v>
      </c>
      <c r="F65" s="16">
        <f>IF($B65="","",VLOOKUP($B65,'HK2 21-22'!$B$17:$AT$54,5,0))</f>
        <v>0</v>
      </c>
      <c r="G65" s="16">
        <f>IF($B65="","",VLOOKUP($B65,'HK2 21-22'!$B$17:$AT$54,6,0))</f>
        <v>0</v>
      </c>
      <c r="H65" s="16">
        <f>IF($B65="","",VLOOKUP($B65,'HK2 21-22'!$B$17:$AT$54,7,0))</f>
        <v>0</v>
      </c>
      <c r="I65" s="16">
        <f>IF($B65="","",VLOOKUP($B65,'HK2 21-22'!$B$17:$AT$54,8,0))</f>
        <v>0</v>
      </c>
      <c r="J65" s="16">
        <f>IF($B65="","",VLOOKUP($B65,'HK2 21-22'!$B$17:$AT$54,9,0))</f>
        <v>0</v>
      </c>
      <c r="K65" s="16">
        <f>IF($B65="","",VLOOKUP($B65,'HK2 21-22'!$B$17:$AT$54,10,0))</f>
        <v>0</v>
      </c>
      <c r="L65" s="16">
        <f>IF($B65="","",VLOOKUP($B65,'HK2 21-22'!$B$17:$AT$54,11,0))</f>
        <v>0</v>
      </c>
      <c r="M65" s="32">
        <f t="shared" si="1"/>
        <v>0</v>
      </c>
      <c r="N65" s="16">
        <f>IF($B65="","",VLOOKUP($B65,'HK2 21-22'!$B$17:$AT$54,13,0))</f>
        <v>0</v>
      </c>
      <c r="O65" s="16">
        <f>IF($B65="","",VLOOKUP($B65,'HK2 21-22'!$B$17:$AT$54,14,0))</f>
        <v>0</v>
      </c>
      <c r="P65" s="16">
        <f>IF($B65="","",VLOOKUP($B65,'HK2 21-22'!$B$17:$AT$54,15,0))</f>
        <v>0</v>
      </c>
      <c r="Q65" s="16">
        <f>IF($B65="","",VLOOKUP($B65,'HK2 21-22'!$B$17:$AT$54,16,0))</f>
        <v>0</v>
      </c>
      <c r="R65" s="32">
        <f t="shared" si="2"/>
        <v>0</v>
      </c>
      <c r="S65" s="16">
        <f>IF($B65="","",VLOOKUP($B65,'HK2 21-22'!$B$17:$AT$54,18,0))</f>
        <v>0</v>
      </c>
      <c r="T65" s="16">
        <f>IF($B65="","",VLOOKUP($B65,'HK2 21-22'!$B$17:$AT$54,19,0))</f>
        <v>0</v>
      </c>
      <c r="U65" s="16">
        <f>IF($B65="","",VLOOKUP($B65,'HK2 21-22'!$B$17:$AT$54,20,0))</f>
        <v>0</v>
      </c>
      <c r="V65" s="32">
        <f t="shared" si="3"/>
        <v>0</v>
      </c>
      <c r="W65" s="16">
        <f>IF($B65="","",VLOOKUP($B65,'HK2 21-22'!$B$17:$AT$54,22,0))</f>
        <v>0</v>
      </c>
      <c r="X65" s="16">
        <f>IF($B65="","",VLOOKUP($B65,'HK2 21-22'!$B$17:$AT$54,23,0))</f>
        <v>0</v>
      </c>
      <c r="Y65" s="16">
        <f>IF($B65="","",VLOOKUP($B65,'HK2 21-22'!$B$17:$AT$54,24,0))</f>
        <v>0</v>
      </c>
      <c r="Z65" s="32">
        <f t="shared" si="4"/>
        <v>0</v>
      </c>
      <c r="AA65" s="16">
        <f>IF($B65="","",VLOOKUP($B65,'HK2 21-22'!$B$17:$AT$54,26,0))</f>
        <v>0</v>
      </c>
      <c r="AB65" s="16">
        <f>IF($B65="","",VLOOKUP($B65,'HK2 21-22'!$B$17:$AT$54,27,0))</f>
        <v>0</v>
      </c>
      <c r="AC65" s="16">
        <f>IF($B65="","",VLOOKUP($B65,'HK2 21-22'!$B$17:$AT$54,28,0))</f>
        <v>0</v>
      </c>
      <c r="AD65" s="32">
        <f t="shared" si="5"/>
        <v>0</v>
      </c>
      <c r="AE65" s="16">
        <f>IF($B65="","",VLOOKUP($B65,'HK2 21-22'!$B$17:$AT$54,30,0))</f>
        <v>0</v>
      </c>
      <c r="AF65" s="16">
        <f>IF($B65="","",VLOOKUP($B65,'HK2 21-22'!$B$17:$AT$54,31,0))</f>
        <v>0</v>
      </c>
      <c r="AG65" s="16">
        <f>IF($B65="","",VLOOKUP($B65,'HK2 21-22'!$B$17:$AT$54,32,0))</f>
        <v>0</v>
      </c>
      <c r="AH65" s="32">
        <f t="shared" si="6"/>
        <v>0</v>
      </c>
      <c r="AI65" s="16">
        <f>IF($B65="","",VLOOKUP($B65,'HK2 21-22'!$B$17:$AT$54,34,0))</f>
        <v>0</v>
      </c>
      <c r="AJ65" s="16">
        <f>IF($B65="","",VLOOKUP($B65,'HK2 21-22'!$B$17:$AT$54,35,0))</f>
        <v>0</v>
      </c>
      <c r="AK65" s="32">
        <f t="shared" si="7"/>
        <v>0</v>
      </c>
      <c r="AL65" s="16">
        <f>IF($B65="","",VLOOKUP($B65,'HK2 21-22'!$B$17:$AT$54,37,0))</f>
        <v>0</v>
      </c>
      <c r="AM65" s="16">
        <f>IF($B65="","",VLOOKUP($B65,'HK2 21-22'!$B$17:$AT$54,38,0))</f>
        <v>0</v>
      </c>
      <c r="AN65" s="32">
        <f t="shared" si="8"/>
        <v>0</v>
      </c>
      <c r="AO65" s="16">
        <f>IF($B65="","",VLOOKUP($B65,'HK2 21-22'!$B$17:$AT$54,40,0))</f>
        <v>0</v>
      </c>
      <c r="AP65" s="16">
        <f>IF($B65="","",VLOOKUP($B65,'HK2 21-22'!$B$17:$AT$54,41,0))</f>
        <v>0</v>
      </c>
      <c r="AQ65" s="32">
        <f t="shared" si="9"/>
        <v>0</v>
      </c>
      <c r="AR65" s="32">
        <f>IF($B65="","",VLOOKUP($B65,'HK2 21-22'!$B$17:$AT$54,43,0))</f>
        <v>0</v>
      </c>
      <c r="AS65" s="32">
        <f>IF($B65="","",VLOOKUP($B65,'HK2 21-22'!$B$17:$AT$54,44,0))</f>
        <v>0</v>
      </c>
      <c r="AT65" s="41">
        <f t="shared" si="10"/>
        <v>0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>
        <f>IF($B66="","",VLOOKUP($B66,'HK2 21-22'!$B$17:$AT$54,4,0))</f>
        <v>0</v>
      </c>
      <c r="F66" s="16">
        <f>IF($B66="","",VLOOKUP($B66,'HK2 21-22'!$B$17:$AT$54,5,0))</f>
        <v>0</v>
      </c>
      <c r="G66" s="16">
        <f>IF($B66="","",VLOOKUP($B66,'HK2 21-22'!$B$17:$AT$54,6,0))</f>
        <v>0</v>
      </c>
      <c r="H66" s="16">
        <f>IF($B66="","",VLOOKUP($B66,'HK2 21-22'!$B$17:$AT$54,7,0))</f>
        <v>0</v>
      </c>
      <c r="I66" s="16">
        <f>IF($B66="","",VLOOKUP($B66,'HK2 21-22'!$B$17:$AT$54,8,0))</f>
        <v>0</v>
      </c>
      <c r="J66" s="16">
        <f>IF($B66="","",VLOOKUP($B66,'HK2 21-22'!$B$17:$AT$54,9,0))</f>
        <v>0</v>
      </c>
      <c r="K66" s="16">
        <f>IF($B66="","",VLOOKUP($B66,'HK2 21-22'!$B$17:$AT$54,10,0))</f>
        <v>0</v>
      </c>
      <c r="L66" s="16">
        <f>IF($B66="","",VLOOKUP($B66,'HK2 21-22'!$B$17:$AT$54,11,0))</f>
        <v>0</v>
      </c>
      <c r="M66" s="32">
        <f t="shared" si="1"/>
        <v>0</v>
      </c>
      <c r="N66" s="16">
        <f>IF($B66="","",VLOOKUP($B66,'HK2 21-22'!$B$17:$AT$54,13,0))</f>
        <v>0</v>
      </c>
      <c r="O66" s="16">
        <f>IF($B66="","",VLOOKUP($B66,'HK2 21-22'!$B$17:$AT$54,14,0))</f>
        <v>0</v>
      </c>
      <c r="P66" s="16">
        <f>IF($B66="","",VLOOKUP($B66,'HK2 21-22'!$B$17:$AT$54,15,0))</f>
        <v>0</v>
      </c>
      <c r="Q66" s="16">
        <f>IF($B66="","",VLOOKUP($B66,'HK2 21-22'!$B$17:$AT$54,16,0))</f>
        <v>0</v>
      </c>
      <c r="R66" s="32">
        <f t="shared" si="2"/>
        <v>0</v>
      </c>
      <c r="S66" s="16">
        <f>IF($B66="","",VLOOKUP($B66,'HK2 21-22'!$B$17:$AT$54,18,0))</f>
        <v>0</v>
      </c>
      <c r="T66" s="16">
        <f>IF($B66="","",VLOOKUP($B66,'HK2 21-22'!$B$17:$AT$54,19,0))</f>
        <v>0</v>
      </c>
      <c r="U66" s="16">
        <f>IF($B66="","",VLOOKUP($B66,'HK2 21-22'!$B$17:$AT$54,20,0))</f>
        <v>0</v>
      </c>
      <c r="V66" s="32">
        <f t="shared" si="3"/>
        <v>0</v>
      </c>
      <c r="W66" s="16">
        <f>IF($B66="","",VLOOKUP($B66,'HK2 21-22'!$B$17:$AT$54,22,0))</f>
        <v>0</v>
      </c>
      <c r="X66" s="16">
        <f>IF($B66="","",VLOOKUP($B66,'HK2 21-22'!$B$17:$AT$54,23,0))</f>
        <v>0</v>
      </c>
      <c r="Y66" s="16">
        <f>IF($B66="","",VLOOKUP($B66,'HK2 21-22'!$B$17:$AT$54,24,0))</f>
        <v>0</v>
      </c>
      <c r="Z66" s="32">
        <f t="shared" si="4"/>
        <v>0</v>
      </c>
      <c r="AA66" s="16">
        <f>IF($B66="","",VLOOKUP($B66,'HK2 21-22'!$B$17:$AT$54,26,0))</f>
        <v>0</v>
      </c>
      <c r="AB66" s="16">
        <f>IF($B66="","",VLOOKUP($B66,'HK2 21-22'!$B$17:$AT$54,27,0))</f>
        <v>0</v>
      </c>
      <c r="AC66" s="16">
        <f>IF($B66="","",VLOOKUP($B66,'HK2 21-22'!$B$17:$AT$54,28,0))</f>
        <v>0</v>
      </c>
      <c r="AD66" s="32">
        <f t="shared" si="5"/>
        <v>0</v>
      </c>
      <c r="AE66" s="16">
        <f>IF($B66="","",VLOOKUP($B66,'HK2 21-22'!$B$17:$AT$54,30,0))</f>
        <v>0</v>
      </c>
      <c r="AF66" s="16">
        <f>IF($B66="","",VLOOKUP($B66,'HK2 21-22'!$B$17:$AT$54,31,0))</f>
        <v>0</v>
      </c>
      <c r="AG66" s="16">
        <f>IF($B66="","",VLOOKUP($B66,'HK2 21-22'!$B$17:$AT$54,32,0))</f>
        <v>0</v>
      </c>
      <c r="AH66" s="32">
        <f t="shared" si="6"/>
        <v>0</v>
      </c>
      <c r="AI66" s="16">
        <f>IF($B66="","",VLOOKUP($B66,'HK2 21-22'!$B$17:$AT$54,34,0))</f>
        <v>0</v>
      </c>
      <c r="AJ66" s="16">
        <f>IF($B66="","",VLOOKUP($B66,'HK2 21-22'!$B$17:$AT$54,35,0))</f>
        <v>0</v>
      </c>
      <c r="AK66" s="32">
        <f t="shared" si="7"/>
        <v>0</v>
      </c>
      <c r="AL66" s="16">
        <f>IF($B66="","",VLOOKUP($B66,'HK2 21-22'!$B$17:$AT$54,37,0))</f>
        <v>0</v>
      </c>
      <c r="AM66" s="16">
        <f>IF($B66="","",VLOOKUP($B66,'HK2 21-22'!$B$17:$AT$54,38,0))</f>
        <v>0</v>
      </c>
      <c r="AN66" s="32">
        <f t="shared" si="8"/>
        <v>0</v>
      </c>
      <c r="AO66" s="16">
        <f>IF($B66="","",VLOOKUP($B66,'HK2 21-22'!$B$17:$AT$54,40,0))</f>
        <v>0</v>
      </c>
      <c r="AP66" s="16">
        <f>IF($B66="","",VLOOKUP($B66,'HK2 21-22'!$B$17:$AT$54,41,0))</f>
        <v>0</v>
      </c>
      <c r="AQ66" s="32">
        <f t="shared" si="9"/>
        <v>0</v>
      </c>
      <c r="AR66" s="32">
        <f>IF($B66="","",VLOOKUP($B66,'HK2 21-22'!$B$17:$AT$54,43,0))</f>
        <v>0</v>
      </c>
      <c r="AS66" s="32">
        <f>IF($B66="","",VLOOKUP($B66,'HK2 21-22'!$B$17:$AT$54,44,0))</f>
        <v>0</v>
      </c>
      <c r="AT66" s="41">
        <f t="shared" si="10"/>
        <v>0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>
        <f>IF($B67="","",VLOOKUP($B67,'HK2 21-22'!$B$17:$AT$54,4,0))</f>
        <v>0</v>
      </c>
      <c r="F67" s="16">
        <f>IF($B67="","",VLOOKUP($B67,'HK2 21-22'!$B$17:$AT$54,5,0))</f>
        <v>0</v>
      </c>
      <c r="G67" s="16">
        <f>IF($B67="","",VLOOKUP($B67,'HK2 21-22'!$B$17:$AT$54,6,0))</f>
        <v>0</v>
      </c>
      <c r="H67" s="16">
        <f>IF($B67="","",VLOOKUP($B67,'HK2 21-22'!$B$17:$AT$54,7,0))</f>
        <v>0</v>
      </c>
      <c r="I67" s="16">
        <f>IF($B67="","",VLOOKUP($B67,'HK2 21-22'!$B$17:$AT$54,8,0))</f>
        <v>0</v>
      </c>
      <c r="J67" s="16">
        <f>IF($B67="","",VLOOKUP($B67,'HK2 21-22'!$B$17:$AT$54,9,0))</f>
        <v>0</v>
      </c>
      <c r="K67" s="16">
        <f>IF($B67="","",VLOOKUP($B67,'HK2 21-22'!$B$17:$AT$54,10,0))</f>
        <v>0</v>
      </c>
      <c r="L67" s="16">
        <f>IF($B67="","",VLOOKUP($B67,'HK2 21-22'!$B$17:$AT$54,11,0))</f>
        <v>0</v>
      </c>
      <c r="M67" s="32">
        <f t="shared" si="1"/>
        <v>0</v>
      </c>
      <c r="N67" s="16">
        <f>IF($B67="","",VLOOKUP($B67,'HK2 21-22'!$B$17:$AT$54,13,0))</f>
        <v>2.1</v>
      </c>
      <c r="O67" s="16">
        <f>IF($B67="","",VLOOKUP($B67,'HK2 21-22'!$B$17:$AT$54,14,0))</f>
        <v>2.4</v>
      </c>
      <c r="P67" s="16">
        <f>IF($B67="","",VLOOKUP($B67,'HK2 21-22'!$B$17:$AT$54,15,0))</f>
        <v>0</v>
      </c>
      <c r="Q67" s="16">
        <f>IF($B67="","",VLOOKUP($B67,'HK2 21-22'!$B$17:$AT$54,16,0))</f>
        <v>0</v>
      </c>
      <c r="R67" s="32">
        <f t="shared" si="2"/>
        <v>4.5</v>
      </c>
      <c r="S67" s="16">
        <f>IF($B67="","",VLOOKUP($B67,'HK2 21-22'!$B$17:$AT$54,18,0))</f>
        <v>0</v>
      </c>
      <c r="T67" s="16">
        <f>IF($B67="","",VLOOKUP($B67,'HK2 21-22'!$B$17:$AT$54,19,0))</f>
        <v>0</v>
      </c>
      <c r="U67" s="16">
        <f>IF($B67="","",VLOOKUP($B67,'HK2 21-22'!$B$17:$AT$54,20,0))</f>
        <v>0</v>
      </c>
      <c r="V67" s="32">
        <f t="shared" si="3"/>
        <v>0</v>
      </c>
      <c r="W67" s="16">
        <f>IF($B67="","",VLOOKUP($B67,'HK2 21-22'!$B$17:$AT$54,22,0))</f>
        <v>0</v>
      </c>
      <c r="X67" s="16">
        <f>IF($B67="","",VLOOKUP($B67,'HK2 21-22'!$B$17:$AT$54,23,0))</f>
        <v>0</v>
      </c>
      <c r="Y67" s="16">
        <f>IF($B67="","",VLOOKUP($B67,'HK2 21-22'!$B$17:$AT$54,24,0))</f>
        <v>0</v>
      </c>
      <c r="Z67" s="32">
        <f t="shared" si="4"/>
        <v>0</v>
      </c>
      <c r="AA67" s="16">
        <f>IF($B67="","",VLOOKUP($B67,'HK2 21-22'!$B$17:$AT$54,26,0))</f>
        <v>0</v>
      </c>
      <c r="AB67" s="16">
        <f>IF($B67="","",VLOOKUP($B67,'HK2 21-22'!$B$17:$AT$54,27,0))</f>
        <v>0</v>
      </c>
      <c r="AC67" s="16">
        <f>IF($B67="","",VLOOKUP($B67,'HK2 21-22'!$B$17:$AT$54,28,0))</f>
        <v>0</v>
      </c>
      <c r="AD67" s="32">
        <f t="shared" si="5"/>
        <v>0</v>
      </c>
      <c r="AE67" s="16">
        <f>IF($B67="","",VLOOKUP($B67,'HK2 21-22'!$B$17:$AT$54,30,0))</f>
        <v>0</v>
      </c>
      <c r="AF67" s="16">
        <f>IF($B67="","",VLOOKUP($B67,'HK2 21-22'!$B$17:$AT$54,31,0))</f>
        <v>0</v>
      </c>
      <c r="AG67" s="16">
        <f>IF($B67="","",VLOOKUP($B67,'HK2 21-22'!$B$17:$AT$54,32,0))</f>
        <v>0</v>
      </c>
      <c r="AH67" s="32">
        <f t="shared" si="6"/>
        <v>0</v>
      </c>
      <c r="AI67" s="16">
        <f>IF($B67="","",VLOOKUP($B67,'HK2 21-22'!$B$17:$AT$54,34,0))</f>
        <v>0</v>
      </c>
      <c r="AJ67" s="16">
        <f>IF($B67="","",VLOOKUP($B67,'HK2 21-22'!$B$17:$AT$54,35,0))</f>
        <v>0</v>
      </c>
      <c r="AK67" s="32">
        <f t="shared" si="7"/>
        <v>0</v>
      </c>
      <c r="AL67" s="16">
        <f>IF($B67="","",VLOOKUP($B67,'HK2 21-22'!$B$17:$AT$54,37,0))</f>
        <v>0</v>
      </c>
      <c r="AM67" s="16">
        <f>IF($B67="","",VLOOKUP($B67,'HK2 21-22'!$B$17:$AT$54,38,0))</f>
        <v>0</v>
      </c>
      <c r="AN67" s="32">
        <f t="shared" si="8"/>
        <v>0</v>
      </c>
      <c r="AO67" s="16">
        <f>IF($B67="","",VLOOKUP($B67,'HK2 21-22'!$B$17:$AT$54,40,0))</f>
        <v>0</v>
      </c>
      <c r="AP67" s="16">
        <f>IF($B67="","",VLOOKUP($B67,'HK2 21-22'!$B$17:$AT$54,41,0))</f>
        <v>0</v>
      </c>
      <c r="AQ67" s="32">
        <f t="shared" si="9"/>
        <v>0</v>
      </c>
      <c r="AR67" s="32">
        <f>IF($B67="","",VLOOKUP($B67,'HK2 21-22'!$B$17:$AT$54,43,0))</f>
        <v>0</v>
      </c>
      <c r="AS67" s="32">
        <f>IF($B67="","",VLOOKUP($B67,'HK2 21-22'!$B$17:$AT$54,44,0))</f>
        <v>0</v>
      </c>
      <c r="AT67" s="41">
        <f t="shared" si="10"/>
        <v>4.5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>
        <f>IF($B68="","",VLOOKUP($B68,'HK2 21-22'!$B$17:$AT$54,4,0))</f>
        <v>0</v>
      </c>
      <c r="F68" s="16">
        <f>IF($B68="","",VLOOKUP($B68,'HK2 21-22'!$B$17:$AT$54,5,0))</f>
        <v>0</v>
      </c>
      <c r="G68" s="16">
        <f>IF($B68="","",VLOOKUP($B68,'HK2 21-22'!$B$17:$AT$54,6,0))</f>
        <v>0</v>
      </c>
      <c r="H68" s="16">
        <f>IF($B68="","",VLOOKUP($B68,'HK2 21-22'!$B$17:$AT$54,7,0))</f>
        <v>0</v>
      </c>
      <c r="I68" s="16">
        <f>IF($B68="","",VLOOKUP($B68,'HK2 21-22'!$B$17:$AT$54,8,0))</f>
        <v>0</v>
      </c>
      <c r="J68" s="16">
        <f>IF($B68="","",VLOOKUP($B68,'HK2 21-22'!$B$17:$AT$54,9,0))</f>
        <v>0</v>
      </c>
      <c r="K68" s="16">
        <f>IF($B68="","",VLOOKUP($B68,'HK2 21-22'!$B$17:$AT$54,10,0))</f>
        <v>0</v>
      </c>
      <c r="L68" s="16">
        <f>IF($B68="","",VLOOKUP($B68,'HK2 21-22'!$B$17:$AT$54,11,0))</f>
        <v>0</v>
      </c>
      <c r="M68" s="32">
        <f t="shared" si="1"/>
        <v>0</v>
      </c>
      <c r="N68" s="16">
        <f>IF($B68="","",VLOOKUP($B68,'HK2 21-22'!$B$17:$AT$54,13,0))</f>
        <v>1.2</v>
      </c>
      <c r="O68" s="16">
        <f>IF($B68="","",VLOOKUP($B68,'HK2 21-22'!$B$17:$AT$54,14,0))</f>
        <v>1.2</v>
      </c>
      <c r="P68" s="16">
        <f>IF($B68="","",VLOOKUP($B68,'HK2 21-22'!$B$17:$AT$54,15,0))</f>
        <v>0</v>
      </c>
      <c r="Q68" s="16">
        <f>IF($B68="","",VLOOKUP($B68,'HK2 21-22'!$B$17:$AT$54,16,0))</f>
        <v>0</v>
      </c>
      <c r="R68" s="32">
        <f t="shared" si="2"/>
        <v>2.4</v>
      </c>
      <c r="S68" s="16">
        <f>IF($B68="","",VLOOKUP($B68,'HK2 21-22'!$B$17:$AT$54,18,0))</f>
        <v>0</v>
      </c>
      <c r="T68" s="16">
        <f>IF($B68="","",VLOOKUP($B68,'HK2 21-22'!$B$17:$AT$54,19,0))</f>
        <v>0</v>
      </c>
      <c r="U68" s="16">
        <f>IF($B68="","",VLOOKUP($B68,'HK2 21-22'!$B$17:$AT$54,20,0))</f>
        <v>0</v>
      </c>
      <c r="V68" s="32">
        <f t="shared" si="3"/>
        <v>0</v>
      </c>
      <c r="W68" s="16">
        <f>IF($B68="","",VLOOKUP($B68,'HK2 21-22'!$B$17:$AT$54,22,0))</f>
        <v>0</v>
      </c>
      <c r="X68" s="16">
        <f>IF($B68="","",VLOOKUP($B68,'HK2 21-22'!$B$17:$AT$54,23,0))</f>
        <v>0</v>
      </c>
      <c r="Y68" s="16">
        <f>IF($B68="","",VLOOKUP($B68,'HK2 21-22'!$B$17:$AT$54,24,0))</f>
        <v>0</v>
      </c>
      <c r="Z68" s="32">
        <f t="shared" si="4"/>
        <v>0</v>
      </c>
      <c r="AA68" s="16">
        <f>IF($B68="","",VLOOKUP($B68,'HK2 21-22'!$B$17:$AT$54,26,0))</f>
        <v>0</v>
      </c>
      <c r="AB68" s="16">
        <f>IF($B68="","",VLOOKUP($B68,'HK2 21-22'!$B$17:$AT$54,27,0))</f>
        <v>30</v>
      </c>
      <c r="AC68" s="16">
        <f>IF($B68="","",VLOOKUP($B68,'HK2 21-22'!$B$17:$AT$54,28,0))</f>
        <v>0</v>
      </c>
      <c r="AD68" s="32">
        <f t="shared" si="5"/>
        <v>3</v>
      </c>
      <c r="AE68" s="16">
        <f>IF($B68="","",VLOOKUP($B68,'HK2 21-22'!$B$17:$AT$54,30,0))</f>
        <v>0</v>
      </c>
      <c r="AF68" s="16">
        <f>IF($B68="","",VLOOKUP($B68,'HK2 21-22'!$B$17:$AT$54,31,0))</f>
        <v>0</v>
      </c>
      <c r="AG68" s="16">
        <f>IF($B68="","",VLOOKUP($B68,'HK2 21-22'!$B$17:$AT$54,32,0))</f>
        <v>0</v>
      </c>
      <c r="AH68" s="32">
        <f t="shared" si="6"/>
        <v>0</v>
      </c>
      <c r="AI68" s="16">
        <f>IF($B68="","",VLOOKUP($B68,'HK2 21-22'!$B$17:$AT$54,34,0))</f>
        <v>0</v>
      </c>
      <c r="AJ68" s="16">
        <f>IF($B68="","",VLOOKUP($B68,'HK2 21-22'!$B$17:$AT$54,35,0))</f>
        <v>0</v>
      </c>
      <c r="AK68" s="32">
        <f t="shared" si="7"/>
        <v>0</v>
      </c>
      <c r="AL68" s="16">
        <f>IF($B68="","",VLOOKUP($B68,'HK2 21-22'!$B$17:$AT$54,37,0))</f>
        <v>0</v>
      </c>
      <c r="AM68" s="16">
        <f>IF($B68="","",VLOOKUP($B68,'HK2 21-22'!$B$17:$AT$54,38,0))</f>
        <v>0</v>
      </c>
      <c r="AN68" s="32">
        <f t="shared" si="8"/>
        <v>0</v>
      </c>
      <c r="AO68" s="16">
        <f>IF($B68="","",VLOOKUP($B68,'HK2 21-22'!$B$17:$AT$54,40,0))</f>
        <v>0</v>
      </c>
      <c r="AP68" s="16">
        <f>IF($B68="","",VLOOKUP($B68,'HK2 21-22'!$B$17:$AT$54,41,0))</f>
        <v>0</v>
      </c>
      <c r="AQ68" s="32">
        <f t="shared" si="9"/>
        <v>0</v>
      </c>
      <c r="AR68" s="32">
        <f>IF($B68="","",VLOOKUP($B68,'HK2 21-22'!$B$17:$AT$54,43,0))</f>
        <v>0</v>
      </c>
      <c r="AS68" s="32">
        <f>IF($B68="","",VLOOKUP($B68,'HK2 21-22'!$B$17:$AT$54,44,0))</f>
        <v>0</v>
      </c>
      <c r="AT68" s="41">
        <f t="shared" si="10"/>
        <v>5.4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IF($B69="","",VLOOKUP($B69,'HK2 21-22'!$B$17:$AT$54,4,0))</f>
        <v>#N/A</v>
      </c>
      <c r="F69" s="16" t="e">
        <f>IF($B69="","",VLOOKUP($B69,'HK2 21-22'!$B$17:$AT$54,5,0))</f>
        <v>#N/A</v>
      </c>
      <c r="G69" s="16" t="e">
        <f>IF($B69="","",VLOOKUP($B69,'HK2 21-22'!$B$17:$AT$54,6,0))</f>
        <v>#N/A</v>
      </c>
      <c r="H69" s="16" t="e">
        <f>IF($B69="","",VLOOKUP($B69,'HK2 21-22'!$B$17:$AT$54,7,0))</f>
        <v>#N/A</v>
      </c>
      <c r="I69" s="16" t="e">
        <f>IF($B69="","",VLOOKUP($B69,'HK2 21-22'!$B$17:$AT$54,8,0))</f>
        <v>#N/A</v>
      </c>
      <c r="J69" s="16" t="e">
        <f>IF($B69="","",VLOOKUP($B69,'HK2 21-22'!$B$17:$AT$54,9,0))</f>
        <v>#N/A</v>
      </c>
      <c r="K69" s="16" t="e">
        <f>IF($B69="","",VLOOKUP($B69,'HK2 21-22'!$B$17:$AT$54,10,0))</f>
        <v>#N/A</v>
      </c>
      <c r="L69" s="16" t="e">
        <f>IF($B69="","",VLOOKUP($B69,'HK2 21-22'!$B$17:$AT$54,11,0))</f>
        <v>#N/A</v>
      </c>
      <c r="M69" s="32" t="e">
        <f t="shared" si="1"/>
        <v>#N/A</v>
      </c>
      <c r="N69" s="16" t="e">
        <f>IF($B69="","",VLOOKUP($B69,'HK2 21-22'!$B$17:$AT$54,13,0))</f>
        <v>#N/A</v>
      </c>
      <c r="O69" s="16" t="e">
        <f>IF($B69="","",VLOOKUP($B69,'HK2 21-22'!$B$17:$AT$54,14,0))</f>
        <v>#N/A</v>
      </c>
      <c r="P69" s="16" t="e">
        <f>IF($B69="","",VLOOKUP($B69,'HK2 21-22'!$B$17:$AT$54,15,0))</f>
        <v>#N/A</v>
      </c>
      <c r="Q69" s="16" t="e">
        <f>IF($B69="","",VLOOKUP($B69,'HK2 21-22'!$B$17:$AT$54,16,0))</f>
        <v>#N/A</v>
      </c>
      <c r="R69" s="32" t="e">
        <f t="shared" si="2"/>
        <v>#N/A</v>
      </c>
      <c r="S69" s="16" t="e">
        <f>IF($B69="","",VLOOKUP($B69,'HK2 21-22'!$B$17:$AT$54,18,0))</f>
        <v>#N/A</v>
      </c>
      <c r="T69" s="16" t="e">
        <f>IF($B69="","",VLOOKUP($B69,'HK2 21-22'!$B$17:$AT$54,19,0))</f>
        <v>#N/A</v>
      </c>
      <c r="U69" s="16" t="e">
        <f>IF($B69="","",VLOOKUP($B69,'HK2 21-22'!$B$17:$AT$54,20,0))</f>
        <v>#N/A</v>
      </c>
      <c r="V69" s="32" t="e">
        <f t="shared" si="3"/>
        <v>#N/A</v>
      </c>
      <c r="W69" s="16" t="e">
        <f>IF($B69="","",VLOOKUP($B69,'HK2 21-22'!$B$17:$AT$54,22,0))</f>
        <v>#N/A</v>
      </c>
      <c r="X69" s="16" t="e">
        <f>IF($B69="","",VLOOKUP($B69,'HK2 21-22'!$B$17:$AT$54,23,0))</f>
        <v>#N/A</v>
      </c>
      <c r="Y69" s="16" t="e">
        <f>IF($B69="","",VLOOKUP($B69,'HK2 21-22'!$B$17:$AT$54,24,0))</f>
        <v>#N/A</v>
      </c>
      <c r="Z69" s="32" t="e">
        <f t="shared" si="4"/>
        <v>#N/A</v>
      </c>
      <c r="AA69" s="16" t="e">
        <f>IF($B69="","",VLOOKUP($B69,'HK2 21-22'!$B$17:$AT$54,26,0))</f>
        <v>#N/A</v>
      </c>
      <c r="AB69" s="16" t="e">
        <f>IF($B69="","",VLOOKUP($B69,'HK2 21-22'!$B$17:$AT$54,27,0))</f>
        <v>#N/A</v>
      </c>
      <c r="AC69" s="16" t="e">
        <f>IF($B69="","",VLOOKUP($B69,'HK2 21-22'!$B$17:$AT$54,28,0))</f>
        <v>#N/A</v>
      </c>
      <c r="AD69" s="32" t="e">
        <f t="shared" si="5"/>
        <v>#N/A</v>
      </c>
      <c r="AE69" s="16" t="e">
        <f>IF($B69="","",VLOOKUP($B69,'HK2 21-22'!$B$17:$AT$54,30,0))</f>
        <v>#N/A</v>
      </c>
      <c r="AF69" s="16" t="e">
        <f>IF($B69="","",VLOOKUP($B69,'HK2 21-22'!$B$17:$AT$54,31,0))</f>
        <v>#N/A</v>
      </c>
      <c r="AG69" s="16" t="e">
        <f>IF($B69="","",VLOOKUP($B69,'HK2 21-22'!$B$17:$AT$54,32,0))</f>
        <v>#N/A</v>
      </c>
      <c r="AH69" s="32" t="e">
        <f t="shared" si="6"/>
        <v>#N/A</v>
      </c>
      <c r="AI69" s="16" t="e">
        <f>IF($B69="","",VLOOKUP($B69,'HK2 21-22'!$B$17:$AT$54,34,0))</f>
        <v>#N/A</v>
      </c>
      <c r="AJ69" s="16" t="e">
        <f>IF($B69="","",VLOOKUP($B69,'HK2 21-22'!$B$17:$AT$54,35,0))</f>
        <v>#N/A</v>
      </c>
      <c r="AK69" s="32" t="e">
        <f t="shared" si="7"/>
        <v>#N/A</v>
      </c>
      <c r="AL69" s="16" t="e">
        <f>IF($B69="","",VLOOKUP($B69,'HK2 21-22'!$B$17:$AT$54,37,0))</f>
        <v>#N/A</v>
      </c>
      <c r="AM69" s="16" t="e">
        <f>IF($B69="","",VLOOKUP($B69,'HK2 21-22'!$B$17:$AT$54,38,0))</f>
        <v>#N/A</v>
      </c>
      <c r="AN69" s="32" t="e">
        <f t="shared" si="8"/>
        <v>#N/A</v>
      </c>
      <c r="AO69" s="16" t="e">
        <f>IF($B69="","",VLOOKUP($B69,'HK2 21-22'!$B$17:$AT$54,40,0))</f>
        <v>#N/A</v>
      </c>
      <c r="AP69" s="16" t="e">
        <f>IF($B69="","",VLOOKUP($B69,'HK2 21-22'!$B$17:$AT$54,41,0))</f>
        <v>#N/A</v>
      </c>
      <c r="AQ69" s="32" t="e">
        <f t="shared" si="9"/>
        <v>#N/A</v>
      </c>
      <c r="AR69" s="32" t="e">
        <f>IF($B69="","",VLOOKUP($B69,'HK2 21-22'!$B$17:$AT$54,43,0))</f>
        <v>#N/A</v>
      </c>
      <c r="AS69" s="32" t="e">
        <f>IF($B69="","",VLOOKUP($B69,'HK2 21-22'!$B$17:$AT$54,44,0))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>
        <f>IF($B70="","",VLOOKUP($B70,'HK2 21-22'!$B$17:$AT$54,4,0))</f>
        <v>2</v>
      </c>
      <c r="F70" s="16">
        <f>IF($B70="","",VLOOKUP($B70,'HK2 21-22'!$B$17:$AT$54,5,0))</f>
        <v>0</v>
      </c>
      <c r="G70" s="16">
        <f>IF($B70="","",VLOOKUP($B70,'HK2 21-22'!$B$17:$AT$54,6,0))</f>
        <v>0</v>
      </c>
      <c r="H70" s="16">
        <f>IF($B70="","",VLOOKUP($B70,'HK2 21-22'!$B$17:$AT$54,7,0))</f>
        <v>0</v>
      </c>
      <c r="I70" s="16">
        <f>IF($B70="","",VLOOKUP($B70,'HK2 21-22'!$B$17:$AT$54,8,0))</f>
        <v>0</v>
      </c>
      <c r="J70" s="16">
        <f>IF($B70="","",VLOOKUP($B70,'HK2 21-22'!$B$17:$AT$54,9,0))</f>
        <v>0</v>
      </c>
      <c r="K70" s="16">
        <f>IF($B70="","",VLOOKUP($B70,'HK2 21-22'!$B$17:$AT$54,10,0))</f>
        <v>0</v>
      </c>
      <c r="L70" s="16">
        <f>IF($B70="","",VLOOKUP($B70,'HK2 21-22'!$B$17:$AT$54,11,0))</f>
        <v>0</v>
      </c>
      <c r="M70" s="32">
        <f t="shared" ref="M70:M133" si="11">IF($D70="","",($E70+$F70*1.5+$G70*0.25+$H70*0.5+$I70*2+$J70*2.5+$K70*0.5+$L70*1.5))</f>
        <v>2</v>
      </c>
      <c r="N70" s="16">
        <f>IF($B70="","",VLOOKUP($B70,'HK2 21-22'!$B$17:$AT$54,13,0))</f>
        <v>1.2</v>
      </c>
      <c r="O70" s="16">
        <f>IF($B70="","",VLOOKUP($B70,'HK2 21-22'!$B$17:$AT$54,14,0))</f>
        <v>1.65</v>
      </c>
      <c r="P70" s="16">
        <f>IF($B70="","",VLOOKUP($B70,'HK2 21-22'!$B$17:$AT$54,15,0))</f>
        <v>0</v>
      </c>
      <c r="Q70" s="16">
        <f>IF($B70="","",VLOOKUP($B70,'HK2 21-22'!$B$17:$AT$54,16,0))</f>
        <v>0</v>
      </c>
      <c r="R70" s="32">
        <f t="shared" ref="R70:R133" si="12">IF($D70="","",SUM($N70:$Q70))</f>
        <v>2.8499999999999996</v>
      </c>
      <c r="S70" s="16">
        <f>IF($B70="","",VLOOKUP($B70,'HK2 21-22'!$B$17:$AT$54,18,0))</f>
        <v>11</v>
      </c>
      <c r="T70" s="16">
        <f>IF($B70="","",VLOOKUP($B70,'HK2 21-22'!$B$17:$AT$54,19,0))</f>
        <v>0</v>
      </c>
      <c r="U70" s="16">
        <f>IF($B70="","",VLOOKUP($B70,'HK2 21-22'!$B$17:$AT$54,20,0))</f>
        <v>11</v>
      </c>
      <c r="V70" s="32">
        <f t="shared" ref="V70:V133" si="13">IF($D70="","",((SUM($S70:$T70))-U70)*0.1)</f>
        <v>0</v>
      </c>
      <c r="W70" s="16">
        <f>IF($B70="","",VLOOKUP($B70,'HK2 21-22'!$B$17:$AT$54,22,0))</f>
        <v>0</v>
      </c>
      <c r="X70" s="16">
        <f>IF($B70="","",VLOOKUP($B70,'HK2 21-22'!$B$17:$AT$54,23,0))</f>
        <v>0</v>
      </c>
      <c r="Y70" s="16">
        <f>IF($B70="","",VLOOKUP($B70,'HK2 21-22'!$B$17:$AT$54,24,0))</f>
        <v>0</v>
      </c>
      <c r="Z70" s="32">
        <f t="shared" ref="Z70:Z133" si="14">IF($D70="","",((SUM($W70:$X70))-Y70)*0.2)</f>
        <v>0</v>
      </c>
      <c r="AA70" s="16">
        <f>IF($B70="","",VLOOKUP($B70,'HK2 21-22'!$B$17:$AT$54,26,0))</f>
        <v>0</v>
      </c>
      <c r="AB70" s="16">
        <f>IF($B70="","",VLOOKUP($B70,'HK2 21-22'!$B$17:$AT$54,27,0))</f>
        <v>0</v>
      </c>
      <c r="AC70" s="16">
        <f>IF($B70="","",VLOOKUP($B70,'HK2 21-22'!$B$17:$AT$54,28,0))</f>
        <v>0</v>
      </c>
      <c r="AD70" s="32">
        <f t="shared" ref="AD70:AD133" si="15">IF($D70="","",((SUM($AA70:$AB70))-AC70)*0.1)</f>
        <v>0</v>
      </c>
      <c r="AE70" s="16">
        <f>IF($B70="","",VLOOKUP($B70,'HK2 21-22'!$B$17:$AT$54,30,0))</f>
        <v>0</v>
      </c>
      <c r="AF70" s="16">
        <f>IF($B70="","",VLOOKUP($B70,'HK2 21-22'!$B$17:$AT$54,31,0))</f>
        <v>0</v>
      </c>
      <c r="AG70" s="16">
        <f>IF($B70="","",VLOOKUP($B70,'HK2 21-22'!$B$17:$AT$54,32,0))</f>
        <v>0</v>
      </c>
      <c r="AH70" s="32">
        <f t="shared" ref="AH70:AH133" si="16">IF($D70="","",((SUM($AE70:$AF70))-AG70)*0.2)</f>
        <v>0</v>
      </c>
      <c r="AI70" s="16">
        <f>IF($B70="","",VLOOKUP($B70,'HK2 21-22'!$B$17:$AT$54,34,0))</f>
        <v>0</v>
      </c>
      <c r="AJ70" s="16">
        <f>IF($B70="","",VLOOKUP($B70,'HK2 21-22'!$B$17:$AT$54,35,0))</f>
        <v>0</v>
      </c>
      <c r="AK70" s="32">
        <f t="shared" ref="AK70:AK133" si="17">IF($D70="","",(SUM($AI70:$AJ70))*0.2)</f>
        <v>0</v>
      </c>
      <c r="AL70" s="16">
        <f>IF($B70="","",VLOOKUP($B70,'HK2 21-22'!$B$17:$AT$54,37,0))</f>
        <v>0</v>
      </c>
      <c r="AM70" s="16">
        <f>IF($B70="","",VLOOKUP($B70,'HK2 21-22'!$B$17:$AT$54,38,0))</f>
        <v>0</v>
      </c>
      <c r="AN70" s="32">
        <f t="shared" ref="AN70:AN133" si="18">IF($D70="","",(SUM(AL70:AM70))*0.4)</f>
        <v>0</v>
      </c>
      <c r="AO70" s="16">
        <f>IF($B70="","",VLOOKUP($B70,'HK2 21-22'!$B$17:$AT$54,40,0))</f>
        <v>0</v>
      </c>
      <c r="AP70" s="16">
        <f>IF($B70="","",VLOOKUP($B70,'HK2 21-22'!$B$17:$AT$54,41,0))</f>
        <v>0</v>
      </c>
      <c r="AQ70" s="32">
        <f t="shared" ref="AQ70:AQ133" si="19">IF(D70="","",SUM(AO70:AP70)*0.4)</f>
        <v>0</v>
      </c>
      <c r="AR70" s="32">
        <f>IF($B70="","",VLOOKUP($B70,'HK2 21-22'!$B$17:$AT$54,43,0))</f>
        <v>0</v>
      </c>
      <c r="AS70" s="32">
        <f>IF($B70="","",VLOOKUP($B70,'HK2 21-22'!$B$17:$AT$54,44,0))</f>
        <v>0</v>
      </c>
      <c r="AT70" s="41">
        <f t="shared" ref="AT70:AT133" si="20">IF(D70="","",ROUND(M70+R70+V70+Z70+AD70+AH70+AK70+AN70+AQ70+SUM(AR70:AS70),1))</f>
        <v>4.9000000000000004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>
        <f>IF($B71="","",VLOOKUP($B71,'HK2 21-22'!$B$17:$AT$54,4,0))</f>
        <v>0</v>
      </c>
      <c r="F71" s="16">
        <f>IF($B71="","",VLOOKUP($B71,'HK2 21-22'!$B$17:$AT$54,5,0))</f>
        <v>0</v>
      </c>
      <c r="G71" s="16">
        <f>IF($B71="","",VLOOKUP($B71,'HK2 21-22'!$B$17:$AT$54,6,0))</f>
        <v>0</v>
      </c>
      <c r="H71" s="16">
        <f>IF($B71="","",VLOOKUP($B71,'HK2 21-22'!$B$17:$AT$54,7,0))</f>
        <v>0</v>
      </c>
      <c r="I71" s="16">
        <f>IF($B71="","",VLOOKUP($B71,'HK2 21-22'!$B$17:$AT$54,8,0))</f>
        <v>0</v>
      </c>
      <c r="J71" s="16">
        <f>IF($B71="","",VLOOKUP($B71,'HK2 21-22'!$B$17:$AT$54,9,0))</f>
        <v>0</v>
      </c>
      <c r="K71" s="16">
        <f>IF($B71="","",VLOOKUP($B71,'HK2 21-22'!$B$17:$AT$54,10,0))</f>
        <v>0</v>
      </c>
      <c r="L71" s="16">
        <f>IF($B71="","",VLOOKUP($B71,'HK2 21-22'!$B$17:$AT$54,11,0))</f>
        <v>0</v>
      </c>
      <c r="M71" s="32">
        <f t="shared" si="11"/>
        <v>0</v>
      </c>
      <c r="N71" s="16">
        <f>IF($B71="","",VLOOKUP($B71,'HK2 21-22'!$B$17:$AT$54,13,0))</f>
        <v>3.9000000000000004</v>
      </c>
      <c r="O71" s="16">
        <f>IF($B71="","",VLOOKUP($B71,'HK2 21-22'!$B$17:$AT$54,14,0))</f>
        <v>0</v>
      </c>
      <c r="P71" s="16">
        <f>IF($B71="","",VLOOKUP($B71,'HK2 21-22'!$B$17:$AT$54,15,0))</f>
        <v>0</v>
      </c>
      <c r="Q71" s="16">
        <f>IF($B71="","",VLOOKUP($B71,'HK2 21-22'!$B$17:$AT$54,16,0))</f>
        <v>0</v>
      </c>
      <c r="R71" s="32">
        <f t="shared" si="12"/>
        <v>3.9000000000000004</v>
      </c>
      <c r="S71" s="16">
        <f>IF($B71="","",VLOOKUP($B71,'HK2 21-22'!$B$17:$AT$54,18,0))</f>
        <v>0</v>
      </c>
      <c r="T71" s="16">
        <f>IF($B71="","",VLOOKUP($B71,'HK2 21-22'!$B$17:$AT$54,19,0))</f>
        <v>0</v>
      </c>
      <c r="U71" s="16">
        <f>IF($B71="","",VLOOKUP($B71,'HK2 21-22'!$B$17:$AT$54,20,0))</f>
        <v>0</v>
      </c>
      <c r="V71" s="32">
        <f t="shared" si="13"/>
        <v>0</v>
      </c>
      <c r="W71" s="16">
        <f>IF($B71="","",VLOOKUP($B71,'HK2 21-22'!$B$17:$AT$54,22,0))</f>
        <v>0</v>
      </c>
      <c r="X71" s="16">
        <f>IF($B71="","",VLOOKUP($B71,'HK2 21-22'!$B$17:$AT$54,23,0))</f>
        <v>0</v>
      </c>
      <c r="Y71" s="16">
        <f>IF($B71="","",VLOOKUP($B71,'HK2 21-22'!$B$17:$AT$54,24,0))</f>
        <v>0</v>
      </c>
      <c r="Z71" s="32">
        <f t="shared" si="14"/>
        <v>0</v>
      </c>
      <c r="AA71" s="16">
        <f>IF($B71="","",VLOOKUP($B71,'HK2 21-22'!$B$17:$AT$54,26,0))</f>
        <v>0</v>
      </c>
      <c r="AB71" s="16">
        <f>IF($B71="","",VLOOKUP($B71,'HK2 21-22'!$B$17:$AT$54,27,0))</f>
        <v>0</v>
      </c>
      <c r="AC71" s="16">
        <f>IF($B71="","",VLOOKUP($B71,'HK2 21-22'!$B$17:$AT$54,28,0))</f>
        <v>0</v>
      </c>
      <c r="AD71" s="32">
        <f t="shared" si="15"/>
        <v>0</v>
      </c>
      <c r="AE71" s="16">
        <f>IF($B71="","",VLOOKUP($B71,'HK2 21-22'!$B$17:$AT$54,30,0))</f>
        <v>0</v>
      </c>
      <c r="AF71" s="16">
        <f>IF($B71="","",VLOOKUP($B71,'HK2 21-22'!$B$17:$AT$54,31,0))</f>
        <v>0</v>
      </c>
      <c r="AG71" s="16">
        <f>IF($B71="","",VLOOKUP($B71,'HK2 21-22'!$B$17:$AT$54,32,0))</f>
        <v>0</v>
      </c>
      <c r="AH71" s="32">
        <f t="shared" si="16"/>
        <v>0</v>
      </c>
      <c r="AI71" s="16">
        <f>IF($B71="","",VLOOKUP($B71,'HK2 21-22'!$B$17:$AT$54,34,0))</f>
        <v>0</v>
      </c>
      <c r="AJ71" s="16">
        <f>IF($B71="","",VLOOKUP($B71,'HK2 21-22'!$B$17:$AT$54,35,0))</f>
        <v>0</v>
      </c>
      <c r="AK71" s="32">
        <f t="shared" si="17"/>
        <v>0</v>
      </c>
      <c r="AL71" s="16">
        <f>IF($B71="","",VLOOKUP($B71,'HK2 21-22'!$B$17:$AT$54,37,0))</f>
        <v>0</v>
      </c>
      <c r="AM71" s="16">
        <f>IF($B71="","",VLOOKUP($B71,'HK2 21-22'!$B$17:$AT$54,38,0))</f>
        <v>0</v>
      </c>
      <c r="AN71" s="32">
        <f t="shared" si="18"/>
        <v>0</v>
      </c>
      <c r="AO71" s="16">
        <f>IF($B71="","",VLOOKUP($B71,'HK2 21-22'!$B$17:$AT$54,40,0))</f>
        <v>0</v>
      </c>
      <c r="AP71" s="16">
        <f>IF($B71="","",VLOOKUP($B71,'HK2 21-22'!$B$17:$AT$54,41,0))</f>
        <v>0</v>
      </c>
      <c r="AQ71" s="32">
        <f t="shared" si="19"/>
        <v>0</v>
      </c>
      <c r="AR71" s="32">
        <f>IF($B71="","",VLOOKUP($B71,'HK2 21-22'!$B$17:$AT$54,43,0))</f>
        <v>0</v>
      </c>
      <c r="AS71" s="32">
        <f>IF($B71="","",VLOOKUP($B71,'HK2 21-22'!$B$17:$AT$54,44,0))</f>
        <v>0</v>
      </c>
      <c r="AT71" s="41">
        <f t="shared" si="20"/>
        <v>3.9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>
        <f>IF($B72="","",VLOOKUP($B72,'HK2 21-22'!$B$17:$AT$54,4,0))</f>
        <v>0</v>
      </c>
      <c r="F72" s="16">
        <f>IF($B72="","",VLOOKUP($B72,'HK2 21-22'!$B$17:$AT$54,5,0))</f>
        <v>0</v>
      </c>
      <c r="G72" s="16">
        <f>IF($B72="","",VLOOKUP($B72,'HK2 21-22'!$B$17:$AT$54,6,0))</f>
        <v>0</v>
      </c>
      <c r="H72" s="16">
        <f>IF($B72="","",VLOOKUP($B72,'HK2 21-22'!$B$17:$AT$54,7,0))</f>
        <v>0</v>
      </c>
      <c r="I72" s="16">
        <f>IF($B72="","",VLOOKUP($B72,'HK2 21-22'!$B$17:$AT$54,8,0))</f>
        <v>0</v>
      </c>
      <c r="J72" s="16">
        <f>IF($B72="","",VLOOKUP($B72,'HK2 21-22'!$B$17:$AT$54,9,0))</f>
        <v>0</v>
      </c>
      <c r="K72" s="16">
        <f>IF($B72="","",VLOOKUP($B72,'HK2 21-22'!$B$17:$AT$54,10,0))</f>
        <v>0</v>
      </c>
      <c r="L72" s="16">
        <f>IF($B72="","",VLOOKUP($B72,'HK2 21-22'!$B$17:$AT$54,11,0))</f>
        <v>0</v>
      </c>
      <c r="M72" s="32">
        <f t="shared" si="11"/>
        <v>0</v>
      </c>
      <c r="N72" s="16">
        <f>IF($B72="","",VLOOKUP($B72,'HK2 21-22'!$B$17:$AT$54,13,0))</f>
        <v>0</v>
      </c>
      <c r="O72" s="16">
        <f>IF($B72="","",VLOOKUP($B72,'HK2 21-22'!$B$17:$AT$54,14,0))</f>
        <v>0</v>
      </c>
      <c r="P72" s="16">
        <f>IF($B72="","",VLOOKUP($B72,'HK2 21-22'!$B$17:$AT$54,15,0))</f>
        <v>0</v>
      </c>
      <c r="Q72" s="16">
        <f>IF($B72="","",VLOOKUP($B72,'HK2 21-22'!$B$17:$AT$54,16,0))</f>
        <v>0</v>
      </c>
      <c r="R72" s="32">
        <f t="shared" si="12"/>
        <v>0</v>
      </c>
      <c r="S72" s="16">
        <f>IF($B72="","",VLOOKUP($B72,'HK2 21-22'!$B$17:$AT$54,18,0))</f>
        <v>0</v>
      </c>
      <c r="T72" s="16">
        <f>IF($B72="","",VLOOKUP($B72,'HK2 21-22'!$B$17:$AT$54,19,0))</f>
        <v>0</v>
      </c>
      <c r="U72" s="16">
        <f>IF($B72="","",VLOOKUP($B72,'HK2 21-22'!$B$17:$AT$54,20,0))</f>
        <v>0</v>
      </c>
      <c r="V72" s="32">
        <f t="shared" si="13"/>
        <v>0</v>
      </c>
      <c r="W72" s="16">
        <f>IF($B72="","",VLOOKUP($B72,'HK2 21-22'!$B$17:$AT$54,22,0))</f>
        <v>0</v>
      </c>
      <c r="X72" s="16">
        <f>IF($B72="","",VLOOKUP($B72,'HK2 21-22'!$B$17:$AT$54,23,0))</f>
        <v>0</v>
      </c>
      <c r="Y72" s="16">
        <f>IF($B72="","",VLOOKUP($B72,'HK2 21-22'!$B$17:$AT$54,24,0))</f>
        <v>0</v>
      </c>
      <c r="Z72" s="32">
        <f t="shared" si="14"/>
        <v>0</v>
      </c>
      <c r="AA72" s="16">
        <f>IF($B72="","",VLOOKUP($B72,'HK2 21-22'!$B$17:$AT$54,26,0))</f>
        <v>0</v>
      </c>
      <c r="AB72" s="16">
        <f>IF($B72="","",VLOOKUP($B72,'HK2 21-22'!$B$17:$AT$54,27,0))</f>
        <v>0</v>
      </c>
      <c r="AC72" s="16">
        <f>IF($B72="","",VLOOKUP($B72,'HK2 21-22'!$B$17:$AT$54,28,0))</f>
        <v>0</v>
      </c>
      <c r="AD72" s="32">
        <f t="shared" si="15"/>
        <v>0</v>
      </c>
      <c r="AE72" s="16">
        <f>IF($B72="","",VLOOKUP($B72,'HK2 21-22'!$B$17:$AT$54,30,0))</f>
        <v>0</v>
      </c>
      <c r="AF72" s="16">
        <f>IF($B72="","",VLOOKUP($B72,'HK2 21-22'!$B$17:$AT$54,31,0))</f>
        <v>0</v>
      </c>
      <c r="AG72" s="16">
        <f>IF($B72="","",VLOOKUP($B72,'HK2 21-22'!$B$17:$AT$54,32,0))</f>
        <v>0</v>
      </c>
      <c r="AH72" s="32">
        <f t="shared" si="16"/>
        <v>0</v>
      </c>
      <c r="AI72" s="16">
        <f>IF($B72="","",VLOOKUP($B72,'HK2 21-22'!$B$17:$AT$54,34,0))</f>
        <v>0</v>
      </c>
      <c r="AJ72" s="16">
        <f>IF($B72="","",VLOOKUP($B72,'HK2 21-22'!$B$17:$AT$54,35,0))</f>
        <v>0</v>
      </c>
      <c r="AK72" s="32">
        <f t="shared" si="17"/>
        <v>0</v>
      </c>
      <c r="AL72" s="16">
        <f>IF($B72="","",VLOOKUP($B72,'HK2 21-22'!$B$17:$AT$54,37,0))</f>
        <v>0</v>
      </c>
      <c r="AM72" s="16">
        <f>IF($B72="","",VLOOKUP($B72,'HK2 21-22'!$B$17:$AT$54,38,0))</f>
        <v>0</v>
      </c>
      <c r="AN72" s="32">
        <f t="shared" si="18"/>
        <v>0</v>
      </c>
      <c r="AO72" s="16">
        <f>IF($B72="","",VLOOKUP($B72,'HK2 21-22'!$B$17:$AT$54,40,0))</f>
        <v>0</v>
      </c>
      <c r="AP72" s="16">
        <f>IF($B72="","",VLOOKUP($B72,'HK2 21-22'!$B$17:$AT$54,41,0))</f>
        <v>0</v>
      </c>
      <c r="AQ72" s="32">
        <f t="shared" si="19"/>
        <v>0</v>
      </c>
      <c r="AR72" s="32">
        <f>IF($B72="","",VLOOKUP($B72,'HK2 21-22'!$B$17:$AT$54,43,0))</f>
        <v>0</v>
      </c>
      <c r="AS72" s="32">
        <f>IF($B72="","",VLOOKUP($B72,'HK2 21-22'!$B$17:$AT$54,44,0))</f>
        <v>0</v>
      </c>
      <c r="AT72" s="41">
        <f t="shared" si="20"/>
        <v>0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>
        <f>IF($B73="","",VLOOKUP($B73,'HK2 21-22'!$B$17:$AT$54,4,0))</f>
        <v>0</v>
      </c>
      <c r="F73" s="16">
        <f>IF($B73="","",VLOOKUP($B73,'HK2 21-22'!$B$17:$AT$54,5,0))</f>
        <v>0</v>
      </c>
      <c r="G73" s="16">
        <f>IF($B73="","",VLOOKUP($B73,'HK2 21-22'!$B$17:$AT$54,6,0))</f>
        <v>0</v>
      </c>
      <c r="H73" s="16">
        <f>IF($B73="","",VLOOKUP($B73,'HK2 21-22'!$B$17:$AT$54,7,0))</f>
        <v>0</v>
      </c>
      <c r="I73" s="16">
        <f>IF($B73="","",VLOOKUP($B73,'HK2 21-22'!$B$17:$AT$54,8,0))</f>
        <v>0</v>
      </c>
      <c r="J73" s="16">
        <f>IF($B73="","",VLOOKUP($B73,'HK2 21-22'!$B$17:$AT$54,9,0))</f>
        <v>0</v>
      </c>
      <c r="K73" s="16">
        <f>IF($B73="","",VLOOKUP($B73,'HK2 21-22'!$B$17:$AT$54,10,0))</f>
        <v>0</v>
      </c>
      <c r="L73" s="16">
        <f>IF($B73="","",VLOOKUP($B73,'HK2 21-22'!$B$17:$AT$54,11,0))</f>
        <v>0</v>
      </c>
      <c r="M73" s="32">
        <f t="shared" si="11"/>
        <v>0</v>
      </c>
      <c r="N73" s="16">
        <f>IF($B73="","",VLOOKUP($B73,'HK2 21-22'!$B$17:$AT$54,13,0))</f>
        <v>0.6</v>
      </c>
      <c r="O73" s="16">
        <f>IF($B73="","",VLOOKUP($B73,'HK2 21-22'!$B$17:$AT$54,14,0))</f>
        <v>3.3000000000000003</v>
      </c>
      <c r="P73" s="16">
        <f>IF($B73="","",VLOOKUP($B73,'HK2 21-22'!$B$17:$AT$54,15,0))</f>
        <v>0</v>
      </c>
      <c r="Q73" s="16">
        <f>IF($B73="","",VLOOKUP($B73,'HK2 21-22'!$B$17:$AT$54,16,0))</f>
        <v>0</v>
      </c>
      <c r="R73" s="32">
        <f t="shared" si="12"/>
        <v>3.9000000000000004</v>
      </c>
      <c r="S73" s="16">
        <f>IF($B73="","",VLOOKUP($B73,'HK2 21-22'!$B$17:$AT$54,18,0))</f>
        <v>0</v>
      </c>
      <c r="T73" s="16">
        <f>IF($B73="","",VLOOKUP($B73,'HK2 21-22'!$B$17:$AT$54,19,0))</f>
        <v>13</v>
      </c>
      <c r="U73" s="16">
        <f>IF($B73="","",VLOOKUP($B73,'HK2 21-22'!$B$17:$AT$54,20,0))</f>
        <v>0</v>
      </c>
      <c r="V73" s="32">
        <f t="shared" si="13"/>
        <v>1.3</v>
      </c>
      <c r="W73" s="16">
        <f>IF($B73="","",VLOOKUP($B73,'HK2 21-22'!$B$17:$AT$54,22,0))</f>
        <v>0</v>
      </c>
      <c r="X73" s="16">
        <f>IF($B73="","",VLOOKUP($B73,'HK2 21-22'!$B$17:$AT$54,23,0))</f>
        <v>0</v>
      </c>
      <c r="Y73" s="16">
        <f>IF($B73="","",VLOOKUP($B73,'HK2 21-22'!$B$17:$AT$54,24,0))</f>
        <v>0</v>
      </c>
      <c r="Z73" s="32">
        <f t="shared" si="14"/>
        <v>0</v>
      </c>
      <c r="AA73" s="16">
        <f>IF($B73="","",VLOOKUP($B73,'HK2 21-22'!$B$17:$AT$54,26,0))</f>
        <v>0</v>
      </c>
      <c r="AB73" s="16">
        <f>IF($B73="","",VLOOKUP($B73,'HK2 21-22'!$B$17:$AT$54,27,0))</f>
        <v>0</v>
      </c>
      <c r="AC73" s="16">
        <f>IF($B73="","",VLOOKUP($B73,'HK2 21-22'!$B$17:$AT$54,28,0))</f>
        <v>0</v>
      </c>
      <c r="AD73" s="32">
        <f t="shared" si="15"/>
        <v>0</v>
      </c>
      <c r="AE73" s="16">
        <f>IF($B73="","",VLOOKUP($B73,'HK2 21-22'!$B$17:$AT$54,30,0))</f>
        <v>0</v>
      </c>
      <c r="AF73" s="16">
        <f>IF($B73="","",VLOOKUP($B73,'HK2 21-22'!$B$17:$AT$54,31,0))</f>
        <v>0</v>
      </c>
      <c r="AG73" s="16">
        <f>IF($B73="","",VLOOKUP($B73,'HK2 21-22'!$B$17:$AT$54,32,0))</f>
        <v>0</v>
      </c>
      <c r="AH73" s="32">
        <f t="shared" si="16"/>
        <v>0</v>
      </c>
      <c r="AI73" s="16">
        <f>IF($B73="","",VLOOKUP($B73,'HK2 21-22'!$B$17:$AT$54,34,0))</f>
        <v>0</v>
      </c>
      <c r="AJ73" s="16">
        <f>IF($B73="","",VLOOKUP($B73,'HK2 21-22'!$B$17:$AT$54,35,0))</f>
        <v>0</v>
      </c>
      <c r="AK73" s="32">
        <f t="shared" si="17"/>
        <v>0</v>
      </c>
      <c r="AL73" s="16">
        <f>IF($B73="","",VLOOKUP($B73,'HK2 21-22'!$B$17:$AT$54,37,0))</f>
        <v>0</v>
      </c>
      <c r="AM73" s="16">
        <f>IF($B73="","",VLOOKUP($B73,'HK2 21-22'!$B$17:$AT$54,38,0))</f>
        <v>0</v>
      </c>
      <c r="AN73" s="32">
        <f t="shared" si="18"/>
        <v>0</v>
      </c>
      <c r="AO73" s="16">
        <f>IF($B73="","",VLOOKUP($B73,'HK2 21-22'!$B$17:$AT$54,40,0))</f>
        <v>0</v>
      </c>
      <c r="AP73" s="16">
        <f>IF($B73="","",VLOOKUP($B73,'HK2 21-22'!$B$17:$AT$54,41,0))</f>
        <v>0</v>
      </c>
      <c r="AQ73" s="32">
        <f t="shared" si="19"/>
        <v>0</v>
      </c>
      <c r="AR73" s="32">
        <f>IF($B73="","",VLOOKUP($B73,'HK2 21-22'!$B$17:$AT$54,43,0))</f>
        <v>0</v>
      </c>
      <c r="AS73" s="32">
        <f>IF($B73="","",VLOOKUP($B73,'HK2 21-22'!$B$17:$AT$54,44,0))</f>
        <v>1.1000000000000001</v>
      </c>
      <c r="AT73" s="41">
        <f t="shared" si="20"/>
        <v>6.3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IF($B74="","",VLOOKUP($B74,'HK2 21-22'!$B$17:$AT$54,4,0))</f>
        <v>#N/A</v>
      </c>
      <c r="F74" s="16" t="e">
        <f>IF($B74="","",VLOOKUP($B74,'HK2 21-22'!$B$17:$AT$54,5,0))</f>
        <v>#N/A</v>
      </c>
      <c r="G74" s="16" t="e">
        <f>IF($B74="","",VLOOKUP($B74,'HK2 21-22'!$B$17:$AT$54,6,0))</f>
        <v>#N/A</v>
      </c>
      <c r="H74" s="16" t="e">
        <f>IF($B74="","",VLOOKUP($B74,'HK2 21-22'!$B$17:$AT$54,7,0))</f>
        <v>#N/A</v>
      </c>
      <c r="I74" s="16" t="e">
        <f>IF($B74="","",VLOOKUP($B74,'HK2 21-22'!$B$17:$AT$54,8,0))</f>
        <v>#N/A</v>
      </c>
      <c r="J74" s="16" t="e">
        <f>IF($B74="","",VLOOKUP($B74,'HK2 21-22'!$B$17:$AT$54,9,0))</f>
        <v>#N/A</v>
      </c>
      <c r="K74" s="16" t="e">
        <f>IF($B74="","",VLOOKUP($B74,'HK2 21-22'!$B$17:$AT$54,10,0))</f>
        <v>#N/A</v>
      </c>
      <c r="L74" s="16" t="e">
        <f>IF($B74="","",VLOOKUP($B74,'HK2 21-22'!$B$17:$AT$54,11,0))</f>
        <v>#N/A</v>
      </c>
      <c r="M74" s="32" t="e">
        <f t="shared" si="11"/>
        <v>#N/A</v>
      </c>
      <c r="N74" s="16" t="e">
        <f>IF($B74="","",VLOOKUP($B74,'HK2 21-22'!$B$17:$AT$54,13,0))</f>
        <v>#N/A</v>
      </c>
      <c r="O74" s="16" t="e">
        <f>IF($B74="","",VLOOKUP($B74,'HK2 21-22'!$B$17:$AT$54,14,0))</f>
        <v>#N/A</v>
      </c>
      <c r="P74" s="16" t="e">
        <f>IF($B74="","",VLOOKUP($B74,'HK2 21-22'!$B$17:$AT$54,15,0))</f>
        <v>#N/A</v>
      </c>
      <c r="Q74" s="16" t="e">
        <f>IF($B74="","",VLOOKUP($B74,'HK2 21-22'!$B$17:$AT$54,16,0))</f>
        <v>#N/A</v>
      </c>
      <c r="R74" s="32" t="e">
        <f t="shared" si="12"/>
        <v>#N/A</v>
      </c>
      <c r="S74" s="16" t="e">
        <f>IF($B74="","",VLOOKUP($B74,'HK2 21-22'!$B$17:$AT$54,18,0))</f>
        <v>#N/A</v>
      </c>
      <c r="T74" s="16" t="e">
        <f>IF($B74="","",VLOOKUP($B74,'HK2 21-22'!$B$17:$AT$54,19,0))</f>
        <v>#N/A</v>
      </c>
      <c r="U74" s="16" t="e">
        <f>IF($B74="","",VLOOKUP($B74,'HK2 21-22'!$B$17:$AT$54,20,0))</f>
        <v>#N/A</v>
      </c>
      <c r="V74" s="32" t="e">
        <f t="shared" si="13"/>
        <v>#N/A</v>
      </c>
      <c r="W74" s="16" t="e">
        <f>IF($B74="","",VLOOKUP($B74,'HK2 21-22'!$B$17:$AT$54,22,0))</f>
        <v>#N/A</v>
      </c>
      <c r="X74" s="16" t="e">
        <f>IF($B74="","",VLOOKUP($B74,'HK2 21-22'!$B$17:$AT$54,23,0))</f>
        <v>#N/A</v>
      </c>
      <c r="Y74" s="16" t="e">
        <f>IF($B74="","",VLOOKUP($B74,'HK2 21-22'!$B$17:$AT$54,24,0))</f>
        <v>#N/A</v>
      </c>
      <c r="Z74" s="32" t="e">
        <f t="shared" si="14"/>
        <v>#N/A</v>
      </c>
      <c r="AA74" s="16" t="e">
        <f>IF($B74="","",VLOOKUP($B74,'HK2 21-22'!$B$17:$AT$54,26,0))</f>
        <v>#N/A</v>
      </c>
      <c r="AB74" s="16" t="e">
        <f>IF($B74="","",VLOOKUP($B74,'HK2 21-22'!$B$17:$AT$54,27,0))</f>
        <v>#N/A</v>
      </c>
      <c r="AC74" s="16" t="e">
        <f>IF($B74="","",VLOOKUP($B74,'HK2 21-22'!$B$17:$AT$54,28,0))</f>
        <v>#N/A</v>
      </c>
      <c r="AD74" s="32" t="e">
        <f t="shared" si="15"/>
        <v>#N/A</v>
      </c>
      <c r="AE74" s="16" t="e">
        <f>IF($B74="","",VLOOKUP($B74,'HK2 21-22'!$B$17:$AT$54,30,0))</f>
        <v>#N/A</v>
      </c>
      <c r="AF74" s="16" t="e">
        <f>IF($B74="","",VLOOKUP($B74,'HK2 21-22'!$B$17:$AT$54,31,0))</f>
        <v>#N/A</v>
      </c>
      <c r="AG74" s="16" t="e">
        <f>IF($B74="","",VLOOKUP($B74,'HK2 21-22'!$B$17:$AT$54,32,0))</f>
        <v>#N/A</v>
      </c>
      <c r="AH74" s="32" t="e">
        <f t="shared" si="16"/>
        <v>#N/A</v>
      </c>
      <c r="AI74" s="16" t="e">
        <f>IF($B74="","",VLOOKUP($B74,'HK2 21-22'!$B$17:$AT$54,34,0))</f>
        <v>#N/A</v>
      </c>
      <c r="AJ74" s="16" t="e">
        <f>IF($B74="","",VLOOKUP($B74,'HK2 21-22'!$B$17:$AT$54,35,0))</f>
        <v>#N/A</v>
      </c>
      <c r="AK74" s="32" t="e">
        <f t="shared" si="17"/>
        <v>#N/A</v>
      </c>
      <c r="AL74" s="16" t="e">
        <f>IF($B74="","",VLOOKUP($B74,'HK2 21-22'!$B$17:$AT$54,37,0))</f>
        <v>#N/A</v>
      </c>
      <c r="AM74" s="16" t="e">
        <f>IF($B74="","",VLOOKUP($B74,'HK2 21-22'!$B$17:$AT$54,38,0))</f>
        <v>#N/A</v>
      </c>
      <c r="AN74" s="32" t="e">
        <f t="shared" si="18"/>
        <v>#N/A</v>
      </c>
      <c r="AO74" s="16" t="e">
        <f>IF($B74="","",VLOOKUP($B74,'HK2 21-22'!$B$17:$AT$54,40,0))</f>
        <v>#N/A</v>
      </c>
      <c r="AP74" s="16" t="e">
        <f>IF($B74="","",VLOOKUP($B74,'HK2 21-22'!$B$17:$AT$54,41,0))</f>
        <v>#N/A</v>
      </c>
      <c r="AQ74" s="32" t="e">
        <f t="shared" si="19"/>
        <v>#N/A</v>
      </c>
      <c r="AR74" s="32" t="e">
        <f>IF($B74="","",VLOOKUP($B74,'HK2 21-22'!$B$17:$AT$54,43,0))</f>
        <v>#N/A</v>
      </c>
      <c r="AS74" s="32" t="e">
        <f>IF($B74="","",VLOOKUP($B74,'HK2 21-22'!$B$17:$AT$54,44,0))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>
        <f>IF($B75="","",VLOOKUP($B75,'HK2 21-22'!$B$17:$AT$54,4,0))</f>
        <v>2</v>
      </c>
      <c r="F75" s="16">
        <f>IF($B75="","",VLOOKUP($B75,'HK2 21-22'!$B$17:$AT$54,5,0))</f>
        <v>0</v>
      </c>
      <c r="G75" s="16">
        <f>IF($B75="","",VLOOKUP($B75,'HK2 21-22'!$B$17:$AT$54,6,0))</f>
        <v>0</v>
      </c>
      <c r="H75" s="16">
        <f>IF($B75="","",VLOOKUP($B75,'HK2 21-22'!$B$17:$AT$54,7,0))</f>
        <v>0</v>
      </c>
      <c r="I75" s="16">
        <f>IF($B75="","",VLOOKUP($B75,'HK2 21-22'!$B$17:$AT$54,8,0))</f>
        <v>0</v>
      </c>
      <c r="J75" s="16">
        <f>IF($B75="","",VLOOKUP($B75,'HK2 21-22'!$B$17:$AT$54,9,0))</f>
        <v>0</v>
      </c>
      <c r="K75" s="16">
        <f>IF($B75="","",VLOOKUP($B75,'HK2 21-22'!$B$17:$AT$54,10,0))</f>
        <v>0</v>
      </c>
      <c r="L75" s="16">
        <f>IF($B75="","",VLOOKUP($B75,'HK2 21-22'!$B$17:$AT$54,11,0))</f>
        <v>0</v>
      </c>
      <c r="M75" s="32">
        <f t="shared" si="11"/>
        <v>2</v>
      </c>
      <c r="N75" s="16">
        <f>IF($B75="","",VLOOKUP($B75,'HK2 21-22'!$B$17:$AT$54,13,0))</f>
        <v>0.6</v>
      </c>
      <c r="O75" s="16">
        <f>IF($B75="","",VLOOKUP($B75,'HK2 21-22'!$B$17:$AT$54,14,0))</f>
        <v>2.4</v>
      </c>
      <c r="P75" s="16">
        <f>IF($B75="","",VLOOKUP($B75,'HK2 21-22'!$B$17:$AT$54,15,0))</f>
        <v>0</v>
      </c>
      <c r="Q75" s="16">
        <f>IF($B75="","",VLOOKUP($B75,'HK2 21-22'!$B$17:$AT$54,16,0))</f>
        <v>0</v>
      </c>
      <c r="R75" s="32">
        <f t="shared" si="12"/>
        <v>3</v>
      </c>
      <c r="S75" s="16">
        <f>IF($B75="","",VLOOKUP($B75,'HK2 21-22'!$B$17:$AT$54,18,0))</f>
        <v>36</v>
      </c>
      <c r="T75" s="16">
        <f>IF($B75="","",VLOOKUP($B75,'HK2 21-22'!$B$17:$AT$54,19,0))</f>
        <v>26</v>
      </c>
      <c r="U75" s="16">
        <f>IF($B75="","",VLOOKUP($B75,'HK2 21-22'!$B$17:$AT$54,20,0))</f>
        <v>36</v>
      </c>
      <c r="V75" s="32">
        <f t="shared" si="13"/>
        <v>2.6</v>
      </c>
      <c r="W75" s="16">
        <f>IF($B75="","",VLOOKUP($B75,'HK2 21-22'!$B$17:$AT$54,22,0))</f>
        <v>0</v>
      </c>
      <c r="X75" s="16">
        <f>IF($B75="","",VLOOKUP($B75,'HK2 21-22'!$B$17:$AT$54,23,0))</f>
        <v>0</v>
      </c>
      <c r="Y75" s="16">
        <f>IF($B75="","",VLOOKUP($B75,'HK2 21-22'!$B$17:$AT$54,24,0))</f>
        <v>0</v>
      </c>
      <c r="Z75" s="32">
        <f t="shared" si="14"/>
        <v>0</v>
      </c>
      <c r="AA75" s="16">
        <f>IF($B75="","",VLOOKUP($B75,'HK2 21-22'!$B$17:$AT$54,26,0))</f>
        <v>26</v>
      </c>
      <c r="AB75" s="16">
        <f>IF($B75="","",VLOOKUP($B75,'HK2 21-22'!$B$17:$AT$54,27,0))</f>
        <v>11</v>
      </c>
      <c r="AC75" s="16">
        <f>IF($B75="","",VLOOKUP($B75,'HK2 21-22'!$B$17:$AT$54,28,0))</f>
        <v>26</v>
      </c>
      <c r="AD75" s="32">
        <f t="shared" si="15"/>
        <v>1.1000000000000001</v>
      </c>
      <c r="AE75" s="16">
        <f>IF($B75="","",VLOOKUP($B75,'HK2 21-22'!$B$17:$AT$54,30,0))</f>
        <v>0</v>
      </c>
      <c r="AF75" s="16">
        <f>IF($B75="","",VLOOKUP($B75,'HK2 21-22'!$B$17:$AT$54,31,0))</f>
        <v>11</v>
      </c>
      <c r="AG75" s="16">
        <f>IF($B75="","",VLOOKUP($B75,'HK2 21-22'!$B$17:$AT$54,32,0))</f>
        <v>0</v>
      </c>
      <c r="AH75" s="32">
        <f t="shared" si="16"/>
        <v>2.2000000000000002</v>
      </c>
      <c r="AI75" s="16">
        <f>IF($B75="","",VLOOKUP($B75,'HK2 21-22'!$B$17:$AT$54,34,0))</f>
        <v>0</v>
      </c>
      <c r="AJ75" s="16">
        <f>IF($B75="","",VLOOKUP($B75,'HK2 21-22'!$B$17:$AT$54,35,0))</f>
        <v>0</v>
      </c>
      <c r="AK75" s="32">
        <f t="shared" si="17"/>
        <v>0</v>
      </c>
      <c r="AL75" s="16">
        <f>IF($B75="","",VLOOKUP($B75,'HK2 21-22'!$B$17:$AT$54,37,0))</f>
        <v>0</v>
      </c>
      <c r="AM75" s="16">
        <f>IF($B75="","",VLOOKUP($B75,'HK2 21-22'!$B$17:$AT$54,38,0))</f>
        <v>0</v>
      </c>
      <c r="AN75" s="32">
        <f t="shared" si="18"/>
        <v>0</v>
      </c>
      <c r="AO75" s="16">
        <f>IF($B75="","",VLOOKUP($B75,'HK2 21-22'!$B$17:$AT$54,40,0))</f>
        <v>0</v>
      </c>
      <c r="AP75" s="16">
        <f>IF($B75="","",VLOOKUP($B75,'HK2 21-22'!$B$17:$AT$54,41,0))</f>
        <v>0</v>
      </c>
      <c r="AQ75" s="32">
        <f t="shared" si="19"/>
        <v>0</v>
      </c>
      <c r="AR75" s="32">
        <f>IF($B75="","",VLOOKUP($B75,'HK2 21-22'!$B$17:$AT$54,43,0))</f>
        <v>0</v>
      </c>
      <c r="AS75" s="32">
        <f>IF($B75="","",VLOOKUP($B75,'HK2 21-22'!$B$17:$AT$54,44,0))</f>
        <v>0</v>
      </c>
      <c r="AT75" s="41">
        <f t="shared" si="20"/>
        <v>10.9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>
        <f>IF($B76="","",VLOOKUP($B76,'HK2 21-22'!$B$17:$AT$54,4,0))</f>
        <v>0</v>
      </c>
      <c r="F76" s="16">
        <f>IF($B76="","",VLOOKUP($B76,'HK2 21-22'!$B$17:$AT$54,5,0))</f>
        <v>0</v>
      </c>
      <c r="G76" s="16">
        <f>IF($B76="","",VLOOKUP($B76,'HK2 21-22'!$B$17:$AT$54,6,0))</f>
        <v>0</v>
      </c>
      <c r="H76" s="16">
        <f>IF($B76="","",VLOOKUP($B76,'HK2 21-22'!$B$17:$AT$54,7,0))</f>
        <v>0</v>
      </c>
      <c r="I76" s="16">
        <f>IF($B76="","",VLOOKUP($B76,'HK2 21-22'!$B$17:$AT$54,8,0))</f>
        <v>0</v>
      </c>
      <c r="J76" s="16">
        <f>IF($B76="","",VLOOKUP($B76,'HK2 21-22'!$B$17:$AT$54,9,0))</f>
        <v>0</v>
      </c>
      <c r="K76" s="16">
        <f>IF($B76="","",VLOOKUP($B76,'HK2 21-22'!$B$17:$AT$54,10,0))</f>
        <v>0</v>
      </c>
      <c r="L76" s="16">
        <f>IF($B76="","",VLOOKUP($B76,'HK2 21-22'!$B$17:$AT$54,11,0))</f>
        <v>0</v>
      </c>
      <c r="M76" s="32">
        <f t="shared" si="11"/>
        <v>0</v>
      </c>
      <c r="N76" s="16">
        <f>IF($B76="","",VLOOKUP($B76,'HK2 21-22'!$B$17:$AT$54,13,0))</f>
        <v>0</v>
      </c>
      <c r="O76" s="16">
        <f>IF($B76="","",VLOOKUP($B76,'HK2 21-22'!$B$17:$AT$54,14,0))</f>
        <v>0</v>
      </c>
      <c r="P76" s="16">
        <f>IF($B76="","",VLOOKUP($B76,'HK2 21-22'!$B$17:$AT$54,15,0))</f>
        <v>0</v>
      </c>
      <c r="Q76" s="16">
        <f>IF($B76="","",VLOOKUP($B76,'HK2 21-22'!$B$17:$AT$54,16,0))</f>
        <v>0</v>
      </c>
      <c r="R76" s="32">
        <f t="shared" si="12"/>
        <v>0</v>
      </c>
      <c r="S76" s="16">
        <f>IF($B76="","",VLOOKUP($B76,'HK2 21-22'!$B$17:$AT$54,18,0))</f>
        <v>0</v>
      </c>
      <c r="T76" s="16">
        <f>IF($B76="","",VLOOKUP($B76,'HK2 21-22'!$B$17:$AT$54,19,0))</f>
        <v>0</v>
      </c>
      <c r="U76" s="16">
        <f>IF($B76="","",VLOOKUP($B76,'HK2 21-22'!$B$17:$AT$54,20,0))</f>
        <v>0</v>
      </c>
      <c r="V76" s="32">
        <f t="shared" si="13"/>
        <v>0</v>
      </c>
      <c r="W76" s="16">
        <f>IF($B76="","",VLOOKUP($B76,'HK2 21-22'!$B$17:$AT$54,22,0))</f>
        <v>0</v>
      </c>
      <c r="X76" s="16">
        <f>IF($B76="","",VLOOKUP($B76,'HK2 21-22'!$B$17:$AT$54,23,0))</f>
        <v>0</v>
      </c>
      <c r="Y76" s="16">
        <f>IF($B76="","",VLOOKUP($B76,'HK2 21-22'!$B$17:$AT$54,24,0))</f>
        <v>0</v>
      </c>
      <c r="Z76" s="32">
        <f t="shared" si="14"/>
        <v>0</v>
      </c>
      <c r="AA76" s="16">
        <f>IF($B76="","",VLOOKUP($B76,'HK2 21-22'!$B$17:$AT$54,26,0))</f>
        <v>0</v>
      </c>
      <c r="AB76" s="16">
        <f>IF($B76="","",VLOOKUP($B76,'HK2 21-22'!$B$17:$AT$54,27,0))</f>
        <v>0</v>
      </c>
      <c r="AC76" s="16">
        <f>IF($B76="","",VLOOKUP($B76,'HK2 21-22'!$B$17:$AT$54,28,0))</f>
        <v>0</v>
      </c>
      <c r="AD76" s="32">
        <f t="shared" si="15"/>
        <v>0</v>
      </c>
      <c r="AE76" s="16">
        <f>IF($B76="","",VLOOKUP($B76,'HK2 21-22'!$B$17:$AT$54,30,0))</f>
        <v>0</v>
      </c>
      <c r="AF76" s="16">
        <f>IF($B76="","",VLOOKUP($B76,'HK2 21-22'!$B$17:$AT$54,31,0))</f>
        <v>0</v>
      </c>
      <c r="AG76" s="16">
        <f>IF($B76="","",VLOOKUP($B76,'HK2 21-22'!$B$17:$AT$54,32,0))</f>
        <v>0</v>
      </c>
      <c r="AH76" s="32">
        <f t="shared" si="16"/>
        <v>0</v>
      </c>
      <c r="AI76" s="16">
        <f>IF($B76="","",VLOOKUP($B76,'HK2 21-22'!$B$17:$AT$54,34,0))</f>
        <v>0</v>
      </c>
      <c r="AJ76" s="16">
        <f>IF($B76="","",VLOOKUP($B76,'HK2 21-22'!$B$17:$AT$54,35,0))</f>
        <v>0</v>
      </c>
      <c r="AK76" s="32">
        <f t="shared" si="17"/>
        <v>0</v>
      </c>
      <c r="AL76" s="16">
        <f>IF($B76="","",VLOOKUP($B76,'HK2 21-22'!$B$17:$AT$54,37,0))</f>
        <v>0</v>
      </c>
      <c r="AM76" s="16">
        <f>IF($B76="","",VLOOKUP($B76,'HK2 21-22'!$B$17:$AT$54,38,0))</f>
        <v>0</v>
      </c>
      <c r="AN76" s="32">
        <f t="shared" si="18"/>
        <v>0</v>
      </c>
      <c r="AO76" s="16">
        <f>IF($B76="","",VLOOKUP($B76,'HK2 21-22'!$B$17:$AT$54,40,0))</f>
        <v>0</v>
      </c>
      <c r="AP76" s="16">
        <f>IF($B76="","",VLOOKUP($B76,'HK2 21-22'!$B$17:$AT$54,41,0))</f>
        <v>0</v>
      </c>
      <c r="AQ76" s="32">
        <f t="shared" si="19"/>
        <v>0</v>
      </c>
      <c r="AR76" s="32">
        <f>IF($B76="","",VLOOKUP($B76,'HK2 21-22'!$B$17:$AT$54,43,0))</f>
        <v>0</v>
      </c>
      <c r="AS76" s="32">
        <f>IF($B76="","",VLOOKUP($B76,'HK2 21-22'!$B$17:$AT$54,44,0))</f>
        <v>0</v>
      </c>
      <c r="AT76" s="41">
        <f t="shared" si="20"/>
        <v>0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>
        <f>IF($B77="","",VLOOKUP($B77,'HK2 21-22'!$B$17:$AT$54,4,0))</f>
        <v>0</v>
      </c>
      <c r="F77" s="16">
        <f>IF($B77="","",VLOOKUP($B77,'HK2 21-22'!$B$17:$AT$54,5,0))</f>
        <v>4</v>
      </c>
      <c r="G77" s="16">
        <f>IF($B77="","",VLOOKUP($B77,'HK2 21-22'!$B$17:$AT$54,6,0))</f>
        <v>0</v>
      </c>
      <c r="H77" s="16">
        <f>IF($B77="","",VLOOKUP($B77,'HK2 21-22'!$B$17:$AT$54,7,0))</f>
        <v>0</v>
      </c>
      <c r="I77" s="16">
        <f>IF($B77="","",VLOOKUP($B77,'HK2 21-22'!$B$17:$AT$54,8,0))</f>
        <v>0</v>
      </c>
      <c r="J77" s="16">
        <f>IF($B77="","",VLOOKUP($B77,'HK2 21-22'!$B$17:$AT$54,9,0))</f>
        <v>0</v>
      </c>
      <c r="K77" s="16">
        <f>IF($B77="","",VLOOKUP($B77,'HK2 21-22'!$B$17:$AT$54,10,0))</f>
        <v>0</v>
      </c>
      <c r="L77" s="16">
        <f>IF($B77="","",VLOOKUP($B77,'HK2 21-22'!$B$17:$AT$54,11,0))</f>
        <v>0</v>
      </c>
      <c r="M77" s="32">
        <f t="shared" si="11"/>
        <v>6</v>
      </c>
      <c r="N77" s="16">
        <f>IF($B77="","",VLOOKUP($B77,'HK2 21-22'!$B$17:$AT$54,13,0))</f>
        <v>1.7999999999999998</v>
      </c>
      <c r="O77" s="16">
        <f>IF($B77="","",VLOOKUP($B77,'HK2 21-22'!$B$17:$AT$54,14,0))</f>
        <v>1.2</v>
      </c>
      <c r="P77" s="16">
        <f>IF($B77="","",VLOOKUP($B77,'HK2 21-22'!$B$17:$AT$54,15,0))</f>
        <v>0</v>
      </c>
      <c r="Q77" s="16">
        <f>IF($B77="","",VLOOKUP($B77,'HK2 21-22'!$B$17:$AT$54,16,0))</f>
        <v>0</v>
      </c>
      <c r="R77" s="32">
        <f t="shared" si="12"/>
        <v>3</v>
      </c>
      <c r="S77" s="16">
        <f>IF($B77="","",VLOOKUP($B77,'HK2 21-22'!$B$17:$AT$54,18,0))</f>
        <v>0</v>
      </c>
      <c r="T77" s="16">
        <f>IF($B77="","",VLOOKUP($B77,'HK2 21-22'!$B$17:$AT$54,19,0))</f>
        <v>0</v>
      </c>
      <c r="U77" s="16">
        <f>IF($B77="","",VLOOKUP($B77,'HK2 21-22'!$B$17:$AT$54,20,0))</f>
        <v>0</v>
      </c>
      <c r="V77" s="32">
        <f t="shared" si="13"/>
        <v>0</v>
      </c>
      <c r="W77" s="16">
        <f>IF($B77="","",VLOOKUP($B77,'HK2 21-22'!$B$17:$AT$54,22,0))</f>
        <v>0</v>
      </c>
      <c r="X77" s="16">
        <f>IF($B77="","",VLOOKUP($B77,'HK2 21-22'!$B$17:$AT$54,23,0))</f>
        <v>0</v>
      </c>
      <c r="Y77" s="16">
        <f>IF($B77="","",VLOOKUP($B77,'HK2 21-22'!$B$17:$AT$54,24,0))</f>
        <v>0</v>
      </c>
      <c r="Z77" s="32">
        <f t="shared" si="14"/>
        <v>0</v>
      </c>
      <c r="AA77" s="16">
        <f>IF($B77="","",VLOOKUP($B77,'HK2 21-22'!$B$17:$AT$54,26,0))</f>
        <v>0</v>
      </c>
      <c r="AB77" s="16">
        <f>IF($B77="","",VLOOKUP($B77,'HK2 21-22'!$B$17:$AT$54,27,0))</f>
        <v>0</v>
      </c>
      <c r="AC77" s="16">
        <f>IF($B77="","",VLOOKUP($B77,'HK2 21-22'!$B$17:$AT$54,28,0))</f>
        <v>0</v>
      </c>
      <c r="AD77" s="32">
        <f t="shared" si="15"/>
        <v>0</v>
      </c>
      <c r="AE77" s="16">
        <f>IF($B77="","",VLOOKUP($B77,'HK2 21-22'!$B$17:$AT$54,30,0))</f>
        <v>0</v>
      </c>
      <c r="AF77" s="16">
        <f>IF($B77="","",VLOOKUP($B77,'HK2 21-22'!$B$17:$AT$54,31,0))</f>
        <v>0</v>
      </c>
      <c r="AG77" s="16">
        <f>IF($B77="","",VLOOKUP($B77,'HK2 21-22'!$B$17:$AT$54,32,0))</f>
        <v>0</v>
      </c>
      <c r="AH77" s="32">
        <f t="shared" si="16"/>
        <v>0</v>
      </c>
      <c r="AI77" s="16">
        <f>IF($B77="","",VLOOKUP($B77,'HK2 21-22'!$B$17:$AT$54,34,0))</f>
        <v>0</v>
      </c>
      <c r="AJ77" s="16">
        <f>IF($B77="","",VLOOKUP($B77,'HK2 21-22'!$B$17:$AT$54,35,0))</f>
        <v>0</v>
      </c>
      <c r="AK77" s="32">
        <f t="shared" si="17"/>
        <v>0</v>
      </c>
      <c r="AL77" s="16">
        <f>IF($B77="","",VLOOKUP($B77,'HK2 21-22'!$B$17:$AT$54,37,0))</f>
        <v>0</v>
      </c>
      <c r="AM77" s="16">
        <f>IF($B77="","",VLOOKUP($B77,'HK2 21-22'!$B$17:$AT$54,38,0))</f>
        <v>0</v>
      </c>
      <c r="AN77" s="32">
        <f t="shared" si="18"/>
        <v>0</v>
      </c>
      <c r="AO77" s="16">
        <f>IF($B77="","",VLOOKUP($B77,'HK2 21-22'!$B$17:$AT$54,40,0))</f>
        <v>0</v>
      </c>
      <c r="AP77" s="16">
        <f>IF($B77="","",VLOOKUP($B77,'HK2 21-22'!$B$17:$AT$54,41,0))</f>
        <v>0</v>
      </c>
      <c r="AQ77" s="32">
        <f t="shared" si="19"/>
        <v>0</v>
      </c>
      <c r="AR77" s="32">
        <f>IF($B77="","",VLOOKUP($B77,'HK2 21-22'!$B$17:$AT$54,43,0))</f>
        <v>0</v>
      </c>
      <c r="AS77" s="32">
        <f>IF($B77="","",VLOOKUP($B77,'HK2 21-22'!$B$17:$AT$54,44,0))</f>
        <v>0</v>
      </c>
      <c r="AT77" s="41">
        <f t="shared" si="20"/>
        <v>9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>
        <f>IF($B78="","",VLOOKUP($B78,'HK2 21-22'!$B$17:$AT$54,4,0))</f>
        <v>0</v>
      </c>
      <c r="F78" s="16">
        <f>IF($B78="","",VLOOKUP($B78,'HK2 21-22'!$B$17:$AT$54,5,0))</f>
        <v>0</v>
      </c>
      <c r="G78" s="16">
        <f>IF($B78="","",VLOOKUP($B78,'HK2 21-22'!$B$17:$AT$54,6,0))</f>
        <v>0</v>
      </c>
      <c r="H78" s="16">
        <f>IF($B78="","",VLOOKUP($B78,'HK2 21-22'!$B$17:$AT$54,7,0))</f>
        <v>0</v>
      </c>
      <c r="I78" s="16">
        <f>IF($B78="","",VLOOKUP($B78,'HK2 21-22'!$B$17:$AT$54,8,0))</f>
        <v>0</v>
      </c>
      <c r="J78" s="16">
        <f>IF($B78="","",VLOOKUP($B78,'HK2 21-22'!$B$17:$AT$54,9,0))</f>
        <v>0</v>
      </c>
      <c r="K78" s="16">
        <f>IF($B78="","",VLOOKUP($B78,'HK2 21-22'!$B$17:$AT$54,10,0))</f>
        <v>0</v>
      </c>
      <c r="L78" s="16">
        <f>IF($B78="","",VLOOKUP($B78,'HK2 21-22'!$B$17:$AT$54,11,0))</f>
        <v>0</v>
      </c>
      <c r="M78" s="32">
        <f t="shared" si="11"/>
        <v>0</v>
      </c>
      <c r="N78" s="16">
        <f>IF($B78="","",VLOOKUP($B78,'HK2 21-22'!$B$17:$AT$54,13,0))</f>
        <v>0.45</v>
      </c>
      <c r="O78" s="16">
        <f>IF($B78="","",VLOOKUP($B78,'HK2 21-22'!$B$17:$AT$54,14,0))</f>
        <v>0</v>
      </c>
      <c r="P78" s="16">
        <f>IF($B78="","",VLOOKUP($B78,'HK2 21-22'!$B$17:$AT$54,15,0))</f>
        <v>0</v>
      </c>
      <c r="Q78" s="16">
        <f>IF($B78="","",VLOOKUP($B78,'HK2 21-22'!$B$17:$AT$54,16,0))</f>
        <v>0</v>
      </c>
      <c r="R78" s="32">
        <f t="shared" si="12"/>
        <v>0.45</v>
      </c>
      <c r="S78" s="16">
        <f>IF($B78="","",VLOOKUP($B78,'HK2 21-22'!$B$17:$AT$54,18,0))</f>
        <v>0</v>
      </c>
      <c r="T78" s="16">
        <f>IF($B78="","",VLOOKUP($B78,'HK2 21-22'!$B$17:$AT$54,19,0))</f>
        <v>0</v>
      </c>
      <c r="U78" s="16">
        <f>IF($B78="","",VLOOKUP($B78,'HK2 21-22'!$B$17:$AT$54,20,0))</f>
        <v>0</v>
      </c>
      <c r="V78" s="32">
        <f t="shared" si="13"/>
        <v>0</v>
      </c>
      <c r="W78" s="16">
        <f>IF($B78="","",VLOOKUP($B78,'HK2 21-22'!$B$17:$AT$54,22,0))</f>
        <v>0</v>
      </c>
      <c r="X78" s="16">
        <f>IF($B78="","",VLOOKUP($B78,'HK2 21-22'!$B$17:$AT$54,23,0))</f>
        <v>0</v>
      </c>
      <c r="Y78" s="16">
        <f>IF($B78="","",VLOOKUP($B78,'HK2 21-22'!$B$17:$AT$54,24,0))</f>
        <v>0</v>
      </c>
      <c r="Z78" s="32">
        <f t="shared" si="14"/>
        <v>0</v>
      </c>
      <c r="AA78" s="16">
        <f>IF($B78="","",VLOOKUP($B78,'HK2 21-22'!$B$17:$AT$54,26,0))</f>
        <v>0</v>
      </c>
      <c r="AB78" s="16">
        <f>IF($B78="","",VLOOKUP($B78,'HK2 21-22'!$B$17:$AT$54,27,0))</f>
        <v>0</v>
      </c>
      <c r="AC78" s="16">
        <f>IF($B78="","",VLOOKUP($B78,'HK2 21-22'!$B$17:$AT$54,28,0))</f>
        <v>0</v>
      </c>
      <c r="AD78" s="32">
        <f t="shared" si="15"/>
        <v>0</v>
      </c>
      <c r="AE78" s="16">
        <f>IF($B78="","",VLOOKUP($B78,'HK2 21-22'!$B$17:$AT$54,30,0))</f>
        <v>0</v>
      </c>
      <c r="AF78" s="16">
        <f>IF($B78="","",VLOOKUP($B78,'HK2 21-22'!$B$17:$AT$54,31,0))</f>
        <v>0</v>
      </c>
      <c r="AG78" s="16">
        <f>IF($B78="","",VLOOKUP($B78,'HK2 21-22'!$B$17:$AT$54,32,0))</f>
        <v>0</v>
      </c>
      <c r="AH78" s="32">
        <f t="shared" si="16"/>
        <v>0</v>
      </c>
      <c r="AI78" s="16">
        <f>IF($B78="","",VLOOKUP($B78,'HK2 21-22'!$B$17:$AT$54,34,0))</f>
        <v>0</v>
      </c>
      <c r="AJ78" s="16">
        <f>IF($B78="","",VLOOKUP($B78,'HK2 21-22'!$B$17:$AT$54,35,0))</f>
        <v>0</v>
      </c>
      <c r="AK78" s="32">
        <f t="shared" si="17"/>
        <v>0</v>
      </c>
      <c r="AL78" s="16">
        <f>IF($B78="","",VLOOKUP($B78,'HK2 21-22'!$B$17:$AT$54,37,0))</f>
        <v>0</v>
      </c>
      <c r="AM78" s="16">
        <f>IF($B78="","",VLOOKUP($B78,'HK2 21-22'!$B$17:$AT$54,38,0))</f>
        <v>0</v>
      </c>
      <c r="AN78" s="32">
        <f t="shared" si="18"/>
        <v>0</v>
      </c>
      <c r="AO78" s="16">
        <f>IF($B78="","",VLOOKUP($B78,'HK2 21-22'!$B$17:$AT$54,40,0))</f>
        <v>0</v>
      </c>
      <c r="AP78" s="16">
        <f>IF($B78="","",VLOOKUP($B78,'HK2 21-22'!$B$17:$AT$54,41,0))</f>
        <v>0</v>
      </c>
      <c r="AQ78" s="32">
        <f t="shared" si="19"/>
        <v>0</v>
      </c>
      <c r="AR78" s="32">
        <f>IF($B78="","",VLOOKUP($B78,'HK2 21-22'!$B$17:$AT$54,43,0))</f>
        <v>0</v>
      </c>
      <c r="AS78" s="32">
        <f>IF($B78="","",VLOOKUP($B78,'HK2 21-22'!$B$17:$AT$54,44,0))</f>
        <v>2.4</v>
      </c>
      <c r="AT78" s="41">
        <f t="shared" si="20"/>
        <v>2.9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>
        <f>IF($B79="","",VLOOKUP($B79,'HK2 21-22'!$B$17:$AT$54,4,0))</f>
        <v>0</v>
      </c>
      <c r="F79" s="16">
        <f>IF($B79="","",VLOOKUP($B79,'HK2 21-22'!$B$17:$AT$54,5,0))</f>
        <v>0</v>
      </c>
      <c r="G79" s="16">
        <f>IF($B79="","",VLOOKUP($B79,'HK2 21-22'!$B$17:$AT$54,6,0))</f>
        <v>0</v>
      </c>
      <c r="H79" s="16">
        <f>IF($B79="","",VLOOKUP($B79,'HK2 21-22'!$B$17:$AT$54,7,0))</f>
        <v>0</v>
      </c>
      <c r="I79" s="16">
        <f>IF($B79="","",VLOOKUP($B79,'HK2 21-22'!$B$17:$AT$54,8,0))</f>
        <v>0</v>
      </c>
      <c r="J79" s="16">
        <f>IF($B79="","",VLOOKUP($B79,'HK2 21-22'!$B$17:$AT$54,9,0))</f>
        <v>0</v>
      </c>
      <c r="K79" s="16">
        <f>IF($B79="","",VLOOKUP($B79,'HK2 21-22'!$B$17:$AT$54,10,0))</f>
        <v>0</v>
      </c>
      <c r="L79" s="16">
        <f>IF($B79="","",VLOOKUP($B79,'HK2 21-22'!$B$17:$AT$54,11,0))</f>
        <v>0</v>
      </c>
      <c r="M79" s="32">
        <f t="shared" si="11"/>
        <v>0</v>
      </c>
      <c r="N79" s="16">
        <f>IF($B79="","",VLOOKUP($B79,'HK2 21-22'!$B$17:$AT$54,13,0))</f>
        <v>2.85</v>
      </c>
      <c r="O79" s="16">
        <f>IF($B79="","",VLOOKUP($B79,'HK2 21-22'!$B$17:$AT$54,14,0))</f>
        <v>1.65</v>
      </c>
      <c r="P79" s="16">
        <f>IF($B79="","",VLOOKUP($B79,'HK2 21-22'!$B$17:$AT$54,15,0))</f>
        <v>0</v>
      </c>
      <c r="Q79" s="16">
        <f>IF($B79="","",VLOOKUP($B79,'HK2 21-22'!$B$17:$AT$54,16,0))</f>
        <v>0</v>
      </c>
      <c r="R79" s="32">
        <f t="shared" si="12"/>
        <v>4.5</v>
      </c>
      <c r="S79" s="16">
        <f>IF($B79="","",VLOOKUP($B79,'HK2 21-22'!$B$17:$AT$54,18,0))</f>
        <v>0</v>
      </c>
      <c r="T79" s="16">
        <f>IF($B79="","",VLOOKUP($B79,'HK2 21-22'!$B$17:$AT$54,19,0))</f>
        <v>0</v>
      </c>
      <c r="U79" s="16">
        <f>IF($B79="","",VLOOKUP($B79,'HK2 21-22'!$B$17:$AT$54,20,0))</f>
        <v>0</v>
      </c>
      <c r="V79" s="32">
        <f t="shared" si="13"/>
        <v>0</v>
      </c>
      <c r="W79" s="16">
        <f>IF($B79="","",VLOOKUP($B79,'HK2 21-22'!$B$17:$AT$54,22,0))</f>
        <v>0</v>
      </c>
      <c r="X79" s="16">
        <f>IF($B79="","",VLOOKUP($B79,'HK2 21-22'!$B$17:$AT$54,23,0))</f>
        <v>0</v>
      </c>
      <c r="Y79" s="16">
        <f>IF($B79="","",VLOOKUP($B79,'HK2 21-22'!$B$17:$AT$54,24,0))</f>
        <v>0</v>
      </c>
      <c r="Z79" s="32">
        <f t="shared" si="14"/>
        <v>0</v>
      </c>
      <c r="AA79" s="16">
        <f>IF($B79="","",VLOOKUP($B79,'HK2 21-22'!$B$17:$AT$54,26,0))</f>
        <v>0</v>
      </c>
      <c r="AB79" s="16">
        <f>IF($B79="","",VLOOKUP($B79,'HK2 21-22'!$B$17:$AT$54,27,0))</f>
        <v>0</v>
      </c>
      <c r="AC79" s="16">
        <f>IF($B79="","",VLOOKUP($B79,'HK2 21-22'!$B$17:$AT$54,28,0))</f>
        <v>0</v>
      </c>
      <c r="AD79" s="32">
        <f t="shared" si="15"/>
        <v>0</v>
      </c>
      <c r="AE79" s="16">
        <f>IF($B79="","",VLOOKUP($B79,'HK2 21-22'!$B$17:$AT$54,30,0))</f>
        <v>0</v>
      </c>
      <c r="AF79" s="16">
        <f>IF($B79="","",VLOOKUP($B79,'HK2 21-22'!$B$17:$AT$54,31,0))</f>
        <v>0</v>
      </c>
      <c r="AG79" s="16">
        <f>IF($B79="","",VLOOKUP($B79,'HK2 21-22'!$B$17:$AT$54,32,0))</f>
        <v>0</v>
      </c>
      <c r="AH79" s="32">
        <f t="shared" si="16"/>
        <v>0</v>
      </c>
      <c r="AI79" s="16">
        <f>IF($B79="","",VLOOKUP($B79,'HK2 21-22'!$B$17:$AT$54,34,0))</f>
        <v>0</v>
      </c>
      <c r="AJ79" s="16">
        <f>IF($B79="","",VLOOKUP($B79,'HK2 21-22'!$B$17:$AT$54,35,0))</f>
        <v>0</v>
      </c>
      <c r="AK79" s="32">
        <f t="shared" si="17"/>
        <v>0</v>
      </c>
      <c r="AL79" s="16">
        <f>IF($B79="","",VLOOKUP($B79,'HK2 21-22'!$B$17:$AT$54,37,0))</f>
        <v>0</v>
      </c>
      <c r="AM79" s="16">
        <f>IF($B79="","",VLOOKUP($B79,'HK2 21-22'!$B$17:$AT$54,38,0))</f>
        <v>0</v>
      </c>
      <c r="AN79" s="32">
        <f t="shared" si="18"/>
        <v>0</v>
      </c>
      <c r="AO79" s="16">
        <f>IF($B79="","",VLOOKUP($B79,'HK2 21-22'!$B$17:$AT$54,40,0))</f>
        <v>0</v>
      </c>
      <c r="AP79" s="16">
        <f>IF($B79="","",VLOOKUP($B79,'HK2 21-22'!$B$17:$AT$54,41,0))</f>
        <v>0</v>
      </c>
      <c r="AQ79" s="32">
        <f t="shared" si="19"/>
        <v>0</v>
      </c>
      <c r="AR79" s="32">
        <f>IF($B79="","",VLOOKUP($B79,'HK2 21-22'!$B$17:$AT$54,43,0))</f>
        <v>0</v>
      </c>
      <c r="AS79" s="32">
        <f>IF($B79="","",VLOOKUP($B79,'HK2 21-22'!$B$17:$AT$54,44,0))</f>
        <v>1.2</v>
      </c>
      <c r="AT79" s="41">
        <f t="shared" si="20"/>
        <v>5.7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>
        <f>IF($B80="","",VLOOKUP($B80,'HK2 21-22'!$B$17:$AT$54,4,0))</f>
        <v>2</v>
      </c>
      <c r="F80" s="16">
        <f>IF($B80="","",VLOOKUP($B80,'HK2 21-22'!$B$17:$AT$54,5,0))</f>
        <v>16</v>
      </c>
      <c r="G80" s="16">
        <f>IF($B80="","",VLOOKUP($B80,'HK2 21-22'!$B$17:$AT$54,6,0))</f>
        <v>33</v>
      </c>
      <c r="H80" s="16">
        <f>IF($B80="","",VLOOKUP($B80,'HK2 21-22'!$B$17:$AT$54,7,0))</f>
        <v>0</v>
      </c>
      <c r="I80" s="16">
        <f>IF($B80="","",VLOOKUP($B80,'HK2 21-22'!$B$17:$AT$54,8,0))</f>
        <v>0</v>
      </c>
      <c r="J80" s="16">
        <f>IF($B80="","",VLOOKUP($B80,'HK2 21-22'!$B$17:$AT$54,9,0))</f>
        <v>0</v>
      </c>
      <c r="K80" s="16">
        <f>IF($B80="","",VLOOKUP($B80,'HK2 21-22'!$B$17:$AT$54,10,0))</f>
        <v>0</v>
      </c>
      <c r="L80" s="16">
        <f>IF($B80="","",VLOOKUP($B80,'HK2 21-22'!$B$17:$AT$54,11,0))</f>
        <v>0</v>
      </c>
      <c r="M80" s="32">
        <f t="shared" si="11"/>
        <v>34.25</v>
      </c>
      <c r="N80" s="16">
        <f>IF($B80="","",VLOOKUP($B80,'HK2 21-22'!$B$17:$AT$54,13,0))</f>
        <v>0.6</v>
      </c>
      <c r="O80" s="16">
        <f>IF($B80="","",VLOOKUP($B80,'HK2 21-22'!$B$17:$AT$54,14,0))</f>
        <v>1.2</v>
      </c>
      <c r="P80" s="16">
        <f>IF($B80="","",VLOOKUP($B80,'HK2 21-22'!$B$17:$AT$54,15,0))</f>
        <v>0</v>
      </c>
      <c r="Q80" s="16">
        <f>IF($B80="","",VLOOKUP($B80,'HK2 21-22'!$B$17:$AT$54,16,0))</f>
        <v>0</v>
      </c>
      <c r="R80" s="32">
        <f t="shared" si="12"/>
        <v>1.7999999999999998</v>
      </c>
      <c r="S80" s="16">
        <f>IF($B80="","",VLOOKUP($B80,'HK2 21-22'!$B$17:$AT$54,18,0))</f>
        <v>0</v>
      </c>
      <c r="T80" s="16">
        <f>IF($B80="","",VLOOKUP($B80,'HK2 21-22'!$B$17:$AT$54,19,0))</f>
        <v>9</v>
      </c>
      <c r="U80" s="16">
        <f>IF($B80="","",VLOOKUP($B80,'HK2 21-22'!$B$17:$AT$54,20,0))</f>
        <v>9</v>
      </c>
      <c r="V80" s="32">
        <f t="shared" si="13"/>
        <v>0</v>
      </c>
      <c r="W80" s="16">
        <f>IF($B80="","",VLOOKUP($B80,'HK2 21-22'!$B$17:$AT$54,22,0))</f>
        <v>0</v>
      </c>
      <c r="X80" s="16">
        <f>IF($B80="","",VLOOKUP($B80,'HK2 21-22'!$B$17:$AT$54,23,0))</f>
        <v>48</v>
      </c>
      <c r="Y80" s="16">
        <f>IF($B80="","",VLOOKUP($B80,'HK2 21-22'!$B$17:$AT$54,24,0))</f>
        <v>48</v>
      </c>
      <c r="Z80" s="32">
        <f t="shared" si="14"/>
        <v>0</v>
      </c>
      <c r="AA80" s="16">
        <f>IF($B80="","",VLOOKUP($B80,'HK2 21-22'!$B$17:$AT$54,26,0))</f>
        <v>0</v>
      </c>
      <c r="AB80" s="16">
        <f>IF($B80="","",VLOOKUP($B80,'HK2 21-22'!$B$17:$AT$54,27,0))</f>
        <v>0</v>
      </c>
      <c r="AC80" s="16">
        <f>IF($B80="","",VLOOKUP($B80,'HK2 21-22'!$B$17:$AT$54,28,0))</f>
        <v>0</v>
      </c>
      <c r="AD80" s="32">
        <f t="shared" si="15"/>
        <v>0</v>
      </c>
      <c r="AE80" s="16">
        <f>IF($B80="","",VLOOKUP($B80,'HK2 21-22'!$B$17:$AT$54,30,0))</f>
        <v>0</v>
      </c>
      <c r="AF80" s="16">
        <f>IF($B80="","",VLOOKUP($B80,'HK2 21-22'!$B$17:$AT$54,31,0))</f>
        <v>0</v>
      </c>
      <c r="AG80" s="16">
        <f>IF($B80="","",VLOOKUP($B80,'HK2 21-22'!$B$17:$AT$54,32,0))</f>
        <v>0</v>
      </c>
      <c r="AH80" s="32">
        <f t="shared" si="16"/>
        <v>0</v>
      </c>
      <c r="AI80" s="16">
        <f>IF($B80="","",VLOOKUP($B80,'HK2 21-22'!$B$17:$AT$54,34,0))</f>
        <v>0</v>
      </c>
      <c r="AJ80" s="16">
        <f>IF($B80="","",VLOOKUP($B80,'HK2 21-22'!$B$17:$AT$54,35,0))</f>
        <v>0</v>
      </c>
      <c r="AK80" s="32">
        <f t="shared" si="17"/>
        <v>0</v>
      </c>
      <c r="AL80" s="16">
        <f>IF($B80="","",VLOOKUP($B80,'HK2 21-22'!$B$17:$AT$54,37,0))</f>
        <v>0</v>
      </c>
      <c r="AM80" s="16">
        <f>IF($B80="","",VLOOKUP($B80,'HK2 21-22'!$B$17:$AT$54,38,0))</f>
        <v>0</v>
      </c>
      <c r="AN80" s="32">
        <f t="shared" si="18"/>
        <v>0</v>
      </c>
      <c r="AO80" s="16">
        <f>IF($B80="","",VLOOKUP($B80,'HK2 21-22'!$B$17:$AT$54,40,0))</f>
        <v>0</v>
      </c>
      <c r="AP80" s="16">
        <f>IF($B80="","",VLOOKUP($B80,'HK2 21-22'!$B$17:$AT$54,41,0))</f>
        <v>0</v>
      </c>
      <c r="AQ80" s="32">
        <f t="shared" si="19"/>
        <v>0</v>
      </c>
      <c r="AR80" s="32">
        <f>IF($B80="","",VLOOKUP($B80,'HK2 21-22'!$B$17:$AT$54,43,0))</f>
        <v>0</v>
      </c>
      <c r="AS80" s="32">
        <f>IF($B80="","",VLOOKUP($B80,'HK2 21-22'!$B$17:$AT$54,44,0))</f>
        <v>0</v>
      </c>
      <c r="AT80" s="41">
        <f t="shared" si="20"/>
        <v>36.1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>
        <f>IF($B81="","",VLOOKUP($B81,'HK2 21-22'!$B$17:$AT$54,4,0))</f>
        <v>0</v>
      </c>
      <c r="F81" s="16">
        <f>IF($B81="","",VLOOKUP($B81,'HK2 21-22'!$B$17:$AT$54,5,0))</f>
        <v>0</v>
      </c>
      <c r="G81" s="16">
        <f>IF($B81="","",VLOOKUP($B81,'HK2 21-22'!$B$17:$AT$54,6,0))</f>
        <v>0</v>
      </c>
      <c r="H81" s="16">
        <f>IF($B81="","",VLOOKUP($B81,'HK2 21-22'!$B$17:$AT$54,7,0))</f>
        <v>0</v>
      </c>
      <c r="I81" s="16">
        <f>IF($B81="","",VLOOKUP($B81,'HK2 21-22'!$B$17:$AT$54,8,0))</f>
        <v>0</v>
      </c>
      <c r="J81" s="16">
        <f>IF($B81="","",VLOOKUP($B81,'HK2 21-22'!$B$17:$AT$54,9,0))</f>
        <v>0</v>
      </c>
      <c r="K81" s="16">
        <f>IF($B81="","",VLOOKUP($B81,'HK2 21-22'!$B$17:$AT$54,10,0))</f>
        <v>0</v>
      </c>
      <c r="L81" s="16">
        <f>IF($B81="","",VLOOKUP($B81,'HK2 21-22'!$B$17:$AT$54,11,0))</f>
        <v>0</v>
      </c>
      <c r="M81" s="32">
        <f t="shared" si="11"/>
        <v>0</v>
      </c>
      <c r="N81" s="16">
        <f>IF($B81="","",VLOOKUP($B81,'HK2 21-22'!$B$17:$AT$54,13,0))</f>
        <v>0.6</v>
      </c>
      <c r="O81" s="16">
        <f>IF($B81="","",VLOOKUP($B81,'HK2 21-22'!$B$17:$AT$54,14,0))</f>
        <v>0.9</v>
      </c>
      <c r="P81" s="16">
        <f>IF($B81="","",VLOOKUP($B81,'HK2 21-22'!$B$17:$AT$54,15,0))</f>
        <v>0</v>
      </c>
      <c r="Q81" s="16">
        <f>IF($B81="","",VLOOKUP($B81,'HK2 21-22'!$B$17:$AT$54,16,0))</f>
        <v>0</v>
      </c>
      <c r="R81" s="32">
        <f t="shared" si="12"/>
        <v>1.5</v>
      </c>
      <c r="S81" s="16">
        <f>IF($B81="","",VLOOKUP($B81,'HK2 21-22'!$B$17:$AT$54,18,0))</f>
        <v>0</v>
      </c>
      <c r="T81" s="16">
        <f>IF($B81="","",VLOOKUP($B81,'HK2 21-22'!$B$17:$AT$54,19,0))</f>
        <v>36</v>
      </c>
      <c r="U81" s="16">
        <f>IF($B81="","",VLOOKUP($B81,'HK2 21-22'!$B$17:$AT$54,20,0))</f>
        <v>0</v>
      </c>
      <c r="V81" s="32">
        <f t="shared" si="13"/>
        <v>3.6</v>
      </c>
      <c r="W81" s="16">
        <f>IF($B81="","",VLOOKUP($B81,'HK2 21-22'!$B$17:$AT$54,22,0))</f>
        <v>0</v>
      </c>
      <c r="X81" s="16">
        <f>IF($B81="","",VLOOKUP($B81,'HK2 21-22'!$B$17:$AT$54,23,0))</f>
        <v>0</v>
      </c>
      <c r="Y81" s="16">
        <f>IF($B81="","",VLOOKUP($B81,'HK2 21-22'!$B$17:$AT$54,24,0))</f>
        <v>0</v>
      </c>
      <c r="Z81" s="32">
        <f t="shared" si="14"/>
        <v>0</v>
      </c>
      <c r="AA81" s="16">
        <f>IF($B81="","",VLOOKUP($B81,'HK2 21-22'!$B$17:$AT$54,26,0))</f>
        <v>0</v>
      </c>
      <c r="AB81" s="16">
        <f>IF($B81="","",VLOOKUP($B81,'HK2 21-22'!$B$17:$AT$54,27,0))</f>
        <v>0</v>
      </c>
      <c r="AC81" s="16">
        <f>IF($B81="","",VLOOKUP($B81,'HK2 21-22'!$B$17:$AT$54,28,0))</f>
        <v>0</v>
      </c>
      <c r="AD81" s="32">
        <f t="shared" si="15"/>
        <v>0</v>
      </c>
      <c r="AE81" s="16">
        <f>IF($B81="","",VLOOKUP($B81,'HK2 21-22'!$B$17:$AT$54,30,0))</f>
        <v>0</v>
      </c>
      <c r="AF81" s="16">
        <f>IF($B81="","",VLOOKUP($B81,'HK2 21-22'!$B$17:$AT$54,31,0))</f>
        <v>0</v>
      </c>
      <c r="AG81" s="16">
        <f>IF($B81="","",VLOOKUP($B81,'HK2 21-22'!$B$17:$AT$54,32,0))</f>
        <v>0</v>
      </c>
      <c r="AH81" s="32">
        <f t="shared" si="16"/>
        <v>0</v>
      </c>
      <c r="AI81" s="16">
        <f>IF($B81="","",VLOOKUP($B81,'HK2 21-22'!$B$17:$AT$54,34,0))</f>
        <v>0</v>
      </c>
      <c r="AJ81" s="16">
        <f>IF($B81="","",VLOOKUP($B81,'HK2 21-22'!$B$17:$AT$54,35,0))</f>
        <v>0</v>
      </c>
      <c r="AK81" s="32">
        <f t="shared" si="17"/>
        <v>0</v>
      </c>
      <c r="AL81" s="16">
        <f>IF($B81="","",VLOOKUP($B81,'HK2 21-22'!$B$17:$AT$54,37,0))</f>
        <v>0</v>
      </c>
      <c r="AM81" s="16">
        <f>IF($B81="","",VLOOKUP($B81,'HK2 21-22'!$B$17:$AT$54,38,0))</f>
        <v>0</v>
      </c>
      <c r="AN81" s="32">
        <f t="shared" si="18"/>
        <v>0</v>
      </c>
      <c r="AO81" s="16">
        <f>IF($B81="","",VLOOKUP($B81,'HK2 21-22'!$B$17:$AT$54,40,0))</f>
        <v>0</v>
      </c>
      <c r="AP81" s="16">
        <f>IF($B81="","",VLOOKUP($B81,'HK2 21-22'!$B$17:$AT$54,41,0))</f>
        <v>0</v>
      </c>
      <c r="AQ81" s="32">
        <f t="shared" si="19"/>
        <v>0</v>
      </c>
      <c r="AR81" s="32">
        <f>IF($B81="","",VLOOKUP($B81,'HK2 21-22'!$B$17:$AT$54,43,0))</f>
        <v>0</v>
      </c>
      <c r="AS81" s="32">
        <f>IF($B81="","",VLOOKUP($B81,'HK2 21-22'!$B$17:$AT$54,44,0))</f>
        <v>0</v>
      </c>
      <c r="AT81" s="41">
        <f t="shared" si="20"/>
        <v>5.0999999999999996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>
        <f>IF($B82="","",VLOOKUP($B82,'HK2 21-22'!$B$17:$AT$54,4,0))</f>
        <v>0</v>
      </c>
      <c r="F82" s="16">
        <f>IF($B82="","",VLOOKUP($B82,'HK2 21-22'!$B$17:$AT$54,5,0))</f>
        <v>0</v>
      </c>
      <c r="G82" s="16">
        <f>IF($B82="","",VLOOKUP($B82,'HK2 21-22'!$B$17:$AT$54,6,0))</f>
        <v>0</v>
      </c>
      <c r="H82" s="16">
        <f>IF($B82="","",VLOOKUP($B82,'HK2 21-22'!$B$17:$AT$54,7,0))</f>
        <v>0</v>
      </c>
      <c r="I82" s="16">
        <f>IF($B82="","",VLOOKUP($B82,'HK2 21-22'!$B$17:$AT$54,8,0))</f>
        <v>0</v>
      </c>
      <c r="J82" s="16">
        <f>IF($B82="","",VLOOKUP($B82,'HK2 21-22'!$B$17:$AT$54,9,0))</f>
        <v>0</v>
      </c>
      <c r="K82" s="16">
        <f>IF($B82="","",VLOOKUP($B82,'HK2 21-22'!$B$17:$AT$54,10,0))</f>
        <v>0</v>
      </c>
      <c r="L82" s="16">
        <f>IF($B82="","",VLOOKUP($B82,'HK2 21-22'!$B$17:$AT$54,11,0))</f>
        <v>0</v>
      </c>
      <c r="M82" s="32">
        <f t="shared" si="11"/>
        <v>0</v>
      </c>
      <c r="N82" s="16">
        <f>IF($B82="","",VLOOKUP($B82,'HK2 21-22'!$B$17:$AT$54,13,0))</f>
        <v>0</v>
      </c>
      <c r="O82" s="16">
        <f>IF($B82="","",VLOOKUP($B82,'HK2 21-22'!$B$17:$AT$54,14,0))</f>
        <v>0</v>
      </c>
      <c r="P82" s="16">
        <f>IF($B82="","",VLOOKUP($B82,'HK2 21-22'!$B$17:$AT$54,15,0))</f>
        <v>0</v>
      </c>
      <c r="Q82" s="16">
        <f>IF($B82="","",VLOOKUP($B82,'HK2 21-22'!$B$17:$AT$54,16,0))</f>
        <v>0</v>
      </c>
      <c r="R82" s="32">
        <f t="shared" si="12"/>
        <v>0</v>
      </c>
      <c r="S82" s="16">
        <f>IF($B82="","",VLOOKUP($B82,'HK2 21-22'!$B$17:$AT$54,18,0))</f>
        <v>0</v>
      </c>
      <c r="T82" s="16">
        <f>IF($B82="","",VLOOKUP($B82,'HK2 21-22'!$B$17:$AT$54,19,0))</f>
        <v>0</v>
      </c>
      <c r="U82" s="16">
        <f>IF($B82="","",VLOOKUP($B82,'HK2 21-22'!$B$17:$AT$54,20,0))</f>
        <v>0</v>
      </c>
      <c r="V82" s="32">
        <f t="shared" si="13"/>
        <v>0</v>
      </c>
      <c r="W82" s="16">
        <f>IF($B82="","",VLOOKUP($B82,'HK2 21-22'!$B$17:$AT$54,22,0))</f>
        <v>0</v>
      </c>
      <c r="X82" s="16">
        <f>IF($B82="","",VLOOKUP($B82,'HK2 21-22'!$B$17:$AT$54,23,0))</f>
        <v>0</v>
      </c>
      <c r="Y82" s="16">
        <f>IF($B82="","",VLOOKUP($B82,'HK2 21-22'!$B$17:$AT$54,24,0))</f>
        <v>0</v>
      </c>
      <c r="Z82" s="32">
        <f t="shared" si="14"/>
        <v>0</v>
      </c>
      <c r="AA82" s="16">
        <f>IF($B82="","",VLOOKUP($B82,'HK2 21-22'!$B$17:$AT$54,26,0))</f>
        <v>0</v>
      </c>
      <c r="AB82" s="16">
        <f>IF($B82="","",VLOOKUP($B82,'HK2 21-22'!$B$17:$AT$54,27,0))</f>
        <v>0</v>
      </c>
      <c r="AC82" s="16">
        <f>IF($B82="","",VLOOKUP($B82,'HK2 21-22'!$B$17:$AT$54,28,0))</f>
        <v>0</v>
      </c>
      <c r="AD82" s="32">
        <f t="shared" si="15"/>
        <v>0</v>
      </c>
      <c r="AE82" s="16">
        <f>IF($B82="","",VLOOKUP($B82,'HK2 21-22'!$B$17:$AT$54,30,0))</f>
        <v>0</v>
      </c>
      <c r="AF82" s="16">
        <f>IF($B82="","",VLOOKUP($B82,'HK2 21-22'!$B$17:$AT$54,31,0))</f>
        <v>0</v>
      </c>
      <c r="AG82" s="16">
        <f>IF($B82="","",VLOOKUP($B82,'HK2 21-22'!$B$17:$AT$54,32,0))</f>
        <v>0</v>
      </c>
      <c r="AH82" s="32">
        <f t="shared" si="16"/>
        <v>0</v>
      </c>
      <c r="AI82" s="16">
        <f>IF($B82="","",VLOOKUP($B82,'HK2 21-22'!$B$17:$AT$54,34,0))</f>
        <v>0</v>
      </c>
      <c r="AJ82" s="16">
        <f>IF($B82="","",VLOOKUP($B82,'HK2 21-22'!$B$17:$AT$54,35,0))</f>
        <v>0</v>
      </c>
      <c r="AK82" s="32">
        <f t="shared" si="17"/>
        <v>0</v>
      </c>
      <c r="AL82" s="16">
        <f>IF($B82="","",VLOOKUP($B82,'HK2 21-22'!$B$17:$AT$54,37,0))</f>
        <v>0</v>
      </c>
      <c r="AM82" s="16">
        <f>IF($B82="","",VLOOKUP($B82,'HK2 21-22'!$B$17:$AT$54,38,0))</f>
        <v>0</v>
      </c>
      <c r="AN82" s="32">
        <f t="shared" si="18"/>
        <v>0</v>
      </c>
      <c r="AO82" s="16">
        <f>IF($B82="","",VLOOKUP($B82,'HK2 21-22'!$B$17:$AT$54,40,0))</f>
        <v>0</v>
      </c>
      <c r="AP82" s="16">
        <f>IF($B82="","",VLOOKUP($B82,'HK2 21-22'!$B$17:$AT$54,41,0))</f>
        <v>0</v>
      </c>
      <c r="AQ82" s="32">
        <f t="shared" si="19"/>
        <v>0</v>
      </c>
      <c r="AR82" s="32">
        <f>IF($B82="","",VLOOKUP($B82,'HK2 21-22'!$B$17:$AT$54,43,0))</f>
        <v>0</v>
      </c>
      <c r="AS82" s="32">
        <f>IF($B82="","",VLOOKUP($B82,'HK2 21-22'!$B$17:$AT$54,44,0))</f>
        <v>0</v>
      </c>
      <c r="AT82" s="41">
        <f t="shared" si="20"/>
        <v>0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>
        <f>IF($B83="","",VLOOKUP($B83,'HK2 21-22'!$B$17:$AT$54,4,0))</f>
        <v>0</v>
      </c>
      <c r="F83" s="16">
        <f>IF($B83="","",VLOOKUP($B83,'HK2 21-22'!$B$17:$AT$54,5,0))</f>
        <v>0</v>
      </c>
      <c r="G83" s="16">
        <f>IF($B83="","",VLOOKUP($B83,'HK2 21-22'!$B$17:$AT$54,6,0))</f>
        <v>0</v>
      </c>
      <c r="H83" s="16">
        <f>IF($B83="","",VLOOKUP($B83,'HK2 21-22'!$B$17:$AT$54,7,0))</f>
        <v>0</v>
      </c>
      <c r="I83" s="16">
        <f>IF($B83="","",VLOOKUP($B83,'HK2 21-22'!$B$17:$AT$54,8,0))</f>
        <v>0</v>
      </c>
      <c r="J83" s="16">
        <f>IF($B83="","",VLOOKUP($B83,'HK2 21-22'!$B$17:$AT$54,9,0))</f>
        <v>0</v>
      </c>
      <c r="K83" s="16">
        <f>IF($B83="","",VLOOKUP($B83,'HK2 21-22'!$B$17:$AT$54,10,0))</f>
        <v>0</v>
      </c>
      <c r="L83" s="16">
        <f>IF($B83="","",VLOOKUP($B83,'HK2 21-22'!$B$17:$AT$54,11,0))</f>
        <v>0</v>
      </c>
      <c r="M83" s="32">
        <f t="shared" si="11"/>
        <v>0</v>
      </c>
      <c r="N83" s="16">
        <f>IF($B83="","",VLOOKUP($B83,'HK2 21-22'!$B$17:$AT$54,13,0))</f>
        <v>3.9000000000000004</v>
      </c>
      <c r="O83" s="16">
        <f>IF($B83="","",VLOOKUP($B83,'HK2 21-22'!$B$17:$AT$54,14,0))</f>
        <v>0</v>
      </c>
      <c r="P83" s="16">
        <f>IF($B83="","",VLOOKUP($B83,'HK2 21-22'!$B$17:$AT$54,15,0))</f>
        <v>0</v>
      </c>
      <c r="Q83" s="16">
        <f>IF($B83="","",VLOOKUP($B83,'HK2 21-22'!$B$17:$AT$54,16,0))</f>
        <v>0</v>
      </c>
      <c r="R83" s="32">
        <f t="shared" si="12"/>
        <v>3.9000000000000004</v>
      </c>
      <c r="S83" s="16">
        <f>IF($B83="","",VLOOKUP($B83,'HK2 21-22'!$B$17:$AT$54,18,0))</f>
        <v>0</v>
      </c>
      <c r="T83" s="16">
        <f>IF($B83="","",VLOOKUP($B83,'HK2 21-22'!$B$17:$AT$54,19,0))</f>
        <v>0</v>
      </c>
      <c r="U83" s="16">
        <f>IF($B83="","",VLOOKUP($B83,'HK2 21-22'!$B$17:$AT$54,20,0))</f>
        <v>0</v>
      </c>
      <c r="V83" s="32">
        <f t="shared" si="13"/>
        <v>0</v>
      </c>
      <c r="W83" s="16">
        <f>IF($B83="","",VLOOKUP($B83,'HK2 21-22'!$B$17:$AT$54,22,0))</f>
        <v>0</v>
      </c>
      <c r="X83" s="16">
        <f>IF($B83="","",VLOOKUP($B83,'HK2 21-22'!$B$17:$AT$54,23,0))</f>
        <v>0</v>
      </c>
      <c r="Y83" s="16">
        <f>IF($B83="","",VLOOKUP($B83,'HK2 21-22'!$B$17:$AT$54,24,0))</f>
        <v>0</v>
      </c>
      <c r="Z83" s="32">
        <f t="shared" si="14"/>
        <v>0</v>
      </c>
      <c r="AA83" s="16">
        <f>IF($B83="","",VLOOKUP($B83,'HK2 21-22'!$B$17:$AT$54,26,0))</f>
        <v>0</v>
      </c>
      <c r="AB83" s="16">
        <f>IF($B83="","",VLOOKUP($B83,'HK2 21-22'!$B$17:$AT$54,27,0))</f>
        <v>0</v>
      </c>
      <c r="AC83" s="16">
        <f>IF($B83="","",VLOOKUP($B83,'HK2 21-22'!$B$17:$AT$54,28,0))</f>
        <v>0</v>
      </c>
      <c r="AD83" s="32">
        <f t="shared" si="15"/>
        <v>0</v>
      </c>
      <c r="AE83" s="16">
        <f>IF($B83="","",VLOOKUP($B83,'HK2 21-22'!$B$17:$AT$54,30,0))</f>
        <v>0</v>
      </c>
      <c r="AF83" s="16">
        <f>IF($B83="","",VLOOKUP($B83,'HK2 21-22'!$B$17:$AT$54,31,0))</f>
        <v>0</v>
      </c>
      <c r="AG83" s="16">
        <f>IF($B83="","",VLOOKUP($B83,'HK2 21-22'!$B$17:$AT$54,32,0))</f>
        <v>0</v>
      </c>
      <c r="AH83" s="32">
        <f t="shared" si="16"/>
        <v>0</v>
      </c>
      <c r="AI83" s="16">
        <f>IF($B83="","",VLOOKUP($B83,'HK2 21-22'!$B$17:$AT$54,34,0))</f>
        <v>0</v>
      </c>
      <c r="AJ83" s="16">
        <f>IF($B83="","",VLOOKUP($B83,'HK2 21-22'!$B$17:$AT$54,35,0))</f>
        <v>0</v>
      </c>
      <c r="AK83" s="32">
        <f t="shared" si="17"/>
        <v>0</v>
      </c>
      <c r="AL83" s="16">
        <f>IF($B83="","",VLOOKUP($B83,'HK2 21-22'!$B$17:$AT$54,37,0))</f>
        <v>0</v>
      </c>
      <c r="AM83" s="16">
        <f>IF($B83="","",VLOOKUP($B83,'HK2 21-22'!$B$17:$AT$54,38,0))</f>
        <v>0</v>
      </c>
      <c r="AN83" s="32">
        <f t="shared" si="18"/>
        <v>0</v>
      </c>
      <c r="AO83" s="16">
        <f>IF($B83="","",VLOOKUP($B83,'HK2 21-22'!$B$17:$AT$54,40,0))</f>
        <v>0</v>
      </c>
      <c r="AP83" s="16">
        <f>IF($B83="","",VLOOKUP($B83,'HK2 21-22'!$B$17:$AT$54,41,0))</f>
        <v>0</v>
      </c>
      <c r="AQ83" s="32">
        <f t="shared" si="19"/>
        <v>0</v>
      </c>
      <c r="AR83" s="32">
        <f>IF($B83="","",VLOOKUP($B83,'HK2 21-22'!$B$17:$AT$54,43,0))</f>
        <v>0</v>
      </c>
      <c r="AS83" s="32">
        <f>IF($B83="","",VLOOKUP($B83,'HK2 21-22'!$B$17:$AT$54,44,0))</f>
        <v>0</v>
      </c>
      <c r="AT83" s="41">
        <f t="shared" si="20"/>
        <v>3.9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>
        <f>IF($B84="","",VLOOKUP($B84,'HK2 21-22'!$B$17:$AT$54,4,0))</f>
        <v>0</v>
      </c>
      <c r="F84" s="16">
        <f>IF($B84="","",VLOOKUP($B84,'HK2 21-22'!$B$17:$AT$54,5,0))</f>
        <v>0</v>
      </c>
      <c r="G84" s="16">
        <f>IF($B84="","",VLOOKUP($B84,'HK2 21-22'!$B$17:$AT$54,6,0))</f>
        <v>0</v>
      </c>
      <c r="H84" s="16">
        <f>IF($B84="","",VLOOKUP($B84,'HK2 21-22'!$B$17:$AT$54,7,0))</f>
        <v>0</v>
      </c>
      <c r="I84" s="16">
        <f>IF($B84="","",VLOOKUP($B84,'HK2 21-22'!$B$17:$AT$54,8,0))</f>
        <v>0</v>
      </c>
      <c r="J84" s="16">
        <f>IF($B84="","",VLOOKUP($B84,'HK2 21-22'!$B$17:$AT$54,9,0))</f>
        <v>0</v>
      </c>
      <c r="K84" s="16">
        <f>IF($B84="","",VLOOKUP($B84,'HK2 21-22'!$B$17:$AT$54,10,0))</f>
        <v>0</v>
      </c>
      <c r="L84" s="16">
        <f>IF($B84="","",VLOOKUP($B84,'HK2 21-22'!$B$17:$AT$54,11,0))</f>
        <v>0</v>
      </c>
      <c r="M84" s="32">
        <f t="shared" si="11"/>
        <v>0</v>
      </c>
      <c r="N84" s="16">
        <f>IF($B84="","",VLOOKUP($B84,'HK2 21-22'!$B$17:$AT$54,13,0))</f>
        <v>0</v>
      </c>
      <c r="O84" s="16">
        <f>IF($B84="","",VLOOKUP($B84,'HK2 21-22'!$B$17:$AT$54,14,0))</f>
        <v>0</v>
      </c>
      <c r="P84" s="16">
        <f>IF($B84="","",VLOOKUP($B84,'HK2 21-22'!$B$17:$AT$54,15,0))</f>
        <v>0</v>
      </c>
      <c r="Q84" s="16">
        <f>IF($B84="","",VLOOKUP($B84,'HK2 21-22'!$B$17:$AT$54,16,0))</f>
        <v>0</v>
      </c>
      <c r="R84" s="32">
        <f t="shared" si="12"/>
        <v>0</v>
      </c>
      <c r="S84" s="16">
        <f>IF($B84="","",VLOOKUP($B84,'HK2 21-22'!$B$17:$AT$54,18,0))</f>
        <v>0</v>
      </c>
      <c r="T84" s="16">
        <f>IF($B84="","",VLOOKUP($B84,'HK2 21-22'!$B$17:$AT$54,19,0))</f>
        <v>0</v>
      </c>
      <c r="U84" s="16">
        <f>IF($B84="","",VLOOKUP($B84,'HK2 21-22'!$B$17:$AT$54,20,0))</f>
        <v>0</v>
      </c>
      <c r="V84" s="32">
        <f t="shared" si="13"/>
        <v>0</v>
      </c>
      <c r="W84" s="16">
        <f>IF($B84="","",VLOOKUP($B84,'HK2 21-22'!$B$17:$AT$54,22,0))</f>
        <v>0</v>
      </c>
      <c r="X84" s="16">
        <f>IF($B84="","",VLOOKUP($B84,'HK2 21-22'!$B$17:$AT$54,23,0))</f>
        <v>0</v>
      </c>
      <c r="Y84" s="16">
        <f>IF($B84="","",VLOOKUP($B84,'HK2 21-22'!$B$17:$AT$54,24,0))</f>
        <v>0</v>
      </c>
      <c r="Z84" s="32">
        <f t="shared" si="14"/>
        <v>0</v>
      </c>
      <c r="AA84" s="16">
        <f>IF($B84="","",VLOOKUP($B84,'HK2 21-22'!$B$17:$AT$54,26,0))</f>
        <v>0</v>
      </c>
      <c r="AB84" s="16">
        <f>IF($B84="","",VLOOKUP($B84,'HK2 21-22'!$B$17:$AT$54,27,0))</f>
        <v>0</v>
      </c>
      <c r="AC84" s="16">
        <f>IF($B84="","",VLOOKUP($B84,'HK2 21-22'!$B$17:$AT$54,28,0))</f>
        <v>0</v>
      </c>
      <c r="AD84" s="32">
        <f t="shared" si="15"/>
        <v>0</v>
      </c>
      <c r="AE84" s="16">
        <f>IF($B84="","",VLOOKUP($B84,'HK2 21-22'!$B$17:$AT$54,30,0))</f>
        <v>0</v>
      </c>
      <c r="AF84" s="16">
        <f>IF($B84="","",VLOOKUP($B84,'HK2 21-22'!$B$17:$AT$54,31,0))</f>
        <v>0</v>
      </c>
      <c r="AG84" s="16">
        <f>IF($B84="","",VLOOKUP($B84,'HK2 21-22'!$B$17:$AT$54,32,0))</f>
        <v>0</v>
      </c>
      <c r="AH84" s="32">
        <f t="shared" si="16"/>
        <v>0</v>
      </c>
      <c r="AI84" s="16">
        <f>IF($B84="","",VLOOKUP($B84,'HK2 21-22'!$B$17:$AT$54,34,0))</f>
        <v>0</v>
      </c>
      <c r="AJ84" s="16">
        <f>IF($B84="","",VLOOKUP($B84,'HK2 21-22'!$B$17:$AT$54,35,0))</f>
        <v>0</v>
      </c>
      <c r="AK84" s="32">
        <f t="shared" si="17"/>
        <v>0</v>
      </c>
      <c r="AL84" s="16">
        <f>IF($B84="","",VLOOKUP($B84,'HK2 21-22'!$B$17:$AT$54,37,0))</f>
        <v>0</v>
      </c>
      <c r="AM84" s="16">
        <f>IF($B84="","",VLOOKUP($B84,'HK2 21-22'!$B$17:$AT$54,38,0))</f>
        <v>0</v>
      </c>
      <c r="AN84" s="32">
        <f t="shared" si="18"/>
        <v>0</v>
      </c>
      <c r="AO84" s="16">
        <f>IF($B84="","",VLOOKUP($B84,'HK2 21-22'!$B$17:$AT$54,40,0))</f>
        <v>0</v>
      </c>
      <c r="AP84" s="16">
        <f>IF($B84="","",VLOOKUP($B84,'HK2 21-22'!$B$17:$AT$54,41,0))</f>
        <v>0</v>
      </c>
      <c r="AQ84" s="32">
        <f t="shared" si="19"/>
        <v>0</v>
      </c>
      <c r="AR84" s="32">
        <f>IF($B84="","",VLOOKUP($B84,'HK2 21-22'!$B$17:$AT$54,43,0))</f>
        <v>0</v>
      </c>
      <c r="AS84" s="32">
        <f>IF($B84="","",VLOOKUP($B84,'HK2 21-22'!$B$17:$AT$54,44,0))</f>
        <v>0</v>
      </c>
      <c r="AT84" s="41">
        <f t="shared" si="20"/>
        <v>0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>
        <f>IF($B85="","",VLOOKUP($B85,'HK2 21-22'!$B$17:$AT$54,4,0))</f>
        <v>0</v>
      </c>
      <c r="F85" s="16">
        <f>IF($B85="","",VLOOKUP($B85,'HK2 21-22'!$B$17:$AT$54,5,0))</f>
        <v>0</v>
      </c>
      <c r="G85" s="16">
        <f>IF($B85="","",VLOOKUP($B85,'HK2 21-22'!$B$17:$AT$54,6,0))</f>
        <v>0</v>
      </c>
      <c r="H85" s="16">
        <f>IF($B85="","",VLOOKUP($B85,'HK2 21-22'!$B$17:$AT$54,7,0))</f>
        <v>0</v>
      </c>
      <c r="I85" s="16">
        <f>IF($B85="","",VLOOKUP($B85,'HK2 21-22'!$B$17:$AT$54,8,0))</f>
        <v>0</v>
      </c>
      <c r="J85" s="16">
        <f>IF($B85="","",VLOOKUP($B85,'HK2 21-22'!$B$17:$AT$54,9,0))</f>
        <v>0</v>
      </c>
      <c r="K85" s="16">
        <f>IF($B85="","",VLOOKUP($B85,'HK2 21-22'!$B$17:$AT$54,10,0))</f>
        <v>0</v>
      </c>
      <c r="L85" s="16">
        <f>IF($B85="","",VLOOKUP($B85,'HK2 21-22'!$B$17:$AT$54,11,0))</f>
        <v>0</v>
      </c>
      <c r="M85" s="32">
        <f t="shared" si="11"/>
        <v>0</v>
      </c>
      <c r="N85" s="16">
        <f>IF($B85="","",VLOOKUP($B85,'HK2 21-22'!$B$17:$AT$54,13,0))</f>
        <v>2.4</v>
      </c>
      <c r="O85" s="16">
        <f>IF($B85="","",VLOOKUP($B85,'HK2 21-22'!$B$17:$AT$54,14,0))</f>
        <v>1.7999999999999998</v>
      </c>
      <c r="P85" s="16">
        <f>IF($B85="","",VLOOKUP($B85,'HK2 21-22'!$B$17:$AT$54,15,0))</f>
        <v>0</v>
      </c>
      <c r="Q85" s="16">
        <f>IF($B85="","",VLOOKUP($B85,'HK2 21-22'!$B$17:$AT$54,16,0))</f>
        <v>0</v>
      </c>
      <c r="R85" s="32">
        <f t="shared" si="12"/>
        <v>4.1999999999999993</v>
      </c>
      <c r="S85" s="16">
        <f>IF($B85="","",VLOOKUP($B85,'HK2 21-22'!$B$17:$AT$54,18,0))</f>
        <v>0</v>
      </c>
      <c r="T85" s="16">
        <f>IF($B85="","",VLOOKUP($B85,'HK2 21-22'!$B$17:$AT$54,19,0))</f>
        <v>0</v>
      </c>
      <c r="U85" s="16">
        <f>IF($B85="","",VLOOKUP($B85,'HK2 21-22'!$B$17:$AT$54,20,0))</f>
        <v>0</v>
      </c>
      <c r="V85" s="32">
        <f t="shared" si="13"/>
        <v>0</v>
      </c>
      <c r="W85" s="16">
        <f>IF($B85="","",VLOOKUP($B85,'HK2 21-22'!$B$17:$AT$54,22,0))</f>
        <v>0</v>
      </c>
      <c r="X85" s="16">
        <f>IF($B85="","",VLOOKUP($B85,'HK2 21-22'!$B$17:$AT$54,23,0))</f>
        <v>0</v>
      </c>
      <c r="Y85" s="16">
        <f>IF($B85="","",VLOOKUP($B85,'HK2 21-22'!$B$17:$AT$54,24,0))</f>
        <v>0</v>
      </c>
      <c r="Z85" s="32">
        <f t="shared" si="14"/>
        <v>0</v>
      </c>
      <c r="AA85" s="16">
        <f>IF($B85="","",VLOOKUP($B85,'HK2 21-22'!$B$17:$AT$54,26,0))</f>
        <v>11</v>
      </c>
      <c r="AB85" s="16">
        <f>IF($B85="","",VLOOKUP($B85,'HK2 21-22'!$B$17:$AT$54,27,0))</f>
        <v>0</v>
      </c>
      <c r="AC85" s="16">
        <f>IF($B85="","",VLOOKUP($B85,'HK2 21-22'!$B$17:$AT$54,28,0))</f>
        <v>11</v>
      </c>
      <c r="AD85" s="32">
        <f t="shared" si="15"/>
        <v>0</v>
      </c>
      <c r="AE85" s="16">
        <f>IF($B85="","",VLOOKUP($B85,'HK2 21-22'!$B$17:$AT$54,30,0))</f>
        <v>0</v>
      </c>
      <c r="AF85" s="16">
        <f>IF($B85="","",VLOOKUP($B85,'HK2 21-22'!$B$17:$AT$54,31,0))</f>
        <v>0</v>
      </c>
      <c r="AG85" s="16">
        <f>IF($B85="","",VLOOKUP($B85,'HK2 21-22'!$B$17:$AT$54,32,0))</f>
        <v>0</v>
      </c>
      <c r="AH85" s="32">
        <f t="shared" si="16"/>
        <v>0</v>
      </c>
      <c r="AI85" s="16">
        <f>IF($B85="","",VLOOKUP($B85,'HK2 21-22'!$B$17:$AT$54,34,0))</f>
        <v>0</v>
      </c>
      <c r="AJ85" s="16">
        <f>IF($B85="","",VLOOKUP($B85,'HK2 21-22'!$B$17:$AT$54,35,0))</f>
        <v>0</v>
      </c>
      <c r="AK85" s="32">
        <f t="shared" si="17"/>
        <v>0</v>
      </c>
      <c r="AL85" s="16">
        <f>IF($B85="","",VLOOKUP($B85,'HK2 21-22'!$B$17:$AT$54,37,0))</f>
        <v>0</v>
      </c>
      <c r="AM85" s="16">
        <f>IF($B85="","",VLOOKUP($B85,'HK2 21-22'!$B$17:$AT$54,38,0))</f>
        <v>0</v>
      </c>
      <c r="AN85" s="32">
        <f t="shared" si="18"/>
        <v>0</v>
      </c>
      <c r="AO85" s="16">
        <f>IF($B85="","",VLOOKUP($B85,'HK2 21-22'!$B$17:$AT$54,40,0))</f>
        <v>0</v>
      </c>
      <c r="AP85" s="16">
        <f>IF($B85="","",VLOOKUP($B85,'HK2 21-22'!$B$17:$AT$54,41,0))</f>
        <v>0</v>
      </c>
      <c r="AQ85" s="32">
        <f t="shared" si="19"/>
        <v>0</v>
      </c>
      <c r="AR85" s="32">
        <f>IF($B85="","",VLOOKUP($B85,'HK2 21-22'!$B$17:$AT$54,43,0))</f>
        <v>0</v>
      </c>
      <c r="AS85" s="32">
        <f>IF($B85="","",VLOOKUP($B85,'HK2 21-22'!$B$17:$AT$54,44,0))</f>
        <v>0.6</v>
      </c>
      <c r="AT85" s="41">
        <f t="shared" si="20"/>
        <v>4.8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>
        <f>IF($B86="","",VLOOKUP($B86,'HK2 21-22'!$B$17:$AT$54,4,0))</f>
        <v>0</v>
      </c>
      <c r="F86" s="16">
        <f>IF($B86="","",VLOOKUP($B86,'HK2 21-22'!$B$17:$AT$54,5,0))</f>
        <v>0</v>
      </c>
      <c r="G86" s="16">
        <f>IF($B86="","",VLOOKUP($B86,'HK2 21-22'!$B$17:$AT$54,6,0))</f>
        <v>0</v>
      </c>
      <c r="H86" s="16">
        <f>IF($B86="","",VLOOKUP($B86,'HK2 21-22'!$B$17:$AT$54,7,0))</f>
        <v>0</v>
      </c>
      <c r="I86" s="16">
        <f>IF($B86="","",VLOOKUP($B86,'HK2 21-22'!$B$17:$AT$54,8,0))</f>
        <v>0</v>
      </c>
      <c r="J86" s="16">
        <f>IF($B86="","",VLOOKUP($B86,'HK2 21-22'!$B$17:$AT$54,9,0))</f>
        <v>0</v>
      </c>
      <c r="K86" s="16">
        <f>IF($B86="","",VLOOKUP($B86,'HK2 21-22'!$B$17:$AT$54,10,0))</f>
        <v>0</v>
      </c>
      <c r="L86" s="16">
        <f>IF($B86="","",VLOOKUP($B86,'HK2 21-22'!$B$17:$AT$54,11,0))</f>
        <v>0</v>
      </c>
      <c r="M86" s="32">
        <f t="shared" si="11"/>
        <v>0</v>
      </c>
      <c r="N86" s="16">
        <f>IF($B86="","",VLOOKUP($B86,'HK2 21-22'!$B$17:$AT$54,13,0))</f>
        <v>0</v>
      </c>
      <c r="O86" s="16">
        <f>IF($B86="","",VLOOKUP($B86,'HK2 21-22'!$B$17:$AT$54,14,0))</f>
        <v>0</v>
      </c>
      <c r="P86" s="16">
        <f>IF($B86="","",VLOOKUP($B86,'HK2 21-22'!$B$17:$AT$54,15,0))</f>
        <v>0</v>
      </c>
      <c r="Q86" s="16">
        <f>IF($B86="","",VLOOKUP($B86,'HK2 21-22'!$B$17:$AT$54,16,0))</f>
        <v>0</v>
      </c>
      <c r="R86" s="32">
        <f t="shared" si="12"/>
        <v>0</v>
      </c>
      <c r="S86" s="16">
        <f>IF($B86="","",VLOOKUP($B86,'HK2 21-22'!$B$17:$AT$54,18,0))</f>
        <v>0</v>
      </c>
      <c r="T86" s="16">
        <f>IF($B86="","",VLOOKUP($B86,'HK2 21-22'!$B$17:$AT$54,19,0))</f>
        <v>0</v>
      </c>
      <c r="U86" s="16">
        <f>IF($B86="","",VLOOKUP($B86,'HK2 21-22'!$B$17:$AT$54,20,0))</f>
        <v>0</v>
      </c>
      <c r="V86" s="32">
        <f t="shared" si="13"/>
        <v>0</v>
      </c>
      <c r="W86" s="16">
        <f>IF($B86="","",VLOOKUP($B86,'HK2 21-22'!$B$17:$AT$54,22,0))</f>
        <v>0</v>
      </c>
      <c r="X86" s="16">
        <f>IF($B86="","",VLOOKUP($B86,'HK2 21-22'!$B$17:$AT$54,23,0))</f>
        <v>0</v>
      </c>
      <c r="Y86" s="16">
        <f>IF($B86="","",VLOOKUP($B86,'HK2 21-22'!$B$17:$AT$54,24,0))</f>
        <v>0</v>
      </c>
      <c r="Z86" s="32">
        <f t="shared" si="14"/>
        <v>0</v>
      </c>
      <c r="AA86" s="16">
        <f>IF($B86="","",VLOOKUP($B86,'HK2 21-22'!$B$17:$AT$54,26,0))</f>
        <v>0</v>
      </c>
      <c r="AB86" s="16">
        <f>IF($B86="","",VLOOKUP($B86,'HK2 21-22'!$B$17:$AT$54,27,0))</f>
        <v>0</v>
      </c>
      <c r="AC86" s="16">
        <f>IF($B86="","",VLOOKUP($B86,'HK2 21-22'!$B$17:$AT$54,28,0))</f>
        <v>0</v>
      </c>
      <c r="AD86" s="32">
        <f t="shared" si="15"/>
        <v>0</v>
      </c>
      <c r="AE86" s="16">
        <f>IF($B86="","",VLOOKUP($B86,'HK2 21-22'!$B$17:$AT$54,30,0))</f>
        <v>0</v>
      </c>
      <c r="AF86" s="16">
        <f>IF($B86="","",VLOOKUP($B86,'HK2 21-22'!$B$17:$AT$54,31,0))</f>
        <v>0</v>
      </c>
      <c r="AG86" s="16">
        <f>IF($B86="","",VLOOKUP($B86,'HK2 21-22'!$B$17:$AT$54,32,0))</f>
        <v>0</v>
      </c>
      <c r="AH86" s="32">
        <f t="shared" si="16"/>
        <v>0</v>
      </c>
      <c r="AI86" s="16">
        <f>IF($B86="","",VLOOKUP($B86,'HK2 21-22'!$B$17:$AT$54,34,0))</f>
        <v>0</v>
      </c>
      <c r="AJ86" s="16">
        <f>IF($B86="","",VLOOKUP($B86,'HK2 21-22'!$B$17:$AT$54,35,0))</f>
        <v>0</v>
      </c>
      <c r="AK86" s="32">
        <f t="shared" si="17"/>
        <v>0</v>
      </c>
      <c r="AL86" s="16">
        <f>IF($B86="","",VLOOKUP($B86,'HK2 21-22'!$B$17:$AT$54,37,0))</f>
        <v>0</v>
      </c>
      <c r="AM86" s="16">
        <f>IF($B86="","",VLOOKUP($B86,'HK2 21-22'!$B$17:$AT$54,38,0))</f>
        <v>0</v>
      </c>
      <c r="AN86" s="32">
        <f t="shared" si="18"/>
        <v>0</v>
      </c>
      <c r="AO86" s="16">
        <f>IF($B86="","",VLOOKUP($B86,'HK2 21-22'!$B$17:$AT$54,40,0))</f>
        <v>0</v>
      </c>
      <c r="AP86" s="16">
        <f>IF($B86="","",VLOOKUP($B86,'HK2 21-22'!$B$17:$AT$54,41,0))</f>
        <v>0</v>
      </c>
      <c r="AQ86" s="32">
        <f t="shared" si="19"/>
        <v>0</v>
      </c>
      <c r="AR86" s="32">
        <f>IF($B86="","",VLOOKUP($B86,'HK2 21-22'!$B$17:$AT$54,43,0))</f>
        <v>0</v>
      </c>
      <c r="AS86" s="32">
        <f>IF($B86="","",VLOOKUP($B86,'HK2 21-22'!$B$17:$AT$54,44,0))</f>
        <v>0</v>
      </c>
      <c r="AT86" s="41">
        <f t="shared" si="20"/>
        <v>0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IF($B87="","",VLOOKUP($B87,'HK2 21-22'!$B$17:$AT$54,4,0))</f>
        <v>#N/A</v>
      </c>
      <c r="F87" s="16" t="e">
        <f>IF($B87="","",VLOOKUP($B87,'HK2 21-22'!$B$17:$AT$54,5,0))</f>
        <v>#N/A</v>
      </c>
      <c r="G87" s="16" t="e">
        <f>IF($B87="","",VLOOKUP($B87,'HK2 21-22'!$B$17:$AT$54,6,0))</f>
        <v>#N/A</v>
      </c>
      <c r="H87" s="16" t="e">
        <f>IF($B87="","",VLOOKUP($B87,'HK2 21-22'!$B$17:$AT$54,7,0))</f>
        <v>#N/A</v>
      </c>
      <c r="I87" s="16" t="e">
        <f>IF($B87="","",VLOOKUP($B87,'HK2 21-22'!$B$17:$AT$54,8,0))</f>
        <v>#N/A</v>
      </c>
      <c r="J87" s="16" t="e">
        <f>IF($B87="","",VLOOKUP($B87,'HK2 21-22'!$B$17:$AT$54,9,0))</f>
        <v>#N/A</v>
      </c>
      <c r="K87" s="16" t="e">
        <f>IF($B87="","",VLOOKUP($B87,'HK2 21-22'!$B$17:$AT$54,10,0))</f>
        <v>#N/A</v>
      </c>
      <c r="L87" s="16" t="e">
        <f>IF($B87="","",VLOOKUP($B87,'HK2 21-22'!$B$17:$AT$54,11,0))</f>
        <v>#N/A</v>
      </c>
      <c r="M87" s="32" t="e">
        <f t="shared" si="11"/>
        <v>#N/A</v>
      </c>
      <c r="N87" s="16" t="e">
        <f>IF($B87="","",VLOOKUP($B87,'HK2 21-22'!$B$17:$AT$54,13,0))</f>
        <v>#N/A</v>
      </c>
      <c r="O87" s="16" t="e">
        <f>IF($B87="","",VLOOKUP($B87,'HK2 21-22'!$B$17:$AT$54,14,0))</f>
        <v>#N/A</v>
      </c>
      <c r="P87" s="16" t="e">
        <f>IF($B87="","",VLOOKUP($B87,'HK2 21-22'!$B$17:$AT$54,15,0))</f>
        <v>#N/A</v>
      </c>
      <c r="Q87" s="16" t="e">
        <f>IF($B87="","",VLOOKUP($B87,'HK2 21-22'!$B$17:$AT$54,16,0))</f>
        <v>#N/A</v>
      </c>
      <c r="R87" s="32" t="e">
        <f t="shared" si="12"/>
        <v>#N/A</v>
      </c>
      <c r="S87" s="16" t="e">
        <f>IF($B87="","",VLOOKUP($B87,'HK2 21-22'!$B$17:$AT$54,18,0))</f>
        <v>#N/A</v>
      </c>
      <c r="T87" s="16" t="e">
        <f>IF($B87="","",VLOOKUP($B87,'HK2 21-22'!$B$17:$AT$54,19,0))</f>
        <v>#N/A</v>
      </c>
      <c r="U87" s="16" t="e">
        <f>IF($B87="","",VLOOKUP($B87,'HK2 21-22'!$B$17:$AT$54,20,0))</f>
        <v>#N/A</v>
      </c>
      <c r="V87" s="32" t="e">
        <f t="shared" si="13"/>
        <v>#N/A</v>
      </c>
      <c r="W87" s="16" t="e">
        <f>IF($B87="","",VLOOKUP($B87,'HK2 21-22'!$B$17:$AT$54,22,0))</f>
        <v>#N/A</v>
      </c>
      <c r="X87" s="16" t="e">
        <f>IF($B87="","",VLOOKUP($B87,'HK2 21-22'!$B$17:$AT$54,23,0))</f>
        <v>#N/A</v>
      </c>
      <c r="Y87" s="16" t="e">
        <f>IF($B87="","",VLOOKUP($B87,'HK2 21-22'!$B$17:$AT$54,24,0))</f>
        <v>#N/A</v>
      </c>
      <c r="Z87" s="32" t="e">
        <f t="shared" si="14"/>
        <v>#N/A</v>
      </c>
      <c r="AA87" s="16" t="e">
        <f>IF($B87="","",VLOOKUP($B87,'HK2 21-22'!$B$17:$AT$54,26,0))</f>
        <v>#N/A</v>
      </c>
      <c r="AB87" s="16" t="e">
        <f>IF($B87="","",VLOOKUP($B87,'HK2 21-22'!$B$17:$AT$54,27,0))</f>
        <v>#N/A</v>
      </c>
      <c r="AC87" s="16" t="e">
        <f>IF($B87="","",VLOOKUP($B87,'HK2 21-22'!$B$17:$AT$54,28,0))</f>
        <v>#N/A</v>
      </c>
      <c r="AD87" s="32" t="e">
        <f t="shared" si="15"/>
        <v>#N/A</v>
      </c>
      <c r="AE87" s="16" t="e">
        <f>IF($B87="","",VLOOKUP($B87,'HK2 21-22'!$B$17:$AT$54,30,0))</f>
        <v>#N/A</v>
      </c>
      <c r="AF87" s="16" t="e">
        <f>IF($B87="","",VLOOKUP($B87,'HK2 21-22'!$B$17:$AT$54,31,0))</f>
        <v>#N/A</v>
      </c>
      <c r="AG87" s="16" t="e">
        <f>IF($B87="","",VLOOKUP($B87,'HK2 21-22'!$B$17:$AT$54,32,0))</f>
        <v>#N/A</v>
      </c>
      <c r="AH87" s="32" t="e">
        <f t="shared" si="16"/>
        <v>#N/A</v>
      </c>
      <c r="AI87" s="16" t="e">
        <f>IF($B87="","",VLOOKUP($B87,'HK2 21-22'!$B$17:$AT$54,34,0))</f>
        <v>#N/A</v>
      </c>
      <c r="AJ87" s="16" t="e">
        <f>IF($B87="","",VLOOKUP($B87,'HK2 21-22'!$B$17:$AT$54,35,0))</f>
        <v>#N/A</v>
      </c>
      <c r="AK87" s="32" t="e">
        <f t="shared" si="17"/>
        <v>#N/A</v>
      </c>
      <c r="AL87" s="16" t="e">
        <f>IF($B87="","",VLOOKUP($B87,'HK2 21-22'!$B$17:$AT$54,37,0))</f>
        <v>#N/A</v>
      </c>
      <c r="AM87" s="16" t="e">
        <f>IF($B87="","",VLOOKUP($B87,'HK2 21-22'!$B$17:$AT$54,38,0))</f>
        <v>#N/A</v>
      </c>
      <c r="AN87" s="32" t="e">
        <f t="shared" si="18"/>
        <v>#N/A</v>
      </c>
      <c r="AO87" s="16" t="e">
        <f>IF($B87="","",VLOOKUP($B87,'HK2 21-22'!$B$17:$AT$54,40,0))</f>
        <v>#N/A</v>
      </c>
      <c r="AP87" s="16" t="e">
        <f>IF($B87="","",VLOOKUP($B87,'HK2 21-22'!$B$17:$AT$54,41,0))</f>
        <v>#N/A</v>
      </c>
      <c r="AQ87" s="32" t="e">
        <f t="shared" si="19"/>
        <v>#N/A</v>
      </c>
      <c r="AR87" s="32" t="e">
        <f>IF($B87="","",VLOOKUP($B87,'HK2 21-22'!$B$17:$AT$54,43,0))</f>
        <v>#N/A</v>
      </c>
      <c r="AS87" s="32" t="e">
        <f>IF($B87="","",VLOOKUP($B87,'HK2 21-22'!$B$17:$AT$54,44,0))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IF($B88="","",VLOOKUP($B88,'HK2 21-22'!$B$17:$AT$54,4,0))</f>
        <v>#N/A</v>
      </c>
      <c r="F88" s="16" t="e">
        <f>IF($B88="","",VLOOKUP($B88,'HK2 21-22'!$B$17:$AT$54,5,0))</f>
        <v>#N/A</v>
      </c>
      <c r="G88" s="16" t="e">
        <f>IF($B88="","",VLOOKUP($B88,'HK2 21-22'!$B$17:$AT$54,6,0))</f>
        <v>#N/A</v>
      </c>
      <c r="H88" s="16" t="e">
        <f>IF($B88="","",VLOOKUP($B88,'HK2 21-22'!$B$17:$AT$54,7,0))</f>
        <v>#N/A</v>
      </c>
      <c r="I88" s="16" t="e">
        <f>IF($B88="","",VLOOKUP($B88,'HK2 21-22'!$B$17:$AT$54,8,0))</f>
        <v>#N/A</v>
      </c>
      <c r="J88" s="16" t="e">
        <f>IF($B88="","",VLOOKUP($B88,'HK2 21-22'!$B$17:$AT$54,9,0))</f>
        <v>#N/A</v>
      </c>
      <c r="K88" s="16" t="e">
        <f>IF($B88="","",VLOOKUP($B88,'HK2 21-22'!$B$17:$AT$54,10,0))</f>
        <v>#N/A</v>
      </c>
      <c r="L88" s="16" t="e">
        <f>IF($B88="","",VLOOKUP($B88,'HK2 21-22'!$B$17:$AT$54,11,0))</f>
        <v>#N/A</v>
      </c>
      <c r="M88" s="32" t="e">
        <f t="shared" si="11"/>
        <v>#N/A</v>
      </c>
      <c r="N88" s="16" t="e">
        <f>IF($B88="","",VLOOKUP($B88,'HK2 21-22'!$B$17:$AT$54,13,0))</f>
        <v>#N/A</v>
      </c>
      <c r="O88" s="16" t="e">
        <f>IF($B88="","",VLOOKUP($B88,'HK2 21-22'!$B$17:$AT$54,14,0))</f>
        <v>#N/A</v>
      </c>
      <c r="P88" s="16" t="e">
        <f>IF($B88="","",VLOOKUP($B88,'HK2 21-22'!$B$17:$AT$54,15,0))</f>
        <v>#N/A</v>
      </c>
      <c r="Q88" s="16" t="e">
        <f>IF($B88="","",VLOOKUP($B88,'HK2 21-22'!$B$17:$AT$54,16,0))</f>
        <v>#N/A</v>
      </c>
      <c r="R88" s="32" t="e">
        <f t="shared" si="12"/>
        <v>#N/A</v>
      </c>
      <c r="S88" s="16" t="e">
        <f>IF($B88="","",VLOOKUP($B88,'HK2 21-22'!$B$17:$AT$54,18,0))</f>
        <v>#N/A</v>
      </c>
      <c r="T88" s="16" t="e">
        <f>IF($B88="","",VLOOKUP($B88,'HK2 21-22'!$B$17:$AT$54,19,0))</f>
        <v>#N/A</v>
      </c>
      <c r="U88" s="16" t="e">
        <f>IF($B88="","",VLOOKUP($B88,'HK2 21-22'!$B$17:$AT$54,20,0))</f>
        <v>#N/A</v>
      </c>
      <c r="V88" s="32" t="e">
        <f t="shared" si="13"/>
        <v>#N/A</v>
      </c>
      <c r="W88" s="16" t="e">
        <f>IF($B88="","",VLOOKUP($B88,'HK2 21-22'!$B$17:$AT$54,22,0))</f>
        <v>#N/A</v>
      </c>
      <c r="X88" s="16" t="e">
        <f>IF($B88="","",VLOOKUP($B88,'HK2 21-22'!$B$17:$AT$54,23,0))</f>
        <v>#N/A</v>
      </c>
      <c r="Y88" s="16" t="e">
        <f>IF($B88="","",VLOOKUP($B88,'HK2 21-22'!$B$17:$AT$54,24,0))</f>
        <v>#N/A</v>
      </c>
      <c r="Z88" s="32" t="e">
        <f t="shared" si="14"/>
        <v>#N/A</v>
      </c>
      <c r="AA88" s="16" t="e">
        <f>IF($B88="","",VLOOKUP($B88,'HK2 21-22'!$B$17:$AT$54,26,0))</f>
        <v>#N/A</v>
      </c>
      <c r="AB88" s="16" t="e">
        <f>IF($B88="","",VLOOKUP($B88,'HK2 21-22'!$B$17:$AT$54,27,0))</f>
        <v>#N/A</v>
      </c>
      <c r="AC88" s="16" t="e">
        <f>IF($B88="","",VLOOKUP($B88,'HK2 21-22'!$B$17:$AT$54,28,0))</f>
        <v>#N/A</v>
      </c>
      <c r="AD88" s="32" t="e">
        <f t="shared" si="15"/>
        <v>#N/A</v>
      </c>
      <c r="AE88" s="16" t="e">
        <f>IF($B88="","",VLOOKUP($B88,'HK2 21-22'!$B$17:$AT$54,30,0))</f>
        <v>#N/A</v>
      </c>
      <c r="AF88" s="16" t="e">
        <f>IF($B88="","",VLOOKUP($B88,'HK2 21-22'!$B$17:$AT$54,31,0))</f>
        <v>#N/A</v>
      </c>
      <c r="AG88" s="16" t="e">
        <f>IF($B88="","",VLOOKUP($B88,'HK2 21-22'!$B$17:$AT$54,32,0))</f>
        <v>#N/A</v>
      </c>
      <c r="AH88" s="32" t="e">
        <f t="shared" si="16"/>
        <v>#N/A</v>
      </c>
      <c r="AI88" s="16" t="e">
        <f>IF($B88="","",VLOOKUP($B88,'HK2 21-22'!$B$17:$AT$54,34,0))</f>
        <v>#N/A</v>
      </c>
      <c r="AJ88" s="16" t="e">
        <f>IF($B88="","",VLOOKUP($B88,'HK2 21-22'!$B$17:$AT$54,35,0))</f>
        <v>#N/A</v>
      </c>
      <c r="AK88" s="32" t="e">
        <f t="shared" si="17"/>
        <v>#N/A</v>
      </c>
      <c r="AL88" s="16" t="e">
        <f>IF($B88="","",VLOOKUP($B88,'HK2 21-22'!$B$17:$AT$54,37,0))</f>
        <v>#N/A</v>
      </c>
      <c r="AM88" s="16" t="e">
        <f>IF($B88="","",VLOOKUP($B88,'HK2 21-22'!$B$17:$AT$54,38,0))</f>
        <v>#N/A</v>
      </c>
      <c r="AN88" s="32" t="e">
        <f t="shared" si="18"/>
        <v>#N/A</v>
      </c>
      <c r="AO88" s="16" t="e">
        <f>IF($B88="","",VLOOKUP($B88,'HK2 21-22'!$B$17:$AT$54,40,0))</f>
        <v>#N/A</v>
      </c>
      <c r="AP88" s="16" t="e">
        <f>IF($B88="","",VLOOKUP($B88,'HK2 21-22'!$B$17:$AT$54,41,0))</f>
        <v>#N/A</v>
      </c>
      <c r="AQ88" s="32" t="e">
        <f t="shared" si="19"/>
        <v>#N/A</v>
      </c>
      <c r="AR88" s="32" t="e">
        <f>IF($B88="","",VLOOKUP($B88,'HK2 21-22'!$B$17:$AT$54,43,0))</f>
        <v>#N/A</v>
      </c>
      <c r="AS88" s="32" t="e">
        <f>IF($B88="","",VLOOKUP($B88,'HK2 21-22'!$B$17:$AT$54,44,0))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IF($B89="","",VLOOKUP($B89,'HK2 21-22'!$B$17:$AT$54,4,0))</f>
        <v>#N/A</v>
      </c>
      <c r="F89" s="16" t="e">
        <f>IF($B89="","",VLOOKUP($B89,'HK2 21-22'!$B$17:$AT$54,5,0))</f>
        <v>#N/A</v>
      </c>
      <c r="G89" s="16" t="e">
        <f>IF($B89="","",VLOOKUP($B89,'HK2 21-22'!$B$17:$AT$54,6,0))</f>
        <v>#N/A</v>
      </c>
      <c r="H89" s="16" t="e">
        <f>IF($B89="","",VLOOKUP($B89,'HK2 21-22'!$B$17:$AT$54,7,0))</f>
        <v>#N/A</v>
      </c>
      <c r="I89" s="16" t="e">
        <f>IF($B89="","",VLOOKUP($B89,'HK2 21-22'!$B$17:$AT$54,8,0))</f>
        <v>#N/A</v>
      </c>
      <c r="J89" s="16" t="e">
        <f>IF($B89="","",VLOOKUP($B89,'HK2 21-22'!$B$17:$AT$54,9,0))</f>
        <v>#N/A</v>
      </c>
      <c r="K89" s="16" t="e">
        <f>IF($B89="","",VLOOKUP($B89,'HK2 21-22'!$B$17:$AT$54,10,0))</f>
        <v>#N/A</v>
      </c>
      <c r="L89" s="16" t="e">
        <f>IF($B89="","",VLOOKUP($B89,'HK2 21-22'!$B$17:$AT$54,11,0))</f>
        <v>#N/A</v>
      </c>
      <c r="M89" s="32" t="e">
        <f t="shared" si="11"/>
        <v>#N/A</v>
      </c>
      <c r="N89" s="16" t="e">
        <f>IF($B89="","",VLOOKUP($B89,'HK2 21-22'!$B$17:$AT$54,13,0))</f>
        <v>#N/A</v>
      </c>
      <c r="O89" s="16" t="e">
        <f>IF($B89="","",VLOOKUP($B89,'HK2 21-22'!$B$17:$AT$54,14,0))</f>
        <v>#N/A</v>
      </c>
      <c r="P89" s="16" t="e">
        <f>IF($B89="","",VLOOKUP($B89,'HK2 21-22'!$B$17:$AT$54,15,0))</f>
        <v>#N/A</v>
      </c>
      <c r="Q89" s="16" t="e">
        <f>IF($B89="","",VLOOKUP($B89,'HK2 21-22'!$B$17:$AT$54,16,0))</f>
        <v>#N/A</v>
      </c>
      <c r="R89" s="32" t="e">
        <f t="shared" si="12"/>
        <v>#N/A</v>
      </c>
      <c r="S89" s="16" t="e">
        <f>IF($B89="","",VLOOKUP($B89,'HK2 21-22'!$B$17:$AT$54,18,0))</f>
        <v>#N/A</v>
      </c>
      <c r="T89" s="16" t="e">
        <f>IF($B89="","",VLOOKUP($B89,'HK2 21-22'!$B$17:$AT$54,19,0))</f>
        <v>#N/A</v>
      </c>
      <c r="U89" s="16" t="e">
        <f>IF($B89="","",VLOOKUP($B89,'HK2 21-22'!$B$17:$AT$54,20,0))</f>
        <v>#N/A</v>
      </c>
      <c r="V89" s="32" t="e">
        <f t="shared" si="13"/>
        <v>#N/A</v>
      </c>
      <c r="W89" s="16" t="e">
        <f>IF($B89="","",VLOOKUP($B89,'HK2 21-22'!$B$17:$AT$54,22,0))</f>
        <v>#N/A</v>
      </c>
      <c r="X89" s="16" t="e">
        <f>IF($B89="","",VLOOKUP($B89,'HK2 21-22'!$B$17:$AT$54,23,0))</f>
        <v>#N/A</v>
      </c>
      <c r="Y89" s="16" t="e">
        <f>IF($B89="","",VLOOKUP($B89,'HK2 21-22'!$B$17:$AT$54,24,0))</f>
        <v>#N/A</v>
      </c>
      <c r="Z89" s="32" t="e">
        <f t="shared" si="14"/>
        <v>#N/A</v>
      </c>
      <c r="AA89" s="16" t="e">
        <f>IF($B89="","",VLOOKUP($B89,'HK2 21-22'!$B$17:$AT$54,26,0))</f>
        <v>#N/A</v>
      </c>
      <c r="AB89" s="16" t="e">
        <f>IF($B89="","",VLOOKUP($B89,'HK2 21-22'!$B$17:$AT$54,27,0))</f>
        <v>#N/A</v>
      </c>
      <c r="AC89" s="16" t="e">
        <f>IF($B89="","",VLOOKUP($B89,'HK2 21-22'!$B$17:$AT$54,28,0))</f>
        <v>#N/A</v>
      </c>
      <c r="AD89" s="32" t="e">
        <f t="shared" si="15"/>
        <v>#N/A</v>
      </c>
      <c r="AE89" s="16" t="e">
        <f>IF($B89="","",VLOOKUP($B89,'HK2 21-22'!$B$17:$AT$54,30,0))</f>
        <v>#N/A</v>
      </c>
      <c r="AF89" s="16" t="e">
        <f>IF($B89="","",VLOOKUP($B89,'HK2 21-22'!$B$17:$AT$54,31,0))</f>
        <v>#N/A</v>
      </c>
      <c r="AG89" s="16" t="e">
        <f>IF($B89="","",VLOOKUP($B89,'HK2 21-22'!$B$17:$AT$54,32,0))</f>
        <v>#N/A</v>
      </c>
      <c r="AH89" s="32" t="e">
        <f t="shared" si="16"/>
        <v>#N/A</v>
      </c>
      <c r="AI89" s="16" t="e">
        <f>IF($B89="","",VLOOKUP($B89,'HK2 21-22'!$B$17:$AT$54,34,0))</f>
        <v>#N/A</v>
      </c>
      <c r="AJ89" s="16" t="e">
        <f>IF($B89="","",VLOOKUP($B89,'HK2 21-22'!$B$17:$AT$54,35,0))</f>
        <v>#N/A</v>
      </c>
      <c r="AK89" s="32" t="e">
        <f t="shared" si="17"/>
        <v>#N/A</v>
      </c>
      <c r="AL89" s="16" t="e">
        <f>IF($B89="","",VLOOKUP($B89,'HK2 21-22'!$B$17:$AT$54,37,0))</f>
        <v>#N/A</v>
      </c>
      <c r="AM89" s="16" t="e">
        <f>IF($B89="","",VLOOKUP($B89,'HK2 21-22'!$B$17:$AT$54,38,0))</f>
        <v>#N/A</v>
      </c>
      <c r="AN89" s="32" t="e">
        <f t="shared" si="18"/>
        <v>#N/A</v>
      </c>
      <c r="AO89" s="16" t="e">
        <f>IF($B89="","",VLOOKUP($B89,'HK2 21-22'!$B$17:$AT$54,40,0))</f>
        <v>#N/A</v>
      </c>
      <c r="AP89" s="16" t="e">
        <f>IF($B89="","",VLOOKUP($B89,'HK2 21-22'!$B$17:$AT$54,41,0))</f>
        <v>#N/A</v>
      </c>
      <c r="AQ89" s="32" t="e">
        <f t="shared" si="19"/>
        <v>#N/A</v>
      </c>
      <c r="AR89" s="32" t="e">
        <f>IF($B89="","",VLOOKUP($B89,'HK2 21-22'!$B$17:$AT$54,43,0))</f>
        <v>#N/A</v>
      </c>
      <c r="AS89" s="32" t="e">
        <f>IF($B89="","",VLOOKUP($B89,'HK2 21-22'!$B$17:$AT$54,44,0))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IF($B90="","",VLOOKUP($B90,'HK2 21-22'!$B$17:$AT$54,4,0))</f>
        <v>#N/A</v>
      </c>
      <c r="F90" s="16" t="e">
        <f>IF($B90="","",VLOOKUP($B90,'HK2 21-22'!$B$17:$AT$54,5,0))</f>
        <v>#N/A</v>
      </c>
      <c r="G90" s="16" t="e">
        <f>IF($B90="","",VLOOKUP($B90,'HK2 21-22'!$B$17:$AT$54,6,0))</f>
        <v>#N/A</v>
      </c>
      <c r="H90" s="16" t="e">
        <f>IF($B90="","",VLOOKUP($B90,'HK2 21-22'!$B$17:$AT$54,7,0))</f>
        <v>#N/A</v>
      </c>
      <c r="I90" s="16" t="e">
        <f>IF($B90="","",VLOOKUP($B90,'HK2 21-22'!$B$17:$AT$54,8,0))</f>
        <v>#N/A</v>
      </c>
      <c r="J90" s="16" t="e">
        <f>IF($B90="","",VLOOKUP($B90,'HK2 21-22'!$B$17:$AT$54,9,0))</f>
        <v>#N/A</v>
      </c>
      <c r="K90" s="16" t="e">
        <f>IF($B90="","",VLOOKUP($B90,'HK2 21-22'!$B$17:$AT$54,10,0))</f>
        <v>#N/A</v>
      </c>
      <c r="L90" s="16" t="e">
        <f>IF($B90="","",VLOOKUP($B90,'HK2 21-22'!$B$17:$AT$54,11,0))</f>
        <v>#N/A</v>
      </c>
      <c r="M90" s="32" t="e">
        <f t="shared" si="11"/>
        <v>#N/A</v>
      </c>
      <c r="N90" s="16" t="e">
        <f>IF($B90="","",VLOOKUP($B90,'HK2 21-22'!$B$17:$AT$54,13,0))</f>
        <v>#N/A</v>
      </c>
      <c r="O90" s="16" t="e">
        <f>IF($B90="","",VLOOKUP($B90,'HK2 21-22'!$B$17:$AT$54,14,0))</f>
        <v>#N/A</v>
      </c>
      <c r="P90" s="16" t="e">
        <f>IF($B90="","",VLOOKUP($B90,'HK2 21-22'!$B$17:$AT$54,15,0))</f>
        <v>#N/A</v>
      </c>
      <c r="Q90" s="16" t="e">
        <f>IF($B90="","",VLOOKUP($B90,'HK2 21-22'!$B$17:$AT$54,16,0))</f>
        <v>#N/A</v>
      </c>
      <c r="R90" s="32" t="e">
        <f t="shared" si="12"/>
        <v>#N/A</v>
      </c>
      <c r="S90" s="16" t="e">
        <f>IF($B90="","",VLOOKUP($B90,'HK2 21-22'!$B$17:$AT$54,18,0))</f>
        <v>#N/A</v>
      </c>
      <c r="T90" s="16" t="e">
        <f>IF($B90="","",VLOOKUP($B90,'HK2 21-22'!$B$17:$AT$54,19,0))</f>
        <v>#N/A</v>
      </c>
      <c r="U90" s="16" t="e">
        <f>IF($B90="","",VLOOKUP($B90,'HK2 21-22'!$B$17:$AT$54,20,0))</f>
        <v>#N/A</v>
      </c>
      <c r="V90" s="32" t="e">
        <f t="shared" si="13"/>
        <v>#N/A</v>
      </c>
      <c r="W90" s="16" t="e">
        <f>IF($B90="","",VLOOKUP($B90,'HK2 21-22'!$B$17:$AT$54,22,0))</f>
        <v>#N/A</v>
      </c>
      <c r="X90" s="16" t="e">
        <f>IF($B90="","",VLOOKUP($B90,'HK2 21-22'!$B$17:$AT$54,23,0))</f>
        <v>#N/A</v>
      </c>
      <c r="Y90" s="16" t="e">
        <f>IF($B90="","",VLOOKUP($B90,'HK2 21-22'!$B$17:$AT$54,24,0))</f>
        <v>#N/A</v>
      </c>
      <c r="Z90" s="32" t="e">
        <f t="shared" si="14"/>
        <v>#N/A</v>
      </c>
      <c r="AA90" s="16" t="e">
        <f>IF($B90="","",VLOOKUP($B90,'HK2 21-22'!$B$17:$AT$54,26,0))</f>
        <v>#N/A</v>
      </c>
      <c r="AB90" s="16" t="e">
        <f>IF($B90="","",VLOOKUP($B90,'HK2 21-22'!$B$17:$AT$54,27,0))</f>
        <v>#N/A</v>
      </c>
      <c r="AC90" s="16" t="e">
        <f>IF($B90="","",VLOOKUP($B90,'HK2 21-22'!$B$17:$AT$54,28,0))</f>
        <v>#N/A</v>
      </c>
      <c r="AD90" s="32" t="e">
        <f t="shared" si="15"/>
        <v>#N/A</v>
      </c>
      <c r="AE90" s="16" t="e">
        <f>IF($B90="","",VLOOKUP($B90,'HK2 21-22'!$B$17:$AT$54,30,0))</f>
        <v>#N/A</v>
      </c>
      <c r="AF90" s="16" t="e">
        <f>IF($B90="","",VLOOKUP($B90,'HK2 21-22'!$B$17:$AT$54,31,0))</f>
        <v>#N/A</v>
      </c>
      <c r="AG90" s="16" t="e">
        <f>IF($B90="","",VLOOKUP($B90,'HK2 21-22'!$B$17:$AT$54,32,0))</f>
        <v>#N/A</v>
      </c>
      <c r="AH90" s="32" t="e">
        <f t="shared" si="16"/>
        <v>#N/A</v>
      </c>
      <c r="AI90" s="16" t="e">
        <f>IF($B90="","",VLOOKUP($B90,'HK2 21-22'!$B$17:$AT$54,34,0))</f>
        <v>#N/A</v>
      </c>
      <c r="AJ90" s="16" t="e">
        <f>IF($B90="","",VLOOKUP($B90,'HK2 21-22'!$B$17:$AT$54,35,0))</f>
        <v>#N/A</v>
      </c>
      <c r="AK90" s="32" t="e">
        <f t="shared" si="17"/>
        <v>#N/A</v>
      </c>
      <c r="AL90" s="16" t="e">
        <f>IF($B90="","",VLOOKUP($B90,'HK2 21-22'!$B$17:$AT$54,37,0))</f>
        <v>#N/A</v>
      </c>
      <c r="AM90" s="16" t="e">
        <f>IF($B90="","",VLOOKUP($B90,'HK2 21-22'!$B$17:$AT$54,38,0))</f>
        <v>#N/A</v>
      </c>
      <c r="AN90" s="32" t="e">
        <f t="shared" si="18"/>
        <v>#N/A</v>
      </c>
      <c r="AO90" s="16" t="e">
        <f>IF($B90="","",VLOOKUP($B90,'HK2 21-22'!$B$17:$AT$54,40,0))</f>
        <v>#N/A</v>
      </c>
      <c r="AP90" s="16" t="e">
        <f>IF($B90="","",VLOOKUP($B90,'HK2 21-22'!$B$17:$AT$54,41,0))</f>
        <v>#N/A</v>
      </c>
      <c r="AQ90" s="32" t="e">
        <f t="shared" si="19"/>
        <v>#N/A</v>
      </c>
      <c r="AR90" s="32" t="e">
        <f>IF($B90="","",VLOOKUP($B90,'HK2 21-22'!$B$17:$AT$54,43,0))</f>
        <v>#N/A</v>
      </c>
      <c r="AS90" s="32" t="e">
        <f>IF($B90="","",VLOOKUP($B90,'HK2 21-22'!$B$17:$AT$54,44,0))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>
        <f>IF($B91="","",VLOOKUP($B91,'HK2 21-22'!$B$17:$AT$54,4,0))</f>
        <v>0</v>
      </c>
      <c r="F91" s="16">
        <f>IF($B91="","",VLOOKUP($B91,'HK2 21-22'!$B$17:$AT$54,5,0))</f>
        <v>0</v>
      </c>
      <c r="G91" s="16">
        <f>IF($B91="","",VLOOKUP($B91,'HK2 21-22'!$B$17:$AT$54,6,0))</f>
        <v>0</v>
      </c>
      <c r="H91" s="16">
        <f>IF($B91="","",VLOOKUP($B91,'HK2 21-22'!$B$17:$AT$54,7,0))</f>
        <v>0</v>
      </c>
      <c r="I91" s="16">
        <f>IF($B91="","",VLOOKUP($B91,'HK2 21-22'!$B$17:$AT$54,8,0))</f>
        <v>0</v>
      </c>
      <c r="J91" s="16">
        <f>IF($B91="","",VLOOKUP($B91,'HK2 21-22'!$B$17:$AT$54,9,0))</f>
        <v>0</v>
      </c>
      <c r="K91" s="16">
        <f>IF($B91="","",VLOOKUP($B91,'HK2 21-22'!$B$17:$AT$54,10,0))</f>
        <v>0</v>
      </c>
      <c r="L91" s="16">
        <f>IF($B91="","",VLOOKUP($B91,'HK2 21-22'!$B$17:$AT$54,11,0))</f>
        <v>0</v>
      </c>
      <c r="M91" s="32">
        <f t="shared" si="11"/>
        <v>0</v>
      </c>
      <c r="N91" s="16">
        <f>IF($B91="","",VLOOKUP($B91,'HK2 21-22'!$B$17:$AT$54,13,0))</f>
        <v>0.6</v>
      </c>
      <c r="O91" s="16">
        <f>IF($B91="","",VLOOKUP($B91,'HK2 21-22'!$B$17:$AT$54,14,0))</f>
        <v>1.2</v>
      </c>
      <c r="P91" s="16">
        <f>IF($B91="","",VLOOKUP($B91,'HK2 21-22'!$B$17:$AT$54,15,0))</f>
        <v>0</v>
      </c>
      <c r="Q91" s="16">
        <f>IF($B91="","",VLOOKUP($B91,'HK2 21-22'!$B$17:$AT$54,16,0))</f>
        <v>0</v>
      </c>
      <c r="R91" s="32">
        <f t="shared" si="12"/>
        <v>1.7999999999999998</v>
      </c>
      <c r="S91" s="16">
        <f>IF($B91="","",VLOOKUP($B91,'HK2 21-22'!$B$17:$AT$54,18,0))</f>
        <v>0</v>
      </c>
      <c r="T91" s="16">
        <f>IF($B91="","",VLOOKUP($B91,'HK2 21-22'!$B$17:$AT$54,19,0))</f>
        <v>0</v>
      </c>
      <c r="U91" s="16">
        <f>IF($B91="","",VLOOKUP($B91,'HK2 21-22'!$B$17:$AT$54,20,0))</f>
        <v>0</v>
      </c>
      <c r="V91" s="32">
        <f t="shared" si="13"/>
        <v>0</v>
      </c>
      <c r="W91" s="16">
        <f>IF($B91="","",VLOOKUP($B91,'HK2 21-22'!$B$17:$AT$54,22,0))</f>
        <v>0</v>
      </c>
      <c r="X91" s="16">
        <f>IF($B91="","",VLOOKUP($B91,'HK2 21-22'!$B$17:$AT$54,23,0))</f>
        <v>0</v>
      </c>
      <c r="Y91" s="16">
        <f>IF($B91="","",VLOOKUP($B91,'HK2 21-22'!$B$17:$AT$54,24,0))</f>
        <v>0</v>
      </c>
      <c r="Z91" s="32">
        <f t="shared" si="14"/>
        <v>0</v>
      </c>
      <c r="AA91" s="16">
        <f>IF($B91="","",VLOOKUP($B91,'HK2 21-22'!$B$17:$AT$54,26,0))</f>
        <v>0</v>
      </c>
      <c r="AB91" s="16">
        <f>IF($B91="","",VLOOKUP($B91,'HK2 21-22'!$B$17:$AT$54,27,0))</f>
        <v>0</v>
      </c>
      <c r="AC91" s="16">
        <f>IF($B91="","",VLOOKUP($B91,'HK2 21-22'!$B$17:$AT$54,28,0))</f>
        <v>0</v>
      </c>
      <c r="AD91" s="32">
        <f t="shared" si="15"/>
        <v>0</v>
      </c>
      <c r="AE91" s="16">
        <f>IF($B91="","",VLOOKUP($B91,'HK2 21-22'!$B$17:$AT$54,30,0))</f>
        <v>0</v>
      </c>
      <c r="AF91" s="16">
        <f>IF($B91="","",VLOOKUP($B91,'HK2 21-22'!$B$17:$AT$54,31,0))</f>
        <v>0</v>
      </c>
      <c r="AG91" s="16">
        <f>IF($B91="","",VLOOKUP($B91,'HK2 21-22'!$B$17:$AT$54,32,0))</f>
        <v>0</v>
      </c>
      <c r="AH91" s="32">
        <f t="shared" si="16"/>
        <v>0</v>
      </c>
      <c r="AI91" s="16">
        <f>IF($B91="","",VLOOKUP($B91,'HK2 21-22'!$B$17:$AT$54,34,0))</f>
        <v>0</v>
      </c>
      <c r="AJ91" s="16">
        <f>IF($B91="","",VLOOKUP($B91,'HK2 21-22'!$B$17:$AT$54,35,0))</f>
        <v>0</v>
      </c>
      <c r="AK91" s="32">
        <f t="shared" si="17"/>
        <v>0</v>
      </c>
      <c r="AL91" s="16">
        <f>IF($B91="","",VLOOKUP($B91,'HK2 21-22'!$B$17:$AT$54,37,0))</f>
        <v>0</v>
      </c>
      <c r="AM91" s="16">
        <f>IF($B91="","",VLOOKUP($B91,'HK2 21-22'!$B$17:$AT$54,38,0))</f>
        <v>0</v>
      </c>
      <c r="AN91" s="32">
        <f t="shared" si="18"/>
        <v>0</v>
      </c>
      <c r="AO91" s="16">
        <f>IF($B91="","",VLOOKUP($B91,'HK2 21-22'!$B$17:$AT$54,40,0))</f>
        <v>0</v>
      </c>
      <c r="AP91" s="16">
        <f>IF($B91="","",VLOOKUP($B91,'HK2 21-22'!$B$17:$AT$54,41,0))</f>
        <v>0</v>
      </c>
      <c r="AQ91" s="32">
        <f t="shared" si="19"/>
        <v>0</v>
      </c>
      <c r="AR91" s="32">
        <f>IF($B91="","",VLOOKUP($B91,'HK2 21-22'!$B$17:$AT$54,43,0))</f>
        <v>0</v>
      </c>
      <c r="AS91" s="32">
        <f>IF($B91="","",VLOOKUP($B91,'HK2 21-22'!$B$17:$AT$54,44,0))</f>
        <v>0</v>
      </c>
      <c r="AT91" s="41">
        <f t="shared" si="20"/>
        <v>1.8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IF($B92="","",VLOOKUP($B92,'HK2 21-22'!$B$17:$AT$54,4,0))</f>
        <v>#N/A</v>
      </c>
      <c r="F92" s="16" t="e">
        <f>IF($B92="","",VLOOKUP($B92,'HK2 21-22'!$B$17:$AT$54,5,0))</f>
        <v>#N/A</v>
      </c>
      <c r="G92" s="16" t="e">
        <f>IF($B92="","",VLOOKUP($B92,'HK2 21-22'!$B$17:$AT$54,6,0))</f>
        <v>#N/A</v>
      </c>
      <c r="H92" s="16" t="e">
        <f>IF($B92="","",VLOOKUP($B92,'HK2 21-22'!$B$17:$AT$54,7,0))</f>
        <v>#N/A</v>
      </c>
      <c r="I92" s="16" t="e">
        <f>IF($B92="","",VLOOKUP($B92,'HK2 21-22'!$B$17:$AT$54,8,0))</f>
        <v>#N/A</v>
      </c>
      <c r="J92" s="16" t="e">
        <f>IF($B92="","",VLOOKUP($B92,'HK2 21-22'!$B$17:$AT$54,9,0))</f>
        <v>#N/A</v>
      </c>
      <c r="K92" s="16" t="e">
        <f>IF($B92="","",VLOOKUP($B92,'HK2 21-22'!$B$17:$AT$54,10,0))</f>
        <v>#N/A</v>
      </c>
      <c r="L92" s="16" t="e">
        <f>IF($B92="","",VLOOKUP($B92,'HK2 21-22'!$B$17:$AT$54,11,0))</f>
        <v>#N/A</v>
      </c>
      <c r="M92" s="32" t="e">
        <f t="shared" si="11"/>
        <v>#N/A</v>
      </c>
      <c r="N92" s="16" t="e">
        <f>IF($B92="","",VLOOKUP($B92,'HK2 21-22'!$B$17:$AT$54,13,0))</f>
        <v>#N/A</v>
      </c>
      <c r="O92" s="16" t="e">
        <f>IF($B92="","",VLOOKUP($B92,'HK2 21-22'!$B$17:$AT$54,14,0))</f>
        <v>#N/A</v>
      </c>
      <c r="P92" s="16" t="e">
        <f>IF($B92="","",VLOOKUP($B92,'HK2 21-22'!$B$17:$AT$54,15,0))</f>
        <v>#N/A</v>
      </c>
      <c r="Q92" s="16" t="e">
        <f>IF($B92="","",VLOOKUP($B92,'HK2 21-22'!$B$17:$AT$54,16,0))</f>
        <v>#N/A</v>
      </c>
      <c r="R92" s="32" t="e">
        <f t="shared" si="12"/>
        <v>#N/A</v>
      </c>
      <c r="S92" s="16" t="e">
        <f>IF($B92="","",VLOOKUP($B92,'HK2 21-22'!$B$17:$AT$54,18,0))</f>
        <v>#N/A</v>
      </c>
      <c r="T92" s="16" t="e">
        <f>IF($B92="","",VLOOKUP($B92,'HK2 21-22'!$B$17:$AT$54,19,0))</f>
        <v>#N/A</v>
      </c>
      <c r="U92" s="16" t="e">
        <f>IF($B92="","",VLOOKUP($B92,'HK2 21-22'!$B$17:$AT$54,20,0))</f>
        <v>#N/A</v>
      </c>
      <c r="V92" s="32" t="e">
        <f t="shared" si="13"/>
        <v>#N/A</v>
      </c>
      <c r="W92" s="16" t="e">
        <f>IF($B92="","",VLOOKUP($B92,'HK2 21-22'!$B$17:$AT$54,22,0))</f>
        <v>#N/A</v>
      </c>
      <c r="X92" s="16" t="e">
        <f>IF($B92="","",VLOOKUP($B92,'HK2 21-22'!$B$17:$AT$54,23,0))</f>
        <v>#N/A</v>
      </c>
      <c r="Y92" s="16" t="e">
        <f>IF($B92="","",VLOOKUP($B92,'HK2 21-22'!$B$17:$AT$54,24,0))</f>
        <v>#N/A</v>
      </c>
      <c r="Z92" s="32" t="e">
        <f t="shared" si="14"/>
        <v>#N/A</v>
      </c>
      <c r="AA92" s="16" t="e">
        <f>IF($B92="","",VLOOKUP($B92,'HK2 21-22'!$B$17:$AT$54,26,0))</f>
        <v>#N/A</v>
      </c>
      <c r="AB92" s="16" t="e">
        <f>IF($B92="","",VLOOKUP($B92,'HK2 21-22'!$B$17:$AT$54,27,0))</f>
        <v>#N/A</v>
      </c>
      <c r="AC92" s="16" t="e">
        <f>IF($B92="","",VLOOKUP($B92,'HK2 21-22'!$B$17:$AT$54,28,0))</f>
        <v>#N/A</v>
      </c>
      <c r="AD92" s="32" t="e">
        <f t="shared" si="15"/>
        <v>#N/A</v>
      </c>
      <c r="AE92" s="16" t="e">
        <f>IF($B92="","",VLOOKUP($B92,'HK2 21-22'!$B$17:$AT$54,30,0))</f>
        <v>#N/A</v>
      </c>
      <c r="AF92" s="16" t="e">
        <f>IF($B92="","",VLOOKUP($B92,'HK2 21-22'!$B$17:$AT$54,31,0))</f>
        <v>#N/A</v>
      </c>
      <c r="AG92" s="16" t="e">
        <f>IF($B92="","",VLOOKUP($B92,'HK2 21-22'!$B$17:$AT$54,32,0))</f>
        <v>#N/A</v>
      </c>
      <c r="AH92" s="32" t="e">
        <f t="shared" si="16"/>
        <v>#N/A</v>
      </c>
      <c r="AI92" s="16" t="e">
        <f>IF($B92="","",VLOOKUP($B92,'HK2 21-22'!$B$17:$AT$54,34,0))</f>
        <v>#N/A</v>
      </c>
      <c r="AJ92" s="16" t="e">
        <f>IF($B92="","",VLOOKUP($B92,'HK2 21-22'!$B$17:$AT$54,35,0))</f>
        <v>#N/A</v>
      </c>
      <c r="AK92" s="32" t="e">
        <f t="shared" si="17"/>
        <v>#N/A</v>
      </c>
      <c r="AL92" s="16" t="e">
        <f>IF($B92="","",VLOOKUP($B92,'HK2 21-22'!$B$17:$AT$54,37,0))</f>
        <v>#N/A</v>
      </c>
      <c r="AM92" s="16" t="e">
        <f>IF($B92="","",VLOOKUP($B92,'HK2 21-22'!$B$17:$AT$54,38,0))</f>
        <v>#N/A</v>
      </c>
      <c r="AN92" s="32" t="e">
        <f t="shared" si="18"/>
        <v>#N/A</v>
      </c>
      <c r="AO92" s="16" t="e">
        <f>IF($B92="","",VLOOKUP($B92,'HK2 21-22'!$B$17:$AT$54,40,0))</f>
        <v>#N/A</v>
      </c>
      <c r="AP92" s="16" t="e">
        <f>IF($B92="","",VLOOKUP($B92,'HK2 21-22'!$B$17:$AT$54,41,0))</f>
        <v>#N/A</v>
      </c>
      <c r="AQ92" s="32" t="e">
        <f t="shared" si="19"/>
        <v>#N/A</v>
      </c>
      <c r="AR92" s="32" t="e">
        <f>IF($B92="","",VLOOKUP($B92,'HK2 21-22'!$B$17:$AT$54,43,0))</f>
        <v>#N/A</v>
      </c>
      <c r="AS92" s="32" t="e">
        <f>IF($B92="","",VLOOKUP($B92,'HK2 21-22'!$B$17:$AT$54,44,0))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IF($B93="","",VLOOKUP($B93,'HK2 21-22'!$B$17:$AT$54,4,0))</f>
        <v>#N/A</v>
      </c>
      <c r="F93" s="16" t="e">
        <f>IF($B93="","",VLOOKUP($B93,'HK2 21-22'!$B$17:$AT$54,5,0))</f>
        <v>#N/A</v>
      </c>
      <c r="G93" s="16" t="e">
        <f>IF($B93="","",VLOOKUP($B93,'HK2 21-22'!$B$17:$AT$54,6,0))</f>
        <v>#N/A</v>
      </c>
      <c r="H93" s="16" t="e">
        <f>IF($B93="","",VLOOKUP($B93,'HK2 21-22'!$B$17:$AT$54,7,0))</f>
        <v>#N/A</v>
      </c>
      <c r="I93" s="16" t="e">
        <f>IF($B93="","",VLOOKUP($B93,'HK2 21-22'!$B$17:$AT$54,8,0))</f>
        <v>#N/A</v>
      </c>
      <c r="J93" s="16" t="e">
        <f>IF($B93="","",VLOOKUP($B93,'HK2 21-22'!$B$17:$AT$54,9,0))</f>
        <v>#N/A</v>
      </c>
      <c r="K93" s="16" t="e">
        <f>IF($B93="","",VLOOKUP($B93,'HK2 21-22'!$B$17:$AT$54,10,0))</f>
        <v>#N/A</v>
      </c>
      <c r="L93" s="16" t="e">
        <f>IF($B93="","",VLOOKUP($B93,'HK2 21-22'!$B$17:$AT$54,11,0))</f>
        <v>#N/A</v>
      </c>
      <c r="M93" s="32" t="e">
        <f t="shared" si="11"/>
        <v>#N/A</v>
      </c>
      <c r="N93" s="16" t="e">
        <f>IF($B93="","",VLOOKUP($B93,'HK2 21-22'!$B$17:$AT$54,13,0))</f>
        <v>#N/A</v>
      </c>
      <c r="O93" s="16" t="e">
        <f>IF($B93="","",VLOOKUP($B93,'HK2 21-22'!$B$17:$AT$54,14,0))</f>
        <v>#N/A</v>
      </c>
      <c r="P93" s="16" t="e">
        <f>IF($B93="","",VLOOKUP($B93,'HK2 21-22'!$B$17:$AT$54,15,0))</f>
        <v>#N/A</v>
      </c>
      <c r="Q93" s="16" t="e">
        <f>IF($B93="","",VLOOKUP($B93,'HK2 21-22'!$B$17:$AT$54,16,0))</f>
        <v>#N/A</v>
      </c>
      <c r="R93" s="32" t="e">
        <f t="shared" si="12"/>
        <v>#N/A</v>
      </c>
      <c r="S93" s="16" t="e">
        <f>IF($B93="","",VLOOKUP($B93,'HK2 21-22'!$B$17:$AT$54,18,0))</f>
        <v>#N/A</v>
      </c>
      <c r="T93" s="16" t="e">
        <f>IF($B93="","",VLOOKUP($B93,'HK2 21-22'!$B$17:$AT$54,19,0))</f>
        <v>#N/A</v>
      </c>
      <c r="U93" s="16" t="e">
        <f>IF($B93="","",VLOOKUP($B93,'HK2 21-22'!$B$17:$AT$54,20,0))</f>
        <v>#N/A</v>
      </c>
      <c r="V93" s="32" t="e">
        <f t="shared" si="13"/>
        <v>#N/A</v>
      </c>
      <c r="W93" s="16" t="e">
        <f>IF($B93="","",VLOOKUP($B93,'HK2 21-22'!$B$17:$AT$54,22,0))</f>
        <v>#N/A</v>
      </c>
      <c r="X93" s="16" t="e">
        <f>IF($B93="","",VLOOKUP($B93,'HK2 21-22'!$B$17:$AT$54,23,0))</f>
        <v>#N/A</v>
      </c>
      <c r="Y93" s="16" t="e">
        <f>IF($B93="","",VLOOKUP($B93,'HK2 21-22'!$B$17:$AT$54,24,0))</f>
        <v>#N/A</v>
      </c>
      <c r="Z93" s="32" t="e">
        <f t="shared" si="14"/>
        <v>#N/A</v>
      </c>
      <c r="AA93" s="16" t="e">
        <f>IF($B93="","",VLOOKUP($B93,'HK2 21-22'!$B$17:$AT$54,26,0))</f>
        <v>#N/A</v>
      </c>
      <c r="AB93" s="16" t="e">
        <f>IF($B93="","",VLOOKUP($B93,'HK2 21-22'!$B$17:$AT$54,27,0))</f>
        <v>#N/A</v>
      </c>
      <c r="AC93" s="16" t="e">
        <f>IF($B93="","",VLOOKUP($B93,'HK2 21-22'!$B$17:$AT$54,28,0))</f>
        <v>#N/A</v>
      </c>
      <c r="AD93" s="32" t="e">
        <f t="shared" si="15"/>
        <v>#N/A</v>
      </c>
      <c r="AE93" s="16" t="e">
        <f>IF($B93="","",VLOOKUP($B93,'HK2 21-22'!$B$17:$AT$54,30,0))</f>
        <v>#N/A</v>
      </c>
      <c r="AF93" s="16" t="e">
        <f>IF($B93="","",VLOOKUP($B93,'HK2 21-22'!$B$17:$AT$54,31,0))</f>
        <v>#N/A</v>
      </c>
      <c r="AG93" s="16" t="e">
        <f>IF($B93="","",VLOOKUP($B93,'HK2 21-22'!$B$17:$AT$54,32,0))</f>
        <v>#N/A</v>
      </c>
      <c r="AH93" s="32" t="e">
        <f t="shared" si="16"/>
        <v>#N/A</v>
      </c>
      <c r="AI93" s="16" t="e">
        <f>IF($B93="","",VLOOKUP($B93,'HK2 21-22'!$B$17:$AT$54,34,0))</f>
        <v>#N/A</v>
      </c>
      <c r="AJ93" s="16" t="e">
        <f>IF($B93="","",VLOOKUP($B93,'HK2 21-22'!$B$17:$AT$54,35,0))</f>
        <v>#N/A</v>
      </c>
      <c r="AK93" s="32" t="e">
        <f t="shared" si="17"/>
        <v>#N/A</v>
      </c>
      <c r="AL93" s="16" t="e">
        <f>IF($B93="","",VLOOKUP($B93,'HK2 21-22'!$B$17:$AT$54,37,0))</f>
        <v>#N/A</v>
      </c>
      <c r="AM93" s="16" t="e">
        <f>IF($B93="","",VLOOKUP($B93,'HK2 21-22'!$B$17:$AT$54,38,0))</f>
        <v>#N/A</v>
      </c>
      <c r="AN93" s="32" t="e">
        <f t="shared" si="18"/>
        <v>#N/A</v>
      </c>
      <c r="AO93" s="16" t="e">
        <f>IF($B93="","",VLOOKUP($B93,'HK2 21-22'!$B$17:$AT$54,40,0))</f>
        <v>#N/A</v>
      </c>
      <c r="AP93" s="16" t="e">
        <f>IF($B93="","",VLOOKUP($B93,'HK2 21-22'!$B$17:$AT$54,41,0))</f>
        <v>#N/A</v>
      </c>
      <c r="AQ93" s="32" t="e">
        <f t="shared" si="19"/>
        <v>#N/A</v>
      </c>
      <c r="AR93" s="32" t="e">
        <f>IF($B93="","",VLOOKUP($B93,'HK2 21-22'!$B$17:$AT$54,43,0))</f>
        <v>#N/A</v>
      </c>
      <c r="AS93" s="32" t="e">
        <f>IF($B93="","",VLOOKUP($B93,'HK2 21-22'!$B$17:$AT$54,44,0))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IF($B94="","",VLOOKUP($B94,'HK2 21-22'!$B$17:$AT$54,4,0))</f>
        <v>#N/A</v>
      </c>
      <c r="F94" s="16" t="e">
        <f>IF($B94="","",VLOOKUP($B94,'HK2 21-22'!$B$17:$AT$54,5,0))</f>
        <v>#N/A</v>
      </c>
      <c r="G94" s="16" t="e">
        <f>IF($B94="","",VLOOKUP($B94,'HK2 21-22'!$B$17:$AT$54,6,0))</f>
        <v>#N/A</v>
      </c>
      <c r="H94" s="16" t="e">
        <f>IF($B94="","",VLOOKUP($B94,'HK2 21-22'!$B$17:$AT$54,7,0))</f>
        <v>#N/A</v>
      </c>
      <c r="I94" s="16" t="e">
        <f>IF($B94="","",VLOOKUP($B94,'HK2 21-22'!$B$17:$AT$54,8,0))</f>
        <v>#N/A</v>
      </c>
      <c r="J94" s="16" t="e">
        <f>IF($B94="","",VLOOKUP($B94,'HK2 21-22'!$B$17:$AT$54,9,0))</f>
        <v>#N/A</v>
      </c>
      <c r="K94" s="16" t="e">
        <f>IF($B94="","",VLOOKUP($B94,'HK2 21-22'!$B$17:$AT$54,10,0))</f>
        <v>#N/A</v>
      </c>
      <c r="L94" s="16" t="e">
        <f>IF($B94="","",VLOOKUP($B94,'HK2 21-22'!$B$17:$AT$54,11,0))</f>
        <v>#N/A</v>
      </c>
      <c r="M94" s="32" t="e">
        <f t="shared" si="11"/>
        <v>#N/A</v>
      </c>
      <c r="N94" s="16" t="e">
        <f>IF($B94="","",VLOOKUP($B94,'HK2 21-22'!$B$17:$AT$54,13,0))</f>
        <v>#N/A</v>
      </c>
      <c r="O94" s="16" t="e">
        <f>IF($B94="","",VLOOKUP($B94,'HK2 21-22'!$B$17:$AT$54,14,0))</f>
        <v>#N/A</v>
      </c>
      <c r="P94" s="16" t="e">
        <f>IF($B94="","",VLOOKUP($B94,'HK2 21-22'!$B$17:$AT$54,15,0))</f>
        <v>#N/A</v>
      </c>
      <c r="Q94" s="16" t="e">
        <f>IF($B94="","",VLOOKUP($B94,'HK2 21-22'!$B$17:$AT$54,16,0))</f>
        <v>#N/A</v>
      </c>
      <c r="R94" s="32" t="e">
        <f t="shared" si="12"/>
        <v>#N/A</v>
      </c>
      <c r="S94" s="16" t="e">
        <f>IF($B94="","",VLOOKUP($B94,'HK2 21-22'!$B$17:$AT$54,18,0))</f>
        <v>#N/A</v>
      </c>
      <c r="T94" s="16" t="e">
        <f>IF($B94="","",VLOOKUP($B94,'HK2 21-22'!$B$17:$AT$54,19,0))</f>
        <v>#N/A</v>
      </c>
      <c r="U94" s="16" t="e">
        <f>IF($B94="","",VLOOKUP($B94,'HK2 21-22'!$B$17:$AT$54,20,0))</f>
        <v>#N/A</v>
      </c>
      <c r="V94" s="32" t="e">
        <f t="shared" si="13"/>
        <v>#N/A</v>
      </c>
      <c r="W94" s="16" t="e">
        <f>IF($B94="","",VLOOKUP($B94,'HK2 21-22'!$B$17:$AT$54,22,0))</f>
        <v>#N/A</v>
      </c>
      <c r="X94" s="16" t="e">
        <f>IF($B94="","",VLOOKUP($B94,'HK2 21-22'!$B$17:$AT$54,23,0))</f>
        <v>#N/A</v>
      </c>
      <c r="Y94" s="16" t="e">
        <f>IF($B94="","",VLOOKUP($B94,'HK2 21-22'!$B$17:$AT$54,24,0))</f>
        <v>#N/A</v>
      </c>
      <c r="Z94" s="32" t="e">
        <f t="shared" si="14"/>
        <v>#N/A</v>
      </c>
      <c r="AA94" s="16" t="e">
        <f>IF($B94="","",VLOOKUP($B94,'HK2 21-22'!$B$17:$AT$54,26,0))</f>
        <v>#N/A</v>
      </c>
      <c r="AB94" s="16" t="e">
        <f>IF($B94="","",VLOOKUP($B94,'HK2 21-22'!$B$17:$AT$54,27,0))</f>
        <v>#N/A</v>
      </c>
      <c r="AC94" s="16" t="e">
        <f>IF($B94="","",VLOOKUP($B94,'HK2 21-22'!$B$17:$AT$54,28,0))</f>
        <v>#N/A</v>
      </c>
      <c r="AD94" s="32" t="e">
        <f t="shared" si="15"/>
        <v>#N/A</v>
      </c>
      <c r="AE94" s="16" t="e">
        <f>IF($B94="","",VLOOKUP($B94,'HK2 21-22'!$B$17:$AT$54,30,0))</f>
        <v>#N/A</v>
      </c>
      <c r="AF94" s="16" t="e">
        <f>IF($B94="","",VLOOKUP($B94,'HK2 21-22'!$B$17:$AT$54,31,0))</f>
        <v>#N/A</v>
      </c>
      <c r="AG94" s="16" t="e">
        <f>IF($B94="","",VLOOKUP($B94,'HK2 21-22'!$B$17:$AT$54,32,0))</f>
        <v>#N/A</v>
      </c>
      <c r="AH94" s="32" t="e">
        <f t="shared" si="16"/>
        <v>#N/A</v>
      </c>
      <c r="AI94" s="16" t="e">
        <f>IF($B94="","",VLOOKUP($B94,'HK2 21-22'!$B$17:$AT$54,34,0))</f>
        <v>#N/A</v>
      </c>
      <c r="AJ94" s="16" t="e">
        <f>IF($B94="","",VLOOKUP($B94,'HK2 21-22'!$B$17:$AT$54,35,0))</f>
        <v>#N/A</v>
      </c>
      <c r="AK94" s="32" t="e">
        <f t="shared" si="17"/>
        <v>#N/A</v>
      </c>
      <c r="AL94" s="16" t="e">
        <f>IF($B94="","",VLOOKUP($B94,'HK2 21-22'!$B$17:$AT$54,37,0))</f>
        <v>#N/A</v>
      </c>
      <c r="AM94" s="16" t="e">
        <f>IF($B94="","",VLOOKUP($B94,'HK2 21-22'!$B$17:$AT$54,38,0))</f>
        <v>#N/A</v>
      </c>
      <c r="AN94" s="32" t="e">
        <f t="shared" si="18"/>
        <v>#N/A</v>
      </c>
      <c r="AO94" s="16" t="e">
        <f>IF($B94="","",VLOOKUP($B94,'HK2 21-22'!$B$17:$AT$54,40,0))</f>
        <v>#N/A</v>
      </c>
      <c r="AP94" s="16" t="e">
        <f>IF($B94="","",VLOOKUP($B94,'HK2 21-22'!$B$17:$AT$54,41,0))</f>
        <v>#N/A</v>
      </c>
      <c r="AQ94" s="32" t="e">
        <f t="shared" si="19"/>
        <v>#N/A</v>
      </c>
      <c r="AR94" s="32" t="e">
        <f>IF($B94="","",VLOOKUP($B94,'HK2 21-22'!$B$17:$AT$54,43,0))</f>
        <v>#N/A</v>
      </c>
      <c r="AS94" s="32" t="e">
        <f>IF($B94="","",VLOOKUP($B94,'HK2 21-22'!$B$17:$AT$54,44,0))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IF($B95="","",VLOOKUP($B95,'HK2 21-22'!$B$17:$AT$54,4,0))</f>
        <v>#N/A</v>
      </c>
      <c r="F95" s="16" t="e">
        <f>IF($B95="","",VLOOKUP($B95,'HK2 21-22'!$B$17:$AT$54,5,0))</f>
        <v>#N/A</v>
      </c>
      <c r="G95" s="16" t="e">
        <f>IF($B95="","",VLOOKUP($B95,'HK2 21-22'!$B$17:$AT$54,6,0))</f>
        <v>#N/A</v>
      </c>
      <c r="H95" s="16" t="e">
        <f>IF($B95="","",VLOOKUP($B95,'HK2 21-22'!$B$17:$AT$54,7,0))</f>
        <v>#N/A</v>
      </c>
      <c r="I95" s="16" t="e">
        <f>IF($B95="","",VLOOKUP($B95,'HK2 21-22'!$B$17:$AT$54,8,0))</f>
        <v>#N/A</v>
      </c>
      <c r="J95" s="16" t="e">
        <f>IF($B95="","",VLOOKUP($B95,'HK2 21-22'!$B$17:$AT$54,9,0))</f>
        <v>#N/A</v>
      </c>
      <c r="K95" s="16" t="e">
        <f>IF($B95="","",VLOOKUP($B95,'HK2 21-22'!$B$17:$AT$54,10,0))</f>
        <v>#N/A</v>
      </c>
      <c r="L95" s="16" t="e">
        <f>IF($B95="","",VLOOKUP($B95,'HK2 21-22'!$B$17:$AT$54,11,0))</f>
        <v>#N/A</v>
      </c>
      <c r="M95" s="32" t="e">
        <f t="shared" si="11"/>
        <v>#N/A</v>
      </c>
      <c r="N95" s="16" t="e">
        <f>IF($B95="","",VLOOKUP($B95,'HK2 21-22'!$B$17:$AT$54,13,0))</f>
        <v>#N/A</v>
      </c>
      <c r="O95" s="16" t="e">
        <f>IF($B95="","",VLOOKUP($B95,'HK2 21-22'!$B$17:$AT$54,14,0))</f>
        <v>#N/A</v>
      </c>
      <c r="P95" s="16" t="e">
        <f>IF($B95="","",VLOOKUP($B95,'HK2 21-22'!$B$17:$AT$54,15,0))</f>
        <v>#N/A</v>
      </c>
      <c r="Q95" s="16" t="e">
        <f>IF($B95="","",VLOOKUP($B95,'HK2 21-22'!$B$17:$AT$54,16,0))</f>
        <v>#N/A</v>
      </c>
      <c r="R95" s="32" t="e">
        <f t="shared" si="12"/>
        <v>#N/A</v>
      </c>
      <c r="S95" s="16" t="e">
        <f>IF($B95="","",VLOOKUP($B95,'HK2 21-22'!$B$17:$AT$54,18,0))</f>
        <v>#N/A</v>
      </c>
      <c r="T95" s="16" t="e">
        <f>IF($B95="","",VLOOKUP($B95,'HK2 21-22'!$B$17:$AT$54,19,0))</f>
        <v>#N/A</v>
      </c>
      <c r="U95" s="16" t="e">
        <f>IF($B95="","",VLOOKUP($B95,'HK2 21-22'!$B$17:$AT$54,20,0))</f>
        <v>#N/A</v>
      </c>
      <c r="V95" s="32" t="e">
        <f t="shared" si="13"/>
        <v>#N/A</v>
      </c>
      <c r="W95" s="16" t="e">
        <f>IF($B95="","",VLOOKUP($B95,'HK2 21-22'!$B$17:$AT$54,22,0))</f>
        <v>#N/A</v>
      </c>
      <c r="X95" s="16" t="e">
        <f>IF($B95="","",VLOOKUP($B95,'HK2 21-22'!$B$17:$AT$54,23,0))</f>
        <v>#N/A</v>
      </c>
      <c r="Y95" s="16" t="e">
        <f>IF($B95="","",VLOOKUP($B95,'HK2 21-22'!$B$17:$AT$54,24,0))</f>
        <v>#N/A</v>
      </c>
      <c r="Z95" s="32" t="e">
        <f t="shared" si="14"/>
        <v>#N/A</v>
      </c>
      <c r="AA95" s="16" t="e">
        <f>IF($B95="","",VLOOKUP($B95,'HK2 21-22'!$B$17:$AT$54,26,0))</f>
        <v>#N/A</v>
      </c>
      <c r="AB95" s="16" t="e">
        <f>IF($B95="","",VLOOKUP($B95,'HK2 21-22'!$B$17:$AT$54,27,0))</f>
        <v>#N/A</v>
      </c>
      <c r="AC95" s="16" t="e">
        <f>IF($B95="","",VLOOKUP($B95,'HK2 21-22'!$B$17:$AT$54,28,0))</f>
        <v>#N/A</v>
      </c>
      <c r="AD95" s="32" t="e">
        <f t="shared" si="15"/>
        <v>#N/A</v>
      </c>
      <c r="AE95" s="16" t="e">
        <f>IF($B95="","",VLOOKUP($B95,'HK2 21-22'!$B$17:$AT$54,30,0))</f>
        <v>#N/A</v>
      </c>
      <c r="AF95" s="16" t="e">
        <f>IF($B95="","",VLOOKUP($B95,'HK2 21-22'!$B$17:$AT$54,31,0))</f>
        <v>#N/A</v>
      </c>
      <c r="AG95" s="16" t="e">
        <f>IF($B95="","",VLOOKUP($B95,'HK2 21-22'!$B$17:$AT$54,32,0))</f>
        <v>#N/A</v>
      </c>
      <c r="AH95" s="32" t="e">
        <f t="shared" si="16"/>
        <v>#N/A</v>
      </c>
      <c r="AI95" s="16" t="e">
        <f>IF($B95="","",VLOOKUP($B95,'HK2 21-22'!$B$17:$AT$54,34,0))</f>
        <v>#N/A</v>
      </c>
      <c r="AJ95" s="16" t="e">
        <f>IF($B95="","",VLOOKUP($B95,'HK2 21-22'!$B$17:$AT$54,35,0))</f>
        <v>#N/A</v>
      </c>
      <c r="AK95" s="32" t="e">
        <f t="shared" si="17"/>
        <v>#N/A</v>
      </c>
      <c r="AL95" s="16" t="e">
        <f>IF($B95="","",VLOOKUP($B95,'HK2 21-22'!$B$17:$AT$54,37,0))</f>
        <v>#N/A</v>
      </c>
      <c r="AM95" s="16" t="e">
        <f>IF($B95="","",VLOOKUP($B95,'HK2 21-22'!$B$17:$AT$54,38,0))</f>
        <v>#N/A</v>
      </c>
      <c r="AN95" s="32" t="e">
        <f t="shared" si="18"/>
        <v>#N/A</v>
      </c>
      <c r="AO95" s="16" t="e">
        <f>IF($B95="","",VLOOKUP($B95,'HK2 21-22'!$B$17:$AT$54,40,0))</f>
        <v>#N/A</v>
      </c>
      <c r="AP95" s="16" t="e">
        <f>IF($B95="","",VLOOKUP($B95,'HK2 21-22'!$B$17:$AT$54,41,0))</f>
        <v>#N/A</v>
      </c>
      <c r="AQ95" s="32" t="e">
        <f t="shared" si="19"/>
        <v>#N/A</v>
      </c>
      <c r="AR95" s="32" t="e">
        <f>IF($B95="","",VLOOKUP($B95,'HK2 21-22'!$B$17:$AT$54,43,0))</f>
        <v>#N/A</v>
      </c>
      <c r="AS95" s="32" t="e">
        <f>IF($B95="","",VLOOKUP($B95,'HK2 21-22'!$B$17:$AT$54,44,0))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IF($B96="","",VLOOKUP($B96,'HK2 21-22'!$B$17:$AT$54,4,0))</f>
        <v>#N/A</v>
      </c>
      <c r="F96" s="16" t="e">
        <f>IF($B96="","",VLOOKUP($B96,'HK2 21-22'!$B$17:$AT$54,5,0))</f>
        <v>#N/A</v>
      </c>
      <c r="G96" s="16" t="e">
        <f>IF($B96="","",VLOOKUP($B96,'HK2 21-22'!$B$17:$AT$54,6,0))</f>
        <v>#N/A</v>
      </c>
      <c r="H96" s="16" t="e">
        <f>IF($B96="","",VLOOKUP($B96,'HK2 21-22'!$B$17:$AT$54,7,0))</f>
        <v>#N/A</v>
      </c>
      <c r="I96" s="16" t="e">
        <f>IF($B96="","",VLOOKUP($B96,'HK2 21-22'!$B$17:$AT$54,8,0))</f>
        <v>#N/A</v>
      </c>
      <c r="J96" s="16" t="e">
        <f>IF($B96="","",VLOOKUP($B96,'HK2 21-22'!$B$17:$AT$54,9,0))</f>
        <v>#N/A</v>
      </c>
      <c r="K96" s="16" t="e">
        <f>IF($B96="","",VLOOKUP($B96,'HK2 21-22'!$B$17:$AT$54,10,0))</f>
        <v>#N/A</v>
      </c>
      <c r="L96" s="16" t="e">
        <f>IF($B96="","",VLOOKUP($B96,'HK2 21-22'!$B$17:$AT$54,11,0))</f>
        <v>#N/A</v>
      </c>
      <c r="M96" s="32" t="e">
        <f t="shared" si="11"/>
        <v>#N/A</v>
      </c>
      <c r="N96" s="16" t="e">
        <f>IF($B96="","",VLOOKUP($B96,'HK2 21-22'!$B$17:$AT$54,13,0))</f>
        <v>#N/A</v>
      </c>
      <c r="O96" s="16" t="e">
        <f>IF($B96="","",VLOOKUP($B96,'HK2 21-22'!$B$17:$AT$54,14,0))</f>
        <v>#N/A</v>
      </c>
      <c r="P96" s="16" t="e">
        <f>IF($B96="","",VLOOKUP($B96,'HK2 21-22'!$B$17:$AT$54,15,0))</f>
        <v>#N/A</v>
      </c>
      <c r="Q96" s="16" t="e">
        <f>IF($B96="","",VLOOKUP($B96,'HK2 21-22'!$B$17:$AT$54,16,0))</f>
        <v>#N/A</v>
      </c>
      <c r="R96" s="32" t="e">
        <f t="shared" si="12"/>
        <v>#N/A</v>
      </c>
      <c r="S96" s="16" t="e">
        <f>IF($B96="","",VLOOKUP($B96,'HK2 21-22'!$B$17:$AT$54,18,0))</f>
        <v>#N/A</v>
      </c>
      <c r="T96" s="16" t="e">
        <f>IF($B96="","",VLOOKUP($B96,'HK2 21-22'!$B$17:$AT$54,19,0))</f>
        <v>#N/A</v>
      </c>
      <c r="U96" s="16" t="e">
        <f>IF($B96="","",VLOOKUP($B96,'HK2 21-22'!$B$17:$AT$54,20,0))</f>
        <v>#N/A</v>
      </c>
      <c r="V96" s="32" t="e">
        <f t="shared" si="13"/>
        <v>#N/A</v>
      </c>
      <c r="W96" s="16" t="e">
        <f>IF($B96="","",VLOOKUP($B96,'HK2 21-22'!$B$17:$AT$54,22,0))</f>
        <v>#N/A</v>
      </c>
      <c r="X96" s="16" t="e">
        <f>IF($B96="","",VLOOKUP($B96,'HK2 21-22'!$B$17:$AT$54,23,0))</f>
        <v>#N/A</v>
      </c>
      <c r="Y96" s="16" t="e">
        <f>IF($B96="","",VLOOKUP($B96,'HK2 21-22'!$B$17:$AT$54,24,0))</f>
        <v>#N/A</v>
      </c>
      <c r="Z96" s="32" t="e">
        <f t="shared" si="14"/>
        <v>#N/A</v>
      </c>
      <c r="AA96" s="16" t="e">
        <f>IF($B96="","",VLOOKUP($B96,'HK2 21-22'!$B$17:$AT$54,26,0))</f>
        <v>#N/A</v>
      </c>
      <c r="AB96" s="16" t="e">
        <f>IF($B96="","",VLOOKUP($B96,'HK2 21-22'!$B$17:$AT$54,27,0))</f>
        <v>#N/A</v>
      </c>
      <c r="AC96" s="16" t="e">
        <f>IF($B96="","",VLOOKUP($B96,'HK2 21-22'!$B$17:$AT$54,28,0))</f>
        <v>#N/A</v>
      </c>
      <c r="AD96" s="32" t="e">
        <f t="shared" si="15"/>
        <v>#N/A</v>
      </c>
      <c r="AE96" s="16" t="e">
        <f>IF($B96="","",VLOOKUP($B96,'HK2 21-22'!$B$17:$AT$54,30,0))</f>
        <v>#N/A</v>
      </c>
      <c r="AF96" s="16" t="e">
        <f>IF($B96="","",VLOOKUP($B96,'HK2 21-22'!$B$17:$AT$54,31,0))</f>
        <v>#N/A</v>
      </c>
      <c r="AG96" s="16" t="e">
        <f>IF($B96="","",VLOOKUP($B96,'HK2 21-22'!$B$17:$AT$54,32,0))</f>
        <v>#N/A</v>
      </c>
      <c r="AH96" s="32" t="e">
        <f t="shared" si="16"/>
        <v>#N/A</v>
      </c>
      <c r="AI96" s="16" t="e">
        <f>IF($B96="","",VLOOKUP($B96,'HK2 21-22'!$B$17:$AT$54,34,0))</f>
        <v>#N/A</v>
      </c>
      <c r="AJ96" s="16" t="e">
        <f>IF($B96="","",VLOOKUP($B96,'HK2 21-22'!$B$17:$AT$54,35,0))</f>
        <v>#N/A</v>
      </c>
      <c r="AK96" s="32" t="e">
        <f t="shared" si="17"/>
        <v>#N/A</v>
      </c>
      <c r="AL96" s="16" t="e">
        <f>IF($B96="","",VLOOKUP($B96,'HK2 21-22'!$B$17:$AT$54,37,0))</f>
        <v>#N/A</v>
      </c>
      <c r="AM96" s="16" t="e">
        <f>IF($B96="","",VLOOKUP($B96,'HK2 21-22'!$B$17:$AT$54,38,0))</f>
        <v>#N/A</v>
      </c>
      <c r="AN96" s="32" t="e">
        <f t="shared" si="18"/>
        <v>#N/A</v>
      </c>
      <c r="AO96" s="16" t="e">
        <f>IF($B96="","",VLOOKUP($B96,'HK2 21-22'!$B$17:$AT$54,40,0))</f>
        <v>#N/A</v>
      </c>
      <c r="AP96" s="16" t="e">
        <f>IF($B96="","",VLOOKUP($B96,'HK2 21-22'!$B$17:$AT$54,41,0))</f>
        <v>#N/A</v>
      </c>
      <c r="AQ96" s="32" t="e">
        <f t="shared" si="19"/>
        <v>#N/A</v>
      </c>
      <c r="AR96" s="32" t="e">
        <f>IF($B96="","",VLOOKUP($B96,'HK2 21-22'!$B$17:$AT$54,43,0))</f>
        <v>#N/A</v>
      </c>
      <c r="AS96" s="32" t="e">
        <f>IF($B96="","",VLOOKUP($B96,'HK2 21-22'!$B$17:$AT$54,44,0))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IF($B97="","",VLOOKUP($B97,'HK2 21-22'!$B$17:$AT$54,4,0))</f>
        <v>#N/A</v>
      </c>
      <c r="F97" s="16" t="e">
        <f>IF($B97="","",VLOOKUP($B97,'HK2 21-22'!$B$17:$AT$54,5,0))</f>
        <v>#N/A</v>
      </c>
      <c r="G97" s="16" t="e">
        <f>IF($B97="","",VLOOKUP($B97,'HK2 21-22'!$B$17:$AT$54,6,0))</f>
        <v>#N/A</v>
      </c>
      <c r="H97" s="16" t="e">
        <f>IF($B97="","",VLOOKUP($B97,'HK2 21-22'!$B$17:$AT$54,7,0))</f>
        <v>#N/A</v>
      </c>
      <c r="I97" s="16" t="e">
        <f>IF($B97="","",VLOOKUP($B97,'HK2 21-22'!$B$17:$AT$54,8,0))</f>
        <v>#N/A</v>
      </c>
      <c r="J97" s="16" t="e">
        <f>IF($B97="","",VLOOKUP($B97,'HK2 21-22'!$B$17:$AT$54,9,0))</f>
        <v>#N/A</v>
      </c>
      <c r="K97" s="16" t="e">
        <f>IF($B97="","",VLOOKUP($B97,'HK2 21-22'!$B$17:$AT$54,10,0))</f>
        <v>#N/A</v>
      </c>
      <c r="L97" s="16" t="e">
        <f>IF($B97="","",VLOOKUP($B97,'HK2 21-22'!$B$17:$AT$54,11,0))</f>
        <v>#N/A</v>
      </c>
      <c r="M97" s="32" t="e">
        <f t="shared" si="11"/>
        <v>#N/A</v>
      </c>
      <c r="N97" s="16" t="e">
        <f>IF($B97="","",VLOOKUP($B97,'HK2 21-22'!$B$17:$AT$54,13,0))</f>
        <v>#N/A</v>
      </c>
      <c r="O97" s="16" t="e">
        <f>IF($B97="","",VLOOKUP($B97,'HK2 21-22'!$B$17:$AT$54,14,0))</f>
        <v>#N/A</v>
      </c>
      <c r="P97" s="16" t="e">
        <f>IF($B97="","",VLOOKUP($B97,'HK2 21-22'!$B$17:$AT$54,15,0))</f>
        <v>#N/A</v>
      </c>
      <c r="Q97" s="16" t="e">
        <f>IF($B97="","",VLOOKUP($B97,'HK2 21-22'!$B$17:$AT$54,16,0))</f>
        <v>#N/A</v>
      </c>
      <c r="R97" s="32" t="e">
        <f t="shared" si="12"/>
        <v>#N/A</v>
      </c>
      <c r="S97" s="16" t="e">
        <f>IF($B97="","",VLOOKUP($B97,'HK2 21-22'!$B$17:$AT$54,18,0))</f>
        <v>#N/A</v>
      </c>
      <c r="T97" s="16" t="e">
        <f>IF($B97="","",VLOOKUP($B97,'HK2 21-22'!$B$17:$AT$54,19,0))</f>
        <v>#N/A</v>
      </c>
      <c r="U97" s="16" t="e">
        <f>IF($B97="","",VLOOKUP($B97,'HK2 21-22'!$B$17:$AT$54,20,0))</f>
        <v>#N/A</v>
      </c>
      <c r="V97" s="32" t="e">
        <f t="shared" si="13"/>
        <v>#N/A</v>
      </c>
      <c r="W97" s="16" t="e">
        <f>IF($B97="","",VLOOKUP($B97,'HK2 21-22'!$B$17:$AT$54,22,0))</f>
        <v>#N/A</v>
      </c>
      <c r="X97" s="16" t="e">
        <f>IF($B97="","",VLOOKUP($B97,'HK2 21-22'!$B$17:$AT$54,23,0))</f>
        <v>#N/A</v>
      </c>
      <c r="Y97" s="16" t="e">
        <f>IF($B97="","",VLOOKUP($B97,'HK2 21-22'!$B$17:$AT$54,24,0))</f>
        <v>#N/A</v>
      </c>
      <c r="Z97" s="32" t="e">
        <f t="shared" si="14"/>
        <v>#N/A</v>
      </c>
      <c r="AA97" s="16" t="e">
        <f>IF($B97="","",VLOOKUP($B97,'HK2 21-22'!$B$17:$AT$54,26,0))</f>
        <v>#N/A</v>
      </c>
      <c r="AB97" s="16" t="e">
        <f>IF($B97="","",VLOOKUP($B97,'HK2 21-22'!$B$17:$AT$54,27,0))</f>
        <v>#N/A</v>
      </c>
      <c r="AC97" s="16" t="e">
        <f>IF($B97="","",VLOOKUP($B97,'HK2 21-22'!$B$17:$AT$54,28,0))</f>
        <v>#N/A</v>
      </c>
      <c r="AD97" s="32" t="e">
        <f t="shared" si="15"/>
        <v>#N/A</v>
      </c>
      <c r="AE97" s="16" t="e">
        <f>IF($B97="","",VLOOKUP($B97,'HK2 21-22'!$B$17:$AT$54,30,0))</f>
        <v>#N/A</v>
      </c>
      <c r="AF97" s="16" t="e">
        <f>IF($B97="","",VLOOKUP($B97,'HK2 21-22'!$B$17:$AT$54,31,0))</f>
        <v>#N/A</v>
      </c>
      <c r="AG97" s="16" t="e">
        <f>IF($B97="","",VLOOKUP($B97,'HK2 21-22'!$B$17:$AT$54,32,0))</f>
        <v>#N/A</v>
      </c>
      <c r="AH97" s="32" t="e">
        <f t="shared" si="16"/>
        <v>#N/A</v>
      </c>
      <c r="AI97" s="16" t="e">
        <f>IF($B97="","",VLOOKUP($B97,'HK2 21-22'!$B$17:$AT$54,34,0))</f>
        <v>#N/A</v>
      </c>
      <c r="AJ97" s="16" t="e">
        <f>IF($B97="","",VLOOKUP($B97,'HK2 21-22'!$B$17:$AT$54,35,0))</f>
        <v>#N/A</v>
      </c>
      <c r="AK97" s="32" t="e">
        <f t="shared" si="17"/>
        <v>#N/A</v>
      </c>
      <c r="AL97" s="16" t="e">
        <f>IF($B97="","",VLOOKUP($B97,'HK2 21-22'!$B$17:$AT$54,37,0))</f>
        <v>#N/A</v>
      </c>
      <c r="AM97" s="16" t="e">
        <f>IF($B97="","",VLOOKUP($B97,'HK2 21-22'!$B$17:$AT$54,38,0))</f>
        <v>#N/A</v>
      </c>
      <c r="AN97" s="32" t="e">
        <f t="shared" si="18"/>
        <v>#N/A</v>
      </c>
      <c r="AO97" s="16" t="e">
        <f>IF($B97="","",VLOOKUP($B97,'HK2 21-22'!$B$17:$AT$54,40,0))</f>
        <v>#N/A</v>
      </c>
      <c r="AP97" s="16" t="e">
        <f>IF($B97="","",VLOOKUP($B97,'HK2 21-22'!$B$17:$AT$54,41,0))</f>
        <v>#N/A</v>
      </c>
      <c r="AQ97" s="32" t="e">
        <f t="shared" si="19"/>
        <v>#N/A</v>
      </c>
      <c r="AR97" s="32" t="e">
        <f>IF($B97="","",VLOOKUP($B97,'HK2 21-22'!$B$17:$AT$54,43,0))</f>
        <v>#N/A</v>
      </c>
      <c r="AS97" s="32" t="e">
        <f>IF($B97="","",VLOOKUP($B97,'HK2 21-22'!$B$17:$AT$54,44,0))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IF($B98="","",VLOOKUP($B98,'HK2 21-22'!$B$17:$AT$54,4,0))</f>
        <v>#N/A</v>
      </c>
      <c r="F98" s="16" t="e">
        <f>IF($B98="","",VLOOKUP($B98,'HK2 21-22'!$B$17:$AT$54,5,0))</f>
        <v>#N/A</v>
      </c>
      <c r="G98" s="16" t="e">
        <f>IF($B98="","",VLOOKUP($B98,'HK2 21-22'!$B$17:$AT$54,6,0))</f>
        <v>#N/A</v>
      </c>
      <c r="H98" s="16" t="e">
        <f>IF($B98="","",VLOOKUP($B98,'HK2 21-22'!$B$17:$AT$54,7,0))</f>
        <v>#N/A</v>
      </c>
      <c r="I98" s="16" t="e">
        <f>IF($B98="","",VLOOKUP($B98,'HK2 21-22'!$B$17:$AT$54,8,0))</f>
        <v>#N/A</v>
      </c>
      <c r="J98" s="16" t="e">
        <f>IF($B98="","",VLOOKUP($B98,'HK2 21-22'!$B$17:$AT$54,9,0))</f>
        <v>#N/A</v>
      </c>
      <c r="K98" s="16" t="e">
        <f>IF($B98="","",VLOOKUP($B98,'HK2 21-22'!$B$17:$AT$54,10,0))</f>
        <v>#N/A</v>
      </c>
      <c r="L98" s="16" t="e">
        <f>IF($B98="","",VLOOKUP($B98,'HK2 21-22'!$B$17:$AT$54,11,0))</f>
        <v>#N/A</v>
      </c>
      <c r="M98" s="32" t="e">
        <f t="shared" si="11"/>
        <v>#N/A</v>
      </c>
      <c r="N98" s="16" t="e">
        <f>IF($B98="","",VLOOKUP($B98,'HK2 21-22'!$B$17:$AT$54,13,0))</f>
        <v>#N/A</v>
      </c>
      <c r="O98" s="16" t="e">
        <f>IF($B98="","",VLOOKUP($B98,'HK2 21-22'!$B$17:$AT$54,14,0))</f>
        <v>#N/A</v>
      </c>
      <c r="P98" s="16" t="e">
        <f>IF($B98="","",VLOOKUP($B98,'HK2 21-22'!$B$17:$AT$54,15,0))</f>
        <v>#N/A</v>
      </c>
      <c r="Q98" s="16" t="e">
        <f>IF($B98="","",VLOOKUP($B98,'HK2 21-22'!$B$17:$AT$54,16,0))</f>
        <v>#N/A</v>
      </c>
      <c r="R98" s="32" t="e">
        <f t="shared" si="12"/>
        <v>#N/A</v>
      </c>
      <c r="S98" s="16" t="e">
        <f>IF($B98="","",VLOOKUP($B98,'HK2 21-22'!$B$17:$AT$54,18,0))</f>
        <v>#N/A</v>
      </c>
      <c r="T98" s="16" t="e">
        <f>IF($B98="","",VLOOKUP($B98,'HK2 21-22'!$B$17:$AT$54,19,0))</f>
        <v>#N/A</v>
      </c>
      <c r="U98" s="16" t="e">
        <f>IF($B98="","",VLOOKUP($B98,'HK2 21-22'!$B$17:$AT$54,20,0))</f>
        <v>#N/A</v>
      </c>
      <c r="V98" s="32" t="e">
        <f t="shared" si="13"/>
        <v>#N/A</v>
      </c>
      <c r="W98" s="16" t="e">
        <f>IF($B98="","",VLOOKUP($B98,'HK2 21-22'!$B$17:$AT$54,22,0))</f>
        <v>#N/A</v>
      </c>
      <c r="X98" s="16" t="e">
        <f>IF($B98="","",VLOOKUP($B98,'HK2 21-22'!$B$17:$AT$54,23,0))</f>
        <v>#N/A</v>
      </c>
      <c r="Y98" s="16" t="e">
        <f>IF($B98="","",VLOOKUP($B98,'HK2 21-22'!$B$17:$AT$54,24,0))</f>
        <v>#N/A</v>
      </c>
      <c r="Z98" s="32" t="e">
        <f t="shared" si="14"/>
        <v>#N/A</v>
      </c>
      <c r="AA98" s="16" t="e">
        <f>IF($B98="","",VLOOKUP($B98,'HK2 21-22'!$B$17:$AT$54,26,0))</f>
        <v>#N/A</v>
      </c>
      <c r="AB98" s="16" t="e">
        <f>IF($B98="","",VLOOKUP($B98,'HK2 21-22'!$B$17:$AT$54,27,0))</f>
        <v>#N/A</v>
      </c>
      <c r="AC98" s="16" t="e">
        <f>IF($B98="","",VLOOKUP($B98,'HK2 21-22'!$B$17:$AT$54,28,0))</f>
        <v>#N/A</v>
      </c>
      <c r="AD98" s="32" t="e">
        <f t="shared" si="15"/>
        <v>#N/A</v>
      </c>
      <c r="AE98" s="16" t="e">
        <f>IF($B98="","",VLOOKUP($B98,'HK2 21-22'!$B$17:$AT$54,30,0))</f>
        <v>#N/A</v>
      </c>
      <c r="AF98" s="16" t="e">
        <f>IF($B98="","",VLOOKUP($B98,'HK2 21-22'!$B$17:$AT$54,31,0))</f>
        <v>#N/A</v>
      </c>
      <c r="AG98" s="16" t="e">
        <f>IF($B98="","",VLOOKUP($B98,'HK2 21-22'!$B$17:$AT$54,32,0))</f>
        <v>#N/A</v>
      </c>
      <c r="AH98" s="32" t="e">
        <f t="shared" si="16"/>
        <v>#N/A</v>
      </c>
      <c r="AI98" s="16" t="e">
        <f>IF($B98="","",VLOOKUP($B98,'HK2 21-22'!$B$17:$AT$54,34,0))</f>
        <v>#N/A</v>
      </c>
      <c r="AJ98" s="16" t="e">
        <f>IF($B98="","",VLOOKUP($B98,'HK2 21-22'!$B$17:$AT$54,35,0))</f>
        <v>#N/A</v>
      </c>
      <c r="AK98" s="32" t="e">
        <f t="shared" si="17"/>
        <v>#N/A</v>
      </c>
      <c r="AL98" s="16" t="e">
        <f>IF($B98="","",VLOOKUP($B98,'HK2 21-22'!$B$17:$AT$54,37,0))</f>
        <v>#N/A</v>
      </c>
      <c r="AM98" s="16" t="e">
        <f>IF($B98="","",VLOOKUP($B98,'HK2 21-22'!$B$17:$AT$54,38,0))</f>
        <v>#N/A</v>
      </c>
      <c r="AN98" s="32" t="e">
        <f t="shared" si="18"/>
        <v>#N/A</v>
      </c>
      <c r="AO98" s="16" t="e">
        <f>IF($B98="","",VLOOKUP($B98,'HK2 21-22'!$B$17:$AT$54,40,0))</f>
        <v>#N/A</v>
      </c>
      <c r="AP98" s="16" t="e">
        <f>IF($B98="","",VLOOKUP($B98,'HK2 21-22'!$B$17:$AT$54,41,0))</f>
        <v>#N/A</v>
      </c>
      <c r="AQ98" s="32" t="e">
        <f t="shared" si="19"/>
        <v>#N/A</v>
      </c>
      <c r="AR98" s="32" t="e">
        <f>IF($B98="","",VLOOKUP($B98,'HK2 21-22'!$B$17:$AT$54,43,0))</f>
        <v>#N/A</v>
      </c>
      <c r="AS98" s="32" t="e">
        <f>IF($B98="","",VLOOKUP($B98,'HK2 21-22'!$B$17:$AT$54,44,0))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IF($B99="","",VLOOKUP($B99,'HK2 21-22'!$B$17:$AT$54,4,0))</f>
        <v>#N/A</v>
      </c>
      <c r="F99" s="16" t="e">
        <f>IF($B99="","",VLOOKUP($B99,'HK2 21-22'!$B$17:$AT$54,5,0))</f>
        <v>#N/A</v>
      </c>
      <c r="G99" s="16" t="e">
        <f>IF($B99="","",VLOOKUP($B99,'HK2 21-22'!$B$17:$AT$54,6,0))</f>
        <v>#N/A</v>
      </c>
      <c r="H99" s="16" t="e">
        <f>IF($B99="","",VLOOKUP($B99,'HK2 21-22'!$B$17:$AT$54,7,0))</f>
        <v>#N/A</v>
      </c>
      <c r="I99" s="16" t="e">
        <f>IF($B99="","",VLOOKUP($B99,'HK2 21-22'!$B$17:$AT$54,8,0))</f>
        <v>#N/A</v>
      </c>
      <c r="J99" s="16" t="e">
        <f>IF($B99="","",VLOOKUP($B99,'HK2 21-22'!$B$17:$AT$54,9,0))</f>
        <v>#N/A</v>
      </c>
      <c r="K99" s="16" t="e">
        <f>IF($B99="","",VLOOKUP($B99,'HK2 21-22'!$B$17:$AT$54,10,0))</f>
        <v>#N/A</v>
      </c>
      <c r="L99" s="16" t="e">
        <f>IF($B99="","",VLOOKUP($B99,'HK2 21-22'!$B$17:$AT$54,11,0))</f>
        <v>#N/A</v>
      </c>
      <c r="M99" s="32" t="e">
        <f t="shared" si="11"/>
        <v>#N/A</v>
      </c>
      <c r="N99" s="16" t="e">
        <f>IF($B99="","",VLOOKUP($B99,'HK2 21-22'!$B$17:$AT$54,13,0))</f>
        <v>#N/A</v>
      </c>
      <c r="O99" s="16" t="e">
        <f>IF($B99="","",VLOOKUP($B99,'HK2 21-22'!$B$17:$AT$54,14,0))</f>
        <v>#N/A</v>
      </c>
      <c r="P99" s="16" t="e">
        <f>IF($B99="","",VLOOKUP($B99,'HK2 21-22'!$B$17:$AT$54,15,0))</f>
        <v>#N/A</v>
      </c>
      <c r="Q99" s="16" t="e">
        <f>IF($B99="","",VLOOKUP($B99,'HK2 21-22'!$B$17:$AT$54,16,0))</f>
        <v>#N/A</v>
      </c>
      <c r="R99" s="32" t="e">
        <f t="shared" si="12"/>
        <v>#N/A</v>
      </c>
      <c r="S99" s="16" t="e">
        <f>IF($B99="","",VLOOKUP($B99,'HK2 21-22'!$B$17:$AT$54,18,0))</f>
        <v>#N/A</v>
      </c>
      <c r="T99" s="16" t="e">
        <f>IF($B99="","",VLOOKUP($B99,'HK2 21-22'!$B$17:$AT$54,19,0))</f>
        <v>#N/A</v>
      </c>
      <c r="U99" s="16" t="e">
        <f>IF($B99="","",VLOOKUP($B99,'HK2 21-22'!$B$17:$AT$54,20,0))</f>
        <v>#N/A</v>
      </c>
      <c r="V99" s="32" t="e">
        <f t="shared" si="13"/>
        <v>#N/A</v>
      </c>
      <c r="W99" s="16" t="e">
        <f>IF($B99="","",VLOOKUP($B99,'HK2 21-22'!$B$17:$AT$54,22,0))</f>
        <v>#N/A</v>
      </c>
      <c r="X99" s="16" t="e">
        <f>IF($B99="","",VLOOKUP($B99,'HK2 21-22'!$B$17:$AT$54,23,0))</f>
        <v>#N/A</v>
      </c>
      <c r="Y99" s="16" t="e">
        <f>IF($B99="","",VLOOKUP($B99,'HK2 21-22'!$B$17:$AT$54,24,0))</f>
        <v>#N/A</v>
      </c>
      <c r="Z99" s="32" t="e">
        <f t="shared" si="14"/>
        <v>#N/A</v>
      </c>
      <c r="AA99" s="16" t="e">
        <f>IF($B99="","",VLOOKUP($B99,'HK2 21-22'!$B$17:$AT$54,26,0))</f>
        <v>#N/A</v>
      </c>
      <c r="AB99" s="16" t="e">
        <f>IF($B99="","",VLOOKUP($B99,'HK2 21-22'!$B$17:$AT$54,27,0))</f>
        <v>#N/A</v>
      </c>
      <c r="AC99" s="16" t="e">
        <f>IF($B99="","",VLOOKUP($B99,'HK2 21-22'!$B$17:$AT$54,28,0))</f>
        <v>#N/A</v>
      </c>
      <c r="AD99" s="32" t="e">
        <f t="shared" si="15"/>
        <v>#N/A</v>
      </c>
      <c r="AE99" s="16" t="e">
        <f>IF($B99="","",VLOOKUP($B99,'HK2 21-22'!$B$17:$AT$54,30,0))</f>
        <v>#N/A</v>
      </c>
      <c r="AF99" s="16" t="e">
        <f>IF($B99="","",VLOOKUP($B99,'HK2 21-22'!$B$17:$AT$54,31,0))</f>
        <v>#N/A</v>
      </c>
      <c r="AG99" s="16" t="e">
        <f>IF($B99="","",VLOOKUP($B99,'HK2 21-22'!$B$17:$AT$54,32,0))</f>
        <v>#N/A</v>
      </c>
      <c r="AH99" s="32" t="e">
        <f t="shared" si="16"/>
        <v>#N/A</v>
      </c>
      <c r="AI99" s="16" t="e">
        <f>IF($B99="","",VLOOKUP($B99,'HK2 21-22'!$B$17:$AT$54,34,0))</f>
        <v>#N/A</v>
      </c>
      <c r="AJ99" s="16" t="e">
        <f>IF($B99="","",VLOOKUP($B99,'HK2 21-22'!$B$17:$AT$54,35,0))</f>
        <v>#N/A</v>
      </c>
      <c r="AK99" s="32" t="e">
        <f t="shared" si="17"/>
        <v>#N/A</v>
      </c>
      <c r="AL99" s="16" t="e">
        <f>IF($B99="","",VLOOKUP($B99,'HK2 21-22'!$B$17:$AT$54,37,0))</f>
        <v>#N/A</v>
      </c>
      <c r="AM99" s="16" t="e">
        <f>IF($B99="","",VLOOKUP($B99,'HK2 21-22'!$B$17:$AT$54,38,0))</f>
        <v>#N/A</v>
      </c>
      <c r="AN99" s="32" t="e">
        <f t="shared" si="18"/>
        <v>#N/A</v>
      </c>
      <c r="AO99" s="16" t="e">
        <f>IF($B99="","",VLOOKUP($B99,'HK2 21-22'!$B$17:$AT$54,40,0))</f>
        <v>#N/A</v>
      </c>
      <c r="AP99" s="16" t="e">
        <f>IF($B99="","",VLOOKUP($B99,'HK2 21-22'!$B$17:$AT$54,41,0))</f>
        <v>#N/A</v>
      </c>
      <c r="AQ99" s="32" t="e">
        <f t="shared" si="19"/>
        <v>#N/A</v>
      </c>
      <c r="AR99" s="32" t="e">
        <f>IF($B99="","",VLOOKUP($B99,'HK2 21-22'!$B$17:$AT$54,43,0))</f>
        <v>#N/A</v>
      </c>
      <c r="AS99" s="32" t="e">
        <f>IF($B99="","",VLOOKUP($B99,'HK2 21-22'!$B$17:$AT$54,44,0))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IF($B100="","",VLOOKUP($B100,'HK2 21-22'!$B$17:$AT$54,4,0))</f>
        <v>#N/A</v>
      </c>
      <c r="F100" s="16" t="e">
        <f>IF($B100="","",VLOOKUP($B100,'HK2 21-22'!$B$17:$AT$54,5,0))</f>
        <v>#N/A</v>
      </c>
      <c r="G100" s="16" t="e">
        <f>IF($B100="","",VLOOKUP($B100,'HK2 21-22'!$B$17:$AT$54,6,0))</f>
        <v>#N/A</v>
      </c>
      <c r="H100" s="16" t="e">
        <f>IF($B100="","",VLOOKUP($B100,'HK2 21-22'!$B$17:$AT$54,7,0))</f>
        <v>#N/A</v>
      </c>
      <c r="I100" s="16" t="e">
        <f>IF($B100="","",VLOOKUP($B100,'HK2 21-22'!$B$17:$AT$54,8,0))</f>
        <v>#N/A</v>
      </c>
      <c r="J100" s="16" t="e">
        <f>IF($B100="","",VLOOKUP($B100,'HK2 21-22'!$B$17:$AT$54,9,0))</f>
        <v>#N/A</v>
      </c>
      <c r="K100" s="16" t="e">
        <f>IF($B100="","",VLOOKUP($B100,'HK2 21-22'!$B$17:$AT$54,10,0))</f>
        <v>#N/A</v>
      </c>
      <c r="L100" s="16" t="e">
        <f>IF($B100="","",VLOOKUP($B100,'HK2 21-22'!$B$17:$AT$54,11,0))</f>
        <v>#N/A</v>
      </c>
      <c r="M100" s="32" t="e">
        <f t="shared" si="11"/>
        <v>#N/A</v>
      </c>
      <c r="N100" s="16" t="e">
        <f>IF($B100="","",VLOOKUP($B100,'HK2 21-22'!$B$17:$AT$54,13,0))</f>
        <v>#N/A</v>
      </c>
      <c r="O100" s="16" t="e">
        <f>IF($B100="","",VLOOKUP($B100,'HK2 21-22'!$B$17:$AT$54,14,0))</f>
        <v>#N/A</v>
      </c>
      <c r="P100" s="16" t="e">
        <f>IF($B100="","",VLOOKUP($B100,'HK2 21-22'!$B$17:$AT$54,15,0))</f>
        <v>#N/A</v>
      </c>
      <c r="Q100" s="16" t="e">
        <f>IF($B100="","",VLOOKUP($B100,'HK2 21-22'!$B$17:$AT$54,16,0))</f>
        <v>#N/A</v>
      </c>
      <c r="R100" s="32" t="e">
        <f t="shared" si="12"/>
        <v>#N/A</v>
      </c>
      <c r="S100" s="16" t="e">
        <f>IF($B100="","",VLOOKUP($B100,'HK2 21-22'!$B$17:$AT$54,18,0))</f>
        <v>#N/A</v>
      </c>
      <c r="T100" s="16" t="e">
        <f>IF($B100="","",VLOOKUP($B100,'HK2 21-22'!$B$17:$AT$54,19,0))</f>
        <v>#N/A</v>
      </c>
      <c r="U100" s="16" t="e">
        <f>IF($B100="","",VLOOKUP($B100,'HK2 21-22'!$B$17:$AT$54,20,0))</f>
        <v>#N/A</v>
      </c>
      <c r="V100" s="32" t="e">
        <f t="shared" si="13"/>
        <v>#N/A</v>
      </c>
      <c r="W100" s="16" t="e">
        <f>IF($B100="","",VLOOKUP($B100,'HK2 21-22'!$B$17:$AT$54,22,0))</f>
        <v>#N/A</v>
      </c>
      <c r="X100" s="16" t="e">
        <f>IF($B100="","",VLOOKUP($B100,'HK2 21-22'!$B$17:$AT$54,23,0))</f>
        <v>#N/A</v>
      </c>
      <c r="Y100" s="16" t="e">
        <f>IF($B100="","",VLOOKUP($B100,'HK2 21-22'!$B$17:$AT$54,24,0))</f>
        <v>#N/A</v>
      </c>
      <c r="Z100" s="32" t="e">
        <f t="shared" si="14"/>
        <v>#N/A</v>
      </c>
      <c r="AA100" s="16" t="e">
        <f>IF($B100="","",VLOOKUP($B100,'HK2 21-22'!$B$17:$AT$54,26,0))</f>
        <v>#N/A</v>
      </c>
      <c r="AB100" s="16" t="e">
        <f>IF($B100="","",VLOOKUP($B100,'HK2 21-22'!$B$17:$AT$54,27,0))</f>
        <v>#N/A</v>
      </c>
      <c r="AC100" s="16" t="e">
        <f>IF($B100="","",VLOOKUP($B100,'HK2 21-22'!$B$17:$AT$54,28,0))</f>
        <v>#N/A</v>
      </c>
      <c r="AD100" s="32" t="e">
        <f t="shared" si="15"/>
        <v>#N/A</v>
      </c>
      <c r="AE100" s="16" t="e">
        <f>IF($B100="","",VLOOKUP($B100,'HK2 21-22'!$B$17:$AT$54,30,0))</f>
        <v>#N/A</v>
      </c>
      <c r="AF100" s="16" t="e">
        <f>IF($B100="","",VLOOKUP($B100,'HK2 21-22'!$B$17:$AT$54,31,0))</f>
        <v>#N/A</v>
      </c>
      <c r="AG100" s="16" t="e">
        <f>IF($B100="","",VLOOKUP($B100,'HK2 21-22'!$B$17:$AT$54,32,0))</f>
        <v>#N/A</v>
      </c>
      <c r="AH100" s="32" t="e">
        <f t="shared" si="16"/>
        <v>#N/A</v>
      </c>
      <c r="AI100" s="16" t="e">
        <f>IF($B100="","",VLOOKUP($B100,'HK2 21-22'!$B$17:$AT$54,34,0))</f>
        <v>#N/A</v>
      </c>
      <c r="AJ100" s="16" t="e">
        <f>IF($B100="","",VLOOKUP($B100,'HK2 21-22'!$B$17:$AT$54,35,0))</f>
        <v>#N/A</v>
      </c>
      <c r="AK100" s="32" t="e">
        <f t="shared" si="17"/>
        <v>#N/A</v>
      </c>
      <c r="AL100" s="16" t="e">
        <f>IF($B100="","",VLOOKUP($B100,'HK2 21-22'!$B$17:$AT$54,37,0))</f>
        <v>#N/A</v>
      </c>
      <c r="AM100" s="16" t="e">
        <f>IF($B100="","",VLOOKUP($B100,'HK2 21-22'!$B$17:$AT$54,38,0))</f>
        <v>#N/A</v>
      </c>
      <c r="AN100" s="32" t="e">
        <f t="shared" si="18"/>
        <v>#N/A</v>
      </c>
      <c r="AO100" s="16" t="e">
        <f>IF($B100="","",VLOOKUP($B100,'HK2 21-22'!$B$17:$AT$54,40,0))</f>
        <v>#N/A</v>
      </c>
      <c r="AP100" s="16" t="e">
        <f>IF($B100="","",VLOOKUP($B100,'HK2 21-22'!$B$17:$AT$54,41,0))</f>
        <v>#N/A</v>
      </c>
      <c r="AQ100" s="32" t="e">
        <f t="shared" si="19"/>
        <v>#N/A</v>
      </c>
      <c r="AR100" s="32" t="e">
        <f>IF($B100="","",VLOOKUP($B100,'HK2 21-22'!$B$17:$AT$54,43,0))</f>
        <v>#N/A</v>
      </c>
      <c r="AS100" s="32" t="e">
        <f>IF($B100="","",VLOOKUP($B100,'HK2 21-22'!$B$17:$AT$54,44,0))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IF($B101="","",VLOOKUP($B101,'HK2 21-22'!$B$17:$AT$54,4,0))</f>
        <v>#N/A</v>
      </c>
      <c r="F101" s="16" t="e">
        <f>IF($B101="","",VLOOKUP($B101,'HK2 21-22'!$B$17:$AT$54,5,0))</f>
        <v>#N/A</v>
      </c>
      <c r="G101" s="16" t="e">
        <f>IF($B101="","",VLOOKUP($B101,'HK2 21-22'!$B$17:$AT$54,6,0))</f>
        <v>#N/A</v>
      </c>
      <c r="H101" s="16" t="e">
        <f>IF($B101="","",VLOOKUP($B101,'HK2 21-22'!$B$17:$AT$54,7,0))</f>
        <v>#N/A</v>
      </c>
      <c r="I101" s="16" t="e">
        <f>IF($B101="","",VLOOKUP($B101,'HK2 21-22'!$B$17:$AT$54,8,0))</f>
        <v>#N/A</v>
      </c>
      <c r="J101" s="16" t="e">
        <f>IF($B101="","",VLOOKUP($B101,'HK2 21-22'!$B$17:$AT$54,9,0))</f>
        <v>#N/A</v>
      </c>
      <c r="K101" s="16" t="e">
        <f>IF($B101="","",VLOOKUP($B101,'HK2 21-22'!$B$17:$AT$54,10,0))</f>
        <v>#N/A</v>
      </c>
      <c r="L101" s="16" t="e">
        <f>IF($B101="","",VLOOKUP($B101,'HK2 21-22'!$B$17:$AT$54,11,0))</f>
        <v>#N/A</v>
      </c>
      <c r="M101" s="32" t="e">
        <f t="shared" si="11"/>
        <v>#N/A</v>
      </c>
      <c r="N101" s="16" t="e">
        <f>IF($B101="","",VLOOKUP($B101,'HK2 21-22'!$B$17:$AT$54,13,0))</f>
        <v>#N/A</v>
      </c>
      <c r="O101" s="16" t="e">
        <f>IF($B101="","",VLOOKUP($B101,'HK2 21-22'!$B$17:$AT$54,14,0))</f>
        <v>#N/A</v>
      </c>
      <c r="P101" s="16" t="e">
        <f>IF($B101="","",VLOOKUP($B101,'HK2 21-22'!$B$17:$AT$54,15,0))</f>
        <v>#N/A</v>
      </c>
      <c r="Q101" s="16" t="e">
        <f>IF($B101="","",VLOOKUP($B101,'HK2 21-22'!$B$17:$AT$54,16,0))</f>
        <v>#N/A</v>
      </c>
      <c r="R101" s="32" t="e">
        <f t="shared" si="12"/>
        <v>#N/A</v>
      </c>
      <c r="S101" s="16" t="e">
        <f>IF($B101="","",VLOOKUP($B101,'HK2 21-22'!$B$17:$AT$54,18,0))</f>
        <v>#N/A</v>
      </c>
      <c r="T101" s="16" t="e">
        <f>IF($B101="","",VLOOKUP($B101,'HK2 21-22'!$B$17:$AT$54,19,0))</f>
        <v>#N/A</v>
      </c>
      <c r="U101" s="16" t="e">
        <f>IF($B101="","",VLOOKUP($B101,'HK2 21-22'!$B$17:$AT$54,20,0))</f>
        <v>#N/A</v>
      </c>
      <c r="V101" s="32" t="e">
        <f t="shared" si="13"/>
        <v>#N/A</v>
      </c>
      <c r="W101" s="16" t="e">
        <f>IF($B101="","",VLOOKUP($B101,'HK2 21-22'!$B$17:$AT$54,22,0))</f>
        <v>#N/A</v>
      </c>
      <c r="X101" s="16" t="e">
        <f>IF($B101="","",VLOOKUP($B101,'HK2 21-22'!$B$17:$AT$54,23,0))</f>
        <v>#N/A</v>
      </c>
      <c r="Y101" s="16" t="e">
        <f>IF($B101="","",VLOOKUP($B101,'HK2 21-22'!$B$17:$AT$54,24,0))</f>
        <v>#N/A</v>
      </c>
      <c r="Z101" s="32" t="e">
        <f t="shared" si="14"/>
        <v>#N/A</v>
      </c>
      <c r="AA101" s="16" t="e">
        <f>IF($B101="","",VLOOKUP($B101,'HK2 21-22'!$B$17:$AT$54,26,0))</f>
        <v>#N/A</v>
      </c>
      <c r="AB101" s="16" t="e">
        <f>IF($B101="","",VLOOKUP($B101,'HK2 21-22'!$B$17:$AT$54,27,0))</f>
        <v>#N/A</v>
      </c>
      <c r="AC101" s="16" t="e">
        <f>IF($B101="","",VLOOKUP($B101,'HK2 21-22'!$B$17:$AT$54,28,0))</f>
        <v>#N/A</v>
      </c>
      <c r="AD101" s="32" t="e">
        <f t="shared" si="15"/>
        <v>#N/A</v>
      </c>
      <c r="AE101" s="16" t="e">
        <f>IF($B101="","",VLOOKUP($B101,'HK2 21-22'!$B$17:$AT$54,30,0))</f>
        <v>#N/A</v>
      </c>
      <c r="AF101" s="16" t="e">
        <f>IF($B101="","",VLOOKUP($B101,'HK2 21-22'!$B$17:$AT$54,31,0))</f>
        <v>#N/A</v>
      </c>
      <c r="AG101" s="16" t="e">
        <f>IF($B101="","",VLOOKUP($B101,'HK2 21-22'!$B$17:$AT$54,32,0))</f>
        <v>#N/A</v>
      </c>
      <c r="AH101" s="32" t="e">
        <f t="shared" si="16"/>
        <v>#N/A</v>
      </c>
      <c r="AI101" s="16" t="e">
        <f>IF($B101="","",VLOOKUP($B101,'HK2 21-22'!$B$17:$AT$54,34,0))</f>
        <v>#N/A</v>
      </c>
      <c r="AJ101" s="16" t="e">
        <f>IF($B101="","",VLOOKUP($B101,'HK2 21-22'!$B$17:$AT$54,35,0))</f>
        <v>#N/A</v>
      </c>
      <c r="AK101" s="32" t="e">
        <f t="shared" si="17"/>
        <v>#N/A</v>
      </c>
      <c r="AL101" s="16" t="e">
        <f>IF($B101="","",VLOOKUP($B101,'HK2 21-22'!$B$17:$AT$54,37,0))</f>
        <v>#N/A</v>
      </c>
      <c r="AM101" s="16" t="e">
        <f>IF($B101="","",VLOOKUP($B101,'HK2 21-22'!$B$17:$AT$54,38,0))</f>
        <v>#N/A</v>
      </c>
      <c r="AN101" s="32" t="e">
        <f t="shared" si="18"/>
        <v>#N/A</v>
      </c>
      <c r="AO101" s="16" t="e">
        <f>IF($B101="","",VLOOKUP($B101,'HK2 21-22'!$B$17:$AT$54,40,0))</f>
        <v>#N/A</v>
      </c>
      <c r="AP101" s="16" t="e">
        <f>IF($B101="","",VLOOKUP($B101,'HK2 21-22'!$B$17:$AT$54,41,0))</f>
        <v>#N/A</v>
      </c>
      <c r="AQ101" s="32" t="e">
        <f t="shared" si="19"/>
        <v>#N/A</v>
      </c>
      <c r="AR101" s="32" t="e">
        <f>IF($B101="","",VLOOKUP($B101,'HK2 21-22'!$B$17:$AT$54,43,0))</f>
        <v>#N/A</v>
      </c>
      <c r="AS101" s="32" t="e">
        <f>IF($B101="","",VLOOKUP($B101,'HK2 21-22'!$B$17:$AT$54,44,0))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IF($B102="","",VLOOKUP($B102,'HK2 21-22'!$B$17:$AT$54,4,0))</f>
        <v>#N/A</v>
      </c>
      <c r="F102" s="16" t="e">
        <f>IF($B102="","",VLOOKUP($B102,'HK2 21-22'!$B$17:$AT$54,5,0))</f>
        <v>#N/A</v>
      </c>
      <c r="G102" s="16" t="e">
        <f>IF($B102="","",VLOOKUP($B102,'HK2 21-22'!$B$17:$AT$54,6,0))</f>
        <v>#N/A</v>
      </c>
      <c r="H102" s="16" t="e">
        <f>IF($B102="","",VLOOKUP($B102,'HK2 21-22'!$B$17:$AT$54,7,0))</f>
        <v>#N/A</v>
      </c>
      <c r="I102" s="16" t="e">
        <f>IF($B102="","",VLOOKUP($B102,'HK2 21-22'!$B$17:$AT$54,8,0))</f>
        <v>#N/A</v>
      </c>
      <c r="J102" s="16" t="e">
        <f>IF($B102="","",VLOOKUP($B102,'HK2 21-22'!$B$17:$AT$54,9,0))</f>
        <v>#N/A</v>
      </c>
      <c r="K102" s="16" t="e">
        <f>IF($B102="","",VLOOKUP($B102,'HK2 21-22'!$B$17:$AT$54,10,0))</f>
        <v>#N/A</v>
      </c>
      <c r="L102" s="16" t="e">
        <f>IF($B102="","",VLOOKUP($B102,'HK2 21-22'!$B$17:$AT$54,11,0))</f>
        <v>#N/A</v>
      </c>
      <c r="M102" s="32" t="e">
        <f t="shared" si="11"/>
        <v>#N/A</v>
      </c>
      <c r="N102" s="16" t="e">
        <f>IF($B102="","",VLOOKUP($B102,'HK2 21-22'!$B$17:$AT$54,13,0))</f>
        <v>#N/A</v>
      </c>
      <c r="O102" s="16" t="e">
        <f>IF($B102="","",VLOOKUP($B102,'HK2 21-22'!$B$17:$AT$54,14,0))</f>
        <v>#N/A</v>
      </c>
      <c r="P102" s="16" t="e">
        <f>IF($B102="","",VLOOKUP($B102,'HK2 21-22'!$B$17:$AT$54,15,0))</f>
        <v>#N/A</v>
      </c>
      <c r="Q102" s="16" t="e">
        <f>IF($B102="","",VLOOKUP($B102,'HK2 21-22'!$B$17:$AT$54,16,0))</f>
        <v>#N/A</v>
      </c>
      <c r="R102" s="32" t="e">
        <f t="shared" si="12"/>
        <v>#N/A</v>
      </c>
      <c r="S102" s="16" t="e">
        <f>IF($B102="","",VLOOKUP($B102,'HK2 21-22'!$B$17:$AT$54,18,0))</f>
        <v>#N/A</v>
      </c>
      <c r="T102" s="16" t="e">
        <f>IF($B102="","",VLOOKUP($B102,'HK2 21-22'!$B$17:$AT$54,19,0))</f>
        <v>#N/A</v>
      </c>
      <c r="U102" s="16" t="e">
        <f>IF($B102="","",VLOOKUP($B102,'HK2 21-22'!$B$17:$AT$54,20,0))</f>
        <v>#N/A</v>
      </c>
      <c r="V102" s="32" t="e">
        <f t="shared" si="13"/>
        <v>#N/A</v>
      </c>
      <c r="W102" s="16" t="e">
        <f>IF($B102="","",VLOOKUP($B102,'HK2 21-22'!$B$17:$AT$54,22,0))</f>
        <v>#N/A</v>
      </c>
      <c r="X102" s="16" t="e">
        <f>IF($B102="","",VLOOKUP($B102,'HK2 21-22'!$B$17:$AT$54,23,0))</f>
        <v>#N/A</v>
      </c>
      <c r="Y102" s="16" t="e">
        <f>IF($B102="","",VLOOKUP($B102,'HK2 21-22'!$B$17:$AT$54,24,0))</f>
        <v>#N/A</v>
      </c>
      <c r="Z102" s="32" t="e">
        <f t="shared" si="14"/>
        <v>#N/A</v>
      </c>
      <c r="AA102" s="16" t="e">
        <f>IF($B102="","",VLOOKUP($B102,'HK2 21-22'!$B$17:$AT$54,26,0))</f>
        <v>#N/A</v>
      </c>
      <c r="AB102" s="16" t="e">
        <f>IF($B102="","",VLOOKUP($B102,'HK2 21-22'!$B$17:$AT$54,27,0))</f>
        <v>#N/A</v>
      </c>
      <c r="AC102" s="16" t="e">
        <f>IF($B102="","",VLOOKUP($B102,'HK2 21-22'!$B$17:$AT$54,28,0))</f>
        <v>#N/A</v>
      </c>
      <c r="AD102" s="32" t="e">
        <f t="shared" si="15"/>
        <v>#N/A</v>
      </c>
      <c r="AE102" s="16" t="e">
        <f>IF($B102="","",VLOOKUP($B102,'HK2 21-22'!$B$17:$AT$54,30,0))</f>
        <v>#N/A</v>
      </c>
      <c r="AF102" s="16" t="e">
        <f>IF($B102="","",VLOOKUP($B102,'HK2 21-22'!$B$17:$AT$54,31,0))</f>
        <v>#N/A</v>
      </c>
      <c r="AG102" s="16" t="e">
        <f>IF($B102="","",VLOOKUP($B102,'HK2 21-22'!$B$17:$AT$54,32,0))</f>
        <v>#N/A</v>
      </c>
      <c r="AH102" s="32" t="e">
        <f t="shared" si="16"/>
        <v>#N/A</v>
      </c>
      <c r="AI102" s="16" t="e">
        <f>IF($B102="","",VLOOKUP($B102,'HK2 21-22'!$B$17:$AT$54,34,0))</f>
        <v>#N/A</v>
      </c>
      <c r="AJ102" s="16" t="e">
        <f>IF($B102="","",VLOOKUP($B102,'HK2 21-22'!$B$17:$AT$54,35,0))</f>
        <v>#N/A</v>
      </c>
      <c r="AK102" s="32" t="e">
        <f t="shared" si="17"/>
        <v>#N/A</v>
      </c>
      <c r="AL102" s="16" t="e">
        <f>IF($B102="","",VLOOKUP($B102,'HK2 21-22'!$B$17:$AT$54,37,0))</f>
        <v>#N/A</v>
      </c>
      <c r="AM102" s="16" t="e">
        <f>IF($B102="","",VLOOKUP($B102,'HK2 21-22'!$B$17:$AT$54,38,0))</f>
        <v>#N/A</v>
      </c>
      <c r="AN102" s="32" t="e">
        <f t="shared" si="18"/>
        <v>#N/A</v>
      </c>
      <c r="AO102" s="16" t="e">
        <f>IF($B102="","",VLOOKUP($B102,'HK2 21-22'!$B$17:$AT$54,40,0))</f>
        <v>#N/A</v>
      </c>
      <c r="AP102" s="16" t="e">
        <f>IF($B102="","",VLOOKUP($B102,'HK2 21-22'!$B$17:$AT$54,41,0))</f>
        <v>#N/A</v>
      </c>
      <c r="AQ102" s="32" t="e">
        <f t="shared" si="19"/>
        <v>#N/A</v>
      </c>
      <c r="AR102" s="32" t="e">
        <f>IF($B102="","",VLOOKUP($B102,'HK2 21-22'!$B$17:$AT$54,43,0))</f>
        <v>#N/A</v>
      </c>
      <c r="AS102" s="32" t="e">
        <f>IF($B102="","",VLOOKUP($B102,'HK2 21-22'!$B$17:$AT$54,44,0))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IF($B103="","",VLOOKUP($B103,'HK2 21-22'!$B$17:$AT$54,4,0))</f>
        <v>#N/A</v>
      </c>
      <c r="F103" s="16" t="e">
        <f>IF($B103="","",VLOOKUP($B103,'HK2 21-22'!$B$17:$AT$54,5,0))</f>
        <v>#N/A</v>
      </c>
      <c r="G103" s="16" t="e">
        <f>IF($B103="","",VLOOKUP($B103,'HK2 21-22'!$B$17:$AT$54,6,0))</f>
        <v>#N/A</v>
      </c>
      <c r="H103" s="16" t="e">
        <f>IF($B103="","",VLOOKUP($B103,'HK2 21-22'!$B$17:$AT$54,7,0))</f>
        <v>#N/A</v>
      </c>
      <c r="I103" s="16" t="e">
        <f>IF($B103="","",VLOOKUP($B103,'HK2 21-22'!$B$17:$AT$54,8,0))</f>
        <v>#N/A</v>
      </c>
      <c r="J103" s="16" t="e">
        <f>IF($B103="","",VLOOKUP($B103,'HK2 21-22'!$B$17:$AT$54,9,0))</f>
        <v>#N/A</v>
      </c>
      <c r="K103" s="16" t="e">
        <f>IF($B103="","",VLOOKUP($B103,'HK2 21-22'!$B$17:$AT$54,10,0))</f>
        <v>#N/A</v>
      </c>
      <c r="L103" s="16" t="e">
        <f>IF($B103="","",VLOOKUP($B103,'HK2 21-22'!$B$17:$AT$54,11,0))</f>
        <v>#N/A</v>
      </c>
      <c r="M103" s="32" t="e">
        <f t="shared" si="11"/>
        <v>#N/A</v>
      </c>
      <c r="N103" s="16" t="e">
        <f>IF($B103="","",VLOOKUP($B103,'HK2 21-22'!$B$17:$AT$54,13,0))</f>
        <v>#N/A</v>
      </c>
      <c r="O103" s="16" t="e">
        <f>IF($B103="","",VLOOKUP($B103,'HK2 21-22'!$B$17:$AT$54,14,0))</f>
        <v>#N/A</v>
      </c>
      <c r="P103" s="16" t="e">
        <f>IF($B103="","",VLOOKUP($B103,'HK2 21-22'!$B$17:$AT$54,15,0))</f>
        <v>#N/A</v>
      </c>
      <c r="Q103" s="16" t="e">
        <f>IF($B103="","",VLOOKUP($B103,'HK2 21-22'!$B$17:$AT$54,16,0))</f>
        <v>#N/A</v>
      </c>
      <c r="R103" s="32" t="e">
        <f t="shared" si="12"/>
        <v>#N/A</v>
      </c>
      <c r="S103" s="16" t="e">
        <f>IF($B103="","",VLOOKUP($B103,'HK2 21-22'!$B$17:$AT$54,18,0))</f>
        <v>#N/A</v>
      </c>
      <c r="T103" s="16" t="e">
        <f>IF($B103="","",VLOOKUP($B103,'HK2 21-22'!$B$17:$AT$54,19,0))</f>
        <v>#N/A</v>
      </c>
      <c r="U103" s="16" t="e">
        <f>IF($B103="","",VLOOKUP($B103,'HK2 21-22'!$B$17:$AT$54,20,0))</f>
        <v>#N/A</v>
      </c>
      <c r="V103" s="32" t="e">
        <f t="shared" si="13"/>
        <v>#N/A</v>
      </c>
      <c r="W103" s="16" t="e">
        <f>IF($B103="","",VLOOKUP($B103,'HK2 21-22'!$B$17:$AT$54,22,0))</f>
        <v>#N/A</v>
      </c>
      <c r="X103" s="16" t="e">
        <f>IF($B103="","",VLOOKUP($B103,'HK2 21-22'!$B$17:$AT$54,23,0))</f>
        <v>#N/A</v>
      </c>
      <c r="Y103" s="16" t="e">
        <f>IF($B103="","",VLOOKUP($B103,'HK2 21-22'!$B$17:$AT$54,24,0))</f>
        <v>#N/A</v>
      </c>
      <c r="Z103" s="32" t="e">
        <f t="shared" si="14"/>
        <v>#N/A</v>
      </c>
      <c r="AA103" s="16" t="e">
        <f>IF($B103="","",VLOOKUP($B103,'HK2 21-22'!$B$17:$AT$54,26,0))</f>
        <v>#N/A</v>
      </c>
      <c r="AB103" s="16" t="e">
        <f>IF($B103="","",VLOOKUP($B103,'HK2 21-22'!$B$17:$AT$54,27,0))</f>
        <v>#N/A</v>
      </c>
      <c r="AC103" s="16" t="e">
        <f>IF($B103="","",VLOOKUP($B103,'HK2 21-22'!$B$17:$AT$54,28,0))</f>
        <v>#N/A</v>
      </c>
      <c r="AD103" s="32" t="e">
        <f t="shared" si="15"/>
        <v>#N/A</v>
      </c>
      <c r="AE103" s="16" t="e">
        <f>IF($B103="","",VLOOKUP($B103,'HK2 21-22'!$B$17:$AT$54,30,0))</f>
        <v>#N/A</v>
      </c>
      <c r="AF103" s="16" t="e">
        <f>IF($B103="","",VLOOKUP($B103,'HK2 21-22'!$B$17:$AT$54,31,0))</f>
        <v>#N/A</v>
      </c>
      <c r="AG103" s="16" t="e">
        <f>IF($B103="","",VLOOKUP($B103,'HK2 21-22'!$B$17:$AT$54,32,0))</f>
        <v>#N/A</v>
      </c>
      <c r="AH103" s="32" t="e">
        <f t="shared" si="16"/>
        <v>#N/A</v>
      </c>
      <c r="AI103" s="16" t="e">
        <f>IF($B103="","",VLOOKUP($B103,'HK2 21-22'!$B$17:$AT$54,34,0))</f>
        <v>#N/A</v>
      </c>
      <c r="AJ103" s="16" t="e">
        <f>IF($B103="","",VLOOKUP($B103,'HK2 21-22'!$B$17:$AT$54,35,0))</f>
        <v>#N/A</v>
      </c>
      <c r="AK103" s="32" t="e">
        <f t="shared" si="17"/>
        <v>#N/A</v>
      </c>
      <c r="AL103" s="16" t="e">
        <f>IF($B103="","",VLOOKUP($B103,'HK2 21-22'!$B$17:$AT$54,37,0))</f>
        <v>#N/A</v>
      </c>
      <c r="AM103" s="16" t="e">
        <f>IF($B103="","",VLOOKUP($B103,'HK2 21-22'!$B$17:$AT$54,38,0))</f>
        <v>#N/A</v>
      </c>
      <c r="AN103" s="32" t="e">
        <f t="shared" si="18"/>
        <v>#N/A</v>
      </c>
      <c r="AO103" s="16" t="e">
        <f>IF($B103="","",VLOOKUP($B103,'HK2 21-22'!$B$17:$AT$54,40,0))</f>
        <v>#N/A</v>
      </c>
      <c r="AP103" s="16" t="e">
        <f>IF($B103="","",VLOOKUP($B103,'HK2 21-22'!$B$17:$AT$54,41,0))</f>
        <v>#N/A</v>
      </c>
      <c r="AQ103" s="32" t="e">
        <f t="shared" si="19"/>
        <v>#N/A</v>
      </c>
      <c r="AR103" s="32" t="e">
        <f>IF($B103="","",VLOOKUP($B103,'HK2 21-22'!$B$17:$AT$54,43,0))</f>
        <v>#N/A</v>
      </c>
      <c r="AS103" s="32" t="e">
        <f>IF($B103="","",VLOOKUP($B103,'HK2 21-22'!$B$17:$AT$54,44,0))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IF($B104="","",VLOOKUP($B104,'HK2 21-22'!$B$17:$AT$54,4,0))</f>
        <v>#N/A</v>
      </c>
      <c r="F104" s="16" t="e">
        <f>IF($B104="","",VLOOKUP($B104,'HK2 21-22'!$B$17:$AT$54,5,0))</f>
        <v>#N/A</v>
      </c>
      <c r="G104" s="16" t="e">
        <f>IF($B104="","",VLOOKUP($B104,'HK2 21-22'!$B$17:$AT$54,6,0))</f>
        <v>#N/A</v>
      </c>
      <c r="H104" s="16" t="e">
        <f>IF($B104="","",VLOOKUP($B104,'HK2 21-22'!$B$17:$AT$54,7,0))</f>
        <v>#N/A</v>
      </c>
      <c r="I104" s="16" t="e">
        <f>IF($B104="","",VLOOKUP($B104,'HK2 21-22'!$B$17:$AT$54,8,0))</f>
        <v>#N/A</v>
      </c>
      <c r="J104" s="16" t="e">
        <f>IF($B104="","",VLOOKUP($B104,'HK2 21-22'!$B$17:$AT$54,9,0))</f>
        <v>#N/A</v>
      </c>
      <c r="K104" s="16" t="e">
        <f>IF($B104="","",VLOOKUP($B104,'HK2 21-22'!$B$17:$AT$54,10,0))</f>
        <v>#N/A</v>
      </c>
      <c r="L104" s="16" t="e">
        <f>IF($B104="","",VLOOKUP($B104,'HK2 21-22'!$B$17:$AT$54,11,0))</f>
        <v>#N/A</v>
      </c>
      <c r="M104" s="32" t="e">
        <f t="shared" si="11"/>
        <v>#N/A</v>
      </c>
      <c r="N104" s="16" t="e">
        <f>IF($B104="","",VLOOKUP($B104,'HK2 21-22'!$B$17:$AT$54,13,0))</f>
        <v>#N/A</v>
      </c>
      <c r="O104" s="16" t="e">
        <f>IF($B104="","",VLOOKUP($B104,'HK2 21-22'!$B$17:$AT$54,14,0))</f>
        <v>#N/A</v>
      </c>
      <c r="P104" s="16" t="e">
        <f>IF($B104="","",VLOOKUP($B104,'HK2 21-22'!$B$17:$AT$54,15,0))</f>
        <v>#N/A</v>
      </c>
      <c r="Q104" s="16" t="e">
        <f>IF($B104="","",VLOOKUP($B104,'HK2 21-22'!$B$17:$AT$54,16,0))</f>
        <v>#N/A</v>
      </c>
      <c r="R104" s="32" t="e">
        <f t="shared" si="12"/>
        <v>#N/A</v>
      </c>
      <c r="S104" s="16" t="e">
        <f>IF($B104="","",VLOOKUP($B104,'HK2 21-22'!$B$17:$AT$54,18,0))</f>
        <v>#N/A</v>
      </c>
      <c r="T104" s="16" t="e">
        <f>IF($B104="","",VLOOKUP($B104,'HK2 21-22'!$B$17:$AT$54,19,0))</f>
        <v>#N/A</v>
      </c>
      <c r="U104" s="16" t="e">
        <f>IF($B104="","",VLOOKUP($B104,'HK2 21-22'!$B$17:$AT$54,20,0))</f>
        <v>#N/A</v>
      </c>
      <c r="V104" s="32" t="e">
        <f t="shared" si="13"/>
        <v>#N/A</v>
      </c>
      <c r="W104" s="16" t="e">
        <f>IF($B104="","",VLOOKUP($B104,'HK2 21-22'!$B$17:$AT$54,22,0))</f>
        <v>#N/A</v>
      </c>
      <c r="X104" s="16" t="e">
        <f>IF($B104="","",VLOOKUP($B104,'HK2 21-22'!$B$17:$AT$54,23,0))</f>
        <v>#N/A</v>
      </c>
      <c r="Y104" s="16" t="e">
        <f>IF($B104="","",VLOOKUP($B104,'HK2 21-22'!$B$17:$AT$54,24,0))</f>
        <v>#N/A</v>
      </c>
      <c r="Z104" s="32" t="e">
        <f t="shared" si="14"/>
        <v>#N/A</v>
      </c>
      <c r="AA104" s="16" t="e">
        <f>IF($B104="","",VLOOKUP($B104,'HK2 21-22'!$B$17:$AT$54,26,0))</f>
        <v>#N/A</v>
      </c>
      <c r="AB104" s="16" t="e">
        <f>IF($B104="","",VLOOKUP($B104,'HK2 21-22'!$B$17:$AT$54,27,0))</f>
        <v>#N/A</v>
      </c>
      <c r="AC104" s="16" t="e">
        <f>IF($B104="","",VLOOKUP($B104,'HK2 21-22'!$B$17:$AT$54,28,0))</f>
        <v>#N/A</v>
      </c>
      <c r="AD104" s="32" t="e">
        <f t="shared" si="15"/>
        <v>#N/A</v>
      </c>
      <c r="AE104" s="16" t="e">
        <f>IF($B104="","",VLOOKUP($B104,'HK2 21-22'!$B$17:$AT$54,30,0))</f>
        <v>#N/A</v>
      </c>
      <c r="AF104" s="16" t="e">
        <f>IF($B104="","",VLOOKUP($B104,'HK2 21-22'!$B$17:$AT$54,31,0))</f>
        <v>#N/A</v>
      </c>
      <c r="AG104" s="16" t="e">
        <f>IF($B104="","",VLOOKUP($B104,'HK2 21-22'!$B$17:$AT$54,32,0))</f>
        <v>#N/A</v>
      </c>
      <c r="AH104" s="32" t="e">
        <f t="shared" si="16"/>
        <v>#N/A</v>
      </c>
      <c r="AI104" s="16" t="e">
        <f>IF($B104="","",VLOOKUP($B104,'HK2 21-22'!$B$17:$AT$54,34,0))</f>
        <v>#N/A</v>
      </c>
      <c r="AJ104" s="16" t="e">
        <f>IF($B104="","",VLOOKUP($B104,'HK2 21-22'!$B$17:$AT$54,35,0))</f>
        <v>#N/A</v>
      </c>
      <c r="AK104" s="32" t="e">
        <f t="shared" si="17"/>
        <v>#N/A</v>
      </c>
      <c r="AL104" s="16" t="e">
        <f>IF($B104="","",VLOOKUP($B104,'HK2 21-22'!$B$17:$AT$54,37,0))</f>
        <v>#N/A</v>
      </c>
      <c r="AM104" s="16" t="e">
        <f>IF($B104="","",VLOOKUP($B104,'HK2 21-22'!$B$17:$AT$54,38,0))</f>
        <v>#N/A</v>
      </c>
      <c r="AN104" s="32" t="e">
        <f t="shared" si="18"/>
        <v>#N/A</v>
      </c>
      <c r="AO104" s="16" t="e">
        <f>IF($B104="","",VLOOKUP($B104,'HK2 21-22'!$B$17:$AT$54,40,0))</f>
        <v>#N/A</v>
      </c>
      <c r="AP104" s="16" t="e">
        <f>IF($B104="","",VLOOKUP($B104,'HK2 21-22'!$B$17:$AT$54,41,0))</f>
        <v>#N/A</v>
      </c>
      <c r="AQ104" s="32" t="e">
        <f t="shared" si="19"/>
        <v>#N/A</v>
      </c>
      <c r="AR104" s="32" t="e">
        <f>IF($B104="","",VLOOKUP($B104,'HK2 21-22'!$B$17:$AT$54,43,0))</f>
        <v>#N/A</v>
      </c>
      <c r="AS104" s="32" t="e">
        <f>IF($B104="","",VLOOKUP($B104,'HK2 21-22'!$B$17:$AT$54,44,0))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IF($B105="","",VLOOKUP($B105,'HK2 21-22'!$B$17:$AT$54,4,0))</f>
        <v>#N/A</v>
      </c>
      <c r="F105" s="16" t="e">
        <f>IF($B105="","",VLOOKUP($B105,'HK2 21-22'!$B$17:$AT$54,5,0))</f>
        <v>#N/A</v>
      </c>
      <c r="G105" s="16" t="e">
        <f>IF($B105="","",VLOOKUP($B105,'HK2 21-22'!$B$17:$AT$54,6,0))</f>
        <v>#N/A</v>
      </c>
      <c r="H105" s="16" t="e">
        <f>IF($B105="","",VLOOKUP($B105,'HK2 21-22'!$B$17:$AT$54,7,0))</f>
        <v>#N/A</v>
      </c>
      <c r="I105" s="16" t="e">
        <f>IF($B105="","",VLOOKUP($B105,'HK2 21-22'!$B$17:$AT$54,8,0))</f>
        <v>#N/A</v>
      </c>
      <c r="J105" s="16" t="e">
        <f>IF($B105="","",VLOOKUP($B105,'HK2 21-22'!$B$17:$AT$54,9,0))</f>
        <v>#N/A</v>
      </c>
      <c r="K105" s="16" t="e">
        <f>IF($B105="","",VLOOKUP($B105,'HK2 21-22'!$B$17:$AT$54,10,0))</f>
        <v>#N/A</v>
      </c>
      <c r="L105" s="16" t="e">
        <f>IF($B105="","",VLOOKUP($B105,'HK2 21-22'!$B$17:$AT$54,11,0))</f>
        <v>#N/A</v>
      </c>
      <c r="M105" s="32" t="e">
        <f t="shared" si="11"/>
        <v>#N/A</v>
      </c>
      <c r="N105" s="16" t="e">
        <f>IF($B105="","",VLOOKUP($B105,'HK2 21-22'!$B$17:$AT$54,13,0))</f>
        <v>#N/A</v>
      </c>
      <c r="O105" s="16" t="e">
        <f>IF($B105="","",VLOOKUP($B105,'HK2 21-22'!$B$17:$AT$54,14,0))</f>
        <v>#N/A</v>
      </c>
      <c r="P105" s="16" t="e">
        <f>IF($B105="","",VLOOKUP($B105,'HK2 21-22'!$B$17:$AT$54,15,0))</f>
        <v>#N/A</v>
      </c>
      <c r="Q105" s="16" t="e">
        <f>IF($B105="","",VLOOKUP($B105,'HK2 21-22'!$B$17:$AT$54,16,0))</f>
        <v>#N/A</v>
      </c>
      <c r="R105" s="32" t="e">
        <f t="shared" si="12"/>
        <v>#N/A</v>
      </c>
      <c r="S105" s="16" t="e">
        <f>IF($B105="","",VLOOKUP($B105,'HK2 21-22'!$B$17:$AT$54,18,0))</f>
        <v>#N/A</v>
      </c>
      <c r="T105" s="16" t="e">
        <f>IF($B105="","",VLOOKUP($B105,'HK2 21-22'!$B$17:$AT$54,19,0))</f>
        <v>#N/A</v>
      </c>
      <c r="U105" s="16" t="e">
        <f>IF($B105="","",VLOOKUP($B105,'HK2 21-22'!$B$17:$AT$54,20,0))</f>
        <v>#N/A</v>
      </c>
      <c r="V105" s="32" t="e">
        <f t="shared" si="13"/>
        <v>#N/A</v>
      </c>
      <c r="W105" s="16" t="e">
        <f>IF($B105="","",VLOOKUP($B105,'HK2 21-22'!$B$17:$AT$54,22,0))</f>
        <v>#N/A</v>
      </c>
      <c r="X105" s="16" t="e">
        <f>IF($B105="","",VLOOKUP($B105,'HK2 21-22'!$B$17:$AT$54,23,0))</f>
        <v>#N/A</v>
      </c>
      <c r="Y105" s="16" t="e">
        <f>IF($B105="","",VLOOKUP($B105,'HK2 21-22'!$B$17:$AT$54,24,0))</f>
        <v>#N/A</v>
      </c>
      <c r="Z105" s="32" t="e">
        <f t="shared" si="14"/>
        <v>#N/A</v>
      </c>
      <c r="AA105" s="16" t="e">
        <f>IF($B105="","",VLOOKUP($B105,'HK2 21-22'!$B$17:$AT$54,26,0))</f>
        <v>#N/A</v>
      </c>
      <c r="AB105" s="16" t="e">
        <f>IF($B105="","",VLOOKUP($B105,'HK2 21-22'!$B$17:$AT$54,27,0))</f>
        <v>#N/A</v>
      </c>
      <c r="AC105" s="16" t="e">
        <f>IF($B105="","",VLOOKUP($B105,'HK2 21-22'!$B$17:$AT$54,28,0))</f>
        <v>#N/A</v>
      </c>
      <c r="AD105" s="32" t="e">
        <f t="shared" si="15"/>
        <v>#N/A</v>
      </c>
      <c r="AE105" s="16" t="e">
        <f>IF($B105="","",VLOOKUP($B105,'HK2 21-22'!$B$17:$AT$54,30,0))</f>
        <v>#N/A</v>
      </c>
      <c r="AF105" s="16" t="e">
        <f>IF($B105="","",VLOOKUP($B105,'HK2 21-22'!$B$17:$AT$54,31,0))</f>
        <v>#N/A</v>
      </c>
      <c r="AG105" s="16" t="e">
        <f>IF($B105="","",VLOOKUP($B105,'HK2 21-22'!$B$17:$AT$54,32,0))</f>
        <v>#N/A</v>
      </c>
      <c r="AH105" s="32" t="e">
        <f t="shared" si="16"/>
        <v>#N/A</v>
      </c>
      <c r="AI105" s="16" t="e">
        <f>IF($B105="","",VLOOKUP($B105,'HK2 21-22'!$B$17:$AT$54,34,0))</f>
        <v>#N/A</v>
      </c>
      <c r="AJ105" s="16" t="e">
        <f>IF($B105="","",VLOOKUP($B105,'HK2 21-22'!$B$17:$AT$54,35,0))</f>
        <v>#N/A</v>
      </c>
      <c r="AK105" s="32" t="e">
        <f t="shared" si="17"/>
        <v>#N/A</v>
      </c>
      <c r="AL105" s="16" t="e">
        <f>IF($B105="","",VLOOKUP($B105,'HK2 21-22'!$B$17:$AT$54,37,0))</f>
        <v>#N/A</v>
      </c>
      <c r="AM105" s="16" t="e">
        <f>IF($B105="","",VLOOKUP($B105,'HK2 21-22'!$B$17:$AT$54,38,0))</f>
        <v>#N/A</v>
      </c>
      <c r="AN105" s="32" t="e">
        <f t="shared" si="18"/>
        <v>#N/A</v>
      </c>
      <c r="AO105" s="16" t="e">
        <f>IF($B105="","",VLOOKUP($B105,'HK2 21-22'!$B$17:$AT$54,40,0))</f>
        <v>#N/A</v>
      </c>
      <c r="AP105" s="16" t="e">
        <f>IF($B105="","",VLOOKUP($B105,'HK2 21-22'!$B$17:$AT$54,41,0))</f>
        <v>#N/A</v>
      </c>
      <c r="AQ105" s="32" t="e">
        <f t="shared" si="19"/>
        <v>#N/A</v>
      </c>
      <c r="AR105" s="32" t="e">
        <f>IF($B105="","",VLOOKUP($B105,'HK2 21-22'!$B$17:$AT$54,43,0))</f>
        <v>#N/A</v>
      </c>
      <c r="AS105" s="32" t="e">
        <f>IF($B105="","",VLOOKUP($B105,'HK2 21-22'!$B$17:$AT$54,44,0))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IF($B106="","",VLOOKUP($B106,'HK2 21-22'!$B$17:$AT$54,4,0))</f>
        <v>#N/A</v>
      </c>
      <c r="F106" s="16" t="e">
        <f>IF($B106="","",VLOOKUP($B106,'HK2 21-22'!$B$17:$AT$54,5,0))</f>
        <v>#N/A</v>
      </c>
      <c r="G106" s="16" t="e">
        <f>IF($B106="","",VLOOKUP($B106,'HK2 21-22'!$B$17:$AT$54,6,0))</f>
        <v>#N/A</v>
      </c>
      <c r="H106" s="16" t="e">
        <f>IF($B106="","",VLOOKUP($B106,'HK2 21-22'!$B$17:$AT$54,7,0))</f>
        <v>#N/A</v>
      </c>
      <c r="I106" s="16" t="e">
        <f>IF($B106="","",VLOOKUP($B106,'HK2 21-22'!$B$17:$AT$54,8,0))</f>
        <v>#N/A</v>
      </c>
      <c r="J106" s="16" t="e">
        <f>IF($B106="","",VLOOKUP($B106,'HK2 21-22'!$B$17:$AT$54,9,0))</f>
        <v>#N/A</v>
      </c>
      <c r="K106" s="16" t="e">
        <f>IF($B106="","",VLOOKUP($B106,'HK2 21-22'!$B$17:$AT$54,10,0))</f>
        <v>#N/A</v>
      </c>
      <c r="L106" s="16" t="e">
        <f>IF($B106="","",VLOOKUP($B106,'HK2 21-22'!$B$17:$AT$54,11,0))</f>
        <v>#N/A</v>
      </c>
      <c r="M106" s="32" t="e">
        <f t="shared" si="11"/>
        <v>#N/A</v>
      </c>
      <c r="N106" s="16" t="e">
        <f>IF($B106="","",VLOOKUP($B106,'HK2 21-22'!$B$17:$AT$54,13,0))</f>
        <v>#N/A</v>
      </c>
      <c r="O106" s="16" t="e">
        <f>IF($B106="","",VLOOKUP($B106,'HK2 21-22'!$B$17:$AT$54,14,0))</f>
        <v>#N/A</v>
      </c>
      <c r="P106" s="16" t="e">
        <f>IF($B106="","",VLOOKUP($B106,'HK2 21-22'!$B$17:$AT$54,15,0))</f>
        <v>#N/A</v>
      </c>
      <c r="Q106" s="16" t="e">
        <f>IF($B106="","",VLOOKUP($B106,'HK2 21-22'!$B$17:$AT$54,16,0))</f>
        <v>#N/A</v>
      </c>
      <c r="R106" s="32" t="e">
        <f t="shared" si="12"/>
        <v>#N/A</v>
      </c>
      <c r="S106" s="16" t="e">
        <f>IF($B106="","",VLOOKUP($B106,'HK2 21-22'!$B$17:$AT$54,18,0))</f>
        <v>#N/A</v>
      </c>
      <c r="T106" s="16" t="e">
        <f>IF($B106="","",VLOOKUP($B106,'HK2 21-22'!$B$17:$AT$54,19,0))</f>
        <v>#N/A</v>
      </c>
      <c r="U106" s="16" t="e">
        <f>IF($B106="","",VLOOKUP($B106,'HK2 21-22'!$B$17:$AT$54,20,0))</f>
        <v>#N/A</v>
      </c>
      <c r="V106" s="32" t="e">
        <f t="shared" si="13"/>
        <v>#N/A</v>
      </c>
      <c r="W106" s="16" t="e">
        <f>IF($B106="","",VLOOKUP($B106,'HK2 21-22'!$B$17:$AT$54,22,0))</f>
        <v>#N/A</v>
      </c>
      <c r="X106" s="16" t="e">
        <f>IF($B106="","",VLOOKUP($B106,'HK2 21-22'!$B$17:$AT$54,23,0))</f>
        <v>#N/A</v>
      </c>
      <c r="Y106" s="16" t="e">
        <f>IF($B106="","",VLOOKUP($B106,'HK2 21-22'!$B$17:$AT$54,24,0))</f>
        <v>#N/A</v>
      </c>
      <c r="Z106" s="32" t="e">
        <f t="shared" si="14"/>
        <v>#N/A</v>
      </c>
      <c r="AA106" s="16" t="e">
        <f>IF($B106="","",VLOOKUP($B106,'HK2 21-22'!$B$17:$AT$54,26,0))</f>
        <v>#N/A</v>
      </c>
      <c r="AB106" s="16" t="e">
        <f>IF($B106="","",VLOOKUP($B106,'HK2 21-22'!$B$17:$AT$54,27,0))</f>
        <v>#N/A</v>
      </c>
      <c r="AC106" s="16" t="e">
        <f>IF($B106="","",VLOOKUP($B106,'HK2 21-22'!$B$17:$AT$54,28,0))</f>
        <v>#N/A</v>
      </c>
      <c r="AD106" s="32" t="e">
        <f t="shared" si="15"/>
        <v>#N/A</v>
      </c>
      <c r="AE106" s="16" t="e">
        <f>IF($B106="","",VLOOKUP($B106,'HK2 21-22'!$B$17:$AT$54,30,0))</f>
        <v>#N/A</v>
      </c>
      <c r="AF106" s="16" t="e">
        <f>IF($B106="","",VLOOKUP($B106,'HK2 21-22'!$B$17:$AT$54,31,0))</f>
        <v>#N/A</v>
      </c>
      <c r="AG106" s="16" t="e">
        <f>IF($B106="","",VLOOKUP($B106,'HK2 21-22'!$B$17:$AT$54,32,0))</f>
        <v>#N/A</v>
      </c>
      <c r="AH106" s="32" t="e">
        <f t="shared" si="16"/>
        <v>#N/A</v>
      </c>
      <c r="AI106" s="16" t="e">
        <f>IF($B106="","",VLOOKUP($B106,'HK2 21-22'!$B$17:$AT$54,34,0))</f>
        <v>#N/A</v>
      </c>
      <c r="AJ106" s="16" t="e">
        <f>IF($B106="","",VLOOKUP($B106,'HK2 21-22'!$B$17:$AT$54,35,0))</f>
        <v>#N/A</v>
      </c>
      <c r="AK106" s="32" t="e">
        <f t="shared" si="17"/>
        <v>#N/A</v>
      </c>
      <c r="AL106" s="16" t="e">
        <f>IF($B106="","",VLOOKUP($B106,'HK2 21-22'!$B$17:$AT$54,37,0))</f>
        <v>#N/A</v>
      </c>
      <c r="AM106" s="16" t="e">
        <f>IF($B106="","",VLOOKUP($B106,'HK2 21-22'!$B$17:$AT$54,38,0))</f>
        <v>#N/A</v>
      </c>
      <c r="AN106" s="32" t="e">
        <f t="shared" si="18"/>
        <v>#N/A</v>
      </c>
      <c r="AO106" s="16" t="e">
        <f>IF($B106="","",VLOOKUP($B106,'HK2 21-22'!$B$17:$AT$54,40,0))</f>
        <v>#N/A</v>
      </c>
      <c r="AP106" s="16" t="e">
        <f>IF($B106="","",VLOOKUP($B106,'HK2 21-22'!$B$17:$AT$54,41,0))</f>
        <v>#N/A</v>
      </c>
      <c r="AQ106" s="32" t="e">
        <f t="shared" si="19"/>
        <v>#N/A</v>
      </c>
      <c r="AR106" s="32" t="e">
        <f>IF($B106="","",VLOOKUP($B106,'HK2 21-22'!$B$17:$AT$54,43,0))</f>
        <v>#N/A</v>
      </c>
      <c r="AS106" s="32" t="e">
        <f>IF($B106="","",VLOOKUP($B106,'HK2 21-22'!$B$17:$AT$54,44,0))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IF($B107="","",VLOOKUP($B107,'HK2 21-22'!$B$17:$AT$54,4,0))</f>
        <v>#N/A</v>
      </c>
      <c r="F107" s="16" t="e">
        <f>IF($B107="","",VLOOKUP($B107,'HK2 21-22'!$B$17:$AT$54,5,0))</f>
        <v>#N/A</v>
      </c>
      <c r="G107" s="16" t="e">
        <f>IF($B107="","",VLOOKUP($B107,'HK2 21-22'!$B$17:$AT$54,6,0))</f>
        <v>#N/A</v>
      </c>
      <c r="H107" s="16" t="e">
        <f>IF($B107="","",VLOOKUP($B107,'HK2 21-22'!$B$17:$AT$54,7,0))</f>
        <v>#N/A</v>
      </c>
      <c r="I107" s="16" t="e">
        <f>IF($B107="","",VLOOKUP($B107,'HK2 21-22'!$B$17:$AT$54,8,0))</f>
        <v>#N/A</v>
      </c>
      <c r="J107" s="16" t="e">
        <f>IF($B107="","",VLOOKUP($B107,'HK2 21-22'!$B$17:$AT$54,9,0))</f>
        <v>#N/A</v>
      </c>
      <c r="K107" s="16" t="e">
        <f>IF($B107="","",VLOOKUP($B107,'HK2 21-22'!$B$17:$AT$54,10,0))</f>
        <v>#N/A</v>
      </c>
      <c r="L107" s="16" t="e">
        <f>IF($B107="","",VLOOKUP($B107,'HK2 21-22'!$B$17:$AT$54,11,0))</f>
        <v>#N/A</v>
      </c>
      <c r="M107" s="32" t="e">
        <f t="shared" si="11"/>
        <v>#N/A</v>
      </c>
      <c r="N107" s="16" t="e">
        <f>IF($B107="","",VLOOKUP($B107,'HK2 21-22'!$B$17:$AT$54,13,0))</f>
        <v>#N/A</v>
      </c>
      <c r="O107" s="16" t="e">
        <f>IF($B107="","",VLOOKUP($B107,'HK2 21-22'!$B$17:$AT$54,14,0))</f>
        <v>#N/A</v>
      </c>
      <c r="P107" s="16" t="e">
        <f>IF($B107="","",VLOOKUP($B107,'HK2 21-22'!$B$17:$AT$54,15,0))</f>
        <v>#N/A</v>
      </c>
      <c r="Q107" s="16" t="e">
        <f>IF($B107="","",VLOOKUP($B107,'HK2 21-22'!$B$17:$AT$54,16,0))</f>
        <v>#N/A</v>
      </c>
      <c r="R107" s="32" t="e">
        <f t="shared" si="12"/>
        <v>#N/A</v>
      </c>
      <c r="S107" s="16" t="e">
        <f>IF($B107="","",VLOOKUP($B107,'HK2 21-22'!$B$17:$AT$54,18,0))</f>
        <v>#N/A</v>
      </c>
      <c r="T107" s="16" t="e">
        <f>IF($B107="","",VLOOKUP($B107,'HK2 21-22'!$B$17:$AT$54,19,0))</f>
        <v>#N/A</v>
      </c>
      <c r="U107" s="16" t="e">
        <f>IF($B107="","",VLOOKUP($B107,'HK2 21-22'!$B$17:$AT$54,20,0))</f>
        <v>#N/A</v>
      </c>
      <c r="V107" s="32" t="e">
        <f t="shared" si="13"/>
        <v>#N/A</v>
      </c>
      <c r="W107" s="16" t="e">
        <f>IF($B107="","",VLOOKUP($B107,'HK2 21-22'!$B$17:$AT$54,22,0))</f>
        <v>#N/A</v>
      </c>
      <c r="X107" s="16" t="e">
        <f>IF($B107="","",VLOOKUP($B107,'HK2 21-22'!$B$17:$AT$54,23,0))</f>
        <v>#N/A</v>
      </c>
      <c r="Y107" s="16" t="e">
        <f>IF($B107="","",VLOOKUP($B107,'HK2 21-22'!$B$17:$AT$54,24,0))</f>
        <v>#N/A</v>
      </c>
      <c r="Z107" s="32" t="e">
        <f t="shared" si="14"/>
        <v>#N/A</v>
      </c>
      <c r="AA107" s="16" t="e">
        <f>IF($B107="","",VLOOKUP($B107,'HK2 21-22'!$B$17:$AT$54,26,0))</f>
        <v>#N/A</v>
      </c>
      <c r="AB107" s="16" t="e">
        <f>IF($B107="","",VLOOKUP($B107,'HK2 21-22'!$B$17:$AT$54,27,0))</f>
        <v>#N/A</v>
      </c>
      <c r="AC107" s="16" t="e">
        <f>IF($B107="","",VLOOKUP($B107,'HK2 21-22'!$B$17:$AT$54,28,0))</f>
        <v>#N/A</v>
      </c>
      <c r="AD107" s="32" t="e">
        <f t="shared" si="15"/>
        <v>#N/A</v>
      </c>
      <c r="AE107" s="16" t="e">
        <f>IF($B107="","",VLOOKUP($B107,'HK2 21-22'!$B$17:$AT$54,30,0))</f>
        <v>#N/A</v>
      </c>
      <c r="AF107" s="16" t="e">
        <f>IF($B107="","",VLOOKUP($B107,'HK2 21-22'!$B$17:$AT$54,31,0))</f>
        <v>#N/A</v>
      </c>
      <c r="AG107" s="16" t="e">
        <f>IF($B107="","",VLOOKUP($B107,'HK2 21-22'!$B$17:$AT$54,32,0))</f>
        <v>#N/A</v>
      </c>
      <c r="AH107" s="32" t="e">
        <f t="shared" si="16"/>
        <v>#N/A</v>
      </c>
      <c r="AI107" s="16" t="e">
        <f>IF($B107="","",VLOOKUP($B107,'HK2 21-22'!$B$17:$AT$54,34,0))</f>
        <v>#N/A</v>
      </c>
      <c r="AJ107" s="16" t="e">
        <f>IF($B107="","",VLOOKUP($B107,'HK2 21-22'!$B$17:$AT$54,35,0))</f>
        <v>#N/A</v>
      </c>
      <c r="AK107" s="32" t="e">
        <f t="shared" si="17"/>
        <v>#N/A</v>
      </c>
      <c r="AL107" s="16" t="e">
        <f>IF($B107="","",VLOOKUP($B107,'HK2 21-22'!$B$17:$AT$54,37,0))</f>
        <v>#N/A</v>
      </c>
      <c r="AM107" s="16" t="e">
        <f>IF($B107="","",VLOOKUP($B107,'HK2 21-22'!$B$17:$AT$54,38,0))</f>
        <v>#N/A</v>
      </c>
      <c r="AN107" s="32" t="e">
        <f t="shared" si="18"/>
        <v>#N/A</v>
      </c>
      <c r="AO107" s="16" t="e">
        <f>IF($B107="","",VLOOKUP($B107,'HK2 21-22'!$B$17:$AT$54,40,0))</f>
        <v>#N/A</v>
      </c>
      <c r="AP107" s="16" t="e">
        <f>IF($B107="","",VLOOKUP($B107,'HK2 21-22'!$B$17:$AT$54,41,0))</f>
        <v>#N/A</v>
      </c>
      <c r="AQ107" s="32" t="e">
        <f t="shared" si="19"/>
        <v>#N/A</v>
      </c>
      <c r="AR107" s="32" t="e">
        <f>IF($B107="","",VLOOKUP($B107,'HK2 21-22'!$B$17:$AT$54,43,0))</f>
        <v>#N/A</v>
      </c>
      <c r="AS107" s="32" t="e">
        <f>IF($B107="","",VLOOKUP($B107,'HK2 21-22'!$B$17:$AT$54,44,0))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IF($B108="","",VLOOKUP($B108,'HK2 21-22'!$B$17:$AT$54,4,0))</f>
        <v>#N/A</v>
      </c>
      <c r="F108" s="16" t="e">
        <f>IF($B108="","",VLOOKUP($B108,'HK2 21-22'!$B$17:$AT$54,5,0))</f>
        <v>#N/A</v>
      </c>
      <c r="G108" s="16" t="e">
        <f>IF($B108="","",VLOOKUP($B108,'HK2 21-22'!$B$17:$AT$54,6,0))</f>
        <v>#N/A</v>
      </c>
      <c r="H108" s="16" t="e">
        <f>IF($B108="","",VLOOKUP($B108,'HK2 21-22'!$B$17:$AT$54,7,0))</f>
        <v>#N/A</v>
      </c>
      <c r="I108" s="16" t="e">
        <f>IF($B108="","",VLOOKUP($B108,'HK2 21-22'!$B$17:$AT$54,8,0))</f>
        <v>#N/A</v>
      </c>
      <c r="J108" s="16" t="e">
        <f>IF($B108="","",VLOOKUP($B108,'HK2 21-22'!$B$17:$AT$54,9,0))</f>
        <v>#N/A</v>
      </c>
      <c r="K108" s="16" t="e">
        <f>IF($B108="","",VLOOKUP($B108,'HK2 21-22'!$B$17:$AT$54,10,0))</f>
        <v>#N/A</v>
      </c>
      <c r="L108" s="16" t="e">
        <f>IF($B108="","",VLOOKUP($B108,'HK2 21-22'!$B$17:$AT$54,11,0))</f>
        <v>#N/A</v>
      </c>
      <c r="M108" s="32" t="e">
        <f t="shared" si="11"/>
        <v>#N/A</v>
      </c>
      <c r="N108" s="16" t="e">
        <f>IF($B108="","",VLOOKUP($B108,'HK2 21-22'!$B$17:$AT$54,13,0))</f>
        <v>#N/A</v>
      </c>
      <c r="O108" s="16" t="e">
        <f>IF($B108="","",VLOOKUP($B108,'HK2 21-22'!$B$17:$AT$54,14,0))</f>
        <v>#N/A</v>
      </c>
      <c r="P108" s="16" t="e">
        <f>IF($B108="","",VLOOKUP($B108,'HK2 21-22'!$B$17:$AT$54,15,0))</f>
        <v>#N/A</v>
      </c>
      <c r="Q108" s="16" t="e">
        <f>IF($B108="","",VLOOKUP($B108,'HK2 21-22'!$B$17:$AT$54,16,0))</f>
        <v>#N/A</v>
      </c>
      <c r="R108" s="32" t="e">
        <f t="shared" si="12"/>
        <v>#N/A</v>
      </c>
      <c r="S108" s="16" t="e">
        <f>IF($B108="","",VLOOKUP($B108,'HK2 21-22'!$B$17:$AT$54,18,0))</f>
        <v>#N/A</v>
      </c>
      <c r="T108" s="16" t="e">
        <f>IF($B108="","",VLOOKUP($B108,'HK2 21-22'!$B$17:$AT$54,19,0))</f>
        <v>#N/A</v>
      </c>
      <c r="U108" s="16" t="e">
        <f>IF($B108="","",VLOOKUP($B108,'HK2 21-22'!$B$17:$AT$54,20,0))</f>
        <v>#N/A</v>
      </c>
      <c r="V108" s="32" t="e">
        <f t="shared" si="13"/>
        <v>#N/A</v>
      </c>
      <c r="W108" s="16" t="e">
        <f>IF($B108="","",VLOOKUP($B108,'HK2 21-22'!$B$17:$AT$54,22,0))</f>
        <v>#N/A</v>
      </c>
      <c r="X108" s="16" t="e">
        <f>IF($B108="","",VLOOKUP($B108,'HK2 21-22'!$B$17:$AT$54,23,0))</f>
        <v>#N/A</v>
      </c>
      <c r="Y108" s="16" t="e">
        <f>IF($B108="","",VLOOKUP($B108,'HK2 21-22'!$B$17:$AT$54,24,0))</f>
        <v>#N/A</v>
      </c>
      <c r="Z108" s="32" t="e">
        <f t="shared" si="14"/>
        <v>#N/A</v>
      </c>
      <c r="AA108" s="16" t="e">
        <f>IF($B108="","",VLOOKUP($B108,'HK2 21-22'!$B$17:$AT$54,26,0))</f>
        <v>#N/A</v>
      </c>
      <c r="AB108" s="16" t="e">
        <f>IF($B108="","",VLOOKUP($B108,'HK2 21-22'!$B$17:$AT$54,27,0))</f>
        <v>#N/A</v>
      </c>
      <c r="AC108" s="16" t="e">
        <f>IF($B108="","",VLOOKUP($B108,'HK2 21-22'!$B$17:$AT$54,28,0))</f>
        <v>#N/A</v>
      </c>
      <c r="AD108" s="32" t="e">
        <f t="shared" si="15"/>
        <v>#N/A</v>
      </c>
      <c r="AE108" s="16" t="e">
        <f>IF($B108="","",VLOOKUP($B108,'HK2 21-22'!$B$17:$AT$54,30,0))</f>
        <v>#N/A</v>
      </c>
      <c r="AF108" s="16" t="e">
        <f>IF($B108="","",VLOOKUP($B108,'HK2 21-22'!$B$17:$AT$54,31,0))</f>
        <v>#N/A</v>
      </c>
      <c r="AG108" s="16" t="e">
        <f>IF($B108="","",VLOOKUP($B108,'HK2 21-22'!$B$17:$AT$54,32,0))</f>
        <v>#N/A</v>
      </c>
      <c r="AH108" s="32" t="e">
        <f t="shared" si="16"/>
        <v>#N/A</v>
      </c>
      <c r="AI108" s="16" t="e">
        <f>IF($B108="","",VLOOKUP($B108,'HK2 21-22'!$B$17:$AT$54,34,0))</f>
        <v>#N/A</v>
      </c>
      <c r="AJ108" s="16" t="e">
        <f>IF($B108="","",VLOOKUP($B108,'HK2 21-22'!$B$17:$AT$54,35,0))</f>
        <v>#N/A</v>
      </c>
      <c r="AK108" s="32" t="e">
        <f t="shared" si="17"/>
        <v>#N/A</v>
      </c>
      <c r="AL108" s="16" t="e">
        <f>IF($B108="","",VLOOKUP($B108,'HK2 21-22'!$B$17:$AT$54,37,0))</f>
        <v>#N/A</v>
      </c>
      <c r="AM108" s="16" t="e">
        <f>IF($B108="","",VLOOKUP($B108,'HK2 21-22'!$B$17:$AT$54,38,0))</f>
        <v>#N/A</v>
      </c>
      <c r="AN108" s="32" t="e">
        <f t="shared" si="18"/>
        <v>#N/A</v>
      </c>
      <c r="AO108" s="16" t="e">
        <f>IF($B108="","",VLOOKUP($B108,'HK2 21-22'!$B$17:$AT$54,40,0))</f>
        <v>#N/A</v>
      </c>
      <c r="AP108" s="16" t="e">
        <f>IF($B108="","",VLOOKUP($B108,'HK2 21-22'!$B$17:$AT$54,41,0))</f>
        <v>#N/A</v>
      </c>
      <c r="AQ108" s="32" t="e">
        <f t="shared" si="19"/>
        <v>#N/A</v>
      </c>
      <c r="AR108" s="32" t="e">
        <f>IF($B108="","",VLOOKUP($B108,'HK2 21-22'!$B$17:$AT$54,43,0))</f>
        <v>#N/A</v>
      </c>
      <c r="AS108" s="32" t="e">
        <f>IF($B108="","",VLOOKUP($B108,'HK2 21-22'!$B$17:$AT$54,44,0))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IF($B109="","",VLOOKUP($B109,'HK2 21-22'!$B$17:$AT$54,4,0))</f>
        <v>#N/A</v>
      </c>
      <c r="F109" s="16" t="e">
        <f>IF($B109="","",VLOOKUP($B109,'HK2 21-22'!$B$17:$AT$54,5,0))</f>
        <v>#N/A</v>
      </c>
      <c r="G109" s="16" t="e">
        <f>IF($B109="","",VLOOKUP($B109,'HK2 21-22'!$B$17:$AT$54,6,0))</f>
        <v>#N/A</v>
      </c>
      <c r="H109" s="16" t="e">
        <f>IF($B109="","",VLOOKUP($B109,'HK2 21-22'!$B$17:$AT$54,7,0))</f>
        <v>#N/A</v>
      </c>
      <c r="I109" s="16" t="e">
        <f>IF($B109="","",VLOOKUP($B109,'HK2 21-22'!$B$17:$AT$54,8,0))</f>
        <v>#N/A</v>
      </c>
      <c r="J109" s="16" t="e">
        <f>IF($B109="","",VLOOKUP($B109,'HK2 21-22'!$B$17:$AT$54,9,0))</f>
        <v>#N/A</v>
      </c>
      <c r="K109" s="16" t="e">
        <f>IF($B109="","",VLOOKUP($B109,'HK2 21-22'!$B$17:$AT$54,10,0))</f>
        <v>#N/A</v>
      </c>
      <c r="L109" s="16" t="e">
        <f>IF($B109="","",VLOOKUP($B109,'HK2 21-22'!$B$17:$AT$54,11,0))</f>
        <v>#N/A</v>
      </c>
      <c r="M109" s="32" t="e">
        <f t="shared" si="11"/>
        <v>#N/A</v>
      </c>
      <c r="N109" s="16" t="e">
        <f>IF($B109="","",VLOOKUP($B109,'HK2 21-22'!$B$17:$AT$54,13,0))</f>
        <v>#N/A</v>
      </c>
      <c r="O109" s="16" t="e">
        <f>IF($B109="","",VLOOKUP($B109,'HK2 21-22'!$B$17:$AT$54,14,0))</f>
        <v>#N/A</v>
      </c>
      <c r="P109" s="16" t="e">
        <f>IF($B109="","",VLOOKUP($B109,'HK2 21-22'!$B$17:$AT$54,15,0))</f>
        <v>#N/A</v>
      </c>
      <c r="Q109" s="16" t="e">
        <f>IF($B109="","",VLOOKUP($B109,'HK2 21-22'!$B$17:$AT$54,16,0))</f>
        <v>#N/A</v>
      </c>
      <c r="R109" s="32" t="e">
        <f t="shared" si="12"/>
        <v>#N/A</v>
      </c>
      <c r="S109" s="16" t="e">
        <f>IF($B109="","",VLOOKUP($B109,'HK2 21-22'!$B$17:$AT$54,18,0))</f>
        <v>#N/A</v>
      </c>
      <c r="T109" s="16" t="e">
        <f>IF($B109="","",VLOOKUP($B109,'HK2 21-22'!$B$17:$AT$54,19,0))</f>
        <v>#N/A</v>
      </c>
      <c r="U109" s="16" t="e">
        <f>IF($B109="","",VLOOKUP($B109,'HK2 21-22'!$B$17:$AT$54,20,0))</f>
        <v>#N/A</v>
      </c>
      <c r="V109" s="32" t="e">
        <f t="shared" si="13"/>
        <v>#N/A</v>
      </c>
      <c r="W109" s="16" t="e">
        <f>IF($B109="","",VLOOKUP($B109,'HK2 21-22'!$B$17:$AT$54,22,0))</f>
        <v>#N/A</v>
      </c>
      <c r="X109" s="16" t="e">
        <f>IF($B109="","",VLOOKUP($B109,'HK2 21-22'!$B$17:$AT$54,23,0))</f>
        <v>#N/A</v>
      </c>
      <c r="Y109" s="16" t="e">
        <f>IF($B109="","",VLOOKUP($B109,'HK2 21-22'!$B$17:$AT$54,24,0))</f>
        <v>#N/A</v>
      </c>
      <c r="Z109" s="32" t="e">
        <f t="shared" si="14"/>
        <v>#N/A</v>
      </c>
      <c r="AA109" s="16" t="e">
        <f>IF($B109="","",VLOOKUP($B109,'HK2 21-22'!$B$17:$AT$54,26,0))</f>
        <v>#N/A</v>
      </c>
      <c r="AB109" s="16" t="e">
        <f>IF($B109="","",VLOOKUP($B109,'HK2 21-22'!$B$17:$AT$54,27,0))</f>
        <v>#N/A</v>
      </c>
      <c r="AC109" s="16" t="e">
        <f>IF($B109="","",VLOOKUP($B109,'HK2 21-22'!$B$17:$AT$54,28,0))</f>
        <v>#N/A</v>
      </c>
      <c r="AD109" s="32" t="e">
        <f t="shared" si="15"/>
        <v>#N/A</v>
      </c>
      <c r="AE109" s="16" t="e">
        <f>IF($B109="","",VLOOKUP($B109,'HK2 21-22'!$B$17:$AT$54,30,0))</f>
        <v>#N/A</v>
      </c>
      <c r="AF109" s="16" t="e">
        <f>IF($B109="","",VLOOKUP($B109,'HK2 21-22'!$B$17:$AT$54,31,0))</f>
        <v>#N/A</v>
      </c>
      <c r="AG109" s="16" t="e">
        <f>IF($B109="","",VLOOKUP($B109,'HK2 21-22'!$B$17:$AT$54,32,0))</f>
        <v>#N/A</v>
      </c>
      <c r="AH109" s="32" t="e">
        <f t="shared" si="16"/>
        <v>#N/A</v>
      </c>
      <c r="AI109" s="16" t="e">
        <f>IF($B109="","",VLOOKUP($B109,'HK2 21-22'!$B$17:$AT$54,34,0))</f>
        <v>#N/A</v>
      </c>
      <c r="AJ109" s="16" t="e">
        <f>IF($B109="","",VLOOKUP($B109,'HK2 21-22'!$B$17:$AT$54,35,0))</f>
        <v>#N/A</v>
      </c>
      <c r="AK109" s="32" t="e">
        <f t="shared" si="17"/>
        <v>#N/A</v>
      </c>
      <c r="AL109" s="16" t="e">
        <f>IF($B109="","",VLOOKUP($B109,'HK2 21-22'!$B$17:$AT$54,37,0))</f>
        <v>#N/A</v>
      </c>
      <c r="AM109" s="16" t="e">
        <f>IF($B109="","",VLOOKUP($B109,'HK2 21-22'!$B$17:$AT$54,38,0))</f>
        <v>#N/A</v>
      </c>
      <c r="AN109" s="32" t="e">
        <f t="shared" si="18"/>
        <v>#N/A</v>
      </c>
      <c r="AO109" s="16" t="e">
        <f>IF($B109="","",VLOOKUP($B109,'HK2 21-22'!$B$17:$AT$54,40,0))</f>
        <v>#N/A</v>
      </c>
      <c r="AP109" s="16" t="e">
        <f>IF($B109="","",VLOOKUP($B109,'HK2 21-22'!$B$17:$AT$54,41,0))</f>
        <v>#N/A</v>
      </c>
      <c r="AQ109" s="32" t="e">
        <f t="shared" si="19"/>
        <v>#N/A</v>
      </c>
      <c r="AR109" s="32" t="e">
        <f>IF($B109="","",VLOOKUP($B109,'HK2 21-22'!$B$17:$AT$54,43,0))</f>
        <v>#N/A</v>
      </c>
      <c r="AS109" s="32" t="e">
        <f>IF($B109="","",VLOOKUP($B109,'HK2 21-22'!$B$17:$AT$54,44,0))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IF($B110="","",VLOOKUP($B110,'HK2 21-22'!$B$17:$AT$54,4,0))</f>
        <v>#N/A</v>
      </c>
      <c r="F110" s="16" t="e">
        <f>IF($B110="","",VLOOKUP($B110,'HK2 21-22'!$B$17:$AT$54,5,0))</f>
        <v>#N/A</v>
      </c>
      <c r="G110" s="16" t="e">
        <f>IF($B110="","",VLOOKUP($B110,'HK2 21-22'!$B$17:$AT$54,6,0))</f>
        <v>#N/A</v>
      </c>
      <c r="H110" s="16" t="e">
        <f>IF($B110="","",VLOOKUP($B110,'HK2 21-22'!$B$17:$AT$54,7,0))</f>
        <v>#N/A</v>
      </c>
      <c r="I110" s="16" t="e">
        <f>IF($B110="","",VLOOKUP($B110,'HK2 21-22'!$B$17:$AT$54,8,0))</f>
        <v>#N/A</v>
      </c>
      <c r="J110" s="16" t="e">
        <f>IF($B110="","",VLOOKUP($B110,'HK2 21-22'!$B$17:$AT$54,9,0))</f>
        <v>#N/A</v>
      </c>
      <c r="K110" s="16" t="e">
        <f>IF($B110="","",VLOOKUP($B110,'HK2 21-22'!$B$17:$AT$54,10,0))</f>
        <v>#N/A</v>
      </c>
      <c r="L110" s="16" t="e">
        <f>IF($B110="","",VLOOKUP($B110,'HK2 21-22'!$B$17:$AT$54,11,0))</f>
        <v>#N/A</v>
      </c>
      <c r="M110" s="32" t="e">
        <f t="shared" si="11"/>
        <v>#N/A</v>
      </c>
      <c r="N110" s="16" t="e">
        <f>IF($B110="","",VLOOKUP($B110,'HK2 21-22'!$B$17:$AT$54,13,0))</f>
        <v>#N/A</v>
      </c>
      <c r="O110" s="16" t="e">
        <f>IF($B110="","",VLOOKUP($B110,'HK2 21-22'!$B$17:$AT$54,14,0))</f>
        <v>#N/A</v>
      </c>
      <c r="P110" s="16" t="e">
        <f>IF($B110="","",VLOOKUP($B110,'HK2 21-22'!$B$17:$AT$54,15,0))</f>
        <v>#N/A</v>
      </c>
      <c r="Q110" s="16" t="e">
        <f>IF($B110="","",VLOOKUP($B110,'HK2 21-22'!$B$17:$AT$54,16,0))</f>
        <v>#N/A</v>
      </c>
      <c r="R110" s="32" t="e">
        <f t="shared" si="12"/>
        <v>#N/A</v>
      </c>
      <c r="S110" s="16" t="e">
        <f>IF($B110="","",VLOOKUP($B110,'HK2 21-22'!$B$17:$AT$54,18,0))</f>
        <v>#N/A</v>
      </c>
      <c r="T110" s="16" t="e">
        <f>IF($B110="","",VLOOKUP($B110,'HK2 21-22'!$B$17:$AT$54,19,0))</f>
        <v>#N/A</v>
      </c>
      <c r="U110" s="16" t="e">
        <f>IF($B110="","",VLOOKUP($B110,'HK2 21-22'!$B$17:$AT$54,20,0))</f>
        <v>#N/A</v>
      </c>
      <c r="V110" s="32" t="e">
        <f t="shared" si="13"/>
        <v>#N/A</v>
      </c>
      <c r="W110" s="16" t="e">
        <f>IF($B110="","",VLOOKUP($B110,'HK2 21-22'!$B$17:$AT$54,22,0))</f>
        <v>#N/A</v>
      </c>
      <c r="X110" s="16" t="e">
        <f>IF($B110="","",VLOOKUP($B110,'HK2 21-22'!$B$17:$AT$54,23,0))</f>
        <v>#N/A</v>
      </c>
      <c r="Y110" s="16" t="e">
        <f>IF($B110="","",VLOOKUP($B110,'HK2 21-22'!$B$17:$AT$54,24,0))</f>
        <v>#N/A</v>
      </c>
      <c r="Z110" s="32" t="e">
        <f t="shared" si="14"/>
        <v>#N/A</v>
      </c>
      <c r="AA110" s="16" t="e">
        <f>IF($B110="","",VLOOKUP($B110,'HK2 21-22'!$B$17:$AT$54,26,0))</f>
        <v>#N/A</v>
      </c>
      <c r="AB110" s="16" t="e">
        <f>IF($B110="","",VLOOKUP($B110,'HK2 21-22'!$B$17:$AT$54,27,0))</f>
        <v>#N/A</v>
      </c>
      <c r="AC110" s="16" t="e">
        <f>IF($B110="","",VLOOKUP($B110,'HK2 21-22'!$B$17:$AT$54,28,0))</f>
        <v>#N/A</v>
      </c>
      <c r="AD110" s="32" t="e">
        <f t="shared" si="15"/>
        <v>#N/A</v>
      </c>
      <c r="AE110" s="16" t="e">
        <f>IF($B110="","",VLOOKUP($B110,'HK2 21-22'!$B$17:$AT$54,30,0))</f>
        <v>#N/A</v>
      </c>
      <c r="AF110" s="16" t="e">
        <f>IF($B110="","",VLOOKUP($B110,'HK2 21-22'!$B$17:$AT$54,31,0))</f>
        <v>#N/A</v>
      </c>
      <c r="AG110" s="16" t="e">
        <f>IF($B110="","",VLOOKUP($B110,'HK2 21-22'!$B$17:$AT$54,32,0))</f>
        <v>#N/A</v>
      </c>
      <c r="AH110" s="32" t="e">
        <f t="shared" si="16"/>
        <v>#N/A</v>
      </c>
      <c r="AI110" s="16" t="e">
        <f>IF($B110="","",VLOOKUP($B110,'HK2 21-22'!$B$17:$AT$54,34,0))</f>
        <v>#N/A</v>
      </c>
      <c r="AJ110" s="16" t="e">
        <f>IF($B110="","",VLOOKUP($B110,'HK2 21-22'!$B$17:$AT$54,35,0))</f>
        <v>#N/A</v>
      </c>
      <c r="AK110" s="32" t="e">
        <f t="shared" si="17"/>
        <v>#N/A</v>
      </c>
      <c r="AL110" s="16" t="e">
        <f>IF($B110="","",VLOOKUP($B110,'HK2 21-22'!$B$17:$AT$54,37,0))</f>
        <v>#N/A</v>
      </c>
      <c r="AM110" s="16" t="e">
        <f>IF($B110="","",VLOOKUP($B110,'HK2 21-22'!$B$17:$AT$54,38,0))</f>
        <v>#N/A</v>
      </c>
      <c r="AN110" s="32" t="e">
        <f t="shared" si="18"/>
        <v>#N/A</v>
      </c>
      <c r="AO110" s="16" t="e">
        <f>IF($B110="","",VLOOKUP($B110,'HK2 21-22'!$B$17:$AT$54,40,0))</f>
        <v>#N/A</v>
      </c>
      <c r="AP110" s="16" t="e">
        <f>IF($B110="","",VLOOKUP($B110,'HK2 21-22'!$B$17:$AT$54,41,0))</f>
        <v>#N/A</v>
      </c>
      <c r="AQ110" s="32" t="e">
        <f t="shared" si="19"/>
        <v>#N/A</v>
      </c>
      <c r="AR110" s="32" t="e">
        <f>IF($B110="","",VLOOKUP($B110,'HK2 21-22'!$B$17:$AT$54,43,0))</f>
        <v>#N/A</v>
      </c>
      <c r="AS110" s="32" t="e">
        <f>IF($B110="","",VLOOKUP($B110,'HK2 21-22'!$B$17:$AT$54,44,0))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IF($B111="","",VLOOKUP($B111,'HK2 21-22'!$B$17:$AT$54,4,0))</f>
        <v>#N/A</v>
      </c>
      <c r="F111" s="16" t="e">
        <f>IF($B111="","",VLOOKUP($B111,'HK2 21-22'!$B$17:$AT$54,5,0))</f>
        <v>#N/A</v>
      </c>
      <c r="G111" s="16" t="e">
        <f>IF($B111="","",VLOOKUP($B111,'HK2 21-22'!$B$17:$AT$54,6,0))</f>
        <v>#N/A</v>
      </c>
      <c r="H111" s="16" t="e">
        <f>IF($B111="","",VLOOKUP($B111,'HK2 21-22'!$B$17:$AT$54,7,0))</f>
        <v>#N/A</v>
      </c>
      <c r="I111" s="16" t="e">
        <f>IF($B111="","",VLOOKUP($B111,'HK2 21-22'!$B$17:$AT$54,8,0))</f>
        <v>#N/A</v>
      </c>
      <c r="J111" s="16" t="e">
        <f>IF($B111="","",VLOOKUP($B111,'HK2 21-22'!$B$17:$AT$54,9,0))</f>
        <v>#N/A</v>
      </c>
      <c r="K111" s="16" t="e">
        <f>IF($B111="","",VLOOKUP($B111,'HK2 21-22'!$B$17:$AT$54,10,0))</f>
        <v>#N/A</v>
      </c>
      <c r="L111" s="16" t="e">
        <f>IF($B111="","",VLOOKUP($B111,'HK2 21-22'!$B$17:$AT$54,11,0))</f>
        <v>#N/A</v>
      </c>
      <c r="M111" s="32" t="e">
        <f t="shared" si="11"/>
        <v>#N/A</v>
      </c>
      <c r="N111" s="16" t="e">
        <f>IF($B111="","",VLOOKUP($B111,'HK2 21-22'!$B$17:$AT$54,13,0))</f>
        <v>#N/A</v>
      </c>
      <c r="O111" s="16" t="e">
        <f>IF($B111="","",VLOOKUP($B111,'HK2 21-22'!$B$17:$AT$54,14,0))</f>
        <v>#N/A</v>
      </c>
      <c r="P111" s="16" t="e">
        <f>IF($B111="","",VLOOKUP($B111,'HK2 21-22'!$B$17:$AT$54,15,0))</f>
        <v>#N/A</v>
      </c>
      <c r="Q111" s="16" t="e">
        <f>IF($B111="","",VLOOKUP($B111,'HK2 21-22'!$B$17:$AT$54,16,0))</f>
        <v>#N/A</v>
      </c>
      <c r="R111" s="32" t="e">
        <f t="shared" si="12"/>
        <v>#N/A</v>
      </c>
      <c r="S111" s="16" t="e">
        <f>IF($B111="","",VLOOKUP($B111,'HK2 21-22'!$B$17:$AT$54,18,0))</f>
        <v>#N/A</v>
      </c>
      <c r="T111" s="16" t="e">
        <f>IF($B111="","",VLOOKUP($B111,'HK2 21-22'!$B$17:$AT$54,19,0))</f>
        <v>#N/A</v>
      </c>
      <c r="U111" s="16" t="e">
        <f>IF($B111="","",VLOOKUP($B111,'HK2 21-22'!$B$17:$AT$54,20,0))</f>
        <v>#N/A</v>
      </c>
      <c r="V111" s="32" t="e">
        <f t="shared" si="13"/>
        <v>#N/A</v>
      </c>
      <c r="W111" s="16" t="e">
        <f>IF($B111="","",VLOOKUP($B111,'HK2 21-22'!$B$17:$AT$54,22,0))</f>
        <v>#N/A</v>
      </c>
      <c r="X111" s="16" t="e">
        <f>IF($B111="","",VLOOKUP($B111,'HK2 21-22'!$B$17:$AT$54,23,0))</f>
        <v>#N/A</v>
      </c>
      <c r="Y111" s="16" t="e">
        <f>IF($B111="","",VLOOKUP($B111,'HK2 21-22'!$B$17:$AT$54,24,0))</f>
        <v>#N/A</v>
      </c>
      <c r="Z111" s="32" t="e">
        <f t="shared" si="14"/>
        <v>#N/A</v>
      </c>
      <c r="AA111" s="16" t="e">
        <f>IF($B111="","",VLOOKUP($B111,'HK2 21-22'!$B$17:$AT$54,26,0))</f>
        <v>#N/A</v>
      </c>
      <c r="AB111" s="16" t="e">
        <f>IF($B111="","",VLOOKUP($B111,'HK2 21-22'!$B$17:$AT$54,27,0))</f>
        <v>#N/A</v>
      </c>
      <c r="AC111" s="16" t="e">
        <f>IF($B111="","",VLOOKUP($B111,'HK2 21-22'!$B$17:$AT$54,28,0))</f>
        <v>#N/A</v>
      </c>
      <c r="AD111" s="32" t="e">
        <f t="shared" si="15"/>
        <v>#N/A</v>
      </c>
      <c r="AE111" s="16" t="e">
        <f>IF($B111="","",VLOOKUP($B111,'HK2 21-22'!$B$17:$AT$54,30,0))</f>
        <v>#N/A</v>
      </c>
      <c r="AF111" s="16" t="e">
        <f>IF($B111="","",VLOOKUP($B111,'HK2 21-22'!$B$17:$AT$54,31,0))</f>
        <v>#N/A</v>
      </c>
      <c r="AG111" s="16" t="e">
        <f>IF($B111="","",VLOOKUP($B111,'HK2 21-22'!$B$17:$AT$54,32,0))</f>
        <v>#N/A</v>
      </c>
      <c r="AH111" s="32" t="e">
        <f t="shared" si="16"/>
        <v>#N/A</v>
      </c>
      <c r="AI111" s="16" t="e">
        <f>IF($B111="","",VLOOKUP($B111,'HK2 21-22'!$B$17:$AT$54,34,0))</f>
        <v>#N/A</v>
      </c>
      <c r="AJ111" s="16" t="e">
        <f>IF($B111="","",VLOOKUP($B111,'HK2 21-22'!$B$17:$AT$54,35,0))</f>
        <v>#N/A</v>
      </c>
      <c r="AK111" s="32" t="e">
        <f t="shared" si="17"/>
        <v>#N/A</v>
      </c>
      <c r="AL111" s="16" t="e">
        <f>IF($B111="","",VLOOKUP($B111,'HK2 21-22'!$B$17:$AT$54,37,0))</f>
        <v>#N/A</v>
      </c>
      <c r="AM111" s="16" t="e">
        <f>IF($B111="","",VLOOKUP($B111,'HK2 21-22'!$B$17:$AT$54,38,0))</f>
        <v>#N/A</v>
      </c>
      <c r="AN111" s="32" t="e">
        <f t="shared" si="18"/>
        <v>#N/A</v>
      </c>
      <c r="AO111" s="16" t="e">
        <f>IF($B111="","",VLOOKUP($B111,'HK2 21-22'!$B$17:$AT$54,40,0))</f>
        <v>#N/A</v>
      </c>
      <c r="AP111" s="16" t="e">
        <f>IF($B111="","",VLOOKUP($B111,'HK2 21-22'!$B$17:$AT$54,41,0))</f>
        <v>#N/A</v>
      </c>
      <c r="AQ111" s="32" t="e">
        <f t="shared" si="19"/>
        <v>#N/A</v>
      </c>
      <c r="AR111" s="32" t="e">
        <f>IF($B111="","",VLOOKUP($B111,'HK2 21-22'!$B$17:$AT$54,43,0))</f>
        <v>#N/A</v>
      </c>
      <c r="AS111" s="32" t="e">
        <f>IF($B111="","",VLOOKUP($B111,'HK2 21-22'!$B$17:$AT$54,44,0))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IF($B112="","",VLOOKUP($B112,'HK2 21-22'!$B$17:$AT$54,4,0))</f>
        <v>#N/A</v>
      </c>
      <c r="F112" s="16" t="e">
        <f>IF($B112="","",VLOOKUP($B112,'HK2 21-22'!$B$17:$AT$54,5,0))</f>
        <v>#N/A</v>
      </c>
      <c r="G112" s="16" t="e">
        <f>IF($B112="","",VLOOKUP($B112,'HK2 21-22'!$B$17:$AT$54,6,0))</f>
        <v>#N/A</v>
      </c>
      <c r="H112" s="16" t="e">
        <f>IF($B112="","",VLOOKUP($B112,'HK2 21-22'!$B$17:$AT$54,7,0))</f>
        <v>#N/A</v>
      </c>
      <c r="I112" s="16" t="e">
        <f>IF($B112="","",VLOOKUP($B112,'HK2 21-22'!$B$17:$AT$54,8,0))</f>
        <v>#N/A</v>
      </c>
      <c r="J112" s="16" t="e">
        <f>IF($B112="","",VLOOKUP($B112,'HK2 21-22'!$B$17:$AT$54,9,0))</f>
        <v>#N/A</v>
      </c>
      <c r="K112" s="16" t="e">
        <f>IF($B112="","",VLOOKUP($B112,'HK2 21-22'!$B$17:$AT$54,10,0))</f>
        <v>#N/A</v>
      </c>
      <c r="L112" s="16" t="e">
        <f>IF($B112="","",VLOOKUP($B112,'HK2 21-22'!$B$17:$AT$54,11,0))</f>
        <v>#N/A</v>
      </c>
      <c r="M112" s="32" t="e">
        <f t="shared" si="11"/>
        <v>#N/A</v>
      </c>
      <c r="N112" s="16" t="e">
        <f>IF($B112="","",VLOOKUP($B112,'HK2 21-22'!$B$17:$AT$54,13,0))</f>
        <v>#N/A</v>
      </c>
      <c r="O112" s="16" t="e">
        <f>IF($B112="","",VLOOKUP($B112,'HK2 21-22'!$B$17:$AT$54,14,0))</f>
        <v>#N/A</v>
      </c>
      <c r="P112" s="16" t="e">
        <f>IF($B112="","",VLOOKUP($B112,'HK2 21-22'!$B$17:$AT$54,15,0))</f>
        <v>#N/A</v>
      </c>
      <c r="Q112" s="16" t="e">
        <f>IF($B112="","",VLOOKUP($B112,'HK2 21-22'!$B$17:$AT$54,16,0))</f>
        <v>#N/A</v>
      </c>
      <c r="R112" s="32" t="e">
        <f t="shared" si="12"/>
        <v>#N/A</v>
      </c>
      <c r="S112" s="16" t="e">
        <f>IF($B112="","",VLOOKUP($B112,'HK2 21-22'!$B$17:$AT$54,18,0))</f>
        <v>#N/A</v>
      </c>
      <c r="T112" s="16" t="e">
        <f>IF($B112="","",VLOOKUP($B112,'HK2 21-22'!$B$17:$AT$54,19,0))</f>
        <v>#N/A</v>
      </c>
      <c r="U112" s="16" t="e">
        <f>IF($B112="","",VLOOKUP($B112,'HK2 21-22'!$B$17:$AT$54,20,0))</f>
        <v>#N/A</v>
      </c>
      <c r="V112" s="32" t="e">
        <f t="shared" si="13"/>
        <v>#N/A</v>
      </c>
      <c r="W112" s="16" t="e">
        <f>IF($B112="","",VLOOKUP($B112,'HK2 21-22'!$B$17:$AT$54,22,0))</f>
        <v>#N/A</v>
      </c>
      <c r="X112" s="16" t="e">
        <f>IF($B112="","",VLOOKUP($B112,'HK2 21-22'!$B$17:$AT$54,23,0))</f>
        <v>#N/A</v>
      </c>
      <c r="Y112" s="16" t="e">
        <f>IF($B112="","",VLOOKUP($B112,'HK2 21-22'!$B$17:$AT$54,24,0))</f>
        <v>#N/A</v>
      </c>
      <c r="Z112" s="32" t="e">
        <f t="shared" si="14"/>
        <v>#N/A</v>
      </c>
      <c r="AA112" s="16" t="e">
        <f>IF($B112="","",VLOOKUP($B112,'HK2 21-22'!$B$17:$AT$54,26,0))</f>
        <v>#N/A</v>
      </c>
      <c r="AB112" s="16" t="e">
        <f>IF($B112="","",VLOOKUP($B112,'HK2 21-22'!$B$17:$AT$54,27,0))</f>
        <v>#N/A</v>
      </c>
      <c r="AC112" s="16" t="e">
        <f>IF($B112="","",VLOOKUP($B112,'HK2 21-22'!$B$17:$AT$54,28,0))</f>
        <v>#N/A</v>
      </c>
      <c r="AD112" s="32" t="e">
        <f t="shared" si="15"/>
        <v>#N/A</v>
      </c>
      <c r="AE112" s="16" t="e">
        <f>IF($B112="","",VLOOKUP($B112,'HK2 21-22'!$B$17:$AT$54,30,0))</f>
        <v>#N/A</v>
      </c>
      <c r="AF112" s="16" t="e">
        <f>IF($B112="","",VLOOKUP($B112,'HK2 21-22'!$B$17:$AT$54,31,0))</f>
        <v>#N/A</v>
      </c>
      <c r="AG112" s="16" t="e">
        <f>IF($B112="","",VLOOKUP($B112,'HK2 21-22'!$B$17:$AT$54,32,0))</f>
        <v>#N/A</v>
      </c>
      <c r="AH112" s="32" t="e">
        <f t="shared" si="16"/>
        <v>#N/A</v>
      </c>
      <c r="AI112" s="16" t="e">
        <f>IF($B112="","",VLOOKUP($B112,'HK2 21-22'!$B$17:$AT$54,34,0))</f>
        <v>#N/A</v>
      </c>
      <c r="AJ112" s="16" t="e">
        <f>IF($B112="","",VLOOKUP($B112,'HK2 21-22'!$B$17:$AT$54,35,0))</f>
        <v>#N/A</v>
      </c>
      <c r="AK112" s="32" t="e">
        <f t="shared" si="17"/>
        <v>#N/A</v>
      </c>
      <c r="AL112" s="16" t="e">
        <f>IF($B112="","",VLOOKUP($B112,'HK2 21-22'!$B$17:$AT$54,37,0))</f>
        <v>#N/A</v>
      </c>
      <c r="AM112" s="16" t="e">
        <f>IF($B112="","",VLOOKUP($B112,'HK2 21-22'!$B$17:$AT$54,38,0))</f>
        <v>#N/A</v>
      </c>
      <c r="AN112" s="32" t="e">
        <f t="shared" si="18"/>
        <v>#N/A</v>
      </c>
      <c r="AO112" s="16" t="e">
        <f>IF($B112="","",VLOOKUP($B112,'HK2 21-22'!$B$17:$AT$54,40,0))</f>
        <v>#N/A</v>
      </c>
      <c r="AP112" s="16" t="e">
        <f>IF($B112="","",VLOOKUP($B112,'HK2 21-22'!$B$17:$AT$54,41,0))</f>
        <v>#N/A</v>
      </c>
      <c r="AQ112" s="32" t="e">
        <f t="shared" si="19"/>
        <v>#N/A</v>
      </c>
      <c r="AR112" s="32" t="e">
        <f>IF($B112="","",VLOOKUP($B112,'HK2 21-22'!$B$17:$AT$54,43,0))</f>
        <v>#N/A</v>
      </c>
      <c r="AS112" s="32" t="e">
        <f>IF($B112="","",VLOOKUP($B112,'HK2 21-22'!$B$17:$AT$54,44,0))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IF($B113="","",VLOOKUP($B113,'HK2 21-22'!$B$17:$AT$54,4,0))</f>
        <v>#N/A</v>
      </c>
      <c r="F113" s="16" t="e">
        <f>IF($B113="","",VLOOKUP($B113,'HK2 21-22'!$B$17:$AT$54,5,0))</f>
        <v>#N/A</v>
      </c>
      <c r="G113" s="16" t="e">
        <f>IF($B113="","",VLOOKUP($B113,'HK2 21-22'!$B$17:$AT$54,6,0))</f>
        <v>#N/A</v>
      </c>
      <c r="H113" s="16" t="e">
        <f>IF($B113="","",VLOOKUP($B113,'HK2 21-22'!$B$17:$AT$54,7,0))</f>
        <v>#N/A</v>
      </c>
      <c r="I113" s="16" t="e">
        <f>IF($B113="","",VLOOKUP($B113,'HK2 21-22'!$B$17:$AT$54,8,0))</f>
        <v>#N/A</v>
      </c>
      <c r="J113" s="16" t="e">
        <f>IF($B113="","",VLOOKUP($B113,'HK2 21-22'!$B$17:$AT$54,9,0))</f>
        <v>#N/A</v>
      </c>
      <c r="K113" s="16" t="e">
        <f>IF($B113="","",VLOOKUP($B113,'HK2 21-22'!$B$17:$AT$54,10,0))</f>
        <v>#N/A</v>
      </c>
      <c r="L113" s="16" t="e">
        <f>IF($B113="","",VLOOKUP($B113,'HK2 21-22'!$B$17:$AT$54,11,0))</f>
        <v>#N/A</v>
      </c>
      <c r="M113" s="32" t="e">
        <f t="shared" si="11"/>
        <v>#N/A</v>
      </c>
      <c r="N113" s="16" t="e">
        <f>IF($B113="","",VLOOKUP($B113,'HK2 21-22'!$B$17:$AT$54,13,0))</f>
        <v>#N/A</v>
      </c>
      <c r="O113" s="16" t="e">
        <f>IF($B113="","",VLOOKUP($B113,'HK2 21-22'!$B$17:$AT$54,14,0))</f>
        <v>#N/A</v>
      </c>
      <c r="P113" s="16" t="e">
        <f>IF($B113="","",VLOOKUP($B113,'HK2 21-22'!$B$17:$AT$54,15,0))</f>
        <v>#N/A</v>
      </c>
      <c r="Q113" s="16" t="e">
        <f>IF($B113="","",VLOOKUP($B113,'HK2 21-22'!$B$17:$AT$54,16,0))</f>
        <v>#N/A</v>
      </c>
      <c r="R113" s="32" t="e">
        <f t="shared" si="12"/>
        <v>#N/A</v>
      </c>
      <c r="S113" s="16" t="e">
        <f>IF($B113="","",VLOOKUP($B113,'HK2 21-22'!$B$17:$AT$54,18,0))</f>
        <v>#N/A</v>
      </c>
      <c r="T113" s="16" t="e">
        <f>IF($B113="","",VLOOKUP($B113,'HK2 21-22'!$B$17:$AT$54,19,0))</f>
        <v>#N/A</v>
      </c>
      <c r="U113" s="16" t="e">
        <f>IF($B113="","",VLOOKUP($B113,'HK2 21-22'!$B$17:$AT$54,20,0))</f>
        <v>#N/A</v>
      </c>
      <c r="V113" s="32" t="e">
        <f t="shared" si="13"/>
        <v>#N/A</v>
      </c>
      <c r="W113" s="16" t="e">
        <f>IF($B113="","",VLOOKUP($B113,'HK2 21-22'!$B$17:$AT$54,22,0))</f>
        <v>#N/A</v>
      </c>
      <c r="X113" s="16" t="e">
        <f>IF($B113="","",VLOOKUP($B113,'HK2 21-22'!$B$17:$AT$54,23,0))</f>
        <v>#N/A</v>
      </c>
      <c r="Y113" s="16" t="e">
        <f>IF($B113="","",VLOOKUP($B113,'HK2 21-22'!$B$17:$AT$54,24,0))</f>
        <v>#N/A</v>
      </c>
      <c r="Z113" s="32" t="e">
        <f t="shared" si="14"/>
        <v>#N/A</v>
      </c>
      <c r="AA113" s="16" t="e">
        <f>IF($B113="","",VLOOKUP($B113,'HK2 21-22'!$B$17:$AT$54,26,0))</f>
        <v>#N/A</v>
      </c>
      <c r="AB113" s="16" t="e">
        <f>IF($B113="","",VLOOKUP($B113,'HK2 21-22'!$B$17:$AT$54,27,0))</f>
        <v>#N/A</v>
      </c>
      <c r="AC113" s="16" t="e">
        <f>IF($B113="","",VLOOKUP($B113,'HK2 21-22'!$B$17:$AT$54,28,0))</f>
        <v>#N/A</v>
      </c>
      <c r="AD113" s="32" t="e">
        <f t="shared" si="15"/>
        <v>#N/A</v>
      </c>
      <c r="AE113" s="16" t="e">
        <f>IF($B113="","",VLOOKUP($B113,'HK2 21-22'!$B$17:$AT$54,30,0))</f>
        <v>#N/A</v>
      </c>
      <c r="AF113" s="16" t="e">
        <f>IF($B113="","",VLOOKUP($B113,'HK2 21-22'!$B$17:$AT$54,31,0))</f>
        <v>#N/A</v>
      </c>
      <c r="AG113" s="16" t="e">
        <f>IF($B113="","",VLOOKUP($B113,'HK2 21-22'!$B$17:$AT$54,32,0))</f>
        <v>#N/A</v>
      </c>
      <c r="AH113" s="32" t="e">
        <f t="shared" si="16"/>
        <v>#N/A</v>
      </c>
      <c r="AI113" s="16" t="e">
        <f>IF($B113="","",VLOOKUP($B113,'HK2 21-22'!$B$17:$AT$54,34,0))</f>
        <v>#N/A</v>
      </c>
      <c r="AJ113" s="16" t="e">
        <f>IF($B113="","",VLOOKUP($B113,'HK2 21-22'!$B$17:$AT$54,35,0))</f>
        <v>#N/A</v>
      </c>
      <c r="AK113" s="32" t="e">
        <f t="shared" si="17"/>
        <v>#N/A</v>
      </c>
      <c r="AL113" s="16" t="e">
        <f>IF($B113="","",VLOOKUP($B113,'HK2 21-22'!$B$17:$AT$54,37,0))</f>
        <v>#N/A</v>
      </c>
      <c r="AM113" s="16" t="e">
        <f>IF($B113="","",VLOOKUP($B113,'HK2 21-22'!$B$17:$AT$54,38,0))</f>
        <v>#N/A</v>
      </c>
      <c r="AN113" s="32" t="e">
        <f t="shared" si="18"/>
        <v>#N/A</v>
      </c>
      <c r="AO113" s="16" t="e">
        <f>IF($B113="","",VLOOKUP($B113,'HK2 21-22'!$B$17:$AT$54,40,0))</f>
        <v>#N/A</v>
      </c>
      <c r="AP113" s="16" t="e">
        <f>IF($B113="","",VLOOKUP($B113,'HK2 21-22'!$B$17:$AT$54,41,0))</f>
        <v>#N/A</v>
      </c>
      <c r="AQ113" s="32" t="e">
        <f t="shared" si="19"/>
        <v>#N/A</v>
      </c>
      <c r="AR113" s="32" t="e">
        <f>IF($B113="","",VLOOKUP($B113,'HK2 21-22'!$B$17:$AT$54,43,0))</f>
        <v>#N/A</v>
      </c>
      <c r="AS113" s="32" t="e">
        <f>IF($B113="","",VLOOKUP($B113,'HK2 21-22'!$B$17:$AT$54,44,0))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IF($B114="","",VLOOKUP($B114,'HK2 21-22'!$B$17:$AT$54,4,0))</f>
        <v>#N/A</v>
      </c>
      <c r="F114" s="16" t="e">
        <f>IF($B114="","",VLOOKUP($B114,'HK2 21-22'!$B$17:$AT$54,5,0))</f>
        <v>#N/A</v>
      </c>
      <c r="G114" s="16" t="e">
        <f>IF($B114="","",VLOOKUP($B114,'HK2 21-22'!$B$17:$AT$54,6,0))</f>
        <v>#N/A</v>
      </c>
      <c r="H114" s="16" t="e">
        <f>IF($B114="","",VLOOKUP($B114,'HK2 21-22'!$B$17:$AT$54,7,0))</f>
        <v>#N/A</v>
      </c>
      <c r="I114" s="16" t="e">
        <f>IF($B114="","",VLOOKUP($B114,'HK2 21-22'!$B$17:$AT$54,8,0))</f>
        <v>#N/A</v>
      </c>
      <c r="J114" s="16" t="e">
        <f>IF($B114="","",VLOOKUP($B114,'HK2 21-22'!$B$17:$AT$54,9,0))</f>
        <v>#N/A</v>
      </c>
      <c r="K114" s="16" t="e">
        <f>IF($B114="","",VLOOKUP($B114,'HK2 21-22'!$B$17:$AT$54,10,0))</f>
        <v>#N/A</v>
      </c>
      <c r="L114" s="16" t="e">
        <f>IF($B114="","",VLOOKUP($B114,'HK2 21-22'!$B$17:$AT$54,11,0))</f>
        <v>#N/A</v>
      </c>
      <c r="M114" s="32" t="e">
        <f t="shared" si="11"/>
        <v>#N/A</v>
      </c>
      <c r="N114" s="16" t="e">
        <f>IF($B114="","",VLOOKUP($B114,'HK2 21-22'!$B$17:$AT$54,13,0))</f>
        <v>#N/A</v>
      </c>
      <c r="O114" s="16" t="e">
        <f>IF($B114="","",VLOOKUP($B114,'HK2 21-22'!$B$17:$AT$54,14,0))</f>
        <v>#N/A</v>
      </c>
      <c r="P114" s="16" t="e">
        <f>IF($B114="","",VLOOKUP($B114,'HK2 21-22'!$B$17:$AT$54,15,0))</f>
        <v>#N/A</v>
      </c>
      <c r="Q114" s="16" t="e">
        <f>IF($B114="","",VLOOKUP($B114,'HK2 21-22'!$B$17:$AT$54,16,0))</f>
        <v>#N/A</v>
      </c>
      <c r="R114" s="32" t="e">
        <f t="shared" si="12"/>
        <v>#N/A</v>
      </c>
      <c r="S114" s="16" t="e">
        <f>IF($B114="","",VLOOKUP($B114,'HK2 21-22'!$B$17:$AT$54,18,0))</f>
        <v>#N/A</v>
      </c>
      <c r="T114" s="16" t="e">
        <f>IF($B114="","",VLOOKUP($B114,'HK2 21-22'!$B$17:$AT$54,19,0))</f>
        <v>#N/A</v>
      </c>
      <c r="U114" s="16" t="e">
        <f>IF($B114="","",VLOOKUP($B114,'HK2 21-22'!$B$17:$AT$54,20,0))</f>
        <v>#N/A</v>
      </c>
      <c r="V114" s="32" t="e">
        <f t="shared" si="13"/>
        <v>#N/A</v>
      </c>
      <c r="W114" s="16" t="e">
        <f>IF($B114="","",VLOOKUP($B114,'HK2 21-22'!$B$17:$AT$54,22,0))</f>
        <v>#N/A</v>
      </c>
      <c r="X114" s="16" t="e">
        <f>IF($B114="","",VLOOKUP($B114,'HK2 21-22'!$B$17:$AT$54,23,0))</f>
        <v>#N/A</v>
      </c>
      <c r="Y114" s="16" t="e">
        <f>IF($B114="","",VLOOKUP($B114,'HK2 21-22'!$B$17:$AT$54,24,0))</f>
        <v>#N/A</v>
      </c>
      <c r="Z114" s="32" t="e">
        <f t="shared" si="14"/>
        <v>#N/A</v>
      </c>
      <c r="AA114" s="16" t="e">
        <f>IF($B114="","",VLOOKUP($B114,'HK2 21-22'!$B$17:$AT$54,26,0))</f>
        <v>#N/A</v>
      </c>
      <c r="AB114" s="16" t="e">
        <f>IF($B114="","",VLOOKUP($B114,'HK2 21-22'!$B$17:$AT$54,27,0))</f>
        <v>#N/A</v>
      </c>
      <c r="AC114" s="16" t="e">
        <f>IF($B114="","",VLOOKUP($B114,'HK2 21-22'!$B$17:$AT$54,28,0))</f>
        <v>#N/A</v>
      </c>
      <c r="AD114" s="32" t="e">
        <f t="shared" si="15"/>
        <v>#N/A</v>
      </c>
      <c r="AE114" s="16" t="e">
        <f>IF($B114="","",VLOOKUP($B114,'HK2 21-22'!$B$17:$AT$54,30,0))</f>
        <v>#N/A</v>
      </c>
      <c r="AF114" s="16" t="e">
        <f>IF($B114="","",VLOOKUP($B114,'HK2 21-22'!$B$17:$AT$54,31,0))</f>
        <v>#N/A</v>
      </c>
      <c r="AG114" s="16" t="e">
        <f>IF($B114="","",VLOOKUP($B114,'HK2 21-22'!$B$17:$AT$54,32,0))</f>
        <v>#N/A</v>
      </c>
      <c r="AH114" s="32" t="e">
        <f t="shared" si="16"/>
        <v>#N/A</v>
      </c>
      <c r="AI114" s="16" t="e">
        <f>IF($B114="","",VLOOKUP($B114,'HK2 21-22'!$B$17:$AT$54,34,0))</f>
        <v>#N/A</v>
      </c>
      <c r="AJ114" s="16" t="e">
        <f>IF($B114="","",VLOOKUP($B114,'HK2 21-22'!$B$17:$AT$54,35,0))</f>
        <v>#N/A</v>
      </c>
      <c r="AK114" s="32" t="e">
        <f t="shared" si="17"/>
        <v>#N/A</v>
      </c>
      <c r="AL114" s="16" t="e">
        <f>IF($B114="","",VLOOKUP($B114,'HK2 21-22'!$B$17:$AT$54,37,0))</f>
        <v>#N/A</v>
      </c>
      <c r="AM114" s="16" t="e">
        <f>IF($B114="","",VLOOKUP($B114,'HK2 21-22'!$B$17:$AT$54,38,0))</f>
        <v>#N/A</v>
      </c>
      <c r="AN114" s="32" t="e">
        <f t="shared" si="18"/>
        <v>#N/A</v>
      </c>
      <c r="AO114" s="16" t="e">
        <f>IF($B114="","",VLOOKUP($B114,'HK2 21-22'!$B$17:$AT$54,40,0))</f>
        <v>#N/A</v>
      </c>
      <c r="AP114" s="16" t="e">
        <f>IF($B114="","",VLOOKUP($B114,'HK2 21-22'!$B$17:$AT$54,41,0))</f>
        <v>#N/A</v>
      </c>
      <c r="AQ114" s="32" t="e">
        <f t="shared" si="19"/>
        <v>#N/A</v>
      </c>
      <c r="AR114" s="32" t="e">
        <f>IF($B114="","",VLOOKUP($B114,'HK2 21-22'!$B$17:$AT$54,43,0))</f>
        <v>#N/A</v>
      </c>
      <c r="AS114" s="32" t="e">
        <f>IF($B114="","",VLOOKUP($B114,'HK2 21-22'!$B$17:$AT$54,44,0))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IF($B115="","",VLOOKUP($B115,'HK2 21-22'!$B$17:$AT$54,4,0))</f>
        <v>#N/A</v>
      </c>
      <c r="F115" s="16" t="e">
        <f>IF($B115="","",VLOOKUP($B115,'HK2 21-22'!$B$17:$AT$54,5,0))</f>
        <v>#N/A</v>
      </c>
      <c r="G115" s="16" t="e">
        <f>IF($B115="","",VLOOKUP($B115,'HK2 21-22'!$B$17:$AT$54,6,0))</f>
        <v>#N/A</v>
      </c>
      <c r="H115" s="16" t="e">
        <f>IF($B115="","",VLOOKUP($B115,'HK2 21-22'!$B$17:$AT$54,7,0))</f>
        <v>#N/A</v>
      </c>
      <c r="I115" s="16" t="e">
        <f>IF($B115="","",VLOOKUP($B115,'HK2 21-22'!$B$17:$AT$54,8,0))</f>
        <v>#N/A</v>
      </c>
      <c r="J115" s="16" t="e">
        <f>IF($B115="","",VLOOKUP($B115,'HK2 21-22'!$B$17:$AT$54,9,0))</f>
        <v>#N/A</v>
      </c>
      <c r="K115" s="16" t="e">
        <f>IF($B115="","",VLOOKUP($B115,'HK2 21-22'!$B$17:$AT$54,10,0))</f>
        <v>#N/A</v>
      </c>
      <c r="L115" s="16" t="e">
        <f>IF($B115="","",VLOOKUP($B115,'HK2 21-22'!$B$17:$AT$54,11,0))</f>
        <v>#N/A</v>
      </c>
      <c r="M115" s="32" t="e">
        <f t="shared" si="11"/>
        <v>#N/A</v>
      </c>
      <c r="N115" s="16" t="e">
        <f>IF($B115="","",VLOOKUP($B115,'HK2 21-22'!$B$17:$AT$54,13,0))</f>
        <v>#N/A</v>
      </c>
      <c r="O115" s="16" t="e">
        <f>IF($B115="","",VLOOKUP($B115,'HK2 21-22'!$B$17:$AT$54,14,0))</f>
        <v>#N/A</v>
      </c>
      <c r="P115" s="16" t="e">
        <f>IF($B115="","",VLOOKUP($B115,'HK2 21-22'!$B$17:$AT$54,15,0))</f>
        <v>#N/A</v>
      </c>
      <c r="Q115" s="16" t="e">
        <f>IF($B115="","",VLOOKUP($B115,'HK2 21-22'!$B$17:$AT$54,16,0))</f>
        <v>#N/A</v>
      </c>
      <c r="R115" s="32" t="e">
        <f t="shared" si="12"/>
        <v>#N/A</v>
      </c>
      <c r="S115" s="16" t="e">
        <f>IF($B115="","",VLOOKUP($B115,'HK2 21-22'!$B$17:$AT$54,18,0))</f>
        <v>#N/A</v>
      </c>
      <c r="T115" s="16" t="e">
        <f>IF($B115="","",VLOOKUP($B115,'HK2 21-22'!$B$17:$AT$54,19,0))</f>
        <v>#N/A</v>
      </c>
      <c r="U115" s="16" t="e">
        <f>IF($B115="","",VLOOKUP($B115,'HK2 21-22'!$B$17:$AT$54,20,0))</f>
        <v>#N/A</v>
      </c>
      <c r="V115" s="32" t="e">
        <f t="shared" si="13"/>
        <v>#N/A</v>
      </c>
      <c r="W115" s="16" t="e">
        <f>IF($B115="","",VLOOKUP($B115,'HK2 21-22'!$B$17:$AT$54,22,0))</f>
        <v>#N/A</v>
      </c>
      <c r="X115" s="16" t="e">
        <f>IF($B115="","",VLOOKUP($B115,'HK2 21-22'!$B$17:$AT$54,23,0))</f>
        <v>#N/A</v>
      </c>
      <c r="Y115" s="16" t="e">
        <f>IF($B115="","",VLOOKUP($B115,'HK2 21-22'!$B$17:$AT$54,24,0))</f>
        <v>#N/A</v>
      </c>
      <c r="Z115" s="32" t="e">
        <f t="shared" si="14"/>
        <v>#N/A</v>
      </c>
      <c r="AA115" s="16" t="e">
        <f>IF($B115="","",VLOOKUP($B115,'HK2 21-22'!$B$17:$AT$54,26,0))</f>
        <v>#N/A</v>
      </c>
      <c r="AB115" s="16" t="e">
        <f>IF($B115="","",VLOOKUP($B115,'HK2 21-22'!$B$17:$AT$54,27,0))</f>
        <v>#N/A</v>
      </c>
      <c r="AC115" s="16" t="e">
        <f>IF($B115="","",VLOOKUP($B115,'HK2 21-22'!$B$17:$AT$54,28,0))</f>
        <v>#N/A</v>
      </c>
      <c r="AD115" s="32" t="e">
        <f t="shared" si="15"/>
        <v>#N/A</v>
      </c>
      <c r="AE115" s="16" t="e">
        <f>IF($B115="","",VLOOKUP($B115,'HK2 21-22'!$B$17:$AT$54,30,0))</f>
        <v>#N/A</v>
      </c>
      <c r="AF115" s="16" t="e">
        <f>IF($B115="","",VLOOKUP($B115,'HK2 21-22'!$B$17:$AT$54,31,0))</f>
        <v>#N/A</v>
      </c>
      <c r="AG115" s="16" t="e">
        <f>IF($B115="","",VLOOKUP($B115,'HK2 21-22'!$B$17:$AT$54,32,0))</f>
        <v>#N/A</v>
      </c>
      <c r="AH115" s="32" t="e">
        <f t="shared" si="16"/>
        <v>#N/A</v>
      </c>
      <c r="AI115" s="16" t="e">
        <f>IF($B115="","",VLOOKUP($B115,'HK2 21-22'!$B$17:$AT$54,34,0))</f>
        <v>#N/A</v>
      </c>
      <c r="AJ115" s="16" t="e">
        <f>IF($B115="","",VLOOKUP($B115,'HK2 21-22'!$B$17:$AT$54,35,0))</f>
        <v>#N/A</v>
      </c>
      <c r="AK115" s="32" t="e">
        <f t="shared" si="17"/>
        <v>#N/A</v>
      </c>
      <c r="AL115" s="16" t="e">
        <f>IF($B115="","",VLOOKUP($B115,'HK2 21-22'!$B$17:$AT$54,37,0))</f>
        <v>#N/A</v>
      </c>
      <c r="AM115" s="16" t="e">
        <f>IF($B115="","",VLOOKUP($B115,'HK2 21-22'!$B$17:$AT$54,38,0))</f>
        <v>#N/A</v>
      </c>
      <c r="AN115" s="32" t="e">
        <f t="shared" si="18"/>
        <v>#N/A</v>
      </c>
      <c r="AO115" s="16" t="e">
        <f>IF($B115="","",VLOOKUP($B115,'HK2 21-22'!$B$17:$AT$54,40,0))</f>
        <v>#N/A</v>
      </c>
      <c r="AP115" s="16" t="e">
        <f>IF($B115="","",VLOOKUP($B115,'HK2 21-22'!$B$17:$AT$54,41,0))</f>
        <v>#N/A</v>
      </c>
      <c r="AQ115" s="32" t="e">
        <f t="shared" si="19"/>
        <v>#N/A</v>
      </c>
      <c r="AR115" s="32" t="e">
        <f>IF($B115="","",VLOOKUP($B115,'HK2 21-22'!$B$17:$AT$54,43,0))</f>
        <v>#N/A</v>
      </c>
      <c r="AS115" s="32" t="e">
        <f>IF($B115="","",VLOOKUP($B115,'HK2 21-22'!$B$17:$AT$54,44,0))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IF($B116="","",VLOOKUP($B116,'HK2 21-22'!$B$17:$AT$54,4,0))</f>
        <v>#N/A</v>
      </c>
      <c r="F116" s="16" t="e">
        <f>IF($B116="","",VLOOKUP($B116,'HK2 21-22'!$B$17:$AT$54,5,0))</f>
        <v>#N/A</v>
      </c>
      <c r="G116" s="16" t="e">
        <f>IF($B116="","",VLOOKUP($B116,'HK2 21-22'!$B$17:$AT$54,6,0))</f>
        <v>#N/A</v>
      </c>
      <c r="H116" s="16" t="e">
        <f>IF($B116="","",VLOOKUP($B116,'HK2 21-22'!$B$17:$AT$54,7,0))</f>
        <v>#N/A</v>
      </c>
      <c r="I116" s="16" t="e">
        <f>IF($B116="","",VLOOKUP($B116,'HK2 21-22'!$B$17:$AT$54,8,0))</f>
        <v>#N/A</v>
      </c>
      <c r="J116" s="16" t="e">
        <f>IF($B116="","",VLOOKUP($B116,'HK2 21-22'!$B$17:$AT$54,9,0))</f>
        <v>#N/A</v>
      </c>
      <c r="K116" s="16" t="e">
        <f>IF($B116="","",VLOOKUP($B116,'HK2 21-22'!$B$17:$AT$54,10,0))</f>
        <v>#N/A</v>
      </c>
      <c r="L116" s="16" t="e">
        <f>IF($B116="","",VLOOKUP($B116,'HK2 21-22'!$B$17:$AT$54,11,0))</f>
        <v>#N/A</v>
      </c>
      <c r="M116" s="32" t="e">
        <f t="shared" si="11"/>
        <v>#N/A</v>
      </c>
      <c r="N116" s="16" t="e">
        <f>IF($B116="","",VLOOKUP($B116,'HK2 21-22'!$B$17:$AT$54,13,0))</f>
        <v>#N/A</v>
      </c>
      <c r="O116" s="16" t="e">
        <f>IF($B116="","",VLOOKUP($B116,'HK2 21-22'!$B$17:$AT$54,14,0))</f>
        <v>#N/A</v>
      </c>
      <c r="P116" s="16" t="e">
        <f>IF($B116="","",VLOOKUP($B116,'HK2 21-22'!$B$17:$AT$54,15,0))</f>
        <v>#N/A</v>
      </c>
      <c r="Q116" s="16" t="e">
        <f>IF($B116="","",VLOOKUP($B116,'HK2 21-22'!$B$17:$AT$54,16,0))</f>
        <v>#N/A</v>
      </c>
      <c r="R116" s="32" t="e">
        <f t="shared" si="12"/>
        <v>#N/A</v>
      </c>
      <c r="S116" s="16" t="e">
        <f>IF($B116="","",VLOOKUP($B116,'HK2 21-22'!$B$17:$AT$54,18,0))</f>
        <v>#N/A</v>
      </c>
      <c r="T116" s="16" t="e">
        <f>IF($B116="","",VLOOKUP($B116,'HK2 21-22'!$B$17:$AT$54,19,0))</f>
        <v>#N/A</v>
      </c>
      <c r="U116" s="16" t="e">
        <f>IF($B116="","",VLOOKUP($B116,'HK2 21-22'!$B$17:$AT$54,20,0))</f>
        <v>#N/A</v>
      </c>
      <c r="V116" s="32" t="e">
        <f t="shared" si="13"/>
        <v>#N/A</v>
      </c>
      <c r="W116" s="16" t="e">
        <f>IF($B116="","",VLOOKUP($B116,'HK2 21-22'!$B$17:$AT$54,22,0))</f>
        <v>#N/A</v>
      </c>
      <c r="X116" s="16" t="e">
        <f>IF($B116="","",VLOOKUP($B116,'HK2 21-22'!$B$17:$AT$54,23,0))</f>
        <v>#N/A</v>
      </c>
      <c r="Y116" s="16" t="e">
        <f>IF($B116="","",VLOOKUP($B116,'HK2 21-22'!$B$17:$AT$54,24,0))</f>
        <v>#N/A</v>
      </c>
      <c r="Z116" s="32" t="e">
        <f t="shared" si="14"/>
        <v>#N/A</v>
      </c>
      <c r="AA116" s="16" t="e">
        <f>IF($B116="","",VLOOKUP($B116,'HK2 21-22'!$B$17:$AT$54,26,0))</f>
        <v>#N/A</v>
      </c>
      <c r="AB116" s="16" t="e">
        <f>IF($B116="","",VLOOKUP($B116,'HK2 21-22'!$B$17:$AT$54,27,0))</f>
        <v>#N/A</v>
      </c>
      <c r="AC116" s="16" t="e">
        <f>IF($B116="","",VLOOKUP($B116,'HK2 21-22'!$B$17:$AT$54,28,0))</f>
        <v>#N/A</v>
      </c>
      <c r="AD116" s="32" t="e">
        <f t="shared" si="15"/>
        <v>#N/A</v>
      </c>
      <c r="AE116" s="16" t="e">
        <f>IF($B116="","",VLOOKUP($B116,'HK2 21-22'!$B$17:$AT$54,30,0))</f>
        <v>#N/A</v>
      </c>
      <c r="AF116" s="16" t="e">
        <f>IF($B116="","",VLOOKUP($B116,'HK2 21-22'!$B$17:$AT$54,31,0))</f>
        <v>#N/A</v>
      </c>
      <c r="AG116" s="16" t="e">
        <f>IF($B116="","",VLOOKUP($B116,'HK2 21-22'!$B$17:$AT$54,32,0))</f>
        <v>#N/A</v>
      </c>
      <c r="AH116" s="32" t="e">
        <f t="shared" si="16"/>
        <v>#N/A</v>
      </c>
      <c r="AI116" s="16" t="e">
        <f>IF($B116="","",VLOOKUP($B116,'HK2 21-22'!$B$17:$AT$54,34,0))</f>
        <v>#N/A</v>
      </c>
      <c r="AJ116" s="16" t="e">
        <f>IF($B116="","",VLOOKUP($B116,'HK2 21-22'!$B$17:$AT$54,35,0))</f>
        <v>#N/A</v>
      </c>
      <c r="AK116" s="32" t="e">
        <f t="shared" si="17"/>
        <v>#N/A</v>
      </c>
      <c r="AL116" s="16" t="e">
        <f>IF($B116="","",VLOOKUP($B116,'HK2 21-22'!$B$17:$AT$54,37,0))</f>
        <v>#N/A</v>
      </c>
      <c r="AM116" s="16" t="e">
        <f>IF($B116="","",VLOOKUP($B116,'HK2 21-22'!$B$17:$AT$54,38,0))</f>
        <v>#N/A</v>
      </c>
      <c r="AN116" s="32" t="e">
        <f t="shared" si="18"/>
        <v>#N/A</v>
      </c>
      <c r="AO116" s="16" t="e">
        <f>IF($B116="","",VLOOKUP($B116,'HK2 21-22'!$B$17:$AT$54,40,0))</f>
        <v>#N/A</v>
      </c>
      <c r="AP116" s="16" t="e">
        <f>IF($B116="","",VLOOKUP($B116,'HK2 21-22'!$B$17:$AT$54,41,0))</f>
        <v>#N/A</v>
      </c>
      <c r="AQ116" s="32" t="e">
        <f t="shared" si="19"/>
        <v>#N/A</v>
      </c>
      <c r="AR116" s="32" t="e">
        <f>IF($B116="","",VLOOKUP($B116,'HK2 21-22'!$B$17:$AT$54,43,0))</f>
        <v>#N/A</v>
      </c>
      <c r="AS116" s="32" t="e">
        <f>IF($B116="","",VLOOKUP($B116,'HK2 21-22'!$B$17:$AT$54,44,0))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IF($B117="","",VLOOKUP($B117,'HK2 21-22'!$B$17:$AT$54,4,0))</f>
        <v>#N/A</v>
      </c>
      <c r="F117" s="16" t="e">
        <f>IF($B117="","",VLOOKUP($B117,'HK2 21-22'!$B$17:$AT$54,5,0))</f>
        <v>#N/A</v>
      </c>
      <c r="G117" s="16" t="e">
        <f>IF($B117="","",VLOOKUP($B117,'HK2 21-22'!$B$17:$AT$54,6,0))</f>
        <v>#N/A</v>
      </c>
      <c r="H117" s="16" t="e">
        <f>IF($B117="","",VLOOKUP($B117,'HK2 21-22'!$B$17:$AT$54,7,0))</f>
        <v>#N/A</v>
      </c>
      <c r="I117" s="16" t="e">
        <f>IF($B117="","",VLOOKUP($B117,'HK2 21-22'!$B$17:$AT$54,8,0))</f>
        <v>#N/A</v>
      </c>
      <c r="J117" s="16" t="e">
        <f>IF($B117="","",VLOOKUP($B117,'HK2 21-22'!$B$17:$AT$54,9,0))</f>
        <v>#N/A</v>
      </c>
      <c r="K117" s="16" t="e">
        <f>IF($B117="","",VLOOKUP($B117,'HK2 21-22'!$B$17:$AT$54,10,0))</f>
        <v>#N/A</v>
      </c>
      <c r="L117" s="16" t="e">
        <f>IF($B117="","",VLOOKUP($B117,'HK2 21-22'!$B$17:$AT$54,11,0))</f>
        <v>#N/A</v>
      </c>
      <c r="M117" s="32" t="e">
        <f t="shared" si="11"/>
        <v>#N/A</v>
      </c>
      <c r="N117" s="16" t="e">
        <f>IF($B117="","",VLOOKUP($B117,'HK2 21-22'!$B$17:$AT$54,13,0))</f>
        <v>#N/A</v>
      </c>
      <c r="O117" s="16" t="e">
        <f>IF($B117="","",VLOOKUP($B117,'HK2 21-22'!$B$17:$AT$54,14,0))</f>
        <v>#N/A</v>
      </c>
      <c r="P117" s="16" t="e">
        <f>IF($B117="","",VLOOKUP($B117,'HK2 21-22'!$B$17:$AT$54,15,0))</f>
        <v>#N/A</v>
      </c>
      <c r="Q117" s="16" t="e">
        <f>IF($B117="","",VLOOKUP($B117,'HK2 21-22'!$B$17:$AT$54,16,0))</f>
        <v>#N/A</v>
      </c>
      <c r="R117" s="32" t="e">
        <f t="shared" si="12"/>
        <v>#N/A</v>
      </c>
      <c r="S117" s="16" t="e">
        <f>IF($B117="","",VLOOKUP($B117,'HK2 21-22'!$B$17:$AT$54,18,0))</f>
        <v>#N/A</v>
      </c>
      <c r="T117" s="16" t="e">
        <f>IF($B117="","",VLOOKUP($B117,'HK2 21-22'!$B$17:$AT$54,19,0))</f>
        <v>#N/A</v>
      </c>
      <c r="U117" s="16" t="e">
        <f>IF($B117="","",VLOOKUP($B117,'HK2 21-22'!$B$17:$AT$54,20,0))</f>
        <v>#N/A</v>
      </c>
      <c r="V117" s="32" t="e">
        <f t="shared" si="13"/>
        <v>#N/A</v>
      </c>
      <c r="W117" s="16" t="e">
        <f>IF($B117="","",VLOOKUP($B117,'HK2 21-22'!$B$17:$AT$54,22,0))</f>
        <v>#N/A</v>
      </c>
      <c r="X117" s="16" t="e">
        <f>IF($B117="","",VLOOKUP($B117,'HK2 21-22'!$B$17:$AT$54,23,0))</f>
        <v>#N/A</v>
      </c>
      <c r="Y117" s="16" t="e">
        <f>IF($B117="","",VLOOKUP($B117,'HK2 21-22'!$B$17:$AT$54,24,0))</f>
        <v>#N/A</v>
      </c>
      <c r="Z117" s="32" t="e">
        <f t="shared" si="14"/>
        <v>#N/A</v>
      </c>
      <c r="AA117" s="16" t="e">
        <f>IF($B117="","",VLOOKUP($B117,'HK2 21-22'!$B$17:$AT$54,26,0))</f>
        <v>#N/A</v>
      </c>
      <c r="AB117" s="16" t="e">
        <f>IF($B117="","",VLOOKUP($B117,'HK2 21-22'!$B$17:$AT$54,27,0))</f>
        <v>#N/A</v>
      </c>
      <c r="AC117" s="16" t="e">
        <f>IF($B117="","",VLOOKUP($B117,'HK2 21-22'!$B$17:$AT$54,28,0))</f>
        <v>#N/A</v>
      </c>
      <c r="AD117" s="32" t="e">
        <f t="shared" si="15"/>
        <v>#N/A</v>
      </c>
      <c r="AE117" s="16" t="e">
        <f>IF($B117="","",VLOOKUP($B117,'HK2 21-22'!$B$17:$AT$54,30,0))</f>
        <v>#N/A</v>
      </c>
      <c r="AF117" s="16" t="e">
        <f>IF($B117="","",VLOOKUP($B117,'HK2 21-22'!$B$17:$AT$54,31,0))</f>
        <v>#N/A</v>
      </c>
      <c r="AG117" s="16" t="e">
        <f>IF($B117="","",VLOOKUP($B117,'HK2 21-22'!$B$17:$AT$54,32,0))</f>
        <v>#N/A</v>
      </c>
      <c r="AH117" s="32" t="e">
        <f t="shared" si="16"/>
        <v>#N/A</v>
      </c>
      <c r="AI117" s="16" t="e">
        <f>IF($B117="","",VLOOKUP($B117,'HK2 21-22'!$B$17:$AT$54,34,0))</f>
        <v>#N/A</v>
      </c>
      <c r="AJ117" s="16" t="e">
        <f>IF($B117="","",VLOOKUP($B117,'HK2 21-22'!$B$17:$AT$54,35,0))</f>
        <v>#N/A</v>
      </c>
      <c r="AK117" s="32" t="e">
        <f t="shared" si="17"/>
        <v>#N/A</v>
      </c>
      <c r="AL117" s="16" t="e">
        <f>IF($B117="","",VLOOKUP($B117,'HK2 21-22'!$B$17:$AT$54,37,0))</f>
        <v>#N/A</v>
      </c>
      <c r="AM117" s="16" t="e">
        <f>IF($B117="","",VLOOKUP($B117,'HK2 21-22'!$B$17:$AT$54,38,0))</f>
        <v>#N/A</v>
      </c>
      <c r="AN117" s="32" t="e">
        <f t="shared" si="18"/>
        <v>#N/A</v>
      </c>
      <c r="AO117" s="16" t="e">
        <f>IF($B117="","",VLOOKUP($B117,'HK2 21-22'!$B$17:$AT$54,40,0))</f>
        <v>#N/A</v>
      </c>
      <c r="AP117" s="16" t="e">
        <f>IF($B117="","",VLOOKUP($B117,'HK2 21-22'!$B$17:$AT$54,41,0))</f>
        <v>#N/A</v>
      </c>
      <c r="AQ117" s="32" t="e">
        <f t="shared" si="19"/>
        <v>#N/A</v>
      </c>
      <c r="AR117" s="32" t="e">
        <f>IF($B117="","",VLOOKUP($B117,'HK2 21-22'!$B$17:$AT$54,43,0))</f>
        <v>#N/A</v>
      </c>
      <c r="AS117" s="32" t="e">
        <f>IF($B117="","",VLOOKUP($B117,'HK2 21-22'!$B$17:$AT$54,44,0))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IF($B118="","",VLOOKUP($B118,'HK2 21-22'!$B$17:$AT$54,4,0))</f>
        <v>#N/A</v>
      </c>
      <c r="F118" s="16" t="e">
        <f>IF($B118="","",VLOOKUP($B118,'HK2 21-22'!$B$17:$AT$54,5,0))</f>
        <v>#N/A</v>
      </c>
      <c r="G118" s="16" t="e">
        <f>IF($B118="","",VLOOKUP($B118,'HK2 21-22'!$B$17:$AT$54,6,0))</f>
        <v>#N/A</v>
      </c>
      <c r="H118" s="16" t="e">
        <f>IF($B118="","",VLOOKUP($B118,'HK2 21-22'!$B$17:$AT$54,7,0))</f>
        <v>#N/A</v>
      </c>
      <c r="I118" s="16" t="e">
        <f>IF($B118="","",VLOOKUP($B118,'HK2 21-22'!$B$17:$AT$54,8,0))</f>
        <v>#N/A</v>
      </c>
      <c r="J118" s="16" t="e">
        <f>IF($B118="","",VLOOKUP($B118,'HK2 21-22'!$B$17:$AT$54,9,0))</f>
        <v>#N/A</v>
      </c>
      <c r="K118" s="16" t="e">
        <f>IF($B118="","",VLOOKUP($B118,'HK2 21-22'!$B$17:$AT$54,10,0))</f>
        <v>#N/A</v>
      </c>
      <c r="L118" s="16" t="e">
        <f>IF($B118="","",VLOOKUP($B118,'HK2 21-22'!$B$17:$AT$54,11,0))</f>
        <v>#N/A</v>
      </c>
      <c r="M118" s="32" t="e">
        <f t="shared" si="11"/>
        <v>#N/A</v>
      </c>
      <c r="N118" s="16" t="e">
        <f>IF($B118="","",VLOOKUP($B118,'HK2 21-22'!$B$17:$AT$54,13,0))</f>
        <v>#N/A</v>
      </c>
      <c r="O118" s="16" t="e">
        <f>IF($B118="","",VLOOKUP($B118,'HK2 21-22'!$B$17:$AT$54,14,0))</f>
        <v>#N/A</v>
      </c>
      <c r="P118" s="16" t="e">
        <f>IF($B118="","",VLOOKUP($B118,'HK2 21-22'!$B$17:$AT$54,15,0))</f>
        <v>#N/A</v>
      </c>
      <c r="Q118" s="16" t="e">
        <f>IF($B118="","",VLOOKUP($B118,'HK2 21-22'!$B$17:$AT$54,16,0))</f>
        <v>#N/A</v>
      </c>
      <c r="R118" s="32" t="e">
        <f t="shared" si="12"/>
        <v>#N/A</v>
      </c>
      <c r="S118" s="16" t="e">
        <f>IF($B118="","",VLOOKUP($B118,'HK2 21-22'!$B$17:$AT$54,18,0))</f>
        <v>#N/A</v>
      </c>
      <c r="T118" s="16" t="e">
        <f>IF($B118="","",VLOOKUP($B118,'HK2 21-22'!$B$17:$AT$54,19,0))</f>
        <v>#N/A</v>
      </c>
      <c r="U118" s="16" t="e">
        <f>IF($B118="","",VLOOKUP($B118,'HK2 21-22'!$B$17:$AT$54,20,0))</f>
        <v>#N/A</v>
      </c>
      <c r="V118" s="32" t="e">
        <f t="shared" si="13"/>
        <v>#N/A</v>
      </c>
      <c r="W118" s="16" t="e">
        <f>IF($B118="","",VLOOKUP($B118,'HK2 21-22'!$B$17:$AT$54,22,0))</f>
        <v>#N/A</v>
      </c>
      <c r="X118" s="16" t="e">
        <f>IF($B118="","",VLOOKUP($B118,'HK2 21-22'!$B$17:$AT$54,23,0))</f>
        <v>#N/A</v>
      </c>
      <c r="Y118" s="16" t="e">
        <f>IF($B118="","",VLOOKUP($B118,'HK2 21-22'!$B$17:$AT$54,24,0))</f>
        <v>#N/A</v>
      </c>
      <c r="Z118" s="32" t="e">
        <f t="shared" si="14"/>
        <v>#N/A</v>
      </c>
      <c r="AA118" s="16" t="e">
        <f>IF($B118="","",VLOOKUP($B118,'HK2 21-22'!$B$17:$AT$54,26,0))</f>
        <v>#N/A</v>
      </c>
      <c r="AB118" s="16" t="e">
        <f>IF($B118="","",VLOOKUP($B118,'HK2 21-22'!$B$17:$AT$54,27,0))</f>
        <v>#N/A</v>
      </c>
      <c r="AC118" s="16" t="e">
        <f>IF($B118="","",VLOOKUP($B118,'HK2 21-22'!$B$17:$AT$54,28,0))</f>
        <v>#N/A</v>
      </c>
      <c r="AD118" s="32" t="e">
        <f t="shared" si="15"/>
        <v>#N/A</v>
      </c>
      <c r="AE118" s="16" t="e">
        <f>IF($B118="","",VLOOKUP($B118,'HK2 21-22'!$B$17:$AT$54,30,0))</f>
        <v>#N/A</v>
      </c>
      <c r="AF118" s="16" t="e">
        <f>IF($B118="","",VLOOKUP($B118,'HK2 21-22'!$B$17:$AT$54,31,0))</f>
        <v>#N/A</v>
      </c>
      <c r="AG118" s="16" t="e">
        <f>IF($B118="","",VLOOKUP($B118,'HK2 21-22'!$B$17:$AT$54,32,0))</f>
        <v>#N/A</v>
      </c>
      <c r="AH118" s="32" t="e">
        <f t="shared" si="16"/>
        <v>#N/A</v>
      </c>
      <c r="AI118" s="16" t="e">
        <f>IF($B118="","",VLOOKUP($B118,'HK2 21-22'!$B$17:$AT$54,34,0))</f>
        <v>#N/A</v>
      </c>
      <c r="AJ118" s="16" t="e">
        <f>IF($B118="","",VLOOKUP($B118,'HK2 21-22'!$B$17:$AT$54,35,0))</f>
        <v>#N/A</v>
      </c>
      <c r="AK118" s="32" t="e">
        <f t="shared" si="17"/>
        <v>#N/A</v>
      </c>
      <c r="AL118" s="16" t="e">
        <f>IF($B118="","",VLOOKUP($B118,'HK2 21-22'!$B$17:$AT$54,37,0))</f>
        <v>#N/A</v>
      </c>
      <c r="AM118" s="16" t="e">
        <f>IF($B118="","",VLOOKUP($B118,'HK2 21-22'!$B$17:$AT$54,38,0))</f>
        <v>#N/A</v>
      </c>
      <c r="AN118" s="32" t="e">
        <f t="shared" si="18"/>
        <v>#N/A</v>
      </c>
      <c r="AO118" s="16" t="e">
        <f>IF($B118="","",VLOOKUP($B118,'HK2 21-22'!$B$17:$AT$54,40,0))</f>
        <v>#N/A</v>
      </c>
      <c r="AP118" s="16" t="e">
        <f>IF($B118="","",VLOOKUP($B118,'HK2 21-22'!$B$17:$AT$54,41,0))</f>
        <v>#N/A</v>
      </c>
      <c r="AQ118" s="32" t="e">
        <f t="shared" si="19"/>
        <v>#N/A</v>
      </c>
      <c r="AR118" s="32" t="e">
        <f>IF($B118="","",VLOOKUP($B118,'HK2 21-22'!$B$17:$AT$54,43,0))</f>
        <v>#N/A</v>
      </c>
      <c r="AS118" s="32" t="e">
        <f>IF($B118="","",VLOOKUP($B118,'HK2 21-22'!$B$17:$AT$54,44,0))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IF($B119="","",VLOOKUP($B119,'HK2 21-22'!$B$17:$AT$54,4,0))</f>
        <v>#N/A</v>
      </c>
      <c r="F119" s="16" t="e">
        <f>IF($B119="","",VLOOKUP($B119,'HK2 21-22'!$B$17:$AT$54,5,0))</f>
        <v>#N/A</v>
      </c>
      <c r="G119" s="16" t="e">
        <f>IF($B119="","",VLOOKUP($B119,'HK2 21-22'!$B$17:$AT$54,6,0))</f>
        <v>#N/A</v>
      </c>
      <c r="H119" s="16" t="e">
        <f>IF($B119="","",VLOOKUP($B119,'HK2 21-22'!$B$17:$AT$54,7,0))</f>
        <v>#N/A</v>
      </c>
      <c r="I119" s="16" t="e">
        <f>IF($B119="","",VLOOKUP($B119,'HK2 21-22'!$B$17:$AT$54,8,0))</f>
        <v>#N/A</v>
      </c>
      <c r="J119" s="16" t="e">
        <f>IF($B119="","",VLOOKUP($B119,'HK2 21-22'!$B$17:$AT$54,9,0))</f>
        <v>#N/A</v>
      </c>
      <c r="K119" s="16" t="e">
        <f>IF($B119="","",VLOOKUP($B119,'HK2 21-22'!$B$17:$AT$54,10,0))</f>
        <v>#N/A</v>
      </c>
      <c r="L119" s="16" t="e">
        <f>IF($B119="","",VLOOKUP($B119,'HK2 21-22'!$B$17:$AT$54,11,0))</f>
        <v>#N/A</v>
      </c>
      <c r="M119" s="32" t="e">
        <f t="shared" si="11"/>
        <v>#N/A</v>
      </c>
      <c r="N119" s="16" t="e">
        <f>IF($B119="","",VLOOKUP($B119,'HK2 21-22'!$B$17:$AT$54,13,0))</f>
        <v>#N/A</v>
      </c>
      <c r="O119" s="16" t="e">
        <f>IF($B119="","",VLOOKUP($B119,'HK2 21-22'!$B$17:$AT$54,14,0))</f>
        <v>#N/A</v>
      </c>
      <c r="P119" s="16" t="e">
        <f>IF($B119="","",VLOOKUP($B119,'HK2 21-22'!$B$17:$AT$54,15,0))</f>
        <v>#N/A</v>
      </c>
      <c r="Q119" s="16" t="e">
        <f>IF($B119="","",VLOOKUP($B119,'HK2 21-22'!$B$17:$AT$54,16,0))</f>
        <v>#N/A</v>
      </c>
      <c r="R119" s="32" t="e">
        <f t="shared" si="12"/>
        <v>#N/A</v>
      </c>
      <c r="S119" s="16" t="e">
        <f>IF($B119="","",VLOOKUP($B119,'HK2 21-22'!$B$17:$AT$54,18,0))</f>
        <v>#N/A</v>
      </c>
      <c r="T119" s="16" t="e">
        <f>IF($B119="","",VLOOKUP($B119,'HK2 21-22'!$B$17:$AT$54,19,0))</f>
        <v>#N/A</v>
      </c>
      <c r="U119" s="16" t="e">
        <f>IF($B119="","",VLOOKUP($B119,'HK2 21-22'!$B$17:$AT$54,20,0))</f>
        <v>#N/A</v>
      </c>
      <c r="V119" s="32" t="e">
        <f t="shared" si="13"/>
        <v>#N/A</v>
      </c>
      <c r="W119" s="16" t="e">
        <f>IF($B119="","",VLOOKUP($B119,'HK2 21-22'!$B$17:$AT$54,22,0))</f>
        <v>#N/A</v>
      </c>
      <c r="X119" s="16" t="e">
        <f>IF($B119="","",VLOOKUP($B119,'HK2 21-22'!$B$17:$AT$54,23,0))</f>
        <v>#N/A</v>
      </c>
      <c r="Y119" s="16" t="e">
        <f>IF($B119="","",VLOOKUP($B119,'HK2 21-22'!$B$17:$AT$54,24,0))</f>
        <v>#N/A</v>
      </c>
      <c r="Z119" s="32" t="e">
        <f t="shared" si="14"/>
        <v>#N/A</v>
      </c>
      <c r="AA119" s="16" t="e">
        <f>IF($B119="","",VLOOKUP($B119,'HK2 21-22'!$B$17:$AT$54,26,0))</f>
        <v>#N/A</v>
      </c>
      <c r="AB119" s="16" t="e">
        <f>IF($B119="","",VLOOKUP($B119,'HK2 21-22'!$B$17:$AT$54,27,0))</f>
        <v>#N/A</v>
      </c>
      <c r="AC119" s="16" t="e">
        <f>IF($B119="","",VLOOKUP($B119,'HK2 21-22'!$B$17:$AT$54,28,0))</f>
        <v>#N/A</v>
      </c>
      <c r="AD119" s="32" t="e">
        <f t="shared" si="15"/>
        <v>#N/A</v>
      </c>
      <c r="AE119" s="16" t="e">
        <f>IF($B119="","",VLOOKUP($B119,'HK2 21-22'!$B$17:$AT$54,30,0))</f>
        <v>#N/A</v>
      </c>
      <c r="AF119" s="16" t="e">
        <f>IF($B119="","",VLOOKUP($B119,'HK2 21-22'!$B$17:$AT$54,31,0))</f>
        <v>#N/A</v>
      </c>
      <c r="AG119" s="16" t="e">
        <f>IF($B119="","",VLOOKUP($B119,'HK2 21-22'!$B$17:$AT$54,32,0))</f>
        <v>#N/A</v>
      </c>
      <c r="AH119" s="32" t="e">
        <f t="shared" si="16"/>
        <v>#N/A</v>
      </c>
      <c r="AI119" s="16" t="e">
        <f>IF($B119="","",VLOOKUP($B119,'HK2 21-22'!$B$17:$AT$54,34,0))</f>
        <v>#N/A</v>
      </c>
      <c r="AJ119" s="16" t="e">
        <f>IF($B119="","",VLOOKUP($B119,'HK2 21-22'!$B$17:$AT$54,35,0))</f>
        <v>#N/A</v>
      </c>
      <c r="AK119" s="32" t="e">
        <f t="shared" si="17"/>
        <v>#N/A</v>
      </c>
      <c r="AL119" s="16" t="e">
        <f>IF($B119="","",VLOOKUP($B119,'HK2 21-22'!$B$17:$AT$54,37,0))</f>
        <v>#N/A</v>
      </c>
      <c r="AM119" s="16" t="e">
        <f>IF($B119="","",VLOOKUP($B119,'HK2 21-22'!$B$17:$AT$54,38,0))</f>
        <v>#N/A</v>
      </c>
      <c r="AN119" s="32" t="e">
        <f t="shared" si="18"/>
        <v>#N/A</v>
      </c>
      <c r="AO119" s="16" t="e">
        <f>IF($B119="","",VLOOKUP($B119,'HK2 21-22'!$B$17:$AT$54,40,0))</f>
        <v>#N/A</v>
      </c>
      <c r="AP119" s="16" t="e">
        <f>IF($B119="","",VLOOKUP($B119,'HK2 21-22'!$B$17:$AT$54,41,0))</f>
        <v>#N/A</v>
      </c>
      <c r="AQ119" s="32" t="e">
        <f t="shared" si="19"/>
        <v>#N/A</v>
      </c>
      <c r="AR119" s="32" t="e">
        <f>IF($B119="","",VLOOKUP($B119,'HK2 21-22'!$B$17:$AT$54,43,0))</f>
        <v>#N/A</v>
      </c>
      <c r="AS119" s="32" t="e">
        <f>IF($B119="","",VLOOKUP($B119,'HK2 21-22'!$B$17:$AT$54,44,0))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IF($B120="","",VLOOKUP($B120,'HK2 21-22'!$B$17:$AT$54,4,0))</f>
        <v>#N/A</v>
      </c>
      <c r="F120" s="16" t="e">
        <f>IF($B120="","",VLOOKUP($B120,'HK2 21-22'!$B$17:$AT$54,5,0))</f>
        <v>#N/A</v>
      </c>
      <c r="G120" s="16" t="e">
        <f>IF($B120="","",VLOOKUP($B120,'HK2 21-22'!$B$17:$AT$54,6,0))</f>
        <v>#N/A</v>
      </c>
      <c r="H120" s="16" t="e">
        <f>IF($B120="","",VLOOKUP($B120,'HK2 21-22'!$B$17:$AT$54,7,0))</f>
        <v>#N/A</v>
      </c>
      <c r="I120" s="16" t="e">
        <f>IF($B120="","",VLOOKUP($B120,'HK2 21-22'!$B$17:$AT$54,8,0))</f>
        <v>#N/A</v>
      </c>
      <c r="J120" s="16" t="e">
        <f>IF($B120="","",VLOOKUP($B120,'HK2 21-22'!$B$17:$AT$54,9,0))</f>
        <v>#N/A</v>
      </c>
      <c r="K120" s="16" t="e">
        <f>IF($B120="","",VLOOKUP($B120,'HK2 21-22'!$B$17:$AT$54,10,0))</f>
        <v>#N/A</v>
      </c>
      <c r="L120" s="16" t="e">
        <f>IF($B120="","",VLOOKUP($B120,'HK2 21-22'!$B$17:$AT$54,11,0))</f>
        <v>#N/A</v>
      </c>
      <c r="M120" s="32" t="e">
        <f t="shared" si="11"/>
        <v>#N/A</v>
      </c>
      <c r="N120" s="16" t="e">
        <f>IF($B120="","",VLOOKUP($B120,'HK2 21-22'!$B$17:$AT$54,13,0))</f>
        <v>#N/A</v>
      </c>
      <c r="O120" s="16" t="e">
        <f>IF($B120="","",VLOOKUP($B120,'HK2 21-22'!$B$17:$AT$54,14,0))</f>
        <v>#N/A</v>
      </c>
      <c r="P120" s="16" t="e">
        <f>IF($B120="","",VLOOKUP($B120,'HK2 21-22'!$B$17:$AT$54,15,0))</f>
        <v>#N/A</v>
      </c>
      <c r="Q120" s="16" t="e">
        <f>IF($B120="","",VLOOKUP($B120,'HK2 21-22'!$B$17:$AT$54,16,0))</f>
        <v>#N/A</v>
      </c>
      <c r="R120" s="32" t="e">
        <f t="shared" si="12"/>
        <v>#N/A</v>
      </c>
      <c r="S120" s="16" t="e">
        <f>IF($B120="","",VLOOKUP($B120,'HK2 21-22'!$B$17:$AT$54,18,0))</f>
        <v>#N/A</v>
      </c>
      <c r="T120" s="16" t="e">
        <f>IF($B120="","",VLOOKUP($B120,'HK2 21-22'!$B$17:$AT$54,19,0))</f>
        <v>#N/A</v>
      </c>
      <c r="U120" s="16" t="e">
        <f>IF($B120="","",VLOOKUP($B120,'HK2 21-22'!$B$17:$AT$54,20,0))</f>
        <v>#N/A</v>
      </c>
      <c r="V120" s="32" t="e">
        <f t="shared" si="13"/>
        <v>#N/A</v>
      </c>
      <c r="W120" s="16" t="e">
        <f>IF($B120="","",VLOOKUP($B120,'HK2 21-22'!$B$17:$AT$54,22,0))</f>
        <v>#N/A</v>
      </c>
      <c r="X120" s="16" t="e">
        <f>IF($B120="","",VLOOKUP($B120,'HK2 21-22'!$B$17:$AT$54,23,0))</f>
        <v>#N/A</v>
      </c>
      <c r="Y120" s="16" t="e">
        <f>IF($B120="","",VLOOKUP($B120,'HK2 21-22'!$B$17:$AT$54,24,0))</f>
        <v>#N/A</v>
      </c>
      <c r="Z120" s="32" t="e">
        <f t="shared" si="14"/>
        <v>#N/A</v>
      </c>
      <c r="AA120" s="16" t="e">
        <f>IF($B120="","",VLOOKUP($B120,'HK2 21-22'!$B$17:$AT$54,26,0))</f>
        <v>#N/A</v>
      </c>
      <c r="AB120" s="16" t="e">
        <f>IF($B120="","",VLOOKUP($B120,'HK2 21-22'!$B$17:$AT$54,27,0))</f>
        <v>#N/A</v>
      </c>
      <c r="AC120" s="16" t="e">
        <f>IF($B120="","",VLOOKUP($B120,'HK2 21-22'!$B$17:$AT$54,28,0))</f>
        <v>#N/A</v>
      </c>
      <c r="AD120" s="32" t="e">
        <f t="shared" si="15"/>
        <v>#N/A</v>
      </c>
      <c r="AE120" s="16" t="e">
        <f>IF($B120="","",VLOOKUP($B120,'HK2 21-22'!$B$17:$AT$54,30,0))</f>
        <v>#N/A</v>
      </c>
      <c r="AF120" s="16" t="e">
        <f>IF($B120="","",VLOOKUP($B120,'HK2 21-22'!$B$17:$AT$54,31,0))</f>
        <v>#N/A</v>
      </c>
      <c r="AG120" s="16" t="e">
        <f>IF($B120="","",VLOOKUP($B120,'HK2 21-22'!$B$17:$AT$54,32,0))</f>
        <v>#N/A</v>
      </c>
      <c r="AH120" s="32" t="e">
        <f t="shared" si="16"/>
        <v>#N/A</v>
      </c>
      <c r="AI120" s="16" t="e">
        <f>IF($B120="","",VLOOKUP($B120,'HK2 21-22'!$B$17:$AT$54,34,0))</f>
        <v>#N/A</v>
      </c>
      <c r="AJ120" s="16" t="e">
        <f>IF($B120="","",VLOOKUP($B120,'HK2 21-22'!$B$17:$AT$54,35,0))</f>
        <v>#N/A</v>
      </c>
      <c r="AK120" s="32" t="e">
        <f t="shared" si="17"/>
        <v>#N/A</v>
      </c>
      <c r="AL120" s="16" t="e">
        <f>IF($B120="","",VLOOKUP($B120,'HK2 21-22'!$B$17:$AT$54,37,0))</f>
        <v>#N/A</v>
      </c>
      <c r="AM120" s="16" t="e">
        <f>IF($B120="","",VLOOKUP($B120,'HK2 21-22'!$B$17:$AT$54,38,0))</f>
        <v>#N/A</v>
      </c>
      <c r="AN120" s="32" t="e">
        <f t="shared" si="18"/>
        <v>#N/A</v>
      </c>
      <c r="AO120" s="16" t="e">
        <f>IF($B120="","",VLOOKUP($B120,'HK2 21-22'!$B$17:$AT$54,40,0))</f>
        <v>#N/A</v>
      </c>
      <c r="AP120" s="16" t="e">
        <f>IF($B120="","",VLOOKUP($B120,'HK2 21-22'!$B$17:$AT$54,41,0))</f>
        <v>#N/A</v>
      </c>
      <c r="AQ120" s="32" t="e">
        <f t="shared" si="19"/>
        <v>#N/A</v>
      </c>
      <c r="AR120" s="32" t="e">
        <f>IF($B120="","",VLOOKUP($B120,'HK2 21-22'!$B$17:$AT$54,43,0))</f>
        <v>#N/A</v>
      </c>
      <c r="AS120" s="32" t="e">
        <f>IF($B120="","",VLOOKUP($B120,'HK2 21-22'!$B$17:$AT$54,44,0))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IF($B121="","",VLOOKUP($B121,'HK2 21-22'!$B$17:$AT$54,4,0))</f>
        <v>#N/A</v>
      </c>
      <c r="F121" s="16" t="e">
        <f>IF($B121="","",VLOOKUP($B121,'HK2 21-22'!$B$17:$AT$54,5,0))</f>
        <v>#N/A</v>
      </c>
      <c r="G121" s="16" t="e">
        <f>IF($B121="","",VLOOKUP($B121,'HK2 21-22'!$B$17:$AT$54,6,0))</f>
        <v>#N/A</v>
      </c>
      <c r="H121" s="16" t="e">
        <f>IF($B121="","",VLOOKUP($B121,'HK2 21-22'!$B$17:$AT$54,7,0))</f>
        <v>#N/A</v>
      </c>
      <c r="I121" s="16" t="e">
        <f>IF($B121="","",VLOOKUP($B121,'HK2 21-22'!$B$17:$AT$54,8,0))</f>
        <v>#N/A</v>
      </c>
      <c r="J121" s="16" t="e">
        <f>IF($B121="","",VLOOKUP($B121,'HK2 21-22'!$B$17:$AT$54,9,0))</f>
        <v>#N/A</v>
      </c>
      <c r="K121" s="16" t="e">
        <f>IF($B121="","",VLOOKUP($B121,'HK2 21-22'!$B$17:$AT$54,10,0))</f>
        <v>#N/A</v>
      </c>
      <c r="L121" s="16" t="e">
        <f>IF($B121="","",VLOOKUP($B121,'HK2 21-22'!$B$17:$AT$54,11,0))</f>
        <v>#N/A</v>
      </c>
      <c r="M121" s="32" t="e">
        <f t="shared" si="11"/>
        <v>#N/A</v>
      </c>
      <c r="N121" s="16" t="e">
        <f>IF($B121="","",VLOOKUP($B121,'HK2 21-22'!$B$17:$AT$54,13,0))</f>
        <v>#N/A</v>
      </c>
      <c r="O121" s="16" t="e">
        <f>IF($B121="","",VLOOKUP($B121,'HK2 21-22'!$B$17:$AT$54,14,0))</f>
        <v>#N/A</v>
      </c>
      <c r="P121" s="16" t="e">
        <f>IF($B121="","",VLOOKUP($B121,'HK2 21-22'!$B$17:$AT$54,15,0))</f>
        <v>#N/A</v>
      </c>
      <c r="Q121" s="16" t="e">
        <f>IF($B121="","",VLOOKUP($B121,'HK2 21-22'!$B$17:$AT$54,16,0))</f>
        <v>#N/A</v>
      </c>
      <c r="R121" s="32" t="e">
        <f t="shared" si="12"/>
        <v>#N/A</v>
      </c>
      <c r="S121" s="16" t="e">
        <f>IF($B121="","",VLOOKUP($B121,'HK2 21-22'!$B$17:$AT$54,18,0))</f>
        <v>#N/A</v>
      </c>
      <c r="T121" s="16" t="e">
        <f>IF($B121="","",VLOOKUP($B121,'HK2 21-22'!$B$17:$AT$54,19,0))</f>
        <v>#N/A</v>
      </c>
      <c r="U121" s="16" t="e">
        <f>IF($B121="","",VLOOKUP($B121,'HK2 21-22'!$B$17:$AT$54,20,0))</f>
        <v>#N/A</v>
      </c>
      <c r="V121" s="32" t="e">
        <f t="shared" si="13"/>
        <v>#N/A</v>
      </c>
      <c r="W121" s="16" t="e">
        <f>IF($B121="","",VLOOKUP($B121,'HK2 21-22'!$B$17:$AT$54,22,0))</f>
        <v>#N/A</v>
      </c>
      <c r="X121" s="16" t="e">
        <f>IF($B121="","",VLOOKUP($B121,'HK2 21-22'!$B$17:$AT$54,23,0))</f>
        <v>#N/A</v>
      </c>
      <c r="Y121" s="16" t="e">
        <f>IF($B121="","",VLOOKUP($B121,'HK2 21-22'!$B$17:$AT$54,24,0))</f>
        <v>#N/A</v>
      </c>
      <c r="Z121" s="32" t="e">
        <f t="shared" si="14"/>
        <v>#N/A</v>
      </c>
      <c r="AA121" s="16" t="e">
        <f>IF($B121="","",VLOOKUP($B121,'HK2 21-22'!$B$17:$AT$54,26,0))</f>
        <v>#N/A</v>
      </c>
      <c r="AB121" s="16" t="e">
        <f>IF($B121="","",VLOOKUP($B121,'HK2 21-22'!$B$17:$AT$54,27,0))</f>
        <v>#N/A</v>
      </c>
      <c r="AC121" s="16" t="e">
        <f>IF($B121="","",VLOOKUP($B121,'HK2 21-22'!$B$17:$AT$54,28,0))</f>
        <v>#N/A</v>
      </c>
      <c r="AD121" s="32" t="e">
        <f t="shared" si="15"/>
        <v>#N/A</v>
      </c>
      <c r="AE121" s="16" t="e">
        <f>IF($B121="","",VLOOKUP($B121,'HK2 21-22'!$B$17:$AT$54,30,0))</f>
        <v>#N/A</v>
      </c>
      <c r="AF121" s="16" t="e">
        <f>IF($B121="","",VLOOKUP($B121,'HK2 21-22'!$B$17:$AT$54,31,0))</f>
        <v>#N/A</v>
      </c>
      <c r="AG121" s="16" t="e">
        <f>IF($B121="","",VLOOKUP($B121,'HK2 21-22'!$B$17:$AT$54,32,0))</f>
        <v>#N/A</v>
      </c>
      <c r="AH121" s="32" t="e">
        <f t="shared" si="16"/>
        <v>#N/A</v>
      </c>
      <c r="AI121" s="16" t="e">
        <f>IF($B121="","",VLOOKUP($B121,'HK2 21-22'!$B$17:$AT$54,34,0))</f>
        <v>#N/A</v>
      </c>
      <c r="AJ121" s="16" t="e">
        <f>IF($B121="","",VLOOKUP($B121,'HK2 21-22'!$B$17:$AT$54,35,0))</f>
        <v>#N/A</v>
      </c>
      <c r="AK121" s="32" t="e">
        <f t="shared" si="17"/>
        <v>#N/A</v>
      </c>
      <c r="AL121" s="16" t="e">
        <f>IF($B121="","",VLOOKUP($B121,'HK2 21-22'!$B$17:$AT$54,37,0))</f>
        <v>#N/A</v>
      </c>
      <c r="AM121" s="16" t="e">
        <f>IF($B121="","",VLOOKUP($B121,'HK2 21-22'!$B$17:$AT$54,38,0))</f>
        <v>#N/A</v>
      </c>
      <c r="AN121" s="32" t="e">
        <f t="shared" si="18"/>
        <v>#N/A</v>
      </c>
      <c r="AO121" s="16" t="e">
        <f>IF($B121="","",VLOOKUP($B121,'HK2 21-22'!$B$17:$AT$54,40,0))</f>
        <v>#N/A</v>
      </c>
      <c r="AP121" s="16" t="e">
        <f>IF($B121="","",VLOOKUP($B121,'HK2 21-22'!$B$17:$AT$54,41,0))</f>
        <v>#N/A</v>
      </c>
      <c r="AQ121" s="32" t="e">
        <f t="shared" si="19"/>
        <v>#N/A</v>
      </c>
      <c r="AR121" s="32" t="e">
        <f>IF($B121="","",VLOOKUP($B121,'HK2 21-22'!$B$17:$AT$54,43,0))</f>
        <v>#N/A</v>
      </c>
      <c r="AS121" s="32" t="e">
        <f>IF($B121="","",VLOOKUP($B121,'HK2 21-22'!$B$17:$AT$54,44,0))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IF($B122="","",VLOOKUP($B122,'HK2 21-22'!$B$17:$AT$54,4,0))</f>
        <v>#N/A</v>
      </c>
      <c r="F122" s="16" t="e">
        <f>IF($B122="","",VLOOKUP($B122,'HK2 21-22'!$B$17:$AT$54,5,0))</f>
        <v>#N/A</v>
      </c>
      <c r="G122" s="16" t="e">
        <f>IF($B122="","",VLOOKUP($B122,'HK2 21-22'!$B$17:$AT$54,6,0))</f>
        <v>#N/A</v>
      </c>
      <c r="H122" s="16" t="e">
        <f>IF($B122="","",VLOOKUP($B122,'HK2 21-22'!$B$17:$AT$54,7,0))</f>
        <v>#N/A</v>
      </c>
      <c r="I122" s="16" t="e">
        <f>IF($B122="","",VLOOKUP($B122,'HK2 21-22'!$B$17:$AT$54,8,0))</f>
        <v>#N/A</v>
      </c>
      <c r="J122" s="16" t="e">
        <f>IF($B122="","",VLOOKUP($B122,'HK2 21-22'!$B$17:$AT$54,9,0))</f>
        <v>#N/A</v>
      </c>
      <c r="K122" s="16" t="e">
        <f>IF($B122="","",VLOOKUP($B122,'HK2 21-22'!$B$17:$AT$54,10,0))</f>
        <v>#N/A</v>
      </c>
      <c r="L122" s="16" t="e">
        <f>IF($B122="","",VLOOKUP($B122,'HK2 21-22'!$B$17:$AT$54,11,0))</f>
        <v>#N/A</v>
      </c>
      <c r="M122" s="32" t="e">
        <f t="shared" si="11"/>
        <v>#N/A</v>
      </c>
      <c r="N122" s="16" t="e">
        <f>IF($B122="","",VLOOKUP($B122,'HK2 21-22'!$B$17:$AT$54,13,0))</f>
        <v>#N/A</v>
      </c>
      <c r="O122" s="16" t="e">
        <f>IF($B122="","",VLOOKUP($B122,'HK2 21-22'!$B$17:$AT$54,14,0))</f>
        <v>#N/A</v>
      </c>
      <c r="P122" s="16" t="e">
        <f>IF($B122="","",VLOOKUP($B122,'HK2 21-22'!$B$17:$AT$54,15,0))</f>
        <v>#N/A</v>
      </c>
      <c r="Q122" s="16" t="e">
        <f>IF($B122="","",VLOOKUP($B122,'HK2 21-22'!$B$17:$AT$54,16,0))</f>
        <v>#N/A</v>
      </c>
      <c r="R122" s="32" t="e">
        <f t="shared" si="12"/>
        <v>#N/A</v>
      </c>
      <c r="S122" s="16" t="e">
        <f>IF($B122="","",VLOOKUP($B122,'HK2 21-22'!$B$17:$AT$54,18,0))</f>
        <v>#N/A</v>
      </c>
      <c r="T122" s="16" t="e">
        <f>IF($B122="","",VLOOKUP($B122,'HK2 21-22'!$B$17:$AT$54,19,0))</f>
        <v>#N/A</v>
      </c>
      <c r="U122" s="16" t="e">
        <f>IF($B122="","",VLOOKUP($B122,'HK2 21-22'!$B$17:$AT$54,20,0))</f>
        <v>#N/A</v>
      </c>
      <c r="V122" s="32" t="e">
        <f t="shared" si="13"/>
        <v>#N/A</v>
      </c>
      <c r="W122" s="16" t="e">
        <f>IF($B122="","",VLOOKUP($B122,'HK2 21-22'!$B$17:$AT$54,22,0))</f>
        <v>#N/A</v>
      </c>
      <c r="X122" s="16" t="e">
        <f>IF($B122="","",VLOOKUP($B122,'HK2 21-22'!$B$17:$AT$54,23,0))</f>
        <v>#N/A</v>
      </c>
      <c r="Y122" s="16" t="e">
        <f>IF($B122="","",VLOOKUP($B122,'HK2 21-22'!$B$17:$AT$54,24,0))</f>
        <v>#N/A</v>
      </c>
      <c r="Z122" s="32" t="e">
        <f t="shared" si="14"/>
        <v>#N/A</v>
      </c>
      <c r="AA122" s="16" t="e">
        <f>IF($B122="","",VLOOKUP($B122,'HK2 21-22'!$B$17:$AT$54,26,0))</f>
        <v>#N/A</v>
      </c>
      <c r="AB122" s="16" t="e">
        <f>IF($B122="","",VLOOKUP($B122,'HK2 21-22'!$B$17:$AT$54,27,0))</f>
        <v>#N/A</v>
      </c>
      <c r="AC122" s="16" t="e">
        <f>IF($B122="","",VLOOKUP($B122,'HK2 21-22'!$B$17:$AT$54,28,0))</f>
        <v>#N/A</v>
      </c>
      <c r="AD122" s="32" t="e">
        <f t="shared" si="15"/>
        <v>#N/A</v>
      </c>
      <c r="AE122" s="16" t="e">
        <f>IF($B122="","",VLOOKUP($B122,'HK2 21-22'!$B$17:$AT$54,30,0))</f>
        <v>#N/A</v>
      </c>
      <c r="AF122" s="16" t="e">
        <f>IF($B122="","",VLOOKUP($B122,'HK2 21-22'!$B$17:$AT$54,31,0))</f>
        <v>#N/A</v>
      </c>
      <c r="AG122" s="16" t="e">
        <f>IF($B122="","",VLOOKUP($B122,'HK2 21-22'!$B$17:$AT$54,32,0))</f>
        <v>#N/A</v>
      </c>
      <c r="AH122" s="32" t="e">
        <f t="shared" si="16"/>
        <v>#N/A</v>
      </c>
      <c r="AI122" s="16" t="e">
        <f>IF($B122="","",VLOOKUP($B122,'HK2 21-22'!$B$17:$AT$54,34,0))</f>
        <v>#N/A</v>
      </c>
      <c r="AJ122" s="16" t="e">
        <f>IF($B122="","",VLOOKUP($B122,'HK2 21-22'!$B$17:$AT$54,35,0))</f>
        <v>#N/A</v>
      </c>
      <c r="AK122" s="32" t="e">
        <f t="shared" si="17"/>
        <v>#N/A</v>
      </c>
      <c r="AL122" s="16" t="e">
        <f>IF($B122="","",VLOOKUP($B122,'HK2 21-22'!$B$17:$AT$54,37,0))</f>
        <v>#N/A</v>
      </c>
      <c r="AM122" s="16" t="e">
        <f>IF($B122="","",VLOOKUP($B122,'HK2 21-22'!$B$17:$AT$54,38,0))</f>
        <v>#N/A</v>
      </c>
      <c r="AN122" s="32" t="e">
        <f t="shared" si="18"/>
        <v>#N/A</v>
      </c>
      <c r="AO122" s="16" t="e">
        <f>IF($B122="","",VLOOKUP($B122,'HK2 21-22'!$B$17:$AT$54,40,0))</f>
        <v>#N/A</v>
      </c>
      <c r="AP122" s="16" t="e">
        <f>IF($B122="","",VLOOKUP($B122,'HK2 21-22'!$B$17:$AT$54,41,0))</f>
        <v>#N/A</v>
      </c>
      <c r="AQ122" s="32" t="e">
        <f t="shared" si="19"/>
        <v>#N/A</v>
      </c>
      <c r="AR122" s="32" t="e">
        <f>IF($B122="","",VLOOKUP($B122,'HK2 21-22'!$B$17:$AT$54,43,0))</f>
        <v>#N/A</v>
      </c>
      <c r="AS122" s="32" t="e">
        <f>IF($B122="","",VLOOKUP($B122,'HK2 21-22'!$B$17:$AT$54,44,0))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IF($B123="","",VLOOKUP($B123,'HK2 21-22'!$B$17:$AT$54,4,0))</f>
        <v>#N/A</v>
      </c>
      <c r="F123" s="16" t="e">
        <f>IF($B123="","",VLOOKUP($B123,'HK2 21-22'!$B$17:$AT$54,5,0))</f>
        <v>#N/A</v>
      </c>
      <c r="G123" s="16" t="e">
        <f>IF($B123="","",VLOOKUP($B123,'HK2 21-22'!$B$17:$AT$54,6,0))</f>
        <v>#N/A</v>
      </c>
      <c r="H123" s="16" t="e">
        <f>IF($B123="","",VLOOKUP($B123,'HK2 21-22'!$B$17:$AT$54,7,0))</f>
        <v>#N/A</v>
      </c>
      <c r="I123" s="16" t="e">
        <f>IF($B123="","",VLOOKUP($B123,'HK2 21-22'!$B$17:$AT$54,8,0))</f>
        <v>#N/A</v>
      </c>
      <c r="J123" s="16" t="e">
        <f>IF($B123="","",VLOOKUP($B123,'HK2 21-22'!$B$17:$AT$54,9,0))</f>
        <v>#N/A</v>
      </c>
      <c r="K123" s="16" t="e">
        <f>IF($B123="","",VLOOKUP($B123,'HK2 21-22'!$B$17:$AT$54,10,0))</f>
        <v>#N/A</v>
      </c>
      <c r="L123" s="16" t="e">
        <f>IF($B123="","",VLOOKUP($B123,'HK2 21-22'!$B$17:$AT$54,11,0))</f>
        <v>#N/A</v>
      </c>
      <c r="M123" s="32" t="e">
        <f t="shared" si="11"/>
        <v>#N/A</v>
      </c>
      <c r="N123" s="16" t="e">
        <f>IF($B123="","",VLOOKUP($B123,'HK2 21-22'!$B$17:$AT$54,13,0))</f>
        <v>#N/A</v>
      </c>
      <c r="O123" s="16" t="e">
        <f>IF($B123="","",VLOOKUP($B123,'HK2 21-22'!$B$17:$AT$54,14,0))</f>
        <v>#N/A</v>
      </c>
      <c r="P123" s="16" t="e">
        <f>IF($B123="","",VLOOKUP($B123,'HK2 21-22'!$B$17:$AT$54,15,0))</f>
        <v>#N/A</v>
      </c>
      <c r="Q123" s="16" t="e">
        <f>IF($B123="","",VLOOKUP($B123,'HK2 21-22'!$B$17:$AT$54,16,0))</f>
        <v>#N/A</v>
      </c>
      <c r="R123" s="32" t="e">
        <f t="shared" si="12"/>
        <v>#N/A</v>
      </c>
      <c r="S123" s="16" t="e">
        <f>IF($B123="","",VLOOKUP($B123,'HK2 21-22'!$B$17:$AT$54,18,0))</f>
        <v>#N/A</v>
      </c>
      <c r="T123" s="16" t="e">
        <f>IF($B123="","",VLOOKUP($B123,'HK2 21-22'!$B$17:$AT$54,19,0))</f>
        <v>#N/A</v>
      </c>
      <c r="U123" s="16" t="e">
        <f>IF($B123="","",VLOOKUP($B123,'HK2 21-22'!$B$17:$AT$54,20,0))</f>
        <v>#N/A</v>
      </c>
      <c r="V123" s="32" t="e">
        <f t="shared" si="13"/>
        <v>#N/A</v>
      </c>
      <c r="W123" s="16" t="e">
        <f>IF($B123="","",VLOOKUP($B123,'HK2 21-22'!$B$17:$AT$54,22,0))</f>
        <v>#N/A</v>
      </c>
      <c r="X123" s="16" t="e">
        <f>IF($B123="","",VLOOKUP($B123,'HK2 21-22'!$B$17:$AT$54,23,0))</f>
        <v>#N/A</v>
      </c>
      <c r="Y123" s="16" t="e">
        <f>IF($B123="","",VLOOKUP($B123,'HK2 21-22'!$B$17:$AT$54,24,0))</f>
        <v>#N/A</v>
      </c>
      <c r="Z123" s="32" t="e">
        <f t="shared" si="14"/>
        <v>#N/A</v>
      </c>
      <c r="AA123" s="16" t="e">
        <f>IF($B123="","",VLOOKUP($B123,'HK2 21-22'!$B$17:$AT$54,26,0))</f>
        <v>#N/A</v>
      </c>
      <c r="AB123" s="16" t="e">
        <f>IF($B123="","",VLOOKUP($B123,'HK2 21-22'!$B$17:$AT$54,27,0))</f>
        <v>#N/A</v>
      </c>
      <c r="AC123" s="16" t="e">
        <f>IF($B123="","",VLOOKUP($B123,'HK2 21-22'!$B$17:$AT$54,28,0))</f>
        <v>#N/A</v>
      </c>
      <c r="AD123" s="32" t="e">
        <f t="shared" si="15"/>
        <v>#N/A</v>
      </c>
      <c r="AE123" s="16" t="e">
        <f>IF($B123="","",VLOOKUP($B123,'HK2 21-22'!$B$17:$AT$54,30,0))</f>
        <v>#N/A</v>
      </c>
      <c r="AF123" s="16" t="e">
        <f>IF($B123="","",VLOOKUP($B123,'HK2 21-22'!$B$17:$AT$54,31,0))</f>
        <v>#N/A</v>
      </c>
      <c r="AG123" s="16" t="e">
        <f>IF($B123="","",VLOOKUP($B123,'HK2 21-22'!$B$17:$AT$54,32,0))</f>
        <v>#N/A</v>
      </c>
      <c r="AH123" s="32" t="e">
        <f t="shared" si="16"/>
        <v>#N/A</v>
      </c>
      <c r="AI123" s="16" t="e">
        <f>IF($B123="","",VLOOKUP($B123,'HK2 21-22'!$B$17:$AT$54,34,0))</f>
        <v>#N/A</v>
      </c>
      <c r="AJ123" s="16" t="e">
        <f>IF($B123="","",VLOOKUP($B123,'HK2 21-22'!$B$17:$AT$54,35,0))</f>
        <v>#N/A</v>
      </c>
      <c r="AK123" s="32" t="e">
        <f t="shared" si="17"/>
        <v>#N/A</v>
      </c>
      <c r="AL123" s="16" t="e">
        <f>IF($B123="","",VLOOKUP($B123,'HK2 21-22'!$B$17:$AT$54,37,0))</f>
        <v>#N/A</v>
      </c>
      <c r="AM123" s="16" t="e">
        <f>IF($B123="","",VLOOKUP($B123,'HK2 21-22'!$B$17:$AT$54,38,0))</f>
        <v>#N/A</v>
      </c>
      <c r="AN123" s="32" t="e">
        <f t="shared" si="18"/>
        <v>#N/A</v>
      </c>
      <c r="AO123" s="16" t="e">
        <f>IF($B123="","",VLOOKUP($B123,'HK2 21-22'!$B$17:$AT$54,40,0))</f>
        <v>#N/A</v>
      </c>
      <c r="AP123" s="16" t="e">
        <f>IF($B123="","",VLOOKUP($B123,'HK2 21-22'!$B$17:$AT$54,41,0))</f>
        <v>#N/A</v>
      </c>
      <c r="AQ123" s="32" t="e">
        <f t="shared" si="19"/>
        <v>#N/A</v>
      </c>
      <c r="AR123" s="32" t="e">
        <f>IF($B123="","",VLOOKUP($B123,'HK2 21-22'!$B$17:$AT$54,43,0))</f>
        <v>#N/A</v>
      </c>
      <c r="AS123" s="32" t="e">
        <f>IF($B123="","",VLOOKUP($B123,'HK2 21-22'!$B$17:$AT$54,44,0))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IF($B124="","",VLOOKUP($B124,'HK2 21-22'!$B$17:$AT$54,4,0))</f>
        <v>#N/A</v>
      </c>
      <c r="F124" s="16" t="e">
        <f>IF($B124="","",VLOOKUP($B124,'HK2 21-22'!$B$17:$AT$54,5,0))</f>
        <v>#N/A</v>
      </c>
      <c r="G124" s="16" t="e">
        <f>IF($B124="","",VLOOKUP($B124,'HK2 21-22'!$B$17:$AT$54,6,0))</f>
        <v>#N/A</v>
      </c>
      <c r="H124" s="16" t="e">
        <f>IF($B124="","",VLOOKUP($B124,'HK2 21-22'!$B$17:$AT$54,7,0))</f>
        <v>#N/A</v>
      </c>
      <c r="I124" s="16" t="e">
        <f>IF($B124="","",VLOOKUP($B124,'HK2 21-22'!$B$17:$AT$54,8,0))</f>
        <v>#N/A</v>
      </c>
      <c r="J124" s="16" t="e">
        <f>IF($B124="","",VLOOKUP($B124,'HK2 21-22'!$B$17:$AT$54,9,0))</f>
        <v>#N/A</v>
      </c>
      <c r="K124" s="16" t="e">
        <f>IF($B124="","",VLOOKUP($B124,'HK2 21-22'!$B$17:$AT$54,10,0))</f>
        <v>#N/A</v>
      </c>
      <c r="L124" s="16" t="e">
        <f>IF($B124="","",VLOOKUP($B124,'HK2 21-22'!$B$17:$AT$54,11,0))</f>
        <v>#N/A</v>
      </c>
      <c r="M124" s="32" t="e">
        <f t="shared" si="11"/>
        <v>#N/A</v>
      </c>
      <c r="N124" s="16" t="e">
        <f>IF($B124="","",VLOOKUP($B124,'HK2 21-22'!$B$17:$AT$54,13,0))</f>
        <v>#N/A</v>
      </c>
      <c r="O124" s="16" t="e">
        <f>IF($B124="","",VLOOKUP($B124,'HK2 21-22'!$B$17:$AT$54,14,0))</f>
        <v>#N/A</v>
      </c>
      <c r="P124" s="16" t="e">
        <f>IF($B124="","",VLOOKUP($B124,'HK2 21-22'!$B$17:$AT$54,15,0))</f>
        <v>#N/A</v>
      </c>
      <c r="Q124" s="16" t="e">
        <f>IF($B124="","",VLOOKUP($B124,'HK2 21-22'!$B$17:$AT$54,16,0))</f>
        <v>#N/A</v>
      </c>
      <c r="R124" s="32" t="e">
        <f t="shared" si="12"/>
        <v>#N/A</v>
      </c>
      <c r="S124" s="16" t="e">
        <f>IF($B124="","",VLOOKUP($B124,'HK2 21-22'!$B$17:$AT$54,18,0))</f>
        <v>#N/A</v>
      </c>
      <c r="T124" s="16" t="e">
        <f>IF($B124="","",VLOOKUP($B124,'HK2 21-22'!$B$17:$AT$54,19,0))</f>
        <v>#N/A</v>
      </c>
      <c r="U124" s="16" t="e">
        <f>IF($B124="","",VLOOKUP($B124,'HK2 21-22'!$B$17:$AT$54,20,0))</f>
        <v>#N/A</v>
      </c>
      <c r="V124" s="32" t="e">
        <f t="shared" si="13"/>
        <v>#N/A</v>
      </c>
      <c r="W124" s="16" t="e">
        <f>IF($B124="","",VLOOKUP($B124,'HK2 21-22'!$B$17:$AT$54,22,0))</f>
        <v>#N/A</v>
      </c>
      <c r="X124" s="16" t="e">
        <f>IF($B124="","",VLOOKUP($B124,'HK2 21-22'!$B$17:$AT$54,23,0))</f>
        <v>#N/A</v>
      </c>
      <c r="Y124" s="16" t="e">
        <f>IF($B124="","",VLOOKUP($B124,'HK2 21-22'!$B$17:$AT$54,24,0))</f>
        <v>#N/A</v>
      </c>
      <c r="Z124" s="32" t="e">
        <f t="shared" si="14"/>
        <v>#N/A</v>
      </c>
      <c r="AA124" s="16" t="e">
        <f>IF($B124="","",VLOOKUP($B124,'HK2 21-22'!$B$17:$AT$54,26,0))</f>
        <v>#N/A</v>
      </c>
      <c r="AB124" s="16" t="e">
        <f>IF($B124="","",VLOOKUP($B124,'HK2 21-22'!$B$17:$AT$54,27,0))</f>
        <v>#N/A</v>
      </c>
      <c r="AC124" s="16" t="e">
        <f>IF($B124="","",VLOOKUP($B124,'HK2 21-22'!$B$17:$AT$54,28,0))</f>
        <v>#N/A</v>
      </c>
      <c r="AD124" s="32" t="e">
        <f t="shared" si="15"/>
        <v>#N/A</v>
      </c>
      <c r="AE124" s="16" t="e">
        <f>IF($B124="","",VLOOKUP($B124,'HK2 21-22'!$B$17:$AT$54,30,0))</f>
        <v>#N/A</v>
      </c>
      <c r="AF124" s="16" t="e">
        <f>IF($B124="","",VLOOKUP($B124,'HK2 21-22'!$B$17:$AT$54,31,0))</f>
        <v>#N/A</v>
      </c>
      <c r="AG124" s="16" t="e">
        <f>IF($B124="","",VLOOKUP($B124,'HK2 21-22'!$B$17:$AT$54,32,0))</f>
        <v>#N/A</v>
      </c>
      <c r="AH124" s="32" t="e">
        <f t="shared" si="16"/>
        <v>#N/A</v>
      </c>
      <c r="AI124" s="16" t="e">
        <f>IF($B124="","",VLOOKUP($B124,'HK2 21-22'!$B$17:$AT$54,34,0))</f>
        <v>#N/A</v>
      </c>
      <c r="AJ124" s="16" t="e">
        <f>IF($B124="","",VLOOKUP($B124,'HK2 21-22'!$B$17:$AT$54,35,0))</f>
        <v>#N/A</v>
      </c>
      <c r="AK124" s="32" t="e">
        <f t="shared" si="17"/>
        <v>#N/A</v>
      </c>
      <c r="AL124" s="16" t="e">
        <f>IF($B124="","",VLOOKUP($B124,'HK2 21-22'!$B$17:$AT$54,37,0))</f>
        <v>#N/A</v>
      </c>
      <c r="AM124" s="16" t="e">
        <f>IF($B124="","",VLOOKUP($B124,'HK2 21-22'!$B$17:$AT$54,38,0))</f>
        <v>#N/A</v>
      </c>
      <c r="AN124" s="32" t="e">
        <f t="shared" si="18"/>
        <v>#N/A</v>
      </c>
      <c r="AO124" s="16" t="e">
        <f>IF($B124="","",VLOOKUP($B124,'HK2 21-22'!$B$17:$AT$54,40,0))</f>
        <v>#N/A</v>
      </c>
      <c r="AP124" s="16" t="e">
        <f>IF($B124="","",VLOOKUP($B124,'HK2 21-22'!$B$17:$AT$54,41,0))</f>
        <v>#N/A</v>
      </c>
      <c r="AQ124" s="32" t="e">
        <f t="shared" si="19"/>
        <v>#N/A</v>
      </c>
      <c r="AR124" s="32" t="e">
        <f>IF($B124="","",VLOOKUP($B124,'HK2 21-22'!$B$17:$AT$54,43,0))</f>
        <v>#N/A</v>
      </c>
      <c r="AS124" s="32" t="e">
        <f>IF($B124="","",VLOOKUP($B124,'HK2 21-22'!$B$17:$AT$54,44,0))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IF($B125="","",VLOOKUP($B125,'HK2 21-22'!$B$17:$AT$54,4,0))</f>
        <v>#N/A</v>
      </c>
      <c r="F125" s="16" t="e">
        <f>IF($B125="","",VLOOKUP($B125,'HK2 21-22'!$B$17:$AT$54,5,0))</f>
        <v>#N/A</v>
      </c>
      <c r="G125" s="16" t="e">
        <f>IF($B125="","",VLOOKUP($B125,'HK2 21-22'!$B$17:$AT$54,6,0))</f>
        <v>#N/A</v>
      </c>
      <c r="H125" s="16" t="e">
        <f>IF($B125="","",VLOOKUP($B125,'HK2 21-22'!$B$17:$AT$54,7,0))</f>
        <v>#N/A</v>
      </c>
      <c r="I125" s="16" t="e">
        <f>IF($B125="","",VLOOKUP($B125,'HK2 21-22'!$B$17:$AT$54,8,0))</f>
        <v>#N/A</v>
      </c>
      <c r="J125" s="16" t="e">
        <f>IF($B125="","",VLOOKUP($B125,'HK2 21-22'!$B$17:$AT$54,9,0))</f>
        <v>#N/A</v>
      </c>
      <c r="K125" s="16" t="e">
        <f>IF($B125="","",VLOOKUP($B125,'HK2 21-22'!$B$17:$AT$54,10,0))</f>
        <v>#N/A</v>
      </c>
      <c r="L125" s="16" t="e">
        <f>IF($B125="","",VLOOKUP($B125,'HK2 21-22'!$B$17:$AT$54,11,0))</f>
        <v>#N/A</v>
      </c>
      <c r="M125" s="32" t="e">
        <f t="shared" si="11"/>
        <v>#N/A</v>
      </c>
      <c r="N125" s="16" t="e">
        <f>IF($B125="","",VLOOKUP($B125,'HK2 21-22'!$B$17:$AT$54,13,0))</f>
        <v>#N/A</v>
      </c>
      <c r="O125" s="16" t="e">
        <f>IF($B125="","",VLOOKUP($B125,'HK2 21-22'!$B$17:$AT$54,14,0))</f>
        <v>#N/A</v>
      </c>
      <c r="P125" s="16" t="e">
        <f>IF($B125="","",VLOOKUP($B125,'HK2 21-22'!$B$17:$AT$54,15,0))</f>
        <v>#N/A</v>
      </c>
      <c r="Q125" s="16" t="e">
        <f>IF($B125="","",VLOOKUP($B125,'HK2 21-22'!$B$17:$AT$54,16,0))</f>
        <v>#N/A</v>
      </c>
      <c r="R125" s="32" t="e">
        <f t="shared" si="12"/>
        <v>#N/A</v>
      </c>
      <c r="S125" s="16" t="e">
        <f>IF($B125="","",VLOOKUP($B125,'HK2 21-22'!$B$17:$AT$54,18,0))</f>
        <v>#N/A</v>
      </c>
      <c r="T125" s="16" t="e">
        <f>IF($B125="","",VLOOKUP($B125,'HK2 21-22'!$B$17:$AT$54,19,0))</f>
        <v>#N/A</v>
      </c>
      <c r="U125" s="16" t="e">
        <f>IF($B125="","",VLOOKUP($B125,'HK2 21-22'!$B$17:$AT$54,20,0))</f>
        <v>#N/A</v>
      </c>
      <c r="V125" s="32" t="e">
        <f t="shared" si="13"/>
        <v>#N/A</v>
      </c>
      <c r="W125" s="16" t="e">
        <f>IF($B125="","",VLOOKUP($B125,'HK2 21-22'!$B$17:$AT$54,22,0))</f>
        <v>#N/A</v>
      </c>
      <c r="X125" s="16" t="e">
        <f>IF($B125="","",VLOOKUP($B125,'HK2 21-22'!$B$17:$AT$54,23,0))</f>
        <v>#N/A</v>
      </c>
      <c r="Y125" s="16" t="e">
        <f>IF($B125="","",VLOOKUP($B125,'HK2 21-22'!$B$17:$AT$54,24,0))</f>
        <v>#N/A</v>
      </c>
      <c r="Z125" s="32" t="e">
        <f t="shared" si="14"/>
        <v>#N/A</v>
      </c>
      <c r="AA125" s="16" t="e">
        <f>IF($B125="","",VLOOKUP($B125,'HK2 21-22'!$B$17:$AT$54,26,0))</f>
        <v>#N/A</v>
      </c>
      <c r="AB125" s="16" t="e">
        <f>IF($B125="","",VLOOKUP($B125,'HK2 21-22'!$B$17:$AT$54,27,0))</f>
        <v>#N/A</v>
      </c>
      <c r="AC125" s="16" t="e">
        <f>IF($B125="","",VLOOKUP($B125,'HK2 21-22'!$B$17:$AT$54,28,0))</f>
        <v>#N/A</v>
      </c>
      <c r="AD125" s="32" t="e">
        <f t="shared" si="15"/>
        <v>#N/A</v>
      </c>
      <c r="AE125" s="16" t="e">
        <f>IF($B125="","",VLOOKUP($B125,'HK2 21-22'!$B$17:$AT$54,30,0))</f>
        <v>#N/A</v>
      </c>
      <c r="AF125" s="16" t="e">
        <f>IF($B125="","",VLOOKUP($B125,'HK2 21-22'!$B$17:$AT$54,31,0))</f>
        <v>#N/A</v>
      </c>
      <c r="AG125" s="16" t="e">
        <f>IF($B125="","",VLOOKUP($B125,'HK2 21-22'!$B$17:$AT$54,32,0))</f>
        <v>#N/A</v>
      </c>
      <c r="AH125" s="32" t="e">
        <f t="shared" si="16"/>
        <v>#N/A</v>
      </c>
      <c r="AI125" s="16" t="e">
        <f>IF($B125="","",VLOOKUP($B125,'HK2 21-22'!$B$17:$AT$54,34,0))</f>
        <v>#N/A</v>
      </c>
      <c r="AJ125" s="16" t="e">
        <f>IF($B125="","",VLOOKUP($B125,'HK2 21-22'!$B$17:$AT$54,35,0))</f>
        <v>#N/A</v>
      </c>
      <c r="AK125" s="32" t="e">
        <f t="shared" si="17"/>
        <v>#N/A</v>
      </c>
      <c r="AL125" s="16" t="e">
        <f>IF($B125="","",VLOOKUP($B125,'HK2 21-22'!$B$17:$AT$54,37,0))</f>
        <v>#N/A</v>
      </c>
      <c r="AM125" s="16" t="e">
        <f>IF($B125="","",VLOOKUP($B125,'HK2 21-22'!$B$17:$AT$54,38,0))</f>
        <v>#N/A</v>
      </c>
      <c r="AN125" s="32" t="e">
        <f t="shared" si="18"/>
        <v>#N/A</v>
      </c>
      <c r="AO125" s="16" t="e">
        <f>IF($B125="","",VLOOKUP($B125,'HK2 21-22'!$B$17:$AT$54,40,0))</f>
        <v>#N/A</v>
      </c>
      <c r="AP125" s="16" t="e">
        <f>IF($B125="","",VLOOKUP($B125,'HK2 21-22'!$B$17:$AT$54,41,0))</f>
        <v>#N/A</v>
      </c>
      <c r="AQ125" s="32" t="e">
        <f t="shared" si="19"/>
        <v>#N/A</v>
      </c>
      <c r="AR125" s="32" t="e">
        <f>IF($B125="","",VLOOKUP($B125,'HK2 21-22'!$B$17:$AT$54,43,0))</f>
        <v>#N/A</v>
      </c>
      <c r="AS125" s="32" t="e">
        <f>IF($B125="","",VLOOKUP($B125,'HK2 21-22'!$B$17:$AT$54,44,0))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IF($B126="","",VLOOKUP($B126,'HK2 21-22'!$B$17:$AT$54,4,0))</f>
        <v>#N/A</v>
      </c>
      <c r="F126" s="16" t="e">
        <f>IF($B126="","",VLOOKUP($B126,'HK2 21-22'!$B$17:$AT$54,5,0))</f>
        <v>#N/A</v>
      </c>
      <c r="G126" s="16" t="e">
        <f>IF($B126="","",VLOOKUP($B126,'HK2 21-22'!$B$17:$AT$54,6,0))</f>
        <v>#N/A</v>
      </c>
      <c r="H126" s="16" t="e">
        <f>IF($B126="","",VLOOKUP($B126,'HK2 21-22'!$B$17:$AT$54,7,0))</f>
        <v>#N/A</v>
      </c>
      <c r="I126" s="16" t="e">
        <f>IF($B126="","",VLOOKUP($B126,'HK2 21-22'!$B$17:$AT$54,8,0))</f>
        <v>#N/A</v>
      </c>
      <c r="J126" s="16" t="e">
        <f>IF($B126="","",VLOOKUP($B126,'HK2 21-22'!$B$17:$AT$54,9,0))</f>
        <v>#N/A</v>
      </c>
      <c r="K126" s="16" t="e">
        <f>IF($B126="","",VLOOKUP($B126,'HK2 21-22'!$B$17:$AT$54,10,0))</f>
        <v>#N/A</v>
      </c>
      <c r="L126" s="16" t="e">
        <f>IF($B126="","",VLOOKUP($B126,'HK2 21-22'!$B$17:$AT$54,11,0))</f>
        <v>#N/A</v>
      </c>
      <c r="M126" s="32" t="e">
        <f t="shared" si="11"/>
        <v>#N/A</v>
      </c>
      <c r="N126" s="16" t="e">
        <f>IF($B126="","",VLOOKUP($B126,'HK2 21-22'!$B$17:$AT$54,13,0))</f>
        <v>#N/A</v>
      </c>
      <c r="O126" s="16" t="e">
        <f>IF($B126="","",VLOOKUP($B126,'HK2 21-22'!$B$17:$AT$54,14,0))</f>
        <v>#N/A</v>
      </c>
      <c r="P126" s="16" t="e">
        <f>IF($B126="","",VLOOKUP($B126,'HK2 21-22'!$B$17:$AT$54,15,0))</f>
        <v>#N/A</v>
      </c>
      <c r="Q126" s="16" t="e">
        <f>IF($B126="","",VLOOKUP($B126,'HK2 21-22'!$B$17:$AT$54,16,0))</f>
        <v>#N/A</v>
      </c>
      <c r="R126" s="32" t="e">
        <f t="shared" si="12"/>
        <v>#N/A</v>
      </c>
      <c r="S126" s="16" t="e">
        <f>IF($B126="","",VLOOKUP($B126,'HK2 21-22'!$B$17:$AT$54,18,0))</f>
        <v>#N/A</v>
      </c>
      <c r="T126" s="16" t="e">
        <f>IF($B126="","",VLOOKUP($B126,'HK2 21-22'!$B$17:$AT$54,19,0))</f>
        <v>#N/A</v>
      </c>
      <c r="U126" s="16" t="e">
        <f>IF($B126="","",VLOOKUP($B126,'HK2 21-22'!$B$17:$AT$54,20,0))</f>
        <v>#N/A</v>
      </c>
      <c r="V126" s="32" t="e">
        <f t="shared" si="13"/>
        <v>#N/A</v>
      </c>
      <c r="W126" s="16" t="e">
        <f>IF($B126="","",VLOOKUP($B126,'HK2 21-22'!$B$17:$AT$54,22,0))</f>
        <v>#N/A</v>
      </c>
      <c r="X126" s="16" t="e">
        <f>IF($B126="","",VLOOKUP($B126,'HK2 21-22'!$B$17:$AT$54,23,0))</f>
        <v>#N/A</v>
      </c>
      <c r="Y126" s="16" t="e">
        <f>IF($B126="","",VLOOKUP($B126,'HK2 21-22'!$B$17:$AT$54,24,0))</f>
        <v>#N/A</v>
      </c>
      <c r="Z126" s="32" t="e">
        <f t="shared" si="14"/>
        <v>#N/A</v>
      </c>
      <c r="AA126" s="16" t="e">
        <f>IF($B126="","",VLOOKUP($B126,'HK2 21-22'!$B$17:$AT$54,26,0))</f>
        <v>#N/A</v>
      </c>
      <c r="AB126" s="16" t="e">
        <f>IF($B126="","",VLOOKUP($B126,'HK2 21-22'!$B$17:$AT$54,27,0))</f>
        <v>#N/A</v>
      </c>
      <c r="AC126" s="16" t="e">
        <f>IF($B126="","",VLOOKUP($B126,'HK2 21-22'!$B$17:$AT$54,28,0))</f>
        <v>#N/A</v>
      </c>
      <c r="AD126" s="32" t="e">
        <f t="shared" si="15"/>
        <v>#N/A</v>
      </c>
      <c r="AE126" s="16" t="e">
        <f>IF($B126="","",VLOOKUP($B126,'HK2 21-22'!$B$17:$AT$54,30,0))</f>
        <v>#N/A</v>
      </c>
      <c r="AF126" s="16" t="e">
        <f>IF($B126="","",VLOOKUP($B126,'HK2 21-22'!$B$17:$AT$54,31,0))</f>
        <v>#N/A</v>
      </c>
      <c r="AG126" s="16" t="e">
        <f>IF($B126="","",VLOOKUP($B126,'HK2 21-22'!$B$17:$AT$54,32,0))</f>
        <v>#N/A</v>
      </c>
      <c r="AH126" s="32" t="e">
        <f t="shared" si="16"/>
        <v>#N/A</v>
      </c>
      <c r="AI126" s="16" t="e">
        <f>IF($B126="","",VLOOKUP($B126,'HK2 21-22'!$B$17:$AT$54,34,0))</f>
        <v>#N/A</v>
      </c>
      <c r="AJ126" s="16" t="e">
        <f>IF($B126="","",VLOOKUP($B126,'HK2 21-22'!$B$17:$AT$54,35,0))</f>
        <v>#N/A</v>
      </c>
      <c r="AK126" s="32" t="e">
        <f t="shared" si="17"/>
        <v>#N/A</v>
      </c>
      <c r="AL126" s="16" t="e">
        <f>IF($B126="","",VLOOKUP($B126,'HK2 21-22'!$B$17:$AT$54,37,0))</f>
        <v>#N/A</v>
      </c>
      <c r="AM126" s="16" t="e">
        <f>IF($B126="","",VLOOKUP($B126,'HK2 21-22'!$B$17:$AT$54,38,0))</f>
        <v>#N/A</v>
      </c>
      <c r="AN126" s="32" t="e">
        <f t="shared" si="18"/>
        <v>#N/A</v>
      </c>
      <c r="AO126" s="16" t="e">
        <f>IF($B126="","",VLOOKUP($B126,'HK2 21-22'!$B$17:$AT$54,40,0))</f>
        <v>#N/A</v>
      </c>
      <c r="AP126" s="16" t="e">
        <f>IF($B126="","",VLOOKUP($B126,'HK2 21-22'!$B$17:$AT$54,41,0))</f>
        <v>#N/A</v>
      </c>
      <c r="AQ126" s="32" t="e">
        <f t="shared" si="19"/>
        <v>#N/A</v>
      </c>
      <c r="AR126" s="32" t="e">
        <f>IF($B126="","",VLOOKUP($B126,'HK2 21-22'!$B$17:$AT$54,43,0))</f>
        <v>#N/A</v>
      </c>
      <c r="AS126" s="32" t="e">
        <f>IF($B126="","",VLOOKUP($B126,'HK2 21-22'!$B$17:$AT$54,44,0))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IF($B127="","",VLOOKUP($B127,'HK2 21-22'!$B$17:$AT$54,4,0))</f>
        <v>#N/A</v>
      </c>
      <c r="F127" s="16" t="e">
        <f>IF($B127="","",VLOOKUP($B127,'HK2 21-22'!$B$17:$AT$54,5,0))</f>
        <v>#N/A</v>
      </c>
      <c r="G127" s="16" t="e">
        <f>IF($B127="","",VLOOKUP($B127,'HK2 21-22'!$B$17:$AT$54,6,0))</f>
        <v>#N/A</v>
      </c>
      <c r="H127" s="16" t="e">
        <f>IF($B127="","",VLOOKUP($B127,'HK2 21-22'!$B$17:$AT$54,7,0))</f>
        <v>#N/A</v>
      </c>
      <c r="I127" s="16" t="e">
        <f>IF($B127="","",VLOOKUP($B127,'HK2 21-22'!$B$17:$AT$54,8,0))</f>
        <v>#N/A</v>
      </c>
      <c r="J127" s="16" t="e">
        <f>IF($B127="","",VLOOKUP($B127,'HK2 21-22'!$B$17:$AT$54,9,0))</f>
        <v>#N/A</v>
      </c>
      <c r="K127" s="16" t="e">
        <f>IF($B127="","",VLOOKUP($B127,'HK2 21-22'!$B$17:$AT$54,10,0))</f>
        <v>#N/A</v>
      </c>
      <c r="L127" s="16" t="e">
        <f>IF($B127="","",VLOOKUP($B127,'HK2 21-22'!$B$17:$AT$54,11,0))</f>
        <v>#N/A</v>
      </c>
      <c r="M127" s="32" t="e">
        <f t="shared" si="11"/>
        <v>#N/A</v>
      </c>
      <c r="N127" s="16" t="e">
        <f>IF($B127="","",VLOOKUP($B127,'HK2 21-22'!$B$17:$AT$54,13,0))</f>
        <v>#N/A</v>
      </c>
      <c r="O127" s="16" t="e">
        <f>IF($B127="","",VLOOKUP($B127,'HK2 21-22'!$B$17:$AT$54,14,0))</f>
        <v>#N/A</v>
      </c>
      <c r="P127" s="16" t="e">
        <f>IF($B127="","",VLOOKUP($B127,'HK2 21-22'!$B$17:$AT$54,15,0))</f>
        <v>#N/A</v>
      </c>
      <c r="Q127" s="16" t="e">
        <f>IF($B127="","",VLOOKUP($B127,'HK2 21-22'!$B$17:$AT$54,16,0))</f>
        <v>#N/A</v>
      </c>
      <c r="R127" s="32" t="e">
        <f t="shared" si="12"/>
        <v>#N/A</v>
      </c>
      <c r="S127" s="16" t="e">
        <f>IF($B127="","",VLOOKUP($B127,'HK2 21-22'!$B$17:$AT$54,18,0))</f>
        <v>#N/A</v>
      </c>
      <c r="T127" s="16" t="e">
        <f>IF($B127="","",VLOOKUP($B127,'HK2 21-22'!$B$17:$AT$54,19,0))</f>
        <v>#N/A</v>
      </c>
      <c r="U127" s="16" t="e">
        <f>IF($B127="","",VLOOKUP($B127,'HK2 21-22'!$B$17:$AT$54,20,0))</f>
        <v>#N/A</v>
      </c>
      <c r="V127" s="32" t="e">
        <f t="shared" si="13"/>
        <v>#N/A</v>
      </c>
      <c r="W127" s="16" t="e">
        <f>IF($B127="","",VLOOKUP($B127,'HK2 21-22'!$B$17:$AT$54,22,0))</f>
        <v>#N/A</v>
      </c>
      <c r="X127" s="16" t="e">
        <f>IF($B127="","",VLOOKUP($B127,'HK2 21-22'!$B$17:$AT$54,23,0))</f>
        <v>#N/A</v>
      </c>
      <c r="Y127" s="16" t="e">
        <f>IF($B127="","",VLOOKUP($B127,'HK2 21-22'!$B$17:$AT$54,24,0))</f>
        <v>#N/A</v>
      </c>
      <c r="Z127" s="32" t="e">
        <f t="shared" si="14"/>
        <v>#N/A</v>
      </c>
      <c r="AA127" s="16" t="e">
        <f>IF($B127="","",VLOOKUP($B127,'HK2 21-22'!$B$17:$AT$54,26,0))</f>
        <v>#N/A</v>
      </c>
      <c r="AB127" s="16" t="e">
        <f>IF($B127="","",VLOOKUP($B127,'HK2 21-22'!$B$17:$AT$54,27,0))</f>
        <v>#N/A</v>
      </c>
      <c r="AC127" s="16" t="e">
        <f>IF($B127="","",VLOOKUP($B127,'HK2 21-22'!$B$17:$AT$54,28,0))</f>
        <v>#N/A</v>
      </c>
      <c r="AD127" s="32" t="e">
        <f t="shared" si="15"/>
        <v>#N/A</v>
      </c>
      <c r="AE127" s="16" t="e">
        <f>IF($B127="","",VLOOKUP($B127,'HK2 21-22'!$B$17:$AT$54,30,0))</f>
        <v>#N/A</v>
      </c>
      <c r="AF127" s="16" t="e">
        <f>IF($B127="","",VLOOKUP($B127,'HK2 21-22'!$B$17:$AT$54,31,0))</f>
        <v>#N/A</v>
      </c>
      <c r="AG127" s="16" t="e">
        <f>IF($B127="","",VLOOKUP($B127,'HK2 21-22'!$B$17:$AT$54,32,0))</f>
        <v>#N/A</v>
      </c>
      <c r="AH127" s="32" t="e">
        <f t="shared" si="16"/>
        <v>#N/A</v>
      </c>
      <c r="AI127" s="16" t="e">
        <f>IF($B127="","",VLOOKUP($B127,'HK2 21-22'!$B$17:$AT$54,34,0))</f>
        <v>#N/A</v>
      </c>
      <c r="AJ127" s="16" t="e">
        <f>IF($B127="","",VLOOKUP($B127,'HK2 21-22'!$B$17:$AT$54,35,0))</f>
        <v>#N/A</v>
      </c>
      <c r="AK127" s="32" t="e">
        <f t="shared" si="17"/>
        <v>#N/A</v>
      </c>
      <c r="AL127" s="16" t="e">
        <f>IF($B127="","",VLOOKUP($B127,'HK2 21-22'!$B$17:$AT$54,37,0))</f>
        <v>#N/A</v>
      </c>
      <c r="AM127" s="16" t="e">
        <f>IF($B127="","",VLOOKUP($B127,'HK2 21-22'!$B$17:$AT$54,38,0))</f>
        <v>#N/A</v>
      </c>
      <c r="AN127" s="32" t="e">
        <f t="shared" si="18"/>
        <v>#N/A</v>
      </c>
      <c r="AO127" s="16" t="e">
        <f>IF($B127="","",VLOOKUP($B127,'HK2 21-22'!$B$17:$AT$54,40,0))</f>
        <v>#N/A</v>
      </c>
      <c r="AP127" s="16" t="e">
        <f>IF($B127="","",VLOOKUP($B127,'HK2 21-22'!$B$17:$AT$54,41,0))</f>
        <v>#N/A</v>
      </c>
      <c r="AQ127" s="32" t="e">
        <f t="shared" si="19"/>
        <v>#N/A</v>
      </c>
      <c r="AR127" s="32" t="e">
        <f>IF($B127="","",VLOOKUP($B127,'HK2 21-22'!$B$17:$AT$54,43,0))</f>
        <v>#N/A</v>
      </c>
      <c r="AS127" s="32" t="e">
        <f>IF($B127="","",VLOOKUP($B127,'HK2 21-22'!$B$17:$AT$54,44,0))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IF($B128="","",VLOOKUP($B128,'HK2 21-22'!$B$17:$AT$54,4,0))</f>
        <v>#N/A</v>
      </c>
      <c r="F128" s="16" t="e">
        <f>IF($B128="","",VLOOKUP($B128,'HK2 21-22'!$B$17:$AT$54,5,0))</f>
        <v>#N/A</v>
      </c>
      <c r="G128" s="16" t="e">
        <f>IF($B128="","",VLOOKUP($B128,'HK2 21-22'!$B$17:$AT$54,6,0))</f>
        <v>#N/A</v>
      </c>
      <c r="H128" s="16" t="e">
        <f>IF($B128="","",VLOOKUP($B128,'HK2 21-22'!$B$17:$AT$54,7,0))</f>
        <v>#N/A</v>
      </c>
      <c r="I128" s="16" t="e">
        <f>IF($B128="","",VLOOKUP($B128,'HK2 21-22'!$B$17:$AT$54,8,0))</f>
        <v>#N/A</v>
      </c>
      <c r="J128" s="16" t="e">
        <f>IF($B128="","",VLOOKUP($B128,'HK2 21-22'!$B$17:$AT$54,9,0))</f>
        <v>#N/A</v>
      </c>
      <c r="K128" s="16" t="e">
        <f>IF($B128="","",VLOOKUP($B128,'HK2 21-22'!$B$17:$AT$54,10,0))</f>
        <v>#N/A</v>
      </c>
      <c r="L128" s="16" t="e">
        <f>IF($B128="","",VLOOKUP($B128,'HK2 21-22'!$B$17:$AT$54,11,0))</f>
        <v>#N/A</v>
      </c>
      <c r="M128" s="32" t="e">
        <f t="shared" si="11"/>
        <v>#N/A</v>
      </c>
      <c r="N128" s="16" t="e">
        <f>IF($B128="","",VLOOKUP($B128,'HK2 21-22'!$B$17:$AT$54,13,0))</f>
        <v>#N/A</v>
      </c>
      <c r="O128" s="16" t="e">
        <f>IF($B128="","",VLOOKUP($B128,'HK2 21-22'!$B$17:$AT$54,14,0))</f>
        <v>#N/A</v>
      </c>
      <c r="P128" s="16" t="e">
        <f>IF($B128="","",VLOOKUP($B128,'HK2 21-22'!$B$17:$AT$54,15,0))</f>
        <v>#N/A</v>
      </c>
      <c r="Q128" s="16" t="e">
        <f>IF($B128="","",VLOOKUP($B128,'HK2 21-22'!$B$17:$AT$54,16,0))</f>
        <v>#N/A</v>
      </c>
      <c r="R128" s="32" t="e">
        <f t="shared" si="12"/>
        <v>#N/A</v>
      </c>
      <c r="S128" s="16" t="e">
        <f>IF($B128="","",VLOOKUP($B128,'HK2 21-22'!$B$17:$AT$54,18,0))</f>
        <v>#N/A</v>
      </c>
      <c r="T128" s="16" t="e">
        <f>IF($B128="","",VLOOKUP($B128,'HK2 21-22'!$B$17:$AT$54,19,0))</f>
        <v>#N/A</v>
      </c>
      <c r="U128" s="16" t="e">
        <f>IF($B128="","",VLOOKUP($B128,'HK2 21-22'!$B$17:$AT$54,20,0))</f>
        <v>#N/A</v>
      </c>
      <c r="V128" s="32" t="e">
        <f t="shared" si="13"/>
        <v>#N/A</v>
      </c>
      <c r="W128" s="16" t="e">
        <f>IF($B128="","",VLOOKUP($B128,'HK2 21-22'!$B$17:$AT$54,22,0))</f>
        <v>#N/A</v>
      </c>
      <c r="X128" s="16" t="e">
        <f>IF($B128="","",VLOOKUP($B128,'HK2 21-22'!$B$17:$AT$54,23,0))</f>
        <v>#N/A</v>
      </c>
      <c r="Y128" s="16" t="e">
        <f>IF($B128="","",VLOOKUP($B128,'HK2 21-22'!$B$17:$AT$54,24,0))</f>
        <v>#N/A</v>
      </c>
      <c r="Z128" s="32" t="e">
        <f t="shared" si="14"/>
        <v>#N/A</v>
      </c>
      <c r="AA128" s="16" t="e">
        <f>IF($B128="","",VLOOKUP($B128,'HK2 21-22'!$B$17:$AT$54,26,0))</f>
        <v>#N/A</v>
      </c>
      <c r="AB128" s="16" t="e">
        <f>IF($B128="","",VLOOKUP($B128,'HK2 21-22'!$B$17:$AT$54,27,0))</f>
        <v>#N/A</v>
      </c>
      <c r="AC128" s="16" t="e">
        <f>IF($B128="","",VLOOKUP($B128,'HK2 21-22'!$B$17:$AT$54,28,0))</f>
        <v>#N/A</v>
      </c>
      <c r="AD128" s="32" t="e">
        <f t="shared" si="15"/>
        <v>#N/A</v>
      </c>
      <c r="AE128" s="16" t="e">
        <f>IF($B128="","",VLOOKUP($B128,'HK2 21-22'!$B$17:$AT$54,30,0))</f>
        <v>#N/A</v>
      </c>
      <c r="AF128" s="16" t="e">
        <f>IF($B128="","",VLOOKUP($B128,'HK2 21-22'!$B$17:$AT$54,31,0))</f>
        <v>#N/A</v>
      </c>
      <c r="AG128" s="16" t="e">
        <f>IF($B128="","",VLOOKUP($B128,'HK2 21-22'!$B$17:$AT$54,32,0))</f>
        <v>#N/A</v>
      </c>
      <c r="AH128" s="32" t="e">
        <f t="shared" si="16"/>
        <v>#N/A</v>
      </c>
      <c r="AI128" s="16" t="e">
        <f>IF($B128="","",VLOOKUP($B128,'HK2 21-22'!$B$17:$AT$54,34,0))</f>
        <v>#N/A</v>
      </c>
      <c r="AJ128" s="16" t="e">
        <f>IF($B128="","",VLOOKUP($B128,'HK2 21-22'!$B$17:$AT$54,35,0))</f>
        <v>#N/A</v>
      </c>
      <c r="AK128" s="32" t="e">
        <f t="shared" si="17"/>
        <v>#N/A</v>
      </c>
      <c r="AL128" s="16" t="e">
        <f>IF($B128="","",VLOOKUP($B128,'HK2 21-22'!$B$17:$AT$54,37,0))</f>
        <v>#N/A</v>
      </c>
      <c r="AM128" s="16" t="e">
        <f>IF($B128="","",VLOOKUP($B128,'HK2 21-22'!$B$17:$AT$54,38,0))</f>
        <v>#N/A</v>
      </c>
      <c r="AN128" s="32" t="e">
        <f t="shared" si="18"/>
        <v>#N/A</v>
      </c>
      <c r="AO128" s="16" t="e">
        <f>IF($B128="","",VLOOKUP($B128,'HK2 21-22'!$B$17:$AT$54,40,0))</f>
        <v>#N/A</v>
      </c>
      <c r="AP128" s="16" t="e">
        <f>IF($B128="","",VLOOKUP($B128,'HK2 21-22'!$B$17:$AT$54,41,0))</f>
        <v>#N/A</v>
      </c>
      <c r="AQ128" s="32" t="e">
        <f t="shared" si="19"/>
        <v>#N/A</v>
      </c>
      <c r="AR128" s="32" t="e">
        <f>IF($B128="","",VLOOKUP($B128,'HK2 21-22'!$B$17:$AT$54,43,0))</f>
        <v>#N/A</v>
      </c>
      <c r="AS128" s="32" t="e">
        <f>IF($B128="","",VLOOKUP($B128,'HK2 21-22'!$B$17:$AT$54,44,0))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IF($B129="","",VLOOKUP($B129,'HK2 21-22'!$B$17:$AT$54,4,0))</f>
        <v>#N/A</v>
      </c>
      <c r="F129" s="16" t="e">
        <f>IF($B129="","",VLOOKUP($B129,'HK2 21-22'!$B$17:$AT$54,5,0))</f>
        <v>#N/A</v>
      </c>
      <c r="G129" s="16" t="e">
        <f>IF($B129="","",VLOOKUP($B129,'HK2 21-22'!$B$17:$AT$54,6,0))</f>
        <v>#N/A</v>
      </c>
      <c r="H129" s="16" t="e">
        <f>IF($B129="","",VLOOKUP($B129,'HK2 21-22'!$B$17:$AT$54,7,0))</f>
        <v>#N/A</v>
      </c>
      <c r="I129" s="16" t="e">
        <f>IF($B129="","",VLOOKUP($B129,'HK2 21-22'!$B$17:$AT$54,8,0))</f>
        <v>#N/A</v>
      </c>
      <c r="J129" s="16" t="e">
        <f>IF($B129="","",VLOOKUP($B129,'HK2 21-22'!$B$17:$AT$54,9,0))</f>
        <v>#N/A</v>
      </c>
      <c r="K129" s="16" t="e">
        <f>IF($B129="","",VLOOKUP($B129,'HK2 21-22'!$B$17:$AT$54,10,0))</f>
        <v>#N/A</v>
      </c>
      <c r="L129" s="16" t="e">
        <f>IF($B129="","",VLOOKUP($B129,'HK2 21-22'!$B$17:$AT$54,11,0))</f>
        <v>#N/A</v>
      </c>
      <c r="M129" s="32" t="e">
        <f t="shared" si="11"/>
        <v>#N/A</v>
      </c>
      <c r="N129" s="16" t="e">
        <f>IF($B129="","",VLOOKUP($B129,'HK2 21-22'!$B$17:$AT$54,13,0))</f>
        <v>#N/A</v>
      </c>
      <c r="O129" s="16" t="e">
        <f>IF($B129="","",VLOOKUP($B129,'HK2 21-22'!$B$17:$AT$54,14,0))</f>
        <v>#N/A</v>
      </c>
      <c r="P129" s="16" t="e">
        <f>IF($B129="","",VLOOKUP($B129,'HK2 21-22'!$B$17:$AT$54,15,0))</f>
        <v>#N/A</v>
      </c>
      <c r="Q129" s="16" t="e">
        <f>IF($B129="","",VLOOKUP($B129,'HK2 21-22'!$B$17:$AT$54,16,0))</f>
        <v>#N/A</v>
      </c>
      <c r="R129" s="32" t="e">
        <f t="shared" si="12"/>
        <v>#N/A</v>
      </c>
      <c r="S129" s="16" t="e">
        <f>IF($B129="","",VLOOKUP($B129,'HK2 21-22'!$B$17:$AT$54,18,0))</f>
        <v>#N/A</v>
      </c>
      <c r="T129" s="16" t="e">
        <f>IF($B129="","",VLOOKUP($B129,'HK2 21-22'!$B$17:$AT$54,19,0))</f>
        <v>#N/A</v>
      </c>
      <c r="U129" s="16" t="e">
        <f>IF($B129="","",VLOOKUP($B129,'HK2 21-22'!$B$17:$AT$54,20,0))</f>
        <v>#N/A</v>
      </c>
      <c r="V129" s="32" t="e">
        <f t="shared" si="13"/>
        <v>#N/A</v>
      </c>
      <c r="W129" s="16" t="e">
        <f>IF($B129="","",VLOOKUP($B129,'HK2 21-22'!$B$17:$AT$54,22,0))</f>
        <v>#N/A</v>
      </c>
      <c r="X129" s="16" t="e">
        <f>IF($B129="","",VLOOKUP($B129,'HK2 21-22'!$B$17:$AT$54,23,0))</f>
        <v>#N/A</v>
      </c>
      <c r="Y129" s="16" t="e">
        <f>IF($B129="","",VLOOKUP($B129,'HK2 21-22'!$B$17:$AT$54,24,0))</f>
        <v>#N/A</v>
      </c>
      <c r="Z129" s="32" t="e">
        <f t="shared" si="14"/>
        <v>#N/A</v>
      </c>
      <c r="AA129" s="16" t="e">
        <f>IF($B129="","",VLOOKUP($B129,'HK2 21-22'!$B$17:$AT$54,26,0))</f>
        <v>#N/A</v>
      </c>
      <c r="AB129" s="16" t="e">
        <f>IF($B129="","",VLOOKUP($B129,'HK2 21-22'!$B$17:$AT$54,27,0))</f>
        <v>#N/A</v>
      </c>
      <c r="AC129" s="16" t="e">
        <f>IF($B129="","",VLOOKUP($B129,'HK2 21-22'!$B$17:$AT$54,28,0))</f>
        <v>#N/A</v>
      </c>
      <c r="AD129" s="32" t="e">
        <f t="shared" si="15"/>
        <v>#N/A</v>
      </c>
      <c r="AE129" s="16" t="e">
        <f>IF($B129="","",VLOOKUP($B129,'HK2 21-22'!$B$17:$AT$54,30,0))</f>
        <v>#N/A</v>
      </c>
      <c r="AF129" s="16" t="e">
        <f>IF($B129="","",VLOOKUP($B129,'HK2 21-22'!$B$17:$AT$54,31,0))</f>
        <v>#N/A</v>
      </c>
      <c r="AG129" s="16" t="e">
        <f>IF($B129="","",VLOOKUP($B129,'HK2 21-22'!$B$17:$AT$54,32,0))</f>
        <v>#N/A</v>
      </c>
      <c r="AH129" s="32" t="e">
        <f t="shared" si="16"/>
        <v>#N/A</v>
      </c>
      <c r="AI129" s="16" t="e">
        <f>IF($B129="","",VLOOKUP($B129,'HK2 21-22'!$B$17:$AT$54,34,0))</f>
        <v>#N/A</v>
      </c>
      <c r="AJ129" s="16" t="e">
        <f>IF($B129="","",VLOOKUP($B129,'HK2 21-22'!$B$17:$AT$54,35,0))</f>
        <v>#N/A</v>
      </c>
      <c r="AK129" s="32" t="e">
        <f t="shared" si="17"/>
        <v>#N/A</v>
      </c>
      <c r="AL129" s="16" t="e">
        <f>IF($B129="","",VLOOKUP($B129,'HK2 21-22'!$B$17:$AT$54,37,0))</f>
        <v>#N/A</v>
      </c>
      <c r="AM129" s="16" t="e">
        <f>IF($B129="","",VLOOKUP($B129,'HK2 21-22'!$B$17:$AT$54,38,0))</f>
        <v>#N/A</v>
      </c>
      <c r="AN129" s="32" t="e">
        <f t="shared" si="18"/>
        <v>#N/A</v>
      </c>
      <c r="AO129" s="16" t="e">
        <f>IF($B129="","",VLOOKUP($B129,'HK2 21-22'!$B$17:$AT$54,40,0))</f>
        <v>#N/A</v>
      </c>
      <c r="AP129" s="16" t="e">
        <f>IF($B129="","",VLOOKUP($B129,'HK2 21-22'!$B$17:$AT$54,41,0))</f>
        <v>#N/A</v>
      </c>
      <c r="AQ129" s="32" t="e">
        <f t="shared" si="19"/>
        <v>#N/A</v>
      </c>
      <c r="AR129" s="32" t="e">
        <f>IF($B129="","",VLOOKUP($B129,'HK2 21-22'!$B$17:$AT$54,43,0))</f>
        <v>#N/A</v>
      </c>
      <c r="AS129" s="32" t="e">
        <f>IF($B129="","",VLOOKUP($B129,'HK2 21-22'!$B$17:$AT$54,44,0))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IF($B130="","",VLOOKUP($B130,'HK2 21-22'!$B$17:$AT$54,4,0))</f>
        <v>#N/A</v>
      </c>
      <c r="F130" s="16" t="e">
        <f>IF($B130="","",VLOOKUP($B130,'HK2 21-22'!$B$17:$AT$54,5,0))</f>
        <v>#N/A</v>
      </c>
      <c r="G130" s="16" t="e">
        <f>IF($B130="","",VLOOKUP($B130,'HK2 21-22'!$B$17:$AT$54,6,0))</f>
        <v>#N/A</v>
      </c>
      <c r="H130" s="16" t="e">
        <f>IF($B130="","",VLOOKUP($B130,'HK2 21-22'!$B$17:$AT$54,7,0))</f>
        <v>#N/A</v>
      </c>
      <c r="I130" s="16" t="e">
        <f>IF($B130="","",VLOOKUP($B130,'HK2 21-22'!$B$17:$AT$54,8,0))</f>
        <v>#N/A</v>
      </c>
      <c r="J130" s="16" t="e">
        <f>IF($B130="","",VLOOKUP($B130,'HK2 21-22'!$B$17:$AT$54,9,0))</f>
        <v>#N/A</v>
      </c>
      <c r="K130" s="16" t="e">
        <f>IF($B130="","",VLOOKUP($B130,'HK2 21-22'!$B$17:$AT$54,10,0))</f>
        <v>#N/A</v>
      </c>
      <c r="L130" s="16" t="e">
        <f>IF($B130="","",VLOOKUP($B130,'HK2 21-22'!$B$17:$AT$54,11,0))</f>
        <v>#N/A</v>
      </c>
      <c r="M130" s="32" t="e">
        <f t="shared" si="11"/>
        <v>#N/A</v>
      </c>
      <c r="N130" s="16" t="e">
        <f>IF($B130="","",VLOOKUP($B130,'HK2 21-22'!$B$17:$AT$54,13,0))</f>
        <v>#N/A</v>
      </c>
      <c r="O130" s="16" t="e">
        <f>IF($B130="","",VLOOKUP($B130,'HK2 21-22'!$B$17:$AT$54,14,0))</f>
        <v>#N/A</v>
      </c>
      <c r="P130" s="16" t="e">
        <f>IF($B130="","",VLOOKUP($B130,'HK2 21-22'!$B$17:$AT$54,15,0))</f>
        <v>#N/A</v>
      </c>
      <c r="Q130" s="16" t="e">
        <f>IF($B130="","",VLOOKUP($B130,'HK2 21-22'!$B$17:$AT$54,16,0))</f>
        <v>#N/A</v>
      </c>
      <c r="R130" s="32" t="e">
        <f t="shared" si="12"/>
        <v>#N/A</v>
      </c>
      <c r="S130" s="16" t="e">
        <f>IF($B130="","",VLOOKUP($B130,'HK2 21-22'!$B$17:$AT$54,18,0))</f>
        <v>#N/A</v>
      </c>
      <c r="T130" s="16" t="e">
        <f>IF($B130="","",VLOOKUP($B130,'HK2 21-22'!$B$17:$AT$54,19,0))</f>
        <v>#N/A</v>
      </c>
      <c r="U130" s="16" t="e">
        <f>IF($B130="","",VLOOKUP($B130,'HK2 21-22'!$B$17:$AT$54,20,0))</f>
        <v>#N/A</v>
      </c>
      <c r="V130" s="32" t="e">
        <f t="shared" si="13"/>
        <v>#N/A</v>
      </c>
      <c r="W130" s="16" t="e">
        <f>IF($B130="","",VLOOKUP($B130,'HK2 21-22'!$B$17:$AT$54,22,0))</f>
        <v>#N/A</v>
      </c>
      <c r="X130" s="16" t="e">
        <f>IF($B130="","",VLOOKUP($B130,'HK2 21-22'!$B$17:$AT$54,23,0))</f>
        <v>#N/A</v>
      </c>
      <c r="Y130" s="16" t="e">
        <f>IF($B130="","",VLOOKUP($B130,'HK2 21-22'!$B$17:$AT$54,24,0))</f>
        <v>#N/A</v>
      </c>
      <c r="Z130" s="32" t="e">
        <f t="shared" si="14"/>
        <v>#N/A</v>
      </c>
      <c r="AA130" s="16" t="e">
        <f>IF($B130="","",VLOOKUP($B130,'HK2 21-22'!$B$17:$AT$54,26,0))</f>
        <v>#N/A</v>
      </c>
      <c r="AB130" s="16" t="e">
        <f>IF($B130="","",VLOOKUP($B130,'HK2 21-22'!$B$17:$AT$54,27,0))</f>
        <v>#N/A</v>
      </c>
      <c r="AC130" s="16" t="e">
        <f>IF($B130="","",VLOOKUP($B130,'HK2 21-22'!$B$17:$AT$54,28,0))</f>
        <v>#N/A</v>
      </c>
      <c r="AD130" s="32" t="e">
        <f t="shared" si="15"/>
        <v>#N/A</v>
      </c>
      <c r="AE130" s="16" t="e">
        <f>IF($B130="","",VLOOKUP($B130,'HK2 21-22'!$B$17:$AT$54,30,0))</f>
        <v>#N/A</v>
      </c>
      <c r="AF130" s="16" t="e">
        <f>IF($B130="","",VLOOKUP($B130,'HK2 21-22'!$B$17:$AT$54,31,0))</f>
        <v>#N/A</v>
      </c>
      <c r="AG130" s="16" t="e">
        <f>IF($B130="","",VLOOKUP($B130,'HK2 21-22'!$B$17:$AT$54,32,0))</f>
        <v>#N/A</v>
      </c>
      <c r="AH130" s="32" t="e">
        <f t="shared" si="16"/>
        <v>#N/A</v>
      </c>
      <c r="AI130" s="16" t="e">
        <f>IF($B130="","",VLOOKUP($B130,'HK2 21-22'!$B$17:$AT$54,34,0))</f>
        <v>#N/A</v>
      </c>
      <c r="AJ130" s="16" t="e">
        <f>IF($B130="","",VLOOKUP($B130,'HK2 21-22'!$B$17:$AT$54,35,0))</f>
        <v>#N/A</v>
      </c>
      <c r="AK130" s="32" t="e">
        <f t="shared" si="17"/>
        <v>#N/A</v>
      </c>
      <c r="AL130" s="16" t="e">
        <f>IF($B130="","",VLOOKUP($B130,'HK2 21-22'!$B$17:$AT$54,37,0))</f>
        <v>#N/A</v>
      </c>
      <c r="AM130" s="16" t="e">
        <f>IF($B130="","",VLOOKUP($B130,'HK2 21-22'!$B$17:$AT$54,38,0))</f>
        <v>#N/A</v>
      </c>
      <c r="AN130" s="32" t="e">
        <f t="shared" si="18"/>
        <v>#N/A</v>
      </c>
      <c r="AO130" s="16" t="e">
        <f>IF($B130="","",VLOOKUP($B130,'HK2 21-22'!$B$17:$AT$54,40,0))</f>
        <v>#N/A</v>
      </c>
      <c r="AP130" s="16" t="e">
        <f>IF($B130="","",VLOOKUP($B130,'HK2 21-22'!$B$17:$AT$54,41,0))</f>
        <v>#N/A</v>
      </c>
      <c r="AQ130" s="32" t="e">
        <f t="shared" si="19"/>
        <v>#N/A</v>
      </c>
      <c r="AR130" s="32" t="e">
        <f>IF($B130="","",VLOOKUP($B130,'HK2 21-22'!$B$17:$AT$54,43,0))</f>
        <v>#N/A</v>
      </c>
      <c r="AS130" s="32" t="e">
        <f>IF($B130="","",VLOOKUP($B130,'HK2 21-22'!$B$17:$AT$54,44,0))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IF($B131="","",VLOOKUP($B131,'HK2 21-22'!$B$17:$AT$54,4,0))</f>
        <v>#N/A</v>
      </c>
      <c r="F131" s="16" t="e">
        <f>IF($B131="","",VLOOKUP($B131,'HK2 21-22'!$B$17:$AT$54,5,0))</f>
        <v>#N/A</v>
      </c>
      <c r="G131" s="16" t="e">
        <f>IF($B131="","",VLOOKUP($B131,'HK2 21-22'!$B$17:$AT$54,6,0))</f>
        <v>#N/A</v>
      </c>
      <c r="H131" s="16" t="e">
        <f>IF($B131="","",VLOOKUP($B131,'HK2 21-22'!$B$17:$AT$54,7,0))</f>
        <v>#N/A</v>
      </c>
      <c r="I131" s="16" t="e">
        <f>IF($B131="","",VLOOKUP($B131,'HK2 21-22'!$B$17:$AT$54,8,0))</f>
        <v>#N/A</v>
      </c>
      <c r="J131" s="16" t="e">
        <f>IF($B131="","",VLOOKUP($B131,'HK2 21-22'!$B$17:$AT$54,9,0))</f>
        <v>#N/A</v>
      </c>
      <c r="K131" s="16" t="e">
        <f>IF($B131="","",VLOOKUP($B131,'HK2 21-22'!$B$17:$AT$54,10,0))</f>
        <v>#N/A</v>
      </c>
      <c r="L131" s="16" t="e">
        <f>IF($B131="","",VLOOKUP($B131,'HK2 21-22'!$B$17:$AT$54,11,0))</f>
        <v>#N/A</v>
      </c>
      <c r="M131" s="32" t="e">
        <f t="shared" si="11"/>
        <v>#N/A</v>
      </c>
      <c r="N131" s="16" t="e">
        <f>IF($B131="","",VLOOKUP($B131,'HK2 21-22'!$B$17:$AT$54,13,0))</f>
        <v>#N/A</v>
      </c>
      <c r="O131" s="16" t="e">
        <f>IF($B131="","",VLOOKUP($B131,'HK2 21-22'!$B$17:$AT$54,14,0))</f>
        <v>#N/A</v>
      </c>
      <c r="P131" s="16" t="e">
        <f>IF($B131="","",VLOOKUP($B131,'HK2 21-22'!$B$17:$AT$54,15,0))</f>
        <v>#N/A</v>
      </c>
      <c r="Q131" s="16" t="e">
        <f>IF($B131="","",VLOOKUP($B131,'HK2 21-22'!$B$17:$AT$54,16,0))</f>
        <v>#N/A</v>
      </c>
      <c r="R131" s="32" t="e">
        <f t="shared" si="12"/>
        <v>#N/A</v>
      </c>
      <c r="S131" s="16" t="e">
        <f>IF($B131="","",VLOOKUP($B131,'HK2 21-22'!$B$17:$AT$54,18,0))</f>
        <v>#N/A</v>
      </c>
      <c r="T131" s="16" t="e">
        <f>IF($B131="","",VLOOKUP($B131,'HK2 21-22'!$B$17:$AT$54,19,0))</f>
        <v>#N/A</v>
      </c>
      <c r="U131" s="16" t="e">
        <f>IF($B131="","",VLOOKUP($B131,'HK2 21-22'!$B$17:$AT$54,20,0))</f>
        <v>#N/A</v>
      </c>
      <c r="V131" s="32" t="e">
        <f t="shared" si="13"/>
        <v>#N/A</v>
      </c>
      <c r="W131" s="16" t="e">
        <f>IF($B131="","",VLOOKUP($B131,'HK2 21-22'!$B$17:$AT$54,22,0))</f>
        <v>#N/A</v>
      </c>
      <c r="X131" s="16" t="e">
        <f>IF($B131="","",VLOOKUP($B131,'HK2 21-22'!$B$17:$AT$54,23,0))</f>
        <v>#N/A</v>
      </c>
      <c r="Y131" s="16" t="e">
        <f>IF($B131="","",VLOOKUP($B131,'HK2 21-22'!$B$17:$AT$54,24,0))</f>
        <v>#N/A</v>
      </c>
      <c r="Z131" s="32" t="e">
        <f t="shared" si="14"/>
        <v>#N/A</v>
      </c>
      <c r="AA131" s="16" t="e">
        <f>IF($B131="","",VLOOKUP($B131,'HK2 21-22'!$B$17:$AT$54,26,0))</f>
        <v>#N/A</v>
      </c>
      <c r="AB131" s="16" t="e">
        <f>IF($B131="","",VLOOKUP($B131,'HK2 21-22'!$B$17:$AT$54,27,0))</f>
        <v>#N/A</v>
      </c>
      <c r="AC131" s="16" t="e">
        <f>IF($B131="","",VLOOKUP($B131,'HK2 21-22'!$B$17:$AT$54,28,0))</f>
        <v>#N/A</v>
      </c>
      <c r="AD131" s="32" t="e">
        <f t="shared" si="15"/>
        <v>#N/A</v>
      </c>
      <c r="AE131" s="16" t="e">
        <f>IF($B131="","",VLOOKUP($B131,'HK2 21-22'!$B$17:$AT$54,30,0))</f>
        <v>#N/A</v>
      </c>
      <c r="AF131" s="16" t="e">
        <f>IF($B131="","",VLOOKUP($B131,'HK2 21-22'!$B$17:$AT$54,31,0))</f>
        <v>#N/A</v>
      </c>
      <c r="AG131" s="16" t="e">
        <f>IF($B131="","",VLOOKUP($B131,'HK2 21-22'!$B$17:$AT$54,32,0))</f>
        <v>#N/A</v>
      </c>
      <c r="AH131" s="32" t="e">
        <f t="shared" si="16"/>
        <v>#N/A</v>
      </c>
      <c r="AI131" s="16" t="e">
        <f>IF($B131="","",VLOOKUP($B131,'HK2 21-22'!$B$17:$AT$54,34,0))</f>
        <v>#N/A</v>
      </c>
      <c r="AJ131" s="16" t="e">
        <f>IF($B131="","",VLOOKUP($B131,'HK2 21-22'!$B$17:$AT$54,35,0))</f>
        <v>#N/A</v>
      </c>
      <c r="AK131" s="32" t="e">
        <f t="shared" si="17"/>
        <v>#N/A</v>
      </c>
      <c r="AL131" s="16" t="e">
        <f>IF($B131="","",VLOOKUP($B131,'HK2 21-22'!$B$17:$AT$54,37,0))</f>
        <v>#N/A</v>
      </c>
      <c r="AM131" s="16" t="e">
        <f>IF($B131="","",VLOOKUP($B131,'HK2 21-22'!$B$17:$AT$54,38,0))</f>
        <v>#N/A</v>
      </c>
      <c r="AN131" s="32" t="e">
        <f t="shared" si="18"/>
        <v>#N/A</v>
      </c>
      <c r="AO131" s="16" t="e">
        <f>IF($B131="","",VLOOKUP($B131,'HK2 21-22'!$B$17:$AT$54,40,0))</f>
        <v>#N/A</v>
      </c>
      <c r="AP131" s="16" t="e">
        <f>IF($B131="","",VLOOKUP($B131,'HK2 21-22'!$B$17:$AT$54,41,0))</f>
        <v>#N/A</v>
      </c>
      <c r="AQ131" s="32" t="e">
        <f t="shared" si="19"/>
        <v>#N/A</v>
      </c>
      <c r="AR131" s="32" t="e">
        <f>IF($B131="","",VLOOKUP($B131,'HK2 21-22'!$B$17:$AT$54,43,0))</f>
        <v>#N/A</v>
      </c>
      <c r="AS131" s="32" t="e">
        <f>IF($B131="","",VLOOKUP($B131,'HK2 21-22'!$B$17:$AT$54,44,0))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IF($B132="","",VLOOKUP($B132,'HK2 21-22'!$B$17:$AT$54,4,0))</f>
        <v>#N/A</v>
      </c>
      <c r="F132" s="16" t="e">
        <f>IF($B132="","",VLOOKUP($B132,'HK2 21-22'!$B$17:$AT$54,5,0))</f>
        <v>#N/A</v>
      </c>
      <c r="G132" s="16" t="e">
        <f>IF($B132="","",VLOOKUP($B132,'HK2 21-22'!$B$17:$AT$54,6,0))</f>
        <v>#N/A</v>
      </c>
      <c r="H132" s="16" t="e">
        <f>IF($B132="","",VLOOKUP($B132,'HK2 21-22'!$B$17:$AT$54,7,0))</f>
        <v>#N/A</v>
      </c>
      <c r="I132" s="16" t="e">
        <f>IF($B132="","",VLOOKUP($B132,'HK2 21-22'!$B$17:$AT$54,8,0))</f>
        <v>#N/A</v>
      </c>
      <c r="J132" s="16" t="e">
        <f>IF($B132="","",VLOOKUP($B132,'HK2 21-22'!$B$17:$AT$54,9,0))</f>
        <v>#N/A</v>
      </c>
      <c r="K132" s="16" t="e">
        <f>IF($B132="","",VLOOKUP($B132,'HK2 21-22'!$B$17:$AT$54,10,0))</f>
        <v>#N/A</v>
      </c>
      <c r="L132" s="16" t="e">
        <f>IF($B132="","",VLOOKUP($B132,'HK2 21-22'!$B$17:$AT$54,11,0))</f>
        <v>#N/A</v>
      </c>
      <c r="M132" s="32" t="e">
        <f t="shared" si="11"/>
        <v>#N/A</v>
      </c>
      <c r="N132" s="16" t="e">
        <f>IF($B132="","",VLOOKUP($B132,'HK2 21-22'!$B$17:$AT$54,13,0))</f>
        <v>#N/A</v>
      </c>
      <c r="O132" s="16" t="e">
        <f>IF($B132="","",VLOOKUP($B132,'HK2 21-22'!$B$17:$AT$54,14,0))</f>
        <v>#N/A</v>
      </c>
      <c r="P132" s="16" t="e">
        <f>IF($B132="","",VLOOKUP($B132,'HK2 21-22'!$B$17:$AT$54,15,0))</f>
        <v>#N/A</v>
      </c>
      <c r="Q132" s="16" t="e">
        <f>IF($B132="","",VLOOKUP($B132,'HK2 21-22'!$B$17:$AT$54,16,0))</f>
        <v>#N/A</v>
      </c>
      <c r="R132" s="32" t="e">
        <f t="shared" si="12"/>
        <v>#N/A</v>
      </c>
      <c r="S132" s="16" t="e">
        <f>IF($B132="","",VLOOKUP($B132,'HK2 21-22'!$B$17:$AT$54,18,0))</f>
        <v>#N/A</v>
      </c>
      <c r="T132" s="16" t="e">
        <f>IF($B132="","",VLOOKUP($B132,'HK2 21-22'!$B$17:$AT$54,19,0))</f>
        <v>#N/A</v>
      </c>
      <c r="U132" s="16" t="e">
        <f>IF($B132="","",VLOOKUP($B132,'HK2 21-22'!$B$17:$AT$54,20,0))</f>
        <v>#N/A</v>
      </c>
      <c r="V132" s="32" t="e">
        <f t="shared" si="13"/>
        <v>#N/A</v>
      </c>
      <c r="W132" s="16" t="e">
        <f>IF($B132="","",VLOOKUP($B132,'HK2 21-22'!$B$17:$AT$54,22,0))</f>
        <v>#N/A</v>
      </c>
      <c r="X132" s="16" t="e">
        <f>IF($B132="","",VLOOKUP($B132,'HK2 21-22'!$B$17:$AT$54,23,0))</f>
        <v>#N/A</v>
      </c>
      <c r="Y132" s="16" t="e">
        <f>IF($B132="","",VLOOKUP($B132,'HK2 21-22'!$B$17:$AT$54,24,0))</f>
        <v>#N/A</v>
      </c>
      <c r="Z132" s="32" t="e">
        <f t="shared" si="14"/>
        <v>#N/A</v>
      </c>
      <c r="AA132" s="16" t="e">
        <f>IF($B132="","",VLOOKUP($B132,'HK2 21-22'!$B$17:$AT$54,26,0))</f>
        <v>#N/A</v>
      </c>
      <c r="AB132" s="16" t="e">
        <f>IF($B132="","",VLOOKUP($B132,'HK2 21-22'!$B$17:$AT$54,27,0))</f>
        <v>#N/A</v>
      </c>
      <c r="AC132" s="16" t="e">
        <f>IF($B132="","",VLOOKUP($B132,'HK2 21-22'!$B$17:$AT$54,28,0))</f>
        <v>#N/A</v>
      </c>
      <c r="AD132" s="32" t="e">
        <f t="shared" si="15"/>
        <v>#N/A</v>
      </c>
      <c r="AE132" s="16" t="e">
        <f>IF($B132="","",VLOOKUP($B132,'HK2 21-22'!$B$17:$AT$54,30,0))</f>
        <v>#N/A</v>
      </c>
      <c r="AF132" s="16" t="e">
        <f>IF($B132="","",VLOOKUP($B132,'HK2 21-22'!$B$17:$AT$54,31,0))</f>
        <v>#N/A</v>
      </c>
      <c r="AG132" s="16" t="e">
        <f>IF($B132="","",VLOOKUP($B132,'HK2 21-22'!$B$17:$AT$54,32,0))</f>
        <v>#N/A</v>
      </c>
      <c r="AH132" s="32" t="e">
        <f t="shared" si="16"/>
        <v>#N/A</v>
      </c>
      <c r="AI132" s="16" t="e">
        <f>IF($B132="","",VLOOKUP($B132,'HK2 21-22'!$B$17:$AT$54,34,0))</f>
        <v>#N/A</v>
      </c>
      <c r="AJ132" s="16" t="e">
        <f>IF($B132="","",VLOOKUP($B132,'HK2 21-22'!$B$17:$AT$54,35,0))</f>
        <v>#N/A</v>
      </c>
      <c r="AK132" s="32" t="e">
        <f t="shared" si="17"/>
        <v>#N/A</v>
      </c>
      <c r="AL132" s="16" t="e">
        <f>IF($B132="","",VLOOKUP($B132,'HK2 21-22'!$B$17:$AT$54,37,0))</f>
        <v>#N/A</v>
      </c>
      <c r="AM132" s="16" t="e">
        <f>IF($B132="","",VLOOKUP($B132,'HK2 21-22'!$B$17:$AT$54,38,0))</f>
        <v>#N/A</v>
      </c>
      <c r="AN132" s="32" t="e">
        <f t="shared" si="18"/>
        <v>#N/A</v>
      </c>
      <c r="AO132" s="16" t="e">
        <f>IF($B132="","",VLOOKUP($B132,'HK2 21-22'!$B$17:$AT$54,40,0))</f>
        <v>#N/A</v>
      </c>
      <c r="AP132" s="16" t="e">
        <f>IF($B132="","",VLOOKUP($B132,'HK2 21-22'!$B$17:$AT$54,41,0))</f>
        <v>#N/A</v>
      </c>
      <c r="AQ132" s="32" t="e">
        <f t="shared" si="19"/>
        <v>#N/A</v>
      </c>
      <c r="AR132" s="32" t="e">
        <f>IF($B132="","",VLOOKUP($B132,'HK2 21-22'!$B$17:$AT$54,43,0))</f>
        <v>#N/A</v>
      </c>
      <c r="AS132" s="32" t="e">
        <f>IF($B132="","",VLOOKUP($B132,'HK2 21-22'!$B$17:$AT$54,44,0))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IF($B133="","",VLOOKUP($B133,'HK2 21-22'!$B$17:$AT$54,4,0))</f>
        <v>#N/A</v>
      </c>
      <c r="F133" s="16" t="e">
        <f>IF($B133="","",VLOOKUP($B133,'HK2 21-22'!$B$17:$AT$54,5,0))</f>
        <v>#N/A</v>
      </c>
      <c r="G133" s="16" t="e">
        <f>IF($B133="","",VLOOKUP($B133,'HK2 21-22'!$B$17:$AT$54,6,0))</f>
        <v>#N/A</v>
      </c>
      <c r="H133" s="16" t="e">
        <f>IF($B133="","",VLOOKUP($B133,'HK2 21-22'!$B$17:$AT$54,7,0))</f>
        <v>#N/A</v>
      </c>
      <c r="I133" s="16" t="e">
        <f>IF($B133="","",VLOOKUP($B133,'HK2 21-22'!$B$17:$AT$54,8,0))</f>
        <v>#N/A</v>
      </c>
      <c r="J133" s="16" t="e">
        <f>IF($B133="","",VLOOKUP($B133,'HK2 21-22'!$B$17:$AT$54,9,0))</f>
        <v>#N/A</v>
      </c>
      <c r="K133" s="16" t="e">
        <f>IF($B133="","",VLOOKUP($B133,'HK2 21-22'!$B$17:$AT$54,10,0))</f>
        <v>#N/A</v>
      </c>
      <c r="L133" s="16" t="e">
        <f>IF($B133="","",VLOOKUP($B133,'HK2 21-22'!$B$17:$AT$54,11,0))</f>
        <v>#N/A</v>
      </c>
      <c r="M133" s="32" t="e">
        <f t="shared" si="11"/>
        <v>#N/A</v>
      </c>
      <c r="N133" s="16" t="e">
        <f>IF($B133="","",VLOOKUP($B133,'HK2 21-22'!$B$17:$AT$54,13,0))</f>
        <v>#N/A</v>
      </c>
      <c r="O133" s="16" t="e">
        <f>IF($B133="","",VLOOKUP($B133,'HK2 21-22'!$B$17:$AT$54,14,0))</f>
        <v>#N/A</v>
      </c>
      <c r="P133" s="16" t="e">
        <f>IF($B133="","",VLOOKUP($B133,'HK2 21-22'!$B$17:$AT$54,15,0))</f>
        <v>#N/A</v>
      </c>
      <c r="Q133" s="16" t="e">
        <f>IF($B133="","",VLOOKUP($B133,'HK2 21-22'!$B$17:$AT$54,16,0))</f>
        <v>#N/A</v>
      </c>
      <c r="R133" s="32" t="e">
        <f t="shared" si="12"/>
        <v>#N/A</v>
      </c>
      <c r="S133" s="16" t="e">
        <f>IF($B133="","",VLOOKUP($B133,'HK2 21-22'!$B$17:$AT$54,18,0))</f>
        <v>#N/A</v>
      </c>
      <c r="T133" s="16" t="e">
        <f>IF($B133="","",VLOOKUP($B133,'HK2 21-22'!$B$17:$AT$54,19,0))</f>
        <v>#N/A</v>
      </c>
      <c r="U133" s="16" t="e">
        <f>IF($B133="","",VLOOKUP($B133,'HK2 21-22'!$B$17:$AT$54,20,0))</f>
        <v>#N/A</v>
      </c>
      <c r="V133" s="32" t="e">
        <f t="shared" si="13"/>
        <v>#N/A</v>
      </c>
      <c r="W133" s="16" t="e">
        <f>IF($B133="","",VLOOKUP($B133,'HK2 21-22'!$B$17:$AT$54,22,0))</f>
        <v>#N/A</v>
      </c>
      <c r="X133" s="16" t="e">
        <f>IF($B133="","",VLOOKUP($B133,'HK2 21-22'!$B$17:$AT$54,23,0))</f>
        <v>#N/A</v>
      </c>
      <c r="Y133" s="16" t="e">
        <f>IF($B133="","",VLOOKUP($B133,'HK2 21-22'!$B$17:$AT$54,24,0))</f>
        <v>#N/A</v>
      </c>
      <c r="Z133" s="32" t="e">
        <f t="shared" si="14"/>
        <v>#N/A</v>
      </c>
      <c r="AA133" s="16" t="e">
        <f>IF($B133="","",VLOOKUP($B133,'HK2 21-22'!$B$17:$AT$54,26,0))</f>
        <v>#N/A</v>
      </c>
      <c r="AB133" s="16" t="e">
        <f>IF($B133="","",VLOOKUP($B133,'HK2 21-22'!$B$17:$AT$54,27,0))</f>
        <v>#N/A</v>
      </c>
      <c r="AC133" s="16" t="e">
        <f>IF($B133="","",VLOOKUP($B133,'HK2 21-22'!$B$17:$AT$54,28,0))</f>
        <v>#N/A</v>
      </c>
      <c r="AD133" s="32" t="e">
        <f t="shared" si="15"/>
        <v>#N/A</v>
      </c>
      <c r="AE133" s="16" t="e">
        <f>IF($B133="","",VLOOKUP($B133,'HK2 21-22'!$B$17:$AT$54,30,0))</f>
        <v>#N/A</v>
      </c>
      <c r="AF133" s="16" t="e">
        <f>IF($B133="","",VLOOKUP($B133,'HK2 21-22'!$B$17:$AT$54,31,0))</f>
        <v>#N/A</v>
      </c>
      <c r="AG133" s="16" t="e">
        <f>IF($B133="","",VLOOKUP($B133,'HK2 21-22'!$B$17:$AT$54,32,0))</f>
        <v>#N/A</v>
      </c>
      <c r="AH133" s="32" t="e">
        <f t="shared" si="16"/>
        <v>#N/A</v>
      </c>
      <c r="AI133" s="16" t="e">
        <f>IF($B133="","",VLOOKUP($B133,'HK2 21-22'!$B$17:$AT$54,34,0))</f>
        <v>#N/A</v>
      </c>
      <c r="AJ133" s="16" t="e">
        <f>IF($B133="","",VLOOKUP($B133,'HK2 21-22'!$B$17:$AT$54,35,0))</f>
        <v>#N/A</v>
      </c>
      <c r="AK133" s="32" t="e">
        <f t="shared" si="17"/>
        <v>#N/A</v>
      </c>
      <c r="AL133" s="16" t="e">
        <f>IF($B133="","",VLOOKUP($B133,'HK2 21-22'!$B$17:$AT$54,37,0))</f>
        <v>#N/A</v>
      </c>
      <c r="AM133" s="16" t="e">
        <f>IF($B133="","",VLOOKUP($B133,'HK2 21-22'!$B$17:$AT$54,38,0))</f>
        <v>#N/A</v>
      </c>
      <c r="AN133" s="32" t="e">
        <f t="shared" si="18"/>
        <v>#N/A</v>
      </c>
      <c r="AO133" s="16" t="e">
        <f>IF($B133="","",VLOOKUP($B133,'HK2 21-22'!$B$17:$AT$54,40,0))</f>
        <v>#N/A</v>
      </c>
      <c r="AP133" s="16" t="e">
        <f>IF($B133="","",VLOOKUP($B133,'HK2 21-22'!$B$17:$AT$54,41,0))</f>
        <v>#N/A</v>
      </c>
      <c r="AQ133" s="32" t="e">
        <f t="shared" si="19"/>
        <v>#N/A</v>
      </c>
      <c r="AR133" s="32" t="e">
        <f>IF($B133="","",VLOOKUP($B133,'HK2 21-22'!$B$17:$AT$54,43,0))</f>
        <v>#N/A</v>
      </c>
      <c r="AS133" s="32" t="e">
        <f>IF($B133="","",VLOOKUP($B133,'HK2 21-22'!$B$17:$AT$54,44,0))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IF($B134="","",VLOOKUP($B134,'HK2 21-22'!$B$17:$AT$54,4,0))</f>
        <v>#N/A</v>
      </c>
      <c r="F134" s="16" t="e">
        <f>IF($B134="","",VLOOKUP($B134,'HK2 21-22'!$B$17:$AT$54,5,0))</f>
        <v>#N/A</v>
      </c>
      <c r="G134" s="16" t="e">
        <f>IF($B134="","",VLOOKUP($B134,'HK2 21-22'!$B$17:$AT$54,6,0))</f>
        <v>#N/A</v>
      </c>
      <c r="H134" s="16" t="e">
        <f>IF($B134="","",VLOOKUP($B134,'HK2 21-22'!$B$17:$AT$54,7,0))</f>
        <v>#N/A</v>
      </c>
      <c r="I134" s="16" t="e">
        <f>IF($B134="","",VLOOKUP($B134,'HK2 21-22'!$B$17:$AT$54,8,0))</f>
        <v>#N/A</v>
      </c>
      <c r="J134" s="16" t="e">
        <f>IF($B134="","",VLOOKUP($B134,'HK2 21-22'!$B$17:$AT$54,9,0))</f>
        <v>#N/A</v>
      </c>
      <c r="K134" s="16" t="e">
        <f>IF($B134="","",VLOOKUP($B134,'HK2 21-22'!$B$17:$AT$54,10,0))</f>
        <v>#N/A</v>
      </c>
      <c r="L134" s="16" t="e">
        <f>IF($B134="","",VLOOKUP($B134,'HK2 21-22'!$B$17:$AT$54,11,0))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IF($B134="","",VLOOKUP($B134,'HK2 21-22'!$B$17:$AT$54,13,0))</f>
        <v>#N/A</v>
      </c>
      <c r="O134" s="16" t="e">
        <f>IF($B134="","",VLOOKUP($B134,'HK2 21-22'!$B$17:$AT$54,14,0))</f>
        <v>#N/A</v>
      </c>
      <c r="P134" s="16" t="e">
        <f>IF($B134="","",VLOOKUP($B134,'HK2 21-22'!$B$17:$AT$54,15,0))</f>
        <v>#N/A</v>
      </c>
      <c r="Q134" s="16" t="e">
        <f>IF($B134="","",VLOOKUP($B134,'HK2 21-22'!$B$17:$AT$54,16,0))</f>
        <v>#N/A</v>
      </c>
      <c r="R134" s="32" t="e">
        <f t="shared" ref="R134:R197" si="22">IF($D134="","",SUM($N134:$Q134))</f>
        <v>#N/A</v>
      </c>
      <c r="S134" s="16" t="e">
        <f>IF($B134="","",VLOOKUP($B134,'HK2 21-22'!$B$17:$AT$54,18,0))</f>
        <v>#N/A</v>
      </c>
      <c r="T134" s="16" t="e">
        <f>IF($B134="","",VLOOKUP($B134,'HK2 21-22'!$B$17:$AT$54,19,0))</f>
        <v>#N/A</v>
      </c>
      <c r="U134" s="16" t="e">
        <f>IF($B134="","",VLOOKUP($B134,'HK2 21-22'!$B$17:$AT$54,20,0))</f>
        <v>#N/A</v>
      </c>
      <c r="V134" s="32" t="e">
        <f t="shared" ref="V134:V197" si="23">IF($D134="","",((SUM($S134:$T134))-U134)*0.1)</f>
        <v>#N/A</v>
      </c>
      <c r="W134" s="16" t="e">
        <f>IF($B134="","",VLOOKUP($B134,'HK2 21-22'!$B$17:$AT$54,22,0))</f>
        <v>#N/A</v>
      </c>
      <c r="X134" s="16" t="e">
        <f>IF($B134="","",VLOOKUP($B134,'HK2 21-22'!$B$17:$AT$54,23,0))</f>
        <v>#N/A</v>
      </c>
      <c r="Y134" s="16" t="e">
        <f>IF($B134="","",VLOOKUP($B134,'HK2 21-22'!$B$17:$AT$54,24,0))</f>
        <v>#N/A</v>
      </c>
      <c r="Z134" s="32" t="e">
        <f t="shared" ref="Z134:Z197" si="24">IF($D134="","",((SUM($W134:$X134))-Y134)*0.2)</f>
        <v>#N/A</v>
      </c>
      <c r="AA134" s="16" t="e">
        <f>IF($B134="","",VLOOKUP($B134,'HK2 21-22'!$B$17:$AT$54,26,0))</f>
        <v>#N/A</v>
      </c>
      <c r="AB134" s="16" t="e">
        <f>IF($B134="","",VLOOKUP($B134,'HK2 21-22'!$B$17:$AT$54,27,0))</f>
        <v>#N/A</v>
      </c>
      <c r="AC134" s="16" t="e">
        <f>IF($B134="","",VLOOKUP($B134,'HK2 21-22'!$B$17:$AT$54,28,0))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IF($B134="","",VLOOKUP($B134,'HK2 21-22'!$B$17:$AT$54,30,0))</f>
        <v>#N/A</v>
      </c>
      <c r="AF134" s="16" t="e">
        <f>IF($B134="","",VLOOKUP($B134,'HK2 21-22'!$B$17:$AT$54,31,0))</f>
        <v>#N/A</v>
      </c>
      <c r="AG134" s="16" t="e">
        <f>IF($B134="","",VLOOKUP($B134,'HK2 21-22'!$B$17:$AT$54,32,0))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IF($B134="","",VLOOKUP($B134,'HK2 21-22'!$B$17:$AT$54,34,0))</f>
        <v>#N/A</v>
      </c>
      <c r="AJ134" s="16" t="e">
        <f>IF($B134="","",VLOOKUP($B134,'HK2 21-22'!$B$17:$AT$54,35,0))</f>
        <v>#N/A</v>
      </c>
      <c r="AK134" s="32" t="e">
        <f t="shared" ref="AK134:AK197" si="27">IF($D134="","",(SUM($AI134:$AJ134))*0.2)</f>
        <v>#N/A</v>
      </c>
      <c r="AL134" s="16" t="e">
        <f>IF($B134="","",VLOOKUP($B134,'HK2 21-22'!$B$17:$AT$54,37,0))</f>
        <v>#N/A</v>
      </c>
      <c r="AM134" s="16" t="e">
        <f>IF($B134="","",VLOOKUP($B134,'HK2 21-22'!$B$17:$AT$54,38,0))</f>
        <v>#N/A</v>
      </c>
      <c r="AN134" s="32" t="e">
        <f t="shared" ref="AN134:AN197" si="28">IF($D134="","",(SUM(AL134:AM134))*0.4)</f>
        <v>#N/A</v>
      </c>
      <c r="AO134" s="16" t="e">
        <f>IF($B134="","",VLOOKUP($B134,'HK2 21-22'!$B$17:$AT$54,40,0))</f>
        <v>#N/A</v>
      </c>
      <c r="AP134" s="16" t="e">
        <f>IF($B134="","",VLOOKUP($B134,'HK2 21-22'!$B$17:$AT$54,41,0))</f>
        <v>#N/A</v>
      </c>
      <c r="AQ134" s="32" t="e">
        <f t="shared" ref="AQ134:AQ197" si="29">IF(D134="","",SUM(AO134:AP134)*0.4)</f>
        <v>#N/A</v>
      </c>
      <c r="AR134" s="32" t="e">
        <f>IF($B134="","",VLOOKUP($B134,'HK2 21-22'!$B$17:$AT$54,43,0))</f>
        <v>#N/A</v>
      </c>
      <c r="AS134" s="32" t="e">
        <f>IF($B134="","",VLOOKUP($B134,'HK2 21-22'!$B$17:$AT$54,44,0))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IF($B135="","",VLOOKUP($B135,'HK2 21-22'!$B$17:$AT$54,4,0))</f>
        <v>#N/A</v>
      </c>
      <c r="F135" s="16" t="e">
        <f>IF($B135="","",VLOOKUP($B135,'HK2 21-22'!$B$17:$AT$54,5,0))</f>
        <v>#N/A</v>
      </c>
      <c r="G135" s="16" t="e">
        <f>IF($B135="","",VLOOKUP($B135,'HK2 21-22'!$B$17:$AT$54,6,0))</f>
        <v>#N/A</v>
      </c>
      <c r="H135" s="16" t="e">
        <f>IF($B135="","",VLOOKUP($B135,'HK2 21-22'!$B$17:$AT$54,7,0))</f>
        <v>#N/A</v>
      </c>
      <c r="I135" s="16" t="e">
        <f>IF($B135="","",VLOOKUP($B135,'HK2 21-22'!$B$17:$AT$54,8,0))</f>
        <v>#N/A</v>
      </c>
      <c r="J135" s="16" t="e">
        <f>IF($B135="","",VLOOKUP($B135,'HK2 21-22'!$B$17:$AT$54,9,0))</f>
        <v>#N/A</v>
      </c>
      <c r="K135" s="16" t="e">
        <f>IF($B135="","",VLOOKUP($B135,'HK2 21-22'!$B$17:$AT$54,10,0))</f>
        <v>#N/A</v>
      </c>
      <c r="L135" s="16" t="e">
        <f>IF($B135="","",VLOOKUP($B135,'HK2 21-22'!$B$17:$AT$54,11,0))</f>
        <v>#N/A</v>
      </c>
      <c r="M135" s="32" t="e">
        <f t="shared" si="21"/>
        <v>#N/A</v>
      </c>
      <c r="N135" s="16" t="e">
        <f>IF($B135="","",VLOOKUP($B135,'HK2 21-22'!$B$17:$AT$54,13,0))</f>
        <v>#N/A</v>
      </c>
      <c r="O135" s="16" t="e">
        <f>IF($B135="","",VLOOKUP($B135,'HK2 21-22'!$B$17:$AT$54,14,0))</f>
        <v>#N/A</v>
      </c>
      <c r="P135" s="16" t="e">
        <f>IF($B135="","",VLOOKUP($B135,'HK2 21-22'!$B$17:$AT$54,15,0))</f>
        <v>#N/A</v>
      </c>
      <c r="Q135" s="16" t="e">
        <f>IF($B135="","",VLOOKUP($B135,'HK2 21-22'!$B$17:$AT$54,16,0))</f>
        <v>#N/A</v>
      </c>
      <c r="R135" s="32" t="e">
        <f t="shared" si="22"/>
        <v>#N/A</v>
      </c>
      <c r="S135" s="16" t="e">
        <f>IF($B135="","",VLOOKUP($B135,'HK2 21-22'!$B$17:$AT$54,18,0))</f>
        <v>#N/A</v>
      </c>
      <c r="T135" s="16" t="e">
        <f>IF($B135="","",VLOOKUP($B135,'HK2 21-22'!$B$17:$AT$54,19,0))</f>
        <v>#N/A</v>
      </c>
      <c r="U135" s="16" t="e">
        <f>IF($B135="","",VLOOKUP($B135,'HK2 21-22'!$B$17:$AT$54,20,0))</f>
        <v>#N/A</v>
      </c>
      <c r="V135" s="32" t="e">
        <f t="shared" si="23"/>
        <v>#N/A</v>
      </c>
      <c r="W135" s="16" t="e">
        <f>IF($B135="","",VLOOKUP($B135,'HK2 21-22'!$B$17:$AT$54,22,0))</f>
        <v>#N/A</v>
      </c>
      <c r="X135" s="16" t="e">
        <f>IF($B135="","",VLOOKUP($B135,'HK2 21-22'!$B$17:$AT$54,23,0))</f>
        <v>#N/A</v>
      </c>
      <c r="Y135" s="16" t="e">
        <f>IF($B135="","",VLOOKUP($B135,'HK2 21-22'!$B$17:$AT$54,24,0))</f>
        <v>#N/A</v>
      </c>
      <c r="Z135" s="32" t="e">
        <f t="shared" si="24"/>
        <v>#N/A</v>
      </c>
      <c r="AA135" s="16" t="e">
        <f>IF($B135="","",VLOOKUP($B135,'HK2 21-22'!$B$17:$AT$54,26,0))</f>
        <v>#N/A</v>
      </c>
      <c r="AB135" s="16" t="e">
        <f>IF($B135="","",VLOOKUP($B135,'HK2 21-22'!$B$17:$AT$54,27,0))</f>
        <v>#N/A</v>
      </c>
      <c r="AC135" s="16" t="e">
        <f>IF($B135="","",VLOOKUP($B135,'HK2 21-22'!$B$17:$AT$54,28,0))</f>
        <v>#N/A</v>
      </c>
      <c r="AD135" s="32" t="e">
        <f t="shared" si="25"/>
        <v>#N/A</v>
      </c>
      <c r="AE135" s="16" t="e">
        <f>IF($B135="","",VLOOKUP($B135,'HK2 21-22'!$B$17:$AT$54,30,0))</f>
        <v>#N/A</v>
      </c>
      <c r="AF135" s="16" t="e">
        <f>IF($B135="","",VLOOKUP($B135,'HK2 21-22'!$B$17:$AT$54,31,0))</f>
        <v>#N/A</v>
      </c>
      <c r="AG135" s="16" t="e">
        <f>IF($B135="","",VLOOKUP($B135,'HK2 21-22'!$B$17:$AT$54,32,0))</f>
        <v>#N/A</v>
      </c>
      <c r="AH135" s="32" t="e">
        <f t="shared" si="26"/>
        <v>#N/A</v>
      </c>
      <c r="AI135" s="16" t="e">
        <f>IF($B135="","",VLOOKUP($B135,'HK2 21-22'!$B$17:$AT$54,34,0))</f>
        <v>#N/A</v>
      </c>
      <c r="AJ135" s="16" t="e">
        <f>IF($B135="","",VLOOKUP($B135,'HK2 21-22'!$B$17:$AT$54,35,0))</f>
        <v>#N/A</v>
      </c>
      <c r="AK135" s="32" t="e">
        <f t="shared" si="27"/>
        <v>#N/A</v>
      </c>
      <c r="AL135" s="16" t="e">
        <f>IF($B135="","",VLOOKUP($B135,'HK2 21-22'!$B$17:$AT$54,37,0))</f>
        <v>#N/A</v>
      </c>
      <c r="AM135" s="16" t="e">
        <f>IF($B135="","",VLOOKUP($B135,'HK2 21-22'!$B$17:$AT$54,38,0))</f>
        <v>#N/A</v>
      </c>
      <c r="AN135" s="32" t="e">
        <f t="shared" si="28"/>
        <v>#N/A</v>
      </c>
      <c r="AO135" s="16" t="e">
        <f>IF($B135="","",VLOOKUP($B135,'HK2 21-22'!$B$17:$AT$54,40,0))</f>
        <v>#N/A</v>
      </c>
      <c r="AP135" s="16" t="e">
        <f>IF($B135="","",VLOOKUP($B135,'HK2 21-22'!$B$17:$AT$54,41,0))</f>
        <v>#N/A</v>
      </c>
      <c r="AQ135" s="32" t="e">
        <f t="shared" si="29"/>
        <v>#N/A</v>
      </c>
      <c r="AR135" s="32" t="e">
        <f>IF($B135="","",VLOOKUP($B135,'HK2 21-22'!$B$17:$AT$54,43,0))</f>
        <v>#N/A</v>
      </c>
      <c r="AS135" s="32" t="e">
        <f>IF($B135="","",VLOOKUP($B135,'HK2 21-22'!$B$17:$AT$54,44,0))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IF($B136="","",VLOOKUP($B136,'HK2 21-22'!$B$17:$AT$54,4,0))</f>
        <v>#N/A</v>
      </c>
      <c r="F136" s="16" t="e">
        <f>IF($B136="","",VLOOKUP($B136,'HK2 21-22'!$B$17:$AT$54,5,0))</f>
        <v>#N/A</v>
      </c>
      <c r="G136" s="16" t="e">
        <f>IF($B136="","",VLOOKUP($B136,'HK2 21-22'!$B$17:$AT$54,6,0))</f>
        <v>#N/A</v>
      </c>
      <c r="H136" s="16" t="e">
        <f>IF($B136="","",VLOOKUP($B136,'HK2 21-22'!$B$17:$AT$54,7,0))</f>
        <v>#N/A</v>
      </c>
      <c r="I136" s="16" t="e">
        <f>IF($B136="","",VLOOKUP($B136,'HK2 21-22'!$B$17:$AT$54,8,0))</f>
        <v>#N/A</v>
      </c>
      <c r="J136" s="16" t="e">
        <f>IF($B136="","",VLOOKUP($B136,'HK2 21-22'!$B$17:$AT$54,9,0))</f>
        <v>#N/A</v>
      </c>
      <c r="K136" s="16" t="e">
        <f>IF($B136="","",VLOOKUP($B136,'HK2 21-22'!$B$17:$AT$54,10,0))</f>
        <v>#N/A</v>
      </c>
      <c r="L136" s="16" t="e">
        <f>IF($B136="","",VLOOKUP($B136,'HK2 21-22'!$B$17:$AT$54,11,0))</f>
        <v>#N/A</v>
      </c>
      <c r="M136" s="32" t="e">
        <f t="shared" si="21"/>
        <v>#N/A</v>
      </c>
      <c r="N136" s="16" t="e">
        <f>IF($B136="","",VLOOKUP($B136,'HK2 21-22'!$B$17:$AT$54,13,0))</f>
        <v>#N/A</v>
      </c>
      <c r="O136" s="16" t="e">
        <f>IF($B136="","",VLOOKUP($B136,'HK2 21-22'!$B$17:$AT$54,14,0))</f>
        <v>#N/A</v>
      </c>
      <c r="P136" s="16" t="e">
        <f>IF($B136="","",VLOOKUP($B136,'HK2 21-22'!$B$17:$AT$54,15,0))</f>
        <v>#N/A</v>
      </c>
      <c r="Q136" s="16" t="e">
        <f>IF($B136="","",VLOOKUP($B136,'HK2 21-22'!$B$17:$AT$54,16,0))</f>
        <v>#N/A</v>
      </c>
      <c r="R136" s="32" t="e">
        <f t="shared" si="22"/>
        <v>#N/A</v>
      </c>
      <c r="S136" s="16" t="e">
        <f>IF($B136="","",VLOOKUP($B136,'HK2 21-22'!$B$17:$AT$54,18,0))</f>
        <v>#N/A</v>
      </c>
      <c r="T136" s="16" t="e">
        <f>IF($B136="","",VLOOKUP($B136,'HK2 21-22'!$B$17:$AT$54,19,0))</f>
        <v>#N/A</v>
      </c>
      <c r="U136" s="16" t="e">
        <f>IF($B136="","",VLOOKUP($B136,'HK2 21-22'!$B$17:$AT$54,20,0))</f>
        <v>#N/A</v>
      </c>
      <c r="V136" s="32" t="e">
        <f t="shared" si="23"/>
        <v>#N/A</v>
      </c>
      <c r="W136" s="16" t="e">
        <f>IF($B136="","",VLOOKUP($B136,'HK2 21-22'!$B$17:$AT$54,22,0))</f>
        <v>#N/A</v>
      </c>
      <c r="X136" s="16" t="e">
        <f>IF($B136="","",VLOOKUP($B136,'HK2 21-22'!$B$17:$AT$54,23,0))</f>
        <v>#N/A</v>
      </c>
      <c r="Y136" s="16" t="e">
        <f>IF($B136="","",VLOOKUP($B136,'HK2 21-22'!$B$17:$AT$54,24,0))</f>
        <v>#N/A</v>
      </c>
      <c r="Z136" s="32" t="e">
        <f t="shared" si="24"/>
        <v>#N/A</v>
      </c>
      <c r="AA136" s="16" t="e">
        <f>IF($B136="","",VLOOKUP($B136,'HK2 21-22'!$B$17:$AT$54,26,0))</f>
        <v>#N/A</v>
      </c>
      <c r="AB136" s="16" t="e">
        <f>IF($B136="","",VLOOKUP($B136,'HK2 21-22'!$B$17:$AT$54,27,0))</f>
        <v>#N/A</v>
      </c>
      <c r="AC136" s="16" t="e">
        <f>IF($B136="","",VLOOKUP($B136,'HK2 21-22'!$B$17:$AT$54,28,0))</f>
        <v>#N/A</v>
      </c>
      <c r="AD136" s="32" t="e">
        <f t="shared" si="25"/>
        <v>#N/A</v>
      </c>
      <c r="AE136" s="16" t="e">
        <f>IF($B136="","",VLOOKUP($B136,'HK2 21-22'!$B$17:$AT$54,30,0))</f>
        <v>#N/A</v>
      </c>
      <c r="AF136" s="16" t="e">
        <f>IF($B136="","",VLOOKUP($B136,'HK2 21-22'!$B$17:$AT$54,31,0))</f>
        <v>#N/A</v>
      </c>
      <c r="AG136" s="16" t="e">
        <f>IF($B136="","",VLOOKUP($B136,'HK2 21-22'!$B$17:$AT$54,32,0))</f>
        <v>#N/A</v>
      </c>
      <c r="AH136" s="32" t="e">
        <f t="shared" si="26"/>
        <v>#N/A</v>
      </c>
      <c r="AI136" s="16" t="e">
        <f>IF($B136="","",VLOOKUP($B136,'HK2 21-22'!$B$17:$AT$54,34,0))</f>
        <v>#N/A</v>
      </c>
      <c r="AJ136" s="16" t="e">
        <f>IF($B136="","",VLOOKUP($B136,'HK2 21-22'!$B$17:$AT$54,35,0))</f>
        <v>#N/A</v>
      </c>
      <c r="AK136" s="32" t="e">
        <f t="shared" si="27"/>
        <v>#N/A</v>
      </c>
      <c r="AL136" s="16" t="e">
        <f>IF($B136="","",VLOOKUP($B136,'HK2 21-22'!$B$17:$AT$54,37,0))</f>
        <v>#N/A</v>
      </c>
      <c r="AM136" s="16" t="e">
        <f>IF($B136="","",VLOOKUP($B136,'HK2 21-22'!$B$17:$AT$54,38,0))</f>
        <v>#N/A</v>
      </c>
      <c r="AN136" s="32" t="e">
        <f t="shared" si="28"/>
        <v>#N/A</v>
      </c>
      <c r="AO136" s="16" t="e">
        <f>IF($B136="","",VLOOKUP($B136,'HK2 21-22'!$B$17:$AT$54,40,0))</f>
        <v>#N/A</v>
      </c>
      <c r="AP136" s="16" t="e">
        <f>IF($B136="","",VLOOKUP($B136,'HK2 21-22'!$B$17:$AT$54,41,0))</f>
        <v>#N/A</v>
      </c>
      <c r="AQ136" s="32" t="e">
        <f t="shared" si="29"/>
        <v>#N/A</v>
      </c>
      <c r="AR136" s="32" t="e">
        <f>IF($B136="","",VLOOKUP($B136,'HK2 21-22'!$B$17:$AT$54,43,0))</f>
        <v>#N/A</v>
      </c>
      <c r="AS136" s="32" t="e">
        <f>IF($B136="","",VLOOKUP($B136,'HK2 21-22'!$B$17:$AT$54,44,0))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IF($B137="","",VLOOKUP($B137,'HK2 21-22'!$B$17:$AT$54,4,0))</f>
        <v>#N/A</v>
      </c>
      <c r="F137" s="16" t="e">
        <f>IF($B137="","",VLOOKUP($B137,'HK2 21-22'!$B$17:$AT$54,5,0))</f>
        <v>#N/A</v>
      </c>
      <c r="G137" s="16" t="e">
        <f>IF($B137="","",VLOOKUP($B137,'HK2 21-22'!$B$17:$AT$54,6,0))</f>
        <v>#N/A</v>
      </c>
      <c r="H137" s="16" t="e">
        <f>IF($B137="","",VLOOKUP($B137,'HK2 21-22'!$B$17:$AT$54,7,0))</f>
        <v>#N/A</v>
      </c>
      <c r="I137" s="16" t="e">
        <f>IF($B137="","",VLOOKUP($B137,'HK2 21-22'!$B$17:$AT$54,8,0))</f>
        <v>#N/A</v>
      </c>
      <c r="J137" s="16" t="e">
        <f>IF($B137="","",VLOOKUP($B137,'HK2 21-22'!$B$17:$AT$54,9,0))</f>
        <v>#N/A</v>
      </c>
      <c r="K137" s="16" t="e">
        <f>IF($B137="","",VLOOKUP($B137,'HK2 21-22'!$B$17:$AT$54,10,0))</f>
        <v>#N/A</v>
      </c>
      <c r="L137" s="16" t="e">
        <f>IF($B137="","",VLOOKUP($B137,'HK2 21-22'!$B$17:$AT$54,11,0))</f>
        <v>#N/A</v>
      </c>
      <c r="M137" s="32" t="e">
        <f t="shared" si="21"/>
        <v>#N/A</v>
      </c>
      <c r="N137" s="16" t="e">
        <f>IF($B137="","",VLOOKUP($B137,'HK2 21-22'!$B$17:$AT$54,13,0))</f>
        <v>#N/A</v>
      </c>
      <c r="O137" s="16" t="e">
        <f>IF($B137="","",VLOOKUP($B137,'HK2 21-22'!$B$17:$AT$54,14,0))</f>
        <v>#N/A</v>
      </c>
      <c r="P137" s="16" t="e">
        <f>IF($B137="","",VLOOKUP($B137,'HK2 21-22'!$B$17:$AT$54,15,0))</f>
        <v>#N/A</v>
      </c>
      <c r="Q137" s="16" t="e">
        <f>IF($B137="","",VLOOKUP($B137,'HK2 21-22'!$B$17:$AT$54,16,0))</f>
        <v>#N/A</v>
      </c>
      <c r="R137" s="32" t="e">
        <f t="shared" si="22"/>
        <v>#N/A</v>
      </c>
      <c r="S137" s="16" t="e">
        <f>IF($B137="","",VLOOKUP($B137,'HK2 21-22'!$B$17:$AT$54,18,0))</f>
        <v>#N/A</v>
      </c>
      <c r="T137" s="16" t="e">
        <f>IF($B137="","",VLOOKUP($B137,'HK2 21-22'!$B$17:$AT$54,19,0))</f>
        <v>#N/A</v>
      </c>
      <c r="U137" s="16" t="e">
        <f>IF($B137="","",VLOOKUP($B137,'HK2 21-22'!$B$17:$AT$54,20,0))</f>
        <v>#N/A</v>
      </c>
      <c r="V137" s="32" t="e">
        <f t="shared" si="23"/>
        <v>#N/A</v>
      </c>
      <c r="W137" s="16" t="e">
        <f>IF($B137="","",VLOOKUP($B137,'HK2 21-22'!$B$17:$AT$54,22,0))</f>
        <v>#N/A</v>
      </c>
      <c r="X137" s="16" t="e">
        <f>IF($B137="","",VLOOKUP($B137,'HK2 21-22'!$B$17:$AT$54,23,0))</f>
        <v>#N/A</v>
      </c>
      <c r="Y137" s="16" t="e">
        <f>IF($B137="","",VLOOKUP($B137,'HK2 21-22'!$B$17:$AT$54,24,0))</f>
        <v>#N/A</v>
      </c>
      <c r="Z137" s="32" t="e">
        <f t="shared" si="24"/>
        <v>#N/A</v>
      </c>
      <c r="AA137" s="16" t="e">
        <f>IF($B137="","",VLOOKUP($B137,'HK2 21-22'!$B$17:$AT$54,26,0))</f>
        <v>#N/A</v>
      </c>
      <c r="AB137" s="16" t="e">
        <f>IF($B137="","",VLOOKUP($B137,'HK2 21-22'!$B$17:$AT$54,27,0))</f>
        <v>#N/A</v>
      </c>
      <c r="AC137" s="16" t="e">
        <f>IF($B137="","",VLOOKUP($B137,'HK2 21-22'!$B$17:$AT$54,28,0))</f>
        <v>#N/A</v>
      </c>
      <c r="AD137" s="32" t="e">
        <f t="shared" si="25"/>
        <v>#N/A</v>
      </c>
      <c r="AE137" s="16" t="e">
        <f>IF($B137="","",VLOOKUP($B137,'HK2 21-22'!$B$17:$AT$54,30,0))</f>
        <v>#N/A</v>
      </c>
      <c r="AF137" s="16" t="e">
        <f>IF($B137="","",VLOOKUP($B137,'HK2 21-22'!$B$17:$AT$54,31,0))</f>
        <v>#N/A</v>
      </c>
      <c r="AG137" s="16" t="e">
        <f>IF($B137="","",VLOOKUP($B137,'HK2 21-22'!$B$17:$AT$54,32,0))</f>
        <v>#N/A</v>
      </c>
      <c r="AH137" s="32" t="e">
        <f t="shared" si="26"/>
        <v>#N/A</v>
      </c>
      <c r="AI137" s="16" t="e">
        <f>IF($B137="","",VLOOKUP($B137,'HK2 21-22'!$B$17:$AT$54,34,0))</f>
        <v>#N/A</v>
      </c>
      <c r="AJ137" s="16" t="e">
        <f>IF($B137="","",VLOOKUP($B137,'HK2 21-22'!$B$17:$AT$54,35,0))</f>
        <v>#N/A</v>
      </c>
      <c r="AK137" s="32" t="e">
        <f t="shared" si="27"/>
        <v>#N/A</v>
      </c>
      <c r="AL137" s="16" t="e">
        <f>IF($B137="","",VLOOKUP($B137,'HK2 21-22'!$B$17:$AT$54,37,0))</f>
        <v>#N/A</v>
      </c>
      <c r="AM137" s="16" t="e">
        <f>IF($B137="","",VLOOKUP($B137,'HK2 21-22'!$B$17:$AT$54,38,0))</f>
        <v>#N/A</v>
      </c>
      <c r="AN137" s="32" t="e">
        <f t="shared" si="28"/>
        <v>#N/A</v>
      </c>
      <c r="AO137" s="16" t="e">
        <f>IF($B137="","",VLOOKUP($B137,'HK2 21-22'!$B$17:$AT$54,40,0))</f>
        <v>#N/A</v>
      </c>
      <c r="AP137" s="16" t="e">
        <f>IF($B137="","",VLOOKUP($B137,'HK2 21-22'!$B$17:$AT$54,41,0))</f>
        <v>#N/A</v>
      </c>
      <c r="AQ137" s="32" t="e">
        <f t="shared" si="29"/>
        <v>#N/A</v>
      </c>
      <c r="AR137" s="32" t="e">
        <f>IF($B137="","",VLOOKUP($B137,'HK2 21-22'!$B$17:$AT$54,43,0))</f>
        <v>#N/A</v>
      </c>
      <c r="AS137" s="32" t="e">
        <f>IF($B137="","",VLOOKUP($B137,'HK2 21-22'!$B$17:$AT$54,44,0))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IF($B138="","",VLOOKUP($B138,'HK2 21-22'!$B$17:$AT$54,4,0))</f>
        <v>#N/A</v>
      </c>
      <c r="F138" s="16" t="e">
        <f>IF($B138="","",VLOOKUP($B138,'HK2 21-22'!$B$17:$AT$54,5,0))</f>
        <v>#N/A</v>
      </c>
      <c r="G138" s="16" t="e">
        <f>IF($B138="","",VLOOKUP($B138,'HK2 21-22'!$B$17:$AT$54,6,0))</f>
        <v>#N/A</v>
      </c>
      <c r="H138" s="16" t="e">
        <f>IF($B138="","",VLOOKUP($B138,'HK2 21-22'!$B$17:$AT$54,7,0))</f>
        <v>#N/A</v>
      </c>
      <c r="I138" s="16" t="e">
        <f>IF($B138="","",VLOOKUP($B138,'HK2 21-22'!$B$17:$AT$54,8,0))</f>
        <v>#N/A</v>
      </c>
      <c r="J138" s="16" t="e">
        <f>IF($B138="","",VLOOKUP($B138,'HK2 21-22'!$B$17:$AT$54,9,0))</f>
        <v>#N/A</v>
      </c>
      <c r="K138" s="16" t="e">
        <f>IF($B138="","",VLOOKUP($B138,'HK2 21-22'!$B$17:$AT$54,10,0))</f>
        <v>#N/A</v>
      </c>
      <c r="L138" s="16" t="e">
        <f>IF($B138="","",VLOOKUP($B138,'HK2 21-22'!$B$17:$AT$54,11,0))</f>
        <v>#N/A</v>
      </c>
      <c r="M138" s="32" t="e">
        <f t="shared" si="21"/>
        <v>#N/A</v>
      </c>
      <c r="N138" s="16" t="e">
        <f>IF($B138="","",VLOOKUP($B138,'HK2 21-22'!$B$17:$AT$54,13,0))</f>
        <v>#N/A</v>
      </c>
      <c r="O138" s="16" t="e">
        <f>IF($B138="","",VLOOKUP($B138,'HK2 21-22'!$B$17:$AT$54,14,0))</f>
        <v>#N/A</v>
      </c>
      <c r="P138" s="16" t="e">
        <f>IF($B138="","",VLOOKUP($B138,'HK2 21-22'!$B$17:$AT$54,15,0))</f>
        <v>#N/A</v>
      </c>
      <c r="Q138" s="16" t="e">
        <f>IF($B138="","",VLOOKUP($B138,'HK2 21-22'!$B$17:$AT$54,16,0))</f>
        <v>#N/A</v>
      </c>
      <c r="R138" s="32" t="e">
        <f t="shared" si="22"/>
        <v>#N/A</v>
      </c>
      <c r="S138" s="16" t="e">
        <f>IF($B138="","",VLOOKUP($B138,'HK2 21-22'!$B$17:$AT$54,18,0))</f>
        <v>#N/A</v>
      </c>
      <c r="T138" s="16" t="e">
        <f>IF($B138="","",VLOOKUP($B138,'HK2 21-22'!$B$17:$AT$54,19,0))</f>
        <v>#N/A</v>
      </c>
      <c r="U138" s="16" t="e">
        <f>IF($B138="","",VLOOKUP($B138,'HK2 21-22'!$B$17:$AT$54,20,0))</f>
        <v>#N/A</v>
      </c>
      <c r="V138" s="32" t="e">
        <f t="shared" si="23"/>
        <v>#N/A</v>
      </c>
      <c r="W138" s="16" t="e">
        <f>IF($B138="","",VLOOKUP($B138,'HK2 21-22'!$B$17:$AT$54,22,0))</f>
        <v>#N/A</v>
      </c>
      <c r="X138" s="16" t="e">
        <f>IF($B138="","",VLOOKUP($B138,'HK2 21-22'!$B$17:$AT$54,23,0))</f>
        <v>#N/A</v>
      </c>
      <c r="Y138" s="16" t="e">
        <f>IF($B138="","",VLOOKUP($B138,'HK2 21-22'!$B$17:$AT$54,24,0))</f>
        <v>#N/A</v>
      </c>
      <c r="Z138" s="32" t="e">
        <f t="shared" si="24"/>
        <v>#N/A</v>
      </c>
      <c r="AA138" s="16" t="e">
        <f>IF($B138="","",VLOOKUP($B138,'HK2 21-22'!$B$17:$AT$54,26,0))</f>
        <v>#N/A</v>
      </c>
      <c r="AB138" s="16" t="e">
        <f>IF($B138="","",VLOOKUP($B138,'HK2 21-22'!$B$17:$AT$54,27,0))</f>
        <v>#N/A</v>
      </c>
      <c r="AC138" s="16" t="e">
        <f>IF($B138="","",VLOOKUP($B138,'HK2 21-22'!$B$17:$AT$54,28,0))</f>
        <v>#N/A</v>
      </c>
      <c r="AD138" s="32" t="e">
        <f t="shared" si="25"/>
        <v>#N/A</v>
      </c>
      <c r="AE138" s="16" t="e">
        <f>IF($B138="","",VLOOKUP($B138,'HK2 21-22'!$B$17:$AT$54,30,0))</f>
        <v>#N/A</v>
      </c>
      <c r="AF138" s="16" t="e">
        <f>IF($B138="","",VLOOKUP($B138,'HK2 21-22'!$B$17:$AT$54,31,0))</f>
        <v>#N/A</v>
      </c>
      <c r="AG138" s="16" t="e">
        <f>IF($B138="","",VLOOKUP($B138,'HK2 21-22'!$B$17:$AT$54,32,0))</f>
        <v>#N/A</v>
      </c>
      <c r="AH138" s="32" t="e">
        <f t="shared" si="26"/>
        <v>#N/A</v>
      </c>
      <c r="AI138" s="16" t="e">
        <f>IF($B138="","",VLOOKUP($B138,'HK2 21-22'!$B$17:$AT$54,34,0))</f>
        <v>#N/A</v>
      </c>
      <c r="AJ138" s="16" t="e">
        <f>IF($B138="","",VLOOKUP($B138,'HK2 21-22'!$B$17:$AT$54,35,0))</f>
        <v>#N/A</v>
      </c>
      <c r="AK138" s="32" t="e">
        <f t="shared" si="27"/>
        <v>#N/A</v>
      </c>
      <c r="AL138" s="16" t="e">
        <f>IF($B138="","",VLOOKUP($B138,'HK2 21-22'!$B$17:$AT$54,37,0))</f>
        <v>#N/A</v>
      </c>
      <c r="AM138" s="16" t="e">
        <f>IF($B138="","",VLOOKUP($B138,'HK2 21-22'!$B$17:$AT$54,38,0))</f>
        <v>#N/A</v>
      </c>
      <c r="AN138" s="32" t="e">
        <f t="shared" si="28"/>
        <v>#N/A</v>
      </c>
      <c r="AO138" s="16" t="e">
        <f>IF($B138="","",VLOOKUP($B138,'HK2 21-22'!$B$17:$AT$54,40,0))</f>
        <v>#N/A</v>
      </c>
      <c r="AP138" s="16" t="e">
        <f>IF($B138="","",VLOOKUP($B138,'HK2 21-22'!$B$17:$AT$54,41,0))</f>
        <v>#N/A</v>
      </c>
      <c r="AQ138" s="32" t="e">
        <f t="shared" si="29"/>
        <v>#N/A</v>
      </c>
      <c r="AR138" s="32" t="e">
        <f>IF($B138="","",VLOOKUP($B138,'HK2 21-22'!$B$17:$AT$54,43,0))</f>
        <v>#N/A</v>
      </c>
      <c r="AS138" s="32" t="e">
        <f>IF($B138="","",VLOOKUP($B138,'HK2 21-22'!$B$17:$AT$54,44,0))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IF($B139="","",VLOOKUP($B139,'HK2 21-22'!$B$17:$AT$54,4,0))</f>
        <v>#N/A</v>
      </c>
      <c r="F139" s="16" t="e">
        <f>IF($B139="","",VLOOKUP($B139,'HK2 21-22'!$B$17:$AT$54,5,0))</f>
        <v>#N/A</v>
      </c>
      <c r="G139" s="16" t="e">
        <f>IF($B139="","",VLOOKUP($B139,'HK2 21-22'!$B$17:$AT$54,6,0))</f>
        <v>#N/A</v>
      </c>
      <c r="H139" s="16" t="e">
        <f>IF($B139="","",VLOOKUP($B139,'HK2 21-22'!$B$17:$AT$54,7,0))</f>
        <v>#N/A</v>
      </c>
      <c r="I139" s="16" t="e">
        <f>IF($B139="","",VLOOKUP($B139,'HK2 21-22'!$B$17:$AT$54,8,0))</f>
        <v>#N/A</v>
      </c>
      <c r="J139" s="16" t="e">
        <f>IF($B139="","",VLOOKUP($B139,'HK2 21-22'!$B$17:$AT$54,9,0))</f>
        <v>#N/A</v>
      </c>
      <c r="K139" s="16" t="e">
        <f>IF($B139="","",VLOOKUP($B139,'HK2 21-22'!$B$17:$AT$54,10,0))</f>
        <v>#N/A</v>
      </c>
      <c r="L139" s="16" t="e">
        <f>IF($B139="","",VLOOKUP($B139,'HK2 21-22'!$B$17:$AT$54,11,0))</f>
        <v>#N/A</v>
      </c>
      <c r="M139" s="32" t="e">
        <f t="shared" si="21"/>
        <v>#N/A</v>
      </c>
      <c r="N139" s="16" t="e">
        <f>IF($B139="","",VLOOKUP($B139,'HK2 21-22'!$B$17:$AT$54,13,0))</f>
        <v>#N/A</v>
      </c>
      <c r="O139" s="16" t="e">
        <f>IF($B139="","",VLOOKUP($B139,'HK2 21-22'!$B$17:$AT$54,14,0))</f>
        <v>#N/A</v>
      </c>
      <c r="P139" s="16" t="e">
        <f>IF($B139="","",VLOOKUP($B139,'HK2 21-22'!$B$17:$AT$54,15,0))</f>
        <v>#N/A</v>
      </c>
      <c r="Q139" s="16" t="e">
        <f>IF($B139="","",VLOOKUP($B139,'HK2 21-22'!$B$17:$AT$54,16,0))</f>
        <v>#N/A</v>
      </c>
      <c r="R139" s="32" t="e">
        <f t="shared" si="22"/>
        <v>#N/A</v>
      </c>
      <c r="S139" s="16" t="e">
        <f>IF($B139="","",VLOOKUP($B139,'HK2 21-22'!$B$17:$AT$54,18,0))</f>
        <v>#N/A</v>
      </c>
      <c r="T139" s="16" t="e">
        <f>IF($B139="","",VLOOKUP($B139,'HK2 21-22'!$B$17:$AT$54,19,0))</f>
        <v>#N/A</v>
      </c>
      <c r="U139" s="16" t="e">
        <f>IF($B139="","",VLOOKUP($B139,'HK2 21-22'!$B$17:$AT$54,20,0))</f>
        <v>#N/A</v>
      </c>
      <c r="V139" s="32" t="e">
        <f t="shared" si="23"/>
        <v>#N/A</v>
      </c>
      <c r="W139" s="16" t="e">
        <f>IF($B139="","",VLOOKUP($B139,'HK2 21-22'!$B$17:$AT$54,22,0))</f>
        <v>#N/A</v>
      </c>
      <c r="X139" s="16" t="e">
        <f>IF($B139="","",VLOOKUP($B139,'HK2 21-22'!$B$17:$AT$54,23,0))</f>
        <v>#N/A</v>
      </c>
      <c r="Y139" s="16" t="e">
        <f>IF($B139="","",VLOOKUP($B139,'HK2 21-22'!$B$17:$AT$54,24,0))</f>
        <v>#N/A</v>
      </c>
      <c r="Z139" s="32" t="e">
        <f t="shared" si="24"/>
        <v>#N/A</v>
      </c>
      <c r="AA139" s="16" t="e">
        <f>IF($B139="","",VLOOKUP($B139,'HK2 21-22'!$B$17:$AT$54,26,0))</f>
        <v>#N/A</v>
      </c>
      <c r="AB139" s="16" t="e">
        <f>IF($B139="","",VLOOKUP($B139,'HK2 21-22'!$B$17:$AT$54,27,0))</f>
        <v>#N/A</v>
      </c>
      <c r="AC139" s="16" t="e">
        <f>IF($B139="","",VLOOKUP($B139,'HK2 21-22'!$B$17:$AT$54,28,0))</f>
        <v>#N/A</v>
      </c>
      <c r="AD139" s="32" t="e">
        <f t="shared" si="25"/>
        <v>#N/A</v>
      </c>
      <c r="AE139" s="16" t="e">
        <f>IF($B139="","",VLOOKUP($B139,'HK2 21-22'!$B$17:$AT$54,30,0))</f>
        <v>#N/A</v>
      </c>
      <c r="AF139" s="16" t="e">
        <f>IF($B139="","",VLOOKUP($B139,'HK2 21-22'!$B$17:$AT$54,31,0))</f>
        <v>#N/A</v>
      </c>
      <c r="AG139" s="16" t="e">
        <f>IF($B139="","",VLOOKUP($B139,'HK2 21-22'!$B$17:$AT$54,32,0))</f>
        <v>#N/A</v>
      </c>
      <c r="AH139" s="32" t="e">
        <f t="shared" si="26"/>
        <v>#N/A</v>
      </c>
      <c r="AI139" s="16" t="e">
        <f>IF($B139="","",VLOOKUP($B139,'HK2 21-22'!$B$17:$AT$54,34,0))</f>
        <v>#N/A</v>
      </c>
      <c r="AJ139" s="16" t="e">
        <f>IF($B139="","",VLOOKUP($B139,'HK2 21-22'!$B$17:$AT$54,35,0))</f>
        <v>#N/A</v>
      </c>
      <c r="AK139" s="32" t="e">
        <f t="shared" si="27"/>
        <v>#N/A</v>
      </c>
      <c r="AL139" s="16" t="e">
        <f>IF($B139="","",VLOOKUP($B139,'HK2 21-22'!$B$17:$AT$54,37,0))</f>
        <v>#N/A</v>
      </c>
      <c r="AM139" s="16" t="e">
        <f>IF($B139="","",VLOOKUP($B139,'HK2 21-22'!$B$17:$AT$54,38,0))</f>
        <v>#N/A</v>
      </c>
      <c r="AN139" s="32" t="e">
        <f t="shared" si="28"/>
        <v>#N/A</v>
      </c>
      <c r="AO139" s="16" t="e">
        <f>IF($B139="","",VLOOKUP($B139,'HK2 21-22'!$B$17:$AT$54,40,0))</f>
        <v>#N/A</v>
      </c>
      <c r="AP139" s="16" t="e">
        <f>IF($B139="","",VLOOKUP($B139,'HK2 21-22'!$B$17:$AT$54,41,0))</f>
        <v>#N/A</v>
      </c>
      <c r="AQ139" s="32" t="e">
        <f t="shared" si="29"/>
        <v>#N/A</v>
      </c>
      <c r="AR139" s="32" t="e">
        <f>IF($B139="","",VLOOKUP($B139,'HK2 21-22'!$B$17:$AT$54,43,0))</f>
        <v>#N/A</v>
      </c>
      <c r="AS139" s="32" t="e">
        <f>IF($B139="","",VLOOKUP($B139,'HK2 21-22'!$B$17:$AT$54,44,0))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IF($B140="","",VLOOKUP($B140,'HK2 21-22'!$B$17:$AT$54,4,0))</f>
        <v>#N/A</v>
      </c>
      <c r="F140" s="16" t="e">
        <f>IF($B140="","",VLOOKUP($B140,'HK2 21-22'!$B$17:$AT$54,5,0))</f>
        <v>#N/A</v>
      </c>
      <c r="G140" s="16" t="e">
        <f>IF($B140="","",VLOOKUP($B140,'HK2 21-22'!$B$17:$AT$54,6,0))</f>
        <v>#N/A</v>
      </c>
      <c r="H140" s="16" t="e">
        <f>IF($B140="","",VLOOKUP($B140,'HK2 21-22'!$B$17:$AT$54,7,0))</f>
        <v>#N/A</v>
      </c>
      <c r="I140" s="16" t="e">
        <f>IF($B140="","",VLOOKUP($B140,'HK2 21-22'!$B$17:$AT$54,8,0))</f>
        <v>#N/A</v>
      </c>
      <c r="J140" s="16" t="e">
        <f>IF($B140="","",VLOOKUP($B140,'HK2 21-22'!$B$17:$AT$54,9,0))</f>
        <v>#N/A</v>
      </c>
      <c r="K140" s="16" t="e">
        <f>IF($B140="","",VLOOKUP($B140,'HK2 21-22'!$B$17:$AT$54,10,0))</f>
        <v>#N/A</v>
      </c>
      <c r="L140" s="16" t="e">
        <f>IF($B140="","",VLOOKUP($B140,'HK2 21-22'!$B$17:$AT$54,11,0))</f>
        <v>#N/A</v>
      </c>
      <c r="M140" s="32" t="e">
        <f t="shared" si="21"/>
        <v>#N/A</v>
      </c>
      <c r="N140" s="16" t="e">
        <f>IF($B140="","",VLOOKUP($B140,'HK2 21-22'!$B$17:$AT$54,13,0))</f>
        <v>#N/A</v>
      </c>
      <c r="O140" s="16" t="e">
        <f>IF($B140="","",VLOOKUP($B140,'HK2 21-22'!$B$17:$AT$54,14,0))</f>
        <v>#N/A</v>
      </c>
      <c r="P140" s="16" t="e">
        <f>IF($B140="","",VLOOKUP($B140,'HK2 21-22'!$B$17:$AT$54,15,0))</f>
        <v>#N/A</v>
      </c>
      <c r="Q140" s="16" t="e">
        <f>IF($B140="","",VLOOKUP($B140,'HK2 21-22'!$B$17:$AT$54,16,0))</f>
        <v>#N/A</v>
      </c>
      <c r="R140" s="32" t="e">
        <f t="shared" si="22"/>
        <v>#N/A</v>
      </c>
      <c r="S140" s="16" t="e">
        <f>IF($B140="","",VLOOKUP($B140,'HK2 21-22'!$B$17:$AT$54,18,0))</f>
        <v>#N/A</v>
      </c>
      <c r="T140" s="16" t="e">
        <f>IF($B140="","",VLOOKUP($B140,'HK2 21-22'!$B$17:$AT$54,19,0))</f>
        <v>#N/A</v>
      </c>
      <c r="U140" s="16" t="e">
        <f>IF($B140="","",VLOOKUP($B140,'HK2 21-22'!$B$17:$AT$54,20,0))</f>
        <v>#N/A</v>
      </c>
      <c r="V140" s="32" t="e">
        <f t="shared" si="23"/>
        <v>#N/A</v>
      </c>
      <c r="W140" s="16" t="e">
        <f>IF($B140="","",VLOOKUP($B140,'HK2 21-22'!$B$17:$AT$54,22,0))</f>
        <v>#N/A</v>
      </c>
      <c r="X140" s="16" t="e">
        <f>IF($B140="","",VLOOKUP($B140,'HK2 21-22'!$B$17:$AT$54,23,0))</f>
        <v>#N/A</v>
      </c>
      <c r="Y140" s="16" t="e">
        <f>IF($B140="","",VLOOKUP($B140,'HK2 21-22'!$B$17:$AT$54,24,0))</f>
        <v>#N/A</v>
      </c>
      <c r="Z140" s="32" t="e">
        <f t="shared" si="24"/>
        <v>#N/A</v>
      </c>
      <c r="AA140" s="16" t="e">
        <f>IF($B140="","",VLOOKUP($B140,'HK2 21-22'!$B$17:$AT$54,26,0))</f>
        <v>#N/A</v>
      </c>
      <c r="AB140" s="16" t="e">
        <f>IF($B140="","",VLOOKUP($B140,'HK2 21-22'!$B$17:$AT$54,27,0))</f>
        <v>#N/A</v>
      </c>
      <c r="AC140" s="16" t="e">
        <f>IF($B140="","",VLOOKUP($B140,'HK2 21-22'!$B$17:$AT$54,28,0))</f>
        <v>#N/A</v>
      </c>
      <c r="AD140" s="32" t="e">
        <f t="shared" si="25"/>
        <v>#N/A</v>
      </c>
      <c r="AE140" s="16" t="e">
        <f>IF($B140="","",VLOOKUP($B140,'HK2 21-22'!$B$17:$AT$54,30,0))</f>
        <v>#N/A</v>
      </c>
      <c r="AF140" s="16" t="e">
        <f>IF($B140="","",VLOOKUP($B140,'HK2 21-22'!$B$17:$AT$54,31,0))</f>
        <v>#N/A</v>
      </c>
      <c r="AG140" s="16" t="e">
        <f>IF($B140="","",VLOOKUP($B140,'HK2 21-22'!$B$17:$AT$54,32,0))</f>
        <v>#N/A</v>
      </c>
      <c r="AH140" s="32" t="e">
        <f t="shared" si="26"/>
        <v>#N/A</v>
      </c>
      <c r="AI140" s="16" t="e">
        <f>IF($B140="","",VLOOKUP($B140,'HK2 21-22'!$B$17:$AT$54,34,0))</f>
        <v>#N/A</v>
      </c>
      <c r="AJ140" s="16" t="e">
        <f>IF($B140="","",VLOOKUP($B140,'HK2 21-22'!$B$17:$AT$54,35,0))</f>
        <v>#N/A</v>
      </c>
      <c r="AK140" s="32" t="e">
        <f t="shared" si="27"/>
        <v>#N/A</v>
      </c>
      <c r="AL140" s="16" t="e">
        <f>IF($B140="","",VLOOKUP($B140,'HK2 21-22'!$B$17:$AT$54,37,0))</f>
        <v>#N/A</v>
      </c>
      <c r="AM140" s="16" t="e">
        <f>IF($B140="","",VLOOKUP($B140,'HK2 21-22'!$B$17:$AT$54,38,0))</f>
        <v>#N/A</v>
      </c>
      <c r="AN140" s="32" t="e">
        <f t="shared" si="28"/>
        <v>#N/A</v>
      </c>
      <c r="AO140" s="16" t="e">
        <f>IF($B140="","",VLOOKUP($B140,'HK2 21-22'!$B$17:$AT$54,40,0))</f>
        <v>#N/A</v>
      </c>
      <c r="AP140" s="16" t="e">
        <f>IF($B140="","",VLOOKUP($B140,'HK2 21-22'!$B$17:$AT$54,41,0))</f>
        <v>#N/A</v>
      </c>
      <c r="AQ140" s="32" t="e">
        <f t="shared" si="29"/>
        <v>#N/A</v>
      </c>
      <c r="AR140" s="32" t="e">
        <f>IF($B140="","",VLOOKUP($B140,'HK2 21-22'!$B$17:$AT$54,43,0))</f>
        <v>#N/A</v>
      </c>
      <c r="AS140" s="32" t="e">
        <f>IF($B140="","",VLOOKUP($B140,'HK2 21-22'!$B$17:$AT$54,44,0))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IF($B141="","",VLOOKUP($B141,'HK2 21-22'!$B$17:$AT$54,4,0))</f>
        <v>#N/A</v>
      </c>
      <c r="F141" s="16" t="e">
        <f>IF($B141="","",VLOOKUP($B141,'HK2 21-22'!$B$17:$AT$54,5,0))</f>
        <v>#N/A</v>
      </c>
      <c r="G141" s="16" t="e">
        <f>IF($B141="","",VLOOKUP($B141,'HK2 21-22'!$B$17:$AT$54,6,0))</f>
        <v>#N/A</v>
      </c>
      <c r="H141" s="16" t="e">
        <f>IF($B141="","",VLOOKUP($B141,'HK2 21-22'!$B$17:$AT$54,7,0))</f>
        <v>#N/A</v>
      </c>
      <c r="I141" s="16" t="e">
        <f>IF($B141="","",VLOOKUP($B141,'HK2 21-22'!$B$17:$AT$54,8,0))</f>
        <v>#N/A</v>
      </c>
      <c r="J141" s="16" t="e">
        <f>IF($B141="","",VLOOKUP($B141,'HK2 21-22'!$B$17:$AT$54,9,0))</f>
        <v>#N/A</v>
      </c>
      <c r="K141" s="16" t="e">
        <f>IF($B141="","",VLOOKUP($B141,'HK2 21-22'!$B$17:$AT$54,10,0))</f>
        <v>#N/A</v>
      </c>
      <c r="L141" s="16" t="e">
        <f>IF($B141="","",VLOOKUP($B141,'HK2 21-22'!$B$17:$AT$54,11,0))</f>
        <v>#N/A</v>
      </c>
      <c r="M141" s="32" t="e">
        <f t="shared" si="21"/>
        <v>#N/A</v>
      </c>
      <c r="N141" s="16" t="e">
        <f>IF($B141="","",VLOOKUP($B141,'HK2 21-22'!$B$17:$AT$54,13,0))</f>
        <v>#N/A</v>
      </c>
      <c r="O141" s="16" t="e">
        <f>IF($B141="","",VLOOKUP($B141,'HK2 21-22'!$B$17:$AT$54,14,0))</f>
        <v>#N/A</v>
      </c>
      <c r="P141" s="16" t="e">
        <f>IF($B141="","",VLOOKUP($B141,'HK2 21-22'!$B$17:$AT$54,15,0))</f>
        <v>#N/A</v>
      </c>
      <c r="Q141" s="16" t="e">
        <f>IF($B141="","",VLOOKUP($B141,'HK2 21-22'!$B$17:$AT$54,16,0))</f>
        <v>#N/A</v>
      </c>
      <c r="R141" s="32" t="e">
        <f t="shared" si="22"/>
        <v>#N/A</v>
      </c>
      <c r="S141" s="16" t="e">
        <f>IF($B141="","",VLOOKUP($B141,'HK2 21-22'!$B$17:$AT$54,18,0))</f>
        <v>#N/A</v>
      </c>
      <c r="T141" s="16" t="e">
        <f>IF($B141="","",VLOOKUP($B141,'HK2 21-22'!$B$17:$AT$54,19,0))</f>
        <v>#N/A</v>
      </c>
      <c r="U141" s="16" t="e">
        <f>IF($B141="","",VLOOKUP($B141,'HK2 21-22'!$B$17:$AT$54,20,0))</f>
        <v>#N/A</v>
      </c>
      <c r="V141" s="32" t="e">
        <f t="shared" si="23"/>
        <v>#N/A</v>
      </c>
      <c r="W141" s="16" t="e">
        <f>IF($B141="","",VLOOKUP($B141,'HK2 21-22'!$B$17:$AT$54,22,0))</f>
        <v>#N/A</v>
      </c>
      <c r="X141" s="16" t="e">
        <f>IF($B141="","",VLOOKUP($B141,'HK2 21-22'!$B$17:$AT$54,23,0))</f>
        <v>#N/A</v>
      </c>
      <c r="Y141" s="16" t="e">
        <f>IF($B141="","",VLOOKUP($B141,'HK2 21-22'!$B$17:$AT$54,24,0))</f>
        <v>#N/A</v>
      </c>
      <c r="Z141" s="32" t="e">
        <f t="shared" si="24"/>
        <v>#N/A</v>
      </c>
      <c r="AA141" s="16" t="e">
        <f>IF($B141="","",VLOOKUP($B141,'HK2 21-22'!$B$17:$AT$54,26,0))</f>
        <v>#N/A</v>
      </c>
      <c r="AB141" s="16" t="e">
        <f>IF($B141="","",VLOOKUP($B141,'HK2 21-22'!$B$17:$AT$54,27,0))</f>
        <v>#N/A</v>
      </c>
      <c r="AC141" s="16" t="e">
        <f>IF($B141="","",VLOOKUP($B141,'HK2 21-22'!$B$17:$AT$54,28,0))</f>
        <v>#N/A</v>
      </c>
      <c r="AD141" s="32" t="e">
        <f t="shared" si="25"/>
        <v>#N/A</v>
      </c>
      <c r="AE141" s="16" t="e">
        <f>IF($B141="","",VLOOKUP($B141,'HK2 21-22'!$B$17:$AT$54,30,0))</f>
        <v>#N/A</v>
      </c>
      <c r="AF141" s="16" t="e">
        <f>IF($B141="","",VLOOKUP($B141,'HK2 21-22'!$B$17:$AT$54,31,0))</f>
        <v>#N/A</v>
      </c>
      <c r="AG141" s="16" t="e">
        <f>IF($B141="","",VLOOKUP($B141,'HK2 21-22'!$B$17:$AT$54,32,0))</f>
        <v>#N/A</v>
      </c>
      <c r="AH141" s="32" t="e">
        <f t="shared" si="26"/>
        <v>#N/A</v>
      </c>
      <c r="AI141" s="16" t="e">
        <f>IF($B141="","",VLOOKUP($B141,'HK2 21-22'!$B$17:$AT$54,34,0))</f>
        <v>#N/A</v>
      </c>
      <c r="AJ141" s="16" t="e">
        <f>IF($B141="","",VLOOKUP($B141,'HK2 21-22'!$B$17:$AT$54,35,0))</f>
        <v>#N/A</v>
      </c>
      <c r="AK141" s="32" t="e">
        <f t="shared" si="27"/>
        <v>#N/A</v>
      </c>
      <c r="AL141" s="16" t="e">
        <f>IF($B141="","",VLOOKUP($B141,'HK2 21-22'!$B$17:$AT$54,37,0))</f>
        <v>#N/A</v>
      </c>
      <c r="AM141" s="16" t="e">
        <f>IF($B141="","",VLOOKUP($B141,'HK2 21-22'!$B$17:$AT$54,38,0))</f>
        <v>#N/A</v>
      </c>
      <c r="AN141" s="32" t="e">
        <f t="shared" si="28"/>
        <v>#N/A</v>
      </c>
      <c r="AO141" s="16" t="e">
        <f>IF($B141="","",VLOOKUP($B141,'HK2 21-22'!$B$17:$AT$54,40,0))</f>
        <v>#N/A</v>
      </c>
      <c r="AP141" s="16" t="e">
        <f>IF($B141="","",VLOOKUP($B141,'HK2 21-22'!$B$17:$AT$54,41,0))</f>
        <v>#N/A</v>
      </c>
      <c r="AQ141" s="32" t="e">
        <f t="shared" si="29"/>
        <v>#N/A</v>
      </c>
      <c r="AR141" s="32" t="e">
        <f>IF($B141="","",VLOOKUP($B141,'HK2 21-22'!$B$17:$AT$54,43,0))</f>
        <v>#N/A</v>
      </c>
      <c r="AS141" s="32" t="e">
        <f>IF($B141="","",VLOOKUP($B141,'HK2 21-22'!$B$17:$AT$54,44,0))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IF($B142="","",VLOOKUP($B142,'HK2 21-22'!$B$17:$AT$54,4,0))</f>
        <v>#N/A</v>
      </c>
      <c r="F142" s="16" t="e">
        <f>IF($B142="","",VLOOKUP($B142,'HK2 21-22'!$B$17:$AT$54,5,0))</f>
        <v>#N/A</v>
      </c>
      <c r="G142" s="16" t="e">
        <f>IF($B142="","",VLOOKUP($B142,'HK2 21-22'!$B$17:$AT$54,6,0))</f>
        <v>#N/A</v>
      </c>
      <c r="H142" s="16" t="e">
        <f>IF($B142="","",VLOOKUP($B142,'HK2 21-22'!$B$17:$AT$54,7,0))</f>
        <v>#N/A</v>
      </c>
      <c r="I142" s="16" t="e">
        <f>IF($B142="","",VLOOKUP($B142,'HK2 21-22'!$B$17:$AT$54,8,0))</f>
        <v>#N/A</v>
      </c>
      <c r="J142" s="16" t="e">
        <f>IF($B142="","",VLOOKUP($B142,'HK2 21-22'!$B$17:$AT$54,9,0))</f>
        <v>#N/A</v>
      </c>
      <c r="K142" s="16" t="e">
        <f>IF($B142="","",VLOOKUP($B142,'HK2 21-22'!$B$17:$AT$54,10,0))</f>
        <v>#N/A</v>
      </c>
      <c r="L142" s="16" t="e">
        <f>IF($B142="","",VLOOKUP($B142,'HK2 21-22'!$B$17:$AT$54,11,0))</f>
        <v>#N/A</v>
      </c>
      <c r="M142" s="32" t="e">
        <f t="shared" si="21"/>
        <v>#N/A</v>
      </c>
      <c r="N142" s="16" t="e">
        <f>IF($B142="","",VLOOKUP($B142,'HK2 21-22'!$B$17:$AT$54,13,0))</f>
        <v>#N/A</v>
      </c>
      <c r="O142" s="16" t="e">
        <f>IF($B142="","",VLOOKUP($B142,'HK2 21-22'!$B$17:$AT$54,14,0))</f>
        <v>#N/A</v>
      </c>
      <c r="P142" s="16" t="e">
        <f>IF($B142="","",VLOOKUP($B142,'HK2 21-22'!$B$17:$AT$54,15,0))</f>
        <v>#N/A</v>
      </c>
      <c r="Q142" s="16" t="e">
        <f>IF($B142="","",VLOOKUP($B142,'HK2 21-22'!$B$17:$AT$54,16,0))</f>
        <v>#N/A</v>
      </c>
      <c r="R142" s="32" t="e">
        <f t="shared" si="22"/>
        <v>#N/A</v>
      </c>
      <c r="S142" s="16" t="e">
        <f>IF($B142="","",VLOOKUP($B142,'HK2 21-22'!$B$17:$AT$54,18,0))</f>
        <v>#N/A</v>
      </c>
      <c r="T142" s="16" t="e">
        <f>IF($B142="","",VLOOKUP($B142,'HK2 21-22'!$B$17:$AT$54,19,0))</f>
        <v>#N/A</v>
      </c>
      <c r="U142" s="16" t="e">
        <f>IF($B142="","",VLOOKUP($B142,'HK2 21-22'!$B$17:$AT$54,20,0))</f>
        <v>#N/A</v>
      </c>
      <c r="V142" s="32" t="e">
        <f t="shared" si="23"/>
        <v>#N/A</v>
      </c>
      <c r="W142" s="16" t="e">
        <f>IF($B142="","",VLOOKUP($B142,'HK2 21-22'!$B$17:$AT$54,22,0))</f>
        <v>#N/A</v>
      </c>
      <c r="X142" s="16" t="e">
        <f>IF($B142="","",VLOOKUP($B142,'HK2 21-22'!$B$17:$AT$54,23,0))</f>
        <v>#N/A</v>
      </c>
      <c r="Y142" s="16" t="e">
        <f>IF($B142="","",VLOOKUP($B142,'HK2 21-22'!$B$17:$AT$54,24,0))</f>
        <v>#N/A</v>
      </c>
      <c r="Z142" s="32" t="e">
        <f t="shared" si="24"/>
        <v>#N/A</v>
      </c>
      <c r="AA142" s="16" t="e">
        <f>IF($B142="","",VLOOKUP($B142,'HK2 21-22'!$B$17:$AT$54,26,0))</f>
        <v>#N/A</v>
      </c>
      <c r="AB142" s="16" t="e">
        <f>IF($B142="","",VLOOKUP($B142,'HK2 21-22'!$B$17:$AT$54,27,0))</f>
        <v>#N/A</v>
      </c>
      <c r="AC142" s="16" t="e">
        <f>IF($B142="","",VLOOKUP($B142,'HK2 21-22'!$B$17:$AT$54,28,0))</f>
        <v>#N/A</v>
      </c>
      <c r="AD142" s="32" t="e">
        <f t="shared" si="25"/>
        <v>#N/A</v>
      </c>
      <c r="AE142" s="16" t="e">
        <f>IF($B142="","",VLOOKUP($B142,'HK2 21-22'!$B$17:$AT$54,30,0))</f>
        <v>#N/A</v>
      </c>
      <c r="AF142" s="16" t="e">
        <f>IF($B142="","",VLOOKUP($B142,'HK2 21-22'!$B$17:$AT$54,31,0))</f>
        <v>#N/A</v>
      </c>
      <c r="AG142" s="16" t="e">
        <f>IF($B142="","",VLOOKUP($B142,'HK2 21-22'!$B$17:$AT$54,32,0))</f>
        <v>#N/A</v>
      </c>
      <c r="AH142" s="32" t="e">
        <f t="shared" si="26"/>
        <v>#N/A</v>
      </c>
      <c r="AI142" s="16" t="e">
        <f>IF($B142="","",VLOOKUP($B142,'HK2 21-22'!$B$17:$AT$54,34,0))</f>
        <v>#N/A</v>
      </c>
      <c r="AJ142" s="16" t="e">
        <f>IF($B142="","",VLOOKUP($B142,'HK2 21-22'!$B$17:$AT$54,35,0))</f>
        <v>#N/A</v>
      </c>
      <c r="AK142" s="32" t="e">
        <f t="shared" si="27"/>
        <v>#N/A</v>
      </c>
      <c r="AL142" s="16" t="e">
        <f>IF($B142="","",VLOOKUP($B142,'HK2 21-22'!$B$17:$AT$54,37,0))</f>
        <v>#N/A</v>
      </c>
      <c r="AM142" s="16" t="e">
        <f>IF($B142="","",VLOOKUP($B142,'HK2 21-22'!$B$17:$AT$54,38,0))</f>
        <v>#N/A</v>
      </c>
      <c r="AN142" s="32" t="e">
        <f t="shared" si="28"/>
        <v>#N/A</v>
      </c>
      <c r="AO142" s="16" t="e">
        <f>IF($B142="","",VLOOKUP($B142,'HK2 21-22'!$B$17:$AT$54,40,0))</f>
        <v>#N/A</v>
      </c>
      <c r="AP142" s="16" t="e">
        <f>IF($B142="","",VLOOKUP($B142,'HK2 21-22'!$B$17:$AT$54,41,0))</f>
        <v>#N/A</v>
      </c>
      <c r="AQ142" s="32" t="e">
        <f t="shared" si="29"/>
        <v>#N/A</v>
      </c>
      <c r="AR142" s="32" t="e">
        <f>IF($B142="","",VLOOKUP($B142,'HK2 21-22'!$B$17:$AT$54,43,0))</f>
        <v>#N/A</v>
      </c>
      <c r="AS142" s="32" t="e">
        <f>IF($B142="","",VLOOKUP($B142,'HK2 21-22'!$B$17:$AT$54,44,0))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IF($B143="","",VLOOKUP($B143,'HK2 21-22'!$B$17:$AT$54,4,0))</f>
        <v>#N/A</v>
      </c>
      <c r="F143" s="16" t="e">
        <f>IF($B143="","",VLOOKUP($B143,'HK2 21-22'!$B$17:$AT$54,5,0))</f>
        <v>#N/A</v>
      </c>
      <c r="G143" s="16" t="e">
        <f>IF($B143="","",VLOOKUP($B143,'HK2 21-22'!$B$17:$AT$54,6,0))</f>
        <v>#N/A</v>
      </c>
      <c r="H143" s="16" t="e">
        <f>IF($B143="","",VLOOKUP($B143,'HK2 21-22'!$B$17:$AT$54,7,0))</f>
        <v>#N/A</v>
      </c>
      <c r="I143" s="16" t="e">
        <f>IF($B143="","",VLOOKUP($B143,'HK2 21-22'!$B$17:$AT$54,8,0))</f>
        <v>#N/A</v>
      </c>
      <c r="J143" s="16" t="e">
        <f>IF($B143="","",VLOOKUP($B143,'HK2 21-22'!$B$17:$AT$54,9,0))</f>
        <v>#N/A</v>
      </c>
      <c r="K143" s="16" t="e">
        <f>IF($B143="","",VLOOKUP($B143,'HK2 21-22'!$B$17:$AT$54,10,0))</f>
        <v>#N/A</v>
      </c>
      <c r="L143" s="16" t="e">
        <f>IF($B143="","",VLOOKUP($B143,'HK2 21-22'!$B$17:$AT$54,11,0))</f>
        <v>#N/A</v>
      </c>
      <c r="M143" s="32" t="e">
        <f t="shared" si="21"/>
        <v>#N/A</v>
      </c>
      <c r="N143" s="16" t="e">
        <f>IF($B143="","",VLOOKUP($B143,'HK2 21-22'!$B$17:$AT$54,13,0))</f>
        <v>#N/A</v>
      </c>
      <c r="O143" s="16" t="e">
        <f>IF($B143="","",VLOOKUP($B143,'HK2 21-22'!$B$17:$AT$54,14,0))</f>
        <v>#N/A</v>
      </c>
      <c r="P143" s="16" t="e">
        <f>IF($B143="","",VLOOKUP($B143,'HK2 21-22'!$B$17:$AT$54,15,0))</f>
        <v>#N/A</v>
      </c>
      <c r="Q143" s="16" t="e">
        <f>IF($B143="","",VLOOKUP($B143,'HK2 21-22'!$B$17:$AT$54,16,0))</f>
        <v>#N/A</v>
      </c>
      <c r="R143" s="32" t="e">
        <f t="shared" si="22"/>
        <v>#N/A</v>
      </c>
      <c r="S143" s="16" t="e">
        <f>IF($B143="","",VLOOKUP($B143,'HK2 21-22'!$B$17:$AT$54,18,0))</f>
        <v>#N/A</v>
      </c>
      <c r="T143" s="16" t="e">
        <f>IF($B143="","",VLOOKUP($B143,'HK2 21-22'!$B$17:$AT$54,19,0))</f>
        <v>#N/A</v>
      </c>
      <c r="U143" s="16" t="e">
        <f>IF($B143="","",VLOOKUP($B143,'HK2 21-22'!$B$17:$AT$54,20,0))</f>
        <v>#N/A</v>
      </c>
      <c r="V143" s="32" t="e">
        <f t="shared" si="23"/>
        <v>#N/A</v>
      </c>
      <c r="W143" s="16" t="e">
        <f>IF($B143="","",VLOOKUP($B143,'HK2 21-22'!$B$17:$AT$54,22,0))</f>
        <v>#N/A</v>
      </c>
      <c r="X143" s="16" t="e">
        <f>IF($B143="","",VLOOKUP($B143,'HK2 21-22'!$B$17:$AT$54,23,0))</f>
        <v>#N/A</v>
      </c>
      <c r="Y143" s="16" t="e">
        <f>IF($B143="","",VLOOKUP($B143,'HK2 21-22'!$B$17:$AT$54,24,0))</f>
        <v>#N/A</v>
      </c>
      <c r="Z143" s="32" t="e">
        <f t="shared" si="24"/>
        <v>#N/A</v>
      </c>
      <c r="AA143" s="16" t="e">
        <f>IF($B143="","",VLOOKUP($B143,'HK2 21-22'!$B$17:$AT$54,26,0))</f>
        <v>#N/A</v>
      </c>
      <c r="AB143" s="16" t="e">
        <f>IF($B143="","",VLOOKUP($B143,'HK2 21-22'!$B$17:$AT$54,27,0))</f>
        <v>#N/A</v>
      </c>
      <c r="AC143" s="16" t="e">
        <f>IF($B143="","",VLOOKUP($B143,'HK2 21-22'!$B$17:$AT$54,28,0))</f>
        <v>#N/A</v>
      </c>
      <c r="AD143" s="32" t="e">
        <f t="shared" si="25"/>
        <v>#N/A</v>
      </c>
      <c r="AE143" s="16" t="e">
        <f>IF($B143="","",VLOOKUP($B143,'HK2 21-22'!$B$17:$AT$54,30,0))</f>
        <v>#N/A</v>
      </c>
      <c r="AF143" s="16" t="e">
        <f>IF($B143="","",VLOOKUP($B143,'HK2 21-22'!$B$17:$AT$54,31,0))</f>
        <v>#N/A</v>
      </c>
      <c r="AG143" s="16" t="e">
        <f>IF($B143="","",VLOOKUP($B143,'HK2 21-22'!$B$17:$AT$54,32,0))</f>
        <v>#N/A</v>
      </c>
      <c r="AH143" s="32" t="e">
        <f t="shared" si="26"/>
        <v>#N/A</v>
      </c>
      <c r="AI143" s="16" t="e">
        <f>IF($B143="","",VLOOKUP($B143,'HK2 21-22'!$B$17:$AT$54,34,0))</f>
        <v>#N/A</v>
      </c>
      <c r="AJ143" s="16" t="e">
        <f>IF($B143="","",VLOOKUP($B143,'HK2 21-22'!$B$17:$AT$54,35,0))</f>
        <v>#N/A</v>
      </c>
      <c r="AK143" s="32" t="e">
        <f t="shared" si="27"/>
        <v>#N/A</v>
      </c>
      <c r="AL143" s="16" t="e">
        <f>IF($B143="","",VLOOKUP($B143,'HK2 21-22'!$B$17:$AT$54,37,0))</f>
        <v>#N/A</v>
      </c>
      <c r="AM143" s="16" t="e">
        <f>IF($B143="","",VLOOKUP($B143,'HK2 21-22'!$B$17:$AT$54,38,0))</f>
        <v>#N/A</v>
      </c>
      <c r="AN143" s="32" t="e">
        <f t="shared" si="28"/>
        <v>#N/A</v>
      </c>
      <c r="AO143" s="16" t="e">
        <f>IF($B143="","",VLOOKUP($B143,'HK2 21-22'!$B$17:$AT$54,40,0))</f>
        <v>#N/A</v>
      </c>
      <c r="AP143" s="16" t="e">
        <f>IF($B143="","",VLOOKUP($B143,'HK2 21-22'!$B$17:$AT$54,41,0))</f>
        <v>#N/A</v>
      </c>
      <c r="AQ143" s="32" t="e">
        <f t="shared" si="29"/>
        <v>#N/A</v>
      </c>
      <c r="AR143" s="32" t="e">
        <f>IF($B143="","",VLOOKUP($B143,'HK2 21-22'!$B$17:$AT$54,43,0))</f>
        <v>#N/A</v>
      </c>
      <c r="AS143" s="32" t="e">
        <f>IF($B143="","",VLOOKUP($B143,'HK2 21-22'!$B$17:$AT$54,44,0))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IF($B144="","",VLOOKUP($B144,'HK2 21-22'!$B$17:$AT$54,4,0))</f>
        <v>#N/A</v>
      </c>
      <c r="F144" s="16" t="e">
        <f>IF($B144="","",VLOOKUP($B144,'HK2 21-22'!$B$17:$AT$54,5,0))</f>
        <v>#N/A</v>
      </c>
      <c r="G144" s="16" t="e">
        <f>IF($B144="","",VLOOKUP($B144,'HK2 21-22'!$B$17:$AT$54,6,0))</f>
        <v>#N/A</v>
      </c>
      <c r="H144" s="16" t="e">
        <f>IF($B144="","",VLOOKUP($B144,'HK2 21-22'!$B$17:$AT$54,7,0))</f>
        <v>#N/A</v>
      </c>
      <c r="I144" s="16" t="e">
        <f>IF($B144="","",VLOOKUP($B144,'HK2 21-22'!$B$17:$AT$54,8,0))</f>
        <v>#N/A</v>
      </c>
      <c r="J144" s="16" t="e">
        <f>IF($B144="","",VLOOKUP($B144,'HK2 21-22'!$B$17:$AT$54,9,0))</f>
        <v>#N/A</v>
      </c>
      <c r="K144" s="16" t="e">
        <f>IF($B144="","",VLOOKUP($B144,'HK2 21-22'!$B$17:$AT$54,10,0))</f>
        <v>#N/A</v>
      </c>
      <c r="L144" s="16" t="e">
        <f>IF($B144="","",VLOOKUP($B144,'HK2 21-22'!$B$17:$AT$54,11,0))</f>
        <v>#N/A</v>
      </c>
      <c r="M144" s="32" t="e">
        <f t="shared" si="21"/>
        <v>#N/A</v>
      </c>
      <c r="N144" s="16" t="e">
        <f>IF($B144="","",VLOOKUP($B144,'HK2 21-22'!$B$17:$AT$54,13,0))</f>
        <v>#N/A</v>
      </c>
      <c r="O144" s="16" t="e">
        <f>IF($B144="","",VLOOKUP($B144,'HK2 21-22'!$B$17:$AT$54,14,0))</f>
        <v>#N/A</v>
      </c>
      <c r="P144" s="16" t="e">
        <f>IF($B144="","",VLOOKUP($B144,'HK2 21-22'!$B$17:$AT$54,15,0))</f>
        <v>#N/A</v>
      </c>
      <c r="Q144" s="16" t="e">
        <f>IF($B144="","",VLOOKUP($B144,'HK2 21-22'!$B$17:$AT$54,16,0))</f>
        <v>#N/A</v>
      </c>
      <c r="R144" s="32" t="e">
        <f t="shared" si="22"/>
        <v>#N/A</v>
      </c>
      <c r="S144" s="16" t="e">
        <f>IF($B144="","",VLOOKUP($B144,'HK2 21-22'!$B$17:$AT$54,18,0))</f>
        <v>#N/A</v>
      </c>
      <c r="T144" s="16" t="e">
        <f>IF($B144="","",VLOOKUP($B144,'HK2 21-22'!$B$17:$AT$54,19,0))</f>
        <v>#N/A</v>
      </c>
      <c r="U144" s="16" t="e">
        <f>IF($B144="","",VLOOKUP($B144,'HK2 21-22'!$B$17:$AT$54,20,0))</f>
        <v>#N/A</v>
      </c>
      <c r="V144" s="32" t="e">
        <f t="shared" si="23"/>
        <v>#N/A</v>
      </c>
      <c r="W144" s="16" t="e">
        <f>IF($B144="","",VLOOKUP($B144,'HK2 21-22'!$B$17:$AT$54,22,0))</f>
        <v>#N/A</v>
      </c>
      <c r="X144" s="16" t="e">
        <f>IF($B144="","",VLOOKUP($B144,'HK2 21-22'!$B$17:$AT$54,23,0))</f>
        <v>#N/A</v>
      </c>
      <c r="Y144" s="16" t="e">
        <f>IF($B144="","",VLOOKUP($B144,'HK2 21-22'!$B$17:$AT$54,24,0))</f>
        <v>#N/A</v>
      </c>
      <c r="Z144" s="32" t="e">
        <f t="shared" si="24"/>
        <v>#N/A</v>
      </c>
      <c r="AA144" s="16" t="e">
        <f>IF($B144="","",VLOOKUP($B144,'HK2 21-22'!$B$17:$AT$54,26,0))</f>
        <v>#N/A</v>
      </c>
      <c r="AB144" s="16" t="e">
        <f>IF($B144="","",VLOOKUP($B144,'HK2 21-22'!$B$17:$AT$54,27,0))</f>
        <v>#N/A</v>
      </c>
      <c r="AC144" s="16" t="e">
        <f>IF($B144="","",VLOOKUP($B144,'HK2 21-22'!$B$17:$AT$54,28,0))</f>
        <v>#N/A</v>
      </c>
      <c r="AD144" s="32" t="e">
        <f t="shared" si="25"/>
        <v>#N/A</v>
      </c>
      <c r="AE144" s="16" t="e">
        <f>IF($B144="","",VLOOKUP($B144,'HK2 21-22'!$B$17:$AT$54,30,0))</f>
        <v>#N/A</v>
      </c>
      <c r="AF144" s="16" t="e">
        <f>IF($B144="","",VLOOKUP($B144,'HK2 21-22'!$B$17:$AT$54,31,0))</f>
        <v>#N/A</v>
      </c>
      <c r="AG144" s="16" t="e">
        <f>IF($B144="","",VLOOKUP($B144,'HK2 21-22'!$B$17:$AT$54,32,0))</f>
        <v>#N/A</v>
      </c>
      <c r="AH144" s="32" t="e">
        <f t="shared" si="26"/>
        <v>#N/A</v>
      </c>
      <c r="AI144" s="16" t="e">
        <f>IF($B144="","",VLOOKUP($B144,'HK2 21-22'!$B$17:$AT$54,34,0))</f>
        <v>#N/A</v>
      </c>
      <c r="AJ144" s="16" t="e">
        <f>IF($B144="","",VLOOKUP($B144,'HK2 21-22'!$B$17:$AT$54,35,0))</f>
        <v>#N/A</v>
      </c>
      <c r="AK144" s="32" t="e">
        <f t="shared" si="27"/>
        <v>#N/A</v>
      </c>
      <c r="AL144" s="16" t="e">
        <f>IF($B144="","",VLOOKUP($B144,'HK2 21-22'!$B$17:$AT$54,37,0))</f>
        <v>#N/A</v>
      </c>
      <c r="AM144" s="16" t="e">
        <f>IF($B144="","",VLOOKUP($B144,'HK2 21-22'!$B$17:$AT$54,38,0))</f>
        <v>#N/A</v>
      </c>
      <c r="AN144" s="32" t="e">
        <f t="shared" si="28"/>
        <v>#N/A</v>
      </c>
      <c r="AO144" s="16" t="e">
        <f>IF($B144="","",VLOOKUP($B144,'HK2 21-22'!$B$17:$AT$54,40,0))</f>
        <v>#N/A</v>
      </c>
      <c r="AP144" s="16" t="e">
        <f>IF($B144="","",VLOOKUP($B144,'HK2 21-22'!$B$17:$AT$54,41,0))</f>
        <v>#N/A</v>
      </c>
      <c r="AQ144" s="32" t="e">
        <f t="shared" si="29"/>
        <v>#N/A</v>
      </c>
      <c r="AR144" s="32" t="e">
        <f>IF($B144="","",VLOOKUP($B144,'HK2 21-22'!$B$17:$AT$54,43,0))</f>
        <v>#N/A</v>
      </c>
      <c r="AS144" s="32" t="e">
        <f>IF($B144="","",VLOOKUP($B144,'HK2 21-22'!$B$17:$AT$54,44,0))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IF($B145="","",VLOOKUP($B145,'HK2 21-22'!$B$17:$AT$54,4,0))</f>
        <v>#N/A</v>
      </c>
      <c r="F145" s="16" t="e">
        <f>IF($B145="","",VLOOKUP($B145,'HK2 21-22'!$B$17:$AT$54,5,0))</f>
        <v>#N/A</v>
      </c>
      <c r="G145" s="16" t="e">
        <f>IF($B145="","",VLOOKUP($B145,'HK2 21-22'!$B$17:$AT$54,6,0))</f>
        <v>#N/A</v>
      </c>
      <c r="H145" s="16" t="e">
        <f>IF($B145="","",VLOOKUP($B145,'HK2 21-22'!$B$17:$AT$54,7,0))</f>
        <v>#N/A</v>
      </c>
      <c r="I145" s="16" t="e">
        <f>IF($B145="","",VLOOKUP($B145,'HK2 21-22'!$B$17:$AT$54,8,0))</f>
        <v>#N/A</v>
      </c>
      <c r="J145" s="16" t="e">
        <f>IF($B145="","",VLOOKUP($B145,'HK2 21-22'!$B$17:$AT$54,9,0))</f>
        <v>#N/A</v>
      </c>
      <c r="K145" s="16" t="e">
        <f>IF($B145="","",VLOOKUP($B145,'HK2 21-22'!$B$17:$AT$54,10,0))</f>
        <v>#N/A</v>
      </c>
      <c r="L145" s="16" t="e">
        <f>IF($B145="","",VLOOKUP($B145,'HK2 21-22'!$B$17:$AT$54,11,0))</f>
        <v>#N/A</v>
      </c>
      <c r="M145" s="32" t="e">
        <f t="shared" si="21"/>
        <v>#N/A</v>
      </c>
      <c r="N145" s="16" t="e">
        <f>IF($B145="","",VLOOKUP($B145,'HK2 21-22'!$B$17:$AT$54,13,0))</f>
        <v>#N/A</v>
      </c>
      <c r="O145" s="16" t="e">
        <f>IF($B145="","",VLOOKUP($B145,'HK2 21-22'!$B$17:$AT$54,14,0))</f>
        <v>#N/A</v>
      </c>
      <c r="P145" s="16" t="e">
        <f>IF($B145="","",VLOOKUP($B145,'HK2 21-22'!$B$17:$AT$54,15,0))</f>
        <v>#N/A</v>
      </c>
      <c r="Q145" s="16" t="e">
        <f>IF($B145="","",VLOOKUP($B145,'HK2 21-22'!$B$17:$AT$54,16,0))</f>
        <v>#N/A</v>
      </c>
      <c r="R145" s="32" t="e">
        <f t="shared" si="22"/>
        <v>#N/A</v>
      </c>
      <c r="S145" s="16" t="e">
        <f>IF($B145="","",VLOOKUP($B145,'HK2 21-22'!$B$17:$AT$54,18,0))</f>
        <v>#N/A</v>
      </c>
      <c r="T145" s="16" t="e">
        <f>IF($B145="","",VLOOKUP($B145,'HK2 21-22'!$B$17:$AT$54,19,0))</f>
        <v>#N/A</v>
      </c>
      <c r="U145" s="16" t="e">
        <f>IF($B145="","",VLOOKUP($B145,'HK2 21-22'!$B$17:$AT$54,20,0))</f>
        <v>#N/A</v>
      </c>
      <c r="V145" s="32" t="e">
        <f t="shared" si="23"/>
        <v>#N/A</v>
      </c>
      <c r="W145" s="16" t="e">
        <f>IF($B145="","",VLOOKUP($B145,'HK2 21-22'!$B$17:$AT$54,22,0))</f>
        <v>#N/A</v>
      </c>
      <c r="X145" s="16" t="e">
        <f>IF($B145="","",VLOOKUP($B145,'HK2 21-22'!$B$17:$AT$54,23,0))</f>
        <v>#N/A</v>
      </c>
      <c r="Y145" s="16" t="e">
        <f>IF($B145="","",VLOOKUP($B145,'HK2 21-22'!$B$17:$AT$54,24,0))</f>
        <v>#N/A</v>
      </c>
      <c r="Z145" s="32" t="e">
        <f t="shared" si="24"/>
        <v>#N/A</v>
      </c>
      <c r="AA145" s="16" t="e">
        <f>IF($B145="","",VLOOKUP($B145,'HK2 21-22'!$B$17:$AT$54,26,0))</f>
        <v>#N/A</v>
      </c>
      <c r="AB145" s="16" t="e">
        <f>IF($B145="","",VLOOKUP($B145,'HK2 21-22'!$B$17:$AT$54,27,0))</f>
        <v>#N/A</v>
      </c>
      <c r="AC145" s="16" t="e">
        <f>IF($B145="","",VLOOKUP($B145,'HK2 21-22'!$B$17:$AT$54,28,0))</f>
        <v>#N/A</v>
      </c>
      <c r="AD145" s="32" t="e">
        <f t="shared" si="25"/>
        <v>#N/A</v>
      </c>
      <c r="AE145" s="16" t="e">
        <f>IF($B145="","",VLOOKUP($B145,'HK2 21-22'!$B$17:$AT$54,30,0))</f>
        <v>#N/A</v>
      </c>
      <c r="AF145" s="16" t="e">
        <f>IF($B145="","",VLOOKUP($B145,'HK2 21-22'!$B$17:$AT$54,31,0))</f>
        <v>#N/A</v>
      </c>
      <c r="AG145" s="16" t="e">
        <f>IF($B145="","",VLOOKUP($B145,'HK2 21-22'!$B$17:$AT$54,32,0))</f>
        <v>#N/A</v>
      </c>
      <c r="AH145" s="32" t="e">
        <f t="shared" si="26"/>
        <v>#N/A</v>
      </c>
      <c r="AI145" s="16" t="e">
        <f>IF($B145="","",VLOOKUP($B145,'HK2 21-22'!$B$17:$AT$54,34,0))</f>
        <v>#N/A</v>
      </c>
      <c r="AJ145" s="16" t="e">
        <f>IF($B145="","",VLOOKUP($B145,'HK2 21-22'!$B$17:$AT$54,35,0))</f>
        <v>#N/A</v>
      </c>
      <c r="AK145" s="32" t="e">
        <f t="shared" si="27"/>
        <v>#N/A</v>
      </c>
      <c r="AL145" s="16" t="e">
        <f>IF($B145="","",VLOOKUP($B145,'HK2 21-22'!$B$17:$AT$54,37,0))</f>
        <v>#N/A</v>
      </c>
      <c r="AM145" s="16" t="e">
        <f>IF($B145="","",VLOOKUP($B145,'HK2 21-22'!$B$17:$AT$54,38,0))</f>
        <v>#N/A</v>
      </c>
      <c r="AN145" s="32" t="e">
        <f t="shared" si="28"/>
        <v>#N/A</v>
      </c>
      <c r="AO145" s="16" t="e">
        <f>IF($B145="","",VLOOKUP($B145,'HK2 21-22'!$B$17:$AT$54,40,0))</f>
        <v>#N/A</v>
      </c>
      <c r="AP145" s="16" t="e">
        <f>IF($B145="","",VLOOKUP($B145,'HK2 21-22'!$B$17:$AT$54,41,0))</f>
        <v>#N/A</v>
      </c>
      <c r="AQ145" s="32" t="e">
        <f t="shared" si="29"/>
        <v>#N/A</v>
      </c>
      <c r="AR145" s="32" t="e">
        <f>IF($B145="","",VLOOKUP($B145,'HK2 21-22'!$B$17:$AT$54,43,0))</f>
        <v>#N/A</v>
      </c>
      <c r="AS145" s="32" t="e">
        <f>IF($B145="","",VLOOKUP($B145,'HK2 21-22'!$B$17:$AT$54,44,0))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IF($B146="","",VLOOKUP($B146,'HK2 21-22'!$B$17:$AT$54,4,0))</f>
        <v>#N/A</v>
      </c>
      <c r="F146" s="16" t="e">
        <f>IF($B146="","",VLOOKUP($B146,'HK2 21-22'!$B$17:$AT$54,5,0))</f>
        <v>#N/A</v>
      </c>
      <c r="G146" s="16" t="e">
        <f>IF($B146="","",VLOOKUP($B146,'HK2 21-22'!$B$17:$AT$54,6,0))</f>
        <v>#N/A</v>
      </c>
      <c r="H146" s="16" t="e">
        <f>IF($B146="","",VLOOKUP($B146,'HK2 21-22'!$B$17:$AT$54,7,0))</f>
        <v>#N/A</v>
      </c>
      <c r="I146" s="16" t="e">
        <f>IF($B146="","",VLOOKUP($B146,'HK2 21-22'!$B$17:$AT$54,8,0))</f>
        <v>#N/A</v>
      </c>
      <c r="J146" s="16" t="e">
        <f>IF($B146="","",VLOOKUP($B146,'HK2 21-22'!$B$17:$AT$54,9,0))</f>
        <v>#N/A</v>
      </c>
      <c r="K146" s="16" t="e">
        <f>IF($B146="","",VLOOKUP($B146,'HK2 21-22'!$B$17:$AT$54,10,0))</f>
        <v>#N/A</v>
      </c>
      <c r="L146" s="16" t="e">
        <f>IF($B146="","",VLOOKUP($B146,'HK2 21-22'!$B$17:$AT$54,11,0))</f>
        <v>#N/A</v>
      </c>
      <c r="M146" s="32" t="e">
        <f t="shared" si="21"/>
        <v>#N/A</v>
      </c>
      <c r="N146" s="16" t="e">
        <f>IF($B146="","",VLOOKUP($B146,'HK2 21-22'!$B$17:$AT$54,13,0))</f>
        <v>#N/A</v>
      </c>
      <c r="O146" s="16" t="e">
        <f>IF($B146="","",VLOOKUP($B146,'HK2 21-22'!$B$17:$AT$54,14,0))</f>
        <v>#N/A</v>
      </c>
      <c r="P146" s="16" t="e">
        <f>IF($B146="","",VLOOKUP($B146,'HK2 21-22'!$B$17:$AT$54,15,0))</f>
        <v>#N/A</v>
      </c>
      <c r="Q146" s="16" t="e">
        <f>IF($B146="","",VLOOKUP($B146,'HK2 21-22'!$B$17:$AT$54,16,0))</f>
        <v>#N/A</v>
      </c>
      <c r="R146" s="32" t="e">
        <f t="shared" si="22"/>
        <v>#N/A</v>
      </c>
      <c r="S146" s="16" t="e">
        <f>IF($B146="","",VLOOKUP($B146,'HK2 21-22'!$B$17:$AT$54,18,0))</f>
        <v>#N/A</v>
      </c>
      <c r="T146" s="16" t="e">
        <f>IF($B146="","",VLOOKUP($B146,'HK2 21-22'!$B$17:$AT$54,19,0))</f>
        <v>#N/A</v>
      </c>
      <c r="U146" s="16" t="e">
        <f>IF($B146="","",VLOOKUP($B146,'HK2 21-22'!$B$17:$AT$54,20,0))</f>
        <v>#N/A</v>
      </c>
      <c r="V146" s="32" t="e">
        <f t="shared" si="23"/>
        <v>#N/A</v>
      </c>
      <c r="W146" s="16" t="e">
        <f>IF($B146="","",VLOOKUP($B146,'HK2 21-22'!$B$17:$AT$54,22,0))</f>
        <v>#N/A</v>
      </c>
      <c r="X146" s="16" t="e">
        <f>IF($B146="","",VLOOKUP($B146,'HK2 21-22'!$B$17:$AT$54,23,0))</f>
        <v>#N/A</v>
      </c>
      <c r="Y146" s="16" t="e">
        <f>IF($B146="","",VLOOKUP($B146,'HK2 21-22'!$B$17:$AT$54,24,0))</f>
        <v>#N/A</v>
      </c>
      <c r="Z146" s="32" t="e">
        <f t="shared" si="24"/>
        <v>#N/A</v>
      </c>
      <c r="AA146" s="16" t="e">
        <f>IF($B146="","",VLOOKUP($B146,'HK2 21-22'!$B$17:$AT$54,26,0))</f>
        <v>#N/A</v>
      </c>
      <c r="AB146" s="16" t="e">
        <f>IF($B146="","",VLOOKUP($B146,'HK2 21-22'!$B$17:$AT$54,27,0))</f>
        <v>#N/A</v>
      </c>
      <c r="AC146" s="16" t="e">
        <f>IF($B146="","",VLOOKUP($B146,'HK2 21-22'!$B$17:$AT$54,28,0))</f>
        <v>#N/A</v>
      </c>
      <c r="AD146" s="32" t="e">
        <f t="shared" si="25"/>
        <v>#N/A</v>
      </c>
      <c r="AE146" s="16" t="e">
        <f>IF($B146="","",VLOOKUP($B146,'HK2 21-22'!$B$17:$AT$54,30,0))</f>
        <v>#N/A</v>
      </c>
      <c r="AF146" s="16" t="e">
        <f>IF($B146="","",VLOOKUP($B146,'HK2 21-22'!$B$17:$AT$54,31,0))</f>
        <v>#N/A</v>
      </c>
      <c r="AG146" s="16" t="e">
        <f>IF($B146="","",VLOOKUP($B146,'HK2 21-22'!$B$17:$AT$54,32,0))</f>
        <v>#N/A</v>
      </c>
      <c r="AH146" s="32" t="e">
        <f t="shared" si="26"/>
        <v>#N/A</v>
      </c>
      <c r="AI146" s="16" t="e">
        <f>IF($B146="","",VLOOKUP($B146,'HK2 21-22'!$B$17:$AT$54,34,0))</f>
        <v>#N/A</v>
      </c>
      <c r="AJ146" s="16" t="e">
        <f>IF($B146="","",VLOOKUP($B146,'HK2 21-22'!$B$17:$AT$54,35,0))</f>
        <v>#N/A</v>
      </c>
      <c r="AK146" s="32" t="e">
        <f t="shared" si="27"/>
        <v>#N/A</v>
      </c>
      <c r="AL146" s="16" t="e">
        <f>IF($B146="","",VLOOKUP($B146,'HK2 21-22'!$B$17:$AT$54,37,0))</f>
        <v>#N/A</v>
      </c>
      <c r="AM146" s="16" t="e">
        <f>IF($B146="","",VLOOKUP($B146,'HK2 21-22'!$B$17:$AT$54,38,0))</f>
        <v>#N/A</v>
      </c>
      <c r="AN146" s="32" t="e">
        <f t="shared" si="28"/>
        <v>#N/A</v>
      </c>
      <c r="AO146" s="16" t="e">
        <f>IF($B146="","",VLOOKUP($B146,'HK2 21-22'!$B$17:$AT$54,40,0))</f>
        <v>#N/A</v>
      </c>
      <c r="AP146" s="16" t="e">
        <f>IF($B146="","",VLOOKUP($B146,'HK2 21-22'!$B$17:$AT$54,41,0))</f>
        <v>#N/A</v>
      </c>
      <c r="AQ146" s="32" t="e">
        <f t="shared" si="29"/>
        <v>#N/A</v>
      </c>
      <c r="AR146" s="32" t="e">
        <f>IF($B146="","",VLOOKUP($B146,'HK2 21-22'!$B$17:$AT$54,43,0))</f>
        <v>#N/A</v>
      </c>
      <c r="AS146" s="32" t="e">
        <f>IF($B146="","",VLOOKUP($B146,'HK2 21-22'!$B$17:$AT$54,44,0))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IF($B147="","",VLOOKUP($B147,'HK2 21-22'!$B$17:$AT$54,4,0))</f>
        <v>#N/A</v>
      </c>
      <c r="F147" s="16" t="e">
        <f>IF($B147="","",VLOOKUP($B147,'HK2 21-22'!$B$17:$AT$54,5,0))</f>
        <v>#N/A</v>
      </c>
      <c r="G147" s="16" t="e">
        <f>IF($B147="","",VLOOKUP($B147,'HK2 21-22'!$B$17:$AT$54,6,0))</f>
        <v>#N/A</v>
      </c>
      <c r="H147" s="16" t="e">
        <f>IF($B147="","",VLOOKUP($B147,'HK2 21-22'!$B$17:$AT$54,7,0))</f>
        <v>#N/A</v>
      </c>
      <c r="I147" s="16" t="e">
        <f>IF($B147="","",VLOOKUP($B147,'HK2 21-22'!$B$17:$AT$54,8,0))</f>
        <v>#N/A</v>
      </c>
      <c r="J147" s="16" t="e">
        <f>IF($B147="","",VLOOKUP($B147,'HK2 21-22'!$B$17:$AT$54,9,0))</f>
        <v>#N/A</v>
      </c>
      <c r="K147" s="16" t="e">
        <f>IF($B147="","",VLOOKUP($B147,'HK2 21-22'!$B$17:$AT$54,10,0))</f>
        <v>#N/A</v>
      </c>
      <c r="L147" s="16" t="e">
        <f>IF($B147="","",VLOOKUP($B147,'HK2 21-22'!$B$17:$AT$54,11,0))</f>
        <v>#N/A</v>
      </c>
      <c r="M147" s="32" t="e">
        <f t="shared" si="21"/>
        <v>#N/A</v>
      </c>
      <c r="N147" s="16" t="e">
        <f>IF($B147="","",VLOOKUP($B147,'HK2 21-22'!$B$17:$AT$54,13,0))</f>
        <v>#N/A</v>
      </c>
      <c r="O147" s="16" t="e">
        <f>IF($B147="","",VLOOKUP($B147,'HK2 21-22'!$B$17:$AT$54,14,0))</f>
        <v>#N/A</v>
      </c>
      <c r="P147" s="16" t="e">
        <f>IF($B147="","",VLOOKUP($B147,'HK2 21-22'!$B$17:$AT$54,15,0))</f>
        <v>#N/A</v>
      </c>
      <c r="Q147" s="16" t="e">
        <f>IF($B147="","",VLOOKUP($B147,'HK2 21-22'!$B$17:$AT$54,16,0))</f>
        <v>#N/A</v>
      </c>
      <c r="R147" s="32" t="e">
        <f t="shared" si="22"/>
        <v>#N/A</v>
      </c>
      <c r="S147" s="16" t="e">
        <f>IF($B147="","",VLOOKUP($B147,'HK2 21-22'!$B$17:$AT$54,18,0))</f>
        <v>#N/A</v>
      </c>
      <c r="T147" s="16" t="e">
        <f>IF($B147="","",VLOOKUP($B147,'HK2 21-22'!$B$17:$AT$54,19,0))</f>
        <v>#N/A</v>
      </c>
      <c r="U147" s="16" t="e">
        <f>IF($B147="","",VLOOKUP($B147,'HK2 21-22'!$B$17:$AT$54,20,0))</f>
        <v>#N/A</v>
      </c>
      <c r="V147" s="32" t="e">
        <f t="shared" si="23"/>
        <v>#N/A</v>
      </c>
      <c r="W147" s="16" t="e">
        <f>IF($B147="","",VLOOKUP($B147,'HK2 21-22'!$B$17:$AT$54,22,0))</f>
        <v>#N/A</v>
      </c>
      <c r="X147" s="16" t="e">
        <f>IF($B147="","",VLOOKUP($B147,'HK2 21-22'!$B$17:$AT$54,23,0))</f>
        <v>#N/A</v>
      </c>
      <c r="Y147" s="16" t="e">
        <f>IF($B147="","",VLOOKUP($B147,'HK2 21-22'!$B$17:$AT$54,24,0))</f>
        <v>#N/A</v>
      </c>
      <c r="Z147" s="32" t="e">
        <f t="shared" si="24"/>
        <v>#N/A</v>
      </c>
      <c r="AA147" s="16" t="e">
        <f>IF($B147="","",VLOOKUP($B147,'HK2 21-22'!$B$17:$AT$54,26,0))</f>
        <v>#N/A</v>
      </c>
      <c r="AB147" s="16" t="e">
        <f>IF($B147="","",VLOOKUP($B147,'HK2 21-22'!$B$17:$AT$54,27,0))</f>
        <v>#N/A</v>
      </c>
      <c r="AC147" s="16" t="e">
        <f>IF($B147="","",VLOOKUP($B147,'HK2 21-22'!$B$17:$AT$54,28,0))</f>
        <v>#N/A</v>
      </c>
      <c r="AD147" s="32" t="e">
        <f t="shared" si="25"/>
        <v>#N/A</v>
      </c>
      <c r="AE147" s="16" t="e">
        <f>IF($B147="","",VLOOKUP($B147,'HK2 21-22'!$B$17:$AT$54,30,0))</f>
        <v>#N/A</v>
      </c>
      <c r="AF147" s="16" t="e">
        <f>IF($B147="","",VLOOKUP($B147,'HK2 21-22'!$B$17:$AT$54,31,0))</f>
        <v>#N/A</v>
      </c>
      <c r="AG147" s="16" t="e">
        <f>IF($B147="","",VLOOKUP($B147,'HK2 21-22'!$B$17:$AT$54,32,0))</f>
        <v>#N/A</v>
      </c>
      <c r="AH147" s="32" t="e">
        <f t="shared" si="26"/>
        <v>#N/A</v>
      </c>
      <c r="AI147" s="16" t="e">
        <f>IF($B147="","",VLOOKUP($B147,'HK2 21-22'!$B$17:$AT$54,34,0))</f>
        <v>#N/A</v>
      </c>
      <c r="AJ147" s="16" t="e">
        <f>IF($B147="","",VLOOKUP($B147,'HK2 21-22'!$B$17:$AT$54,35,0))</f>
        <v>#N/A</v>
      </c>
      <c r="AK147" s="32" t="e">
        <f t="shared" si="27"/>
        <v>#N/A</v>
      </c>
      <c r="AL147" s="16" t="e">
        <f>IF($B147="","",VLOOKUP($B147,'HK2 21-22'!$B$17:$AT$54,37,0))</f>
        <v>#N/A</v>
      </c>
      <c r="AM147" s="16" t="e">
        <f>IF($B147="","",VLOOKUP($B147,'HK2 21-22'!$B$17:$AT$54,38,0))</f>
        <v>#N/A</v>
      </c>
      <c r="AN147" s="32" t="e">
        <f t="shared" si="28"/>
        <v>#N/A</v>
      </c>
      <c r="AO147" s="16" t="e">
        <f>IF($B147="","",VLOOKUP($B147,'HK2 21-22'!$B$17:$AT$54,40,0))</f>
        <v>#N/A</v>
      </c>
      <c r="AP147" s="16" t="e">
        <f>IF($B147="","",VLOOKUP($B147,'HK2 21-22'!$B$17:$AT$54,41,0))</f>
        <v>#N/A</v>
      </c>
      <c r="AQ147" s="32" t="e">
        <f t="shared" si="29"/>
        <v>#N/A</v>
      </c>
      <c r="AR147" s="32" t="e">
        <f>IF($B147="","",VLOOKUP($B147,'HK2 21-22'!$B$17:$AT$54,43,0))</f>
        <v>#N/A</v>
      </c>
      <c r="AS147" s="32" t="e">
        <f>IF($B147="","",VLOOKUP($B147,'HK2 21-22'!$B$17:$AT$54,44,0))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IF($B148="","",VLOOKUP($B148,'HK2 21-22'!$B$17:$AT$54,4,0))</f>
        <v>#N/A</v>
      </c>
      <c r="F148" s="16" t="e">
        <f>IF($B148="","",VLOOKUP($B148,'HK2 21-22'!$B$17:$AT$54,5,0))</f>
        <v>#N/A</v>
      </c>
      <c r="G148" s="16" t="e">
        <f>IF($B148="","",VLOOKUP($B148,'HK2 21-22'!$B$17:$AT$54,6,0))</f>
        <v>#N/A</v>
      </c>
      <c r="H148" s="16" t="e">
        <f>IF($B148="","",VLOOKUP($B148,'HK2 21-22'!$B$17:$AT$54,7,0))</f>
        <v>#N/A</v>
      </c>
      <c r="I148" s="16" t="e">
        <f>IF($B148="","",VLOOKUP($B148,'HK2 21-22'!$B$17:$AT$54,8,0))</f>
        <v>#N/A</v>
      </c>
      <c r="J148" s="16" t="e">
        <f>IF($B148="","",VLOOKUP($B148,'HK2 21-22'!$B$17:$AT$54,9,0))</f>
        <v>#N/A</v>
      </c>
      <c r="K148" s="16" t="e">
        <f>IF($B148="","",VLOOKUP($B148,'HK2 21-22'!$B$17:$AT$54,10,0))</f>
        <v>#N/A</v>
      </c>
      <c r="L148" s="16" t="e">
        <f>IF($B148="","",VLOOKUP($B148,'HK2 21-22'!$B$17:$AT$54,11,0))</f>
        <v>#N/A</v>
      </c>
      <c r="M148" s="32" t="e">
        <f t="shared" si="21"/>
        <v>#N/A</v>
      </c>
      <c r="N148" s="16" t="e">
        <f>IF($B148="","",VLOOKUP($B148,'HK2 21-22'!$B$17:$AT$54,13,0))</f>
        <v>#N/A</v>
      </c>
      <c r="O148" s="16" t="e">
        <f>IF($B148="","",VLOOKUP($B148,'HK2 21-22'!$B$17:$AT$54,14,0))</f>
        <v>#N/A</v>
      </c>
      <c r="P148" s="16" t="e">
        <f>IF($B148="","",VLOOKUP($B148,'HK2 21-22'!$B$17:$AT$54,15,0))</f>
        <v>#N/A</v>
      </c>
      <c r="Q148" s="16" t="e">
        <f>IF($B148="","",VLOOKUP($B148,'HK2 21-22'!$B$17:$AT$54,16,0))</f>
        <v>#N/A</v>
      </c>
      <c r="R148" s="32" t="e">
        <f t="shared" si="22"/>
        <v>#N/A</v>
      </c>
      <c r="S148" s="16" t="e">
        <f>IF($B148="","",VLOOKUP($B148,'HK2 21-22'!$B$17:$AT$54,18,0))</f>
        <v>#N/A</v>
      </c>
      <c r="T148" s="16" t="e">
        <f>IF($B148="","",VLOOKUP($B148,'HK2 21-22'!$B$17:$AT$54,19,0))</f>
        <v>#N/A</v>
      </c>
      <c r="U148" s="16" t="e">
        <f>IF($B148="","",VLOOKUP($B148,'HK2 21-22'!$B$17:$AT$54,20,0))</f>
        <v>#N/A</v>
      </c>
      <c r="V148" s="32" t="e">
        <f t="shared" si="23"/>
        <v>#N/A</v>
      </c>
      <c r="W148" s="16" t="e">
        <f>IF($B148="","",VLOOKUP($B148,'HK2 21-22'!$B$17:$AT$54,22,0))</f>
        <v>#N/A</v>
      </c>
      <c r="X148" s="16" t="e">
        <f>IF($B148="","",VLOOKUP($B148,'HK2 21-22'!$B$17:$AT$54,23,0))</f>
        <v>#N/A</v>
      </c>
      <c r="Y148" s="16" t="e">
        <f>IF($B148="","",VLOOKUP($B148,'HK2 21-22'!$B$17:$AT$54,24,0))</f>
        <v>#N/A</v>
      </c>
      <c r="Z148" s="32" t="e">
        <f t="shared" si="24"/>
        <v>#N/A</v>
      </c>
      <c r="AA148" s="16" t="e">
        <f>IF($B148="","",VLOOKUP($B148,'HK2 21-22'!$B$17:$AT$54,26,0))</f>
        <v>#N/A</v>
      </c>
      <c r="AB148" s="16" t="e">
        <f>IF($B148="","",VLOOKUP($B148,'HK2 21-22'!$B$17:$AT$54,27,0))</f>
        <v>#N/A</v>
      </c>
      <c r="AC148" s="16" t="e">
        <f>IF($B148="","",VLOOKUP($B148,'HK2 21-22'!$B$17:$AT$54,28,0))</f>
        <v>#N/A</v>
      </c>
      <c r="AD148" s="32" t="e">
        <f t="shared" si="25"/>
        <v>#N/A</v>
      </c>
      <c r="AE148" s="16" t="e">
        <f>IF($B148="","",VLOOKUP($B148,'HK2 21-22'!$B$17:$AT$54,30,0))</f>
        <v>#N/A</v>
      </c>
      <c r="AF148" s="16" t="e">
        <f>IF($B148="","",VLOOKUP($B148,'HK2 21-22'!$B$17:$AT$54,31,0))</f>
        <v>#N/A</v>
      </c>
      <c r="AG148" s="16" t="e">
        <f>IF($B148="","",VLOOKUP($B148,'HK2 21-22'!$B$17:$AT$54,32,0))</f>
        <v>#N/A</v>
      </c>
      <c r="AH148" s="32" t="e">
        <f t="shared" si="26"/>
        <v>#N/A</v>
      </c>
      <c r="AI148" s="16" t="e">
        <f>IF($B148="","",VLOOKUP($B148,'HK2 21-22'!$B$17:$AT$54,34,0))</f>
        <v>#N/A</v>
      </c>
      <c r="AJ148" s="16" t="e">
        <f>IF($B148="","",VLOOKUP($B148,'HK2 21-22'!$B$17:$AT$54,35,0))</f>
        <v>#N/A</v>
      </c>
      <c r="AK148" s="32" t="e">
        <f t="shared" si="27"/>
        <v>#N/A</v>
      </c>
      <c r="AL148" s="16" t="e">
        <f>IF($B148="","",VLOOKUP($B148,'HK2 21-22'!$B$17:$AT$54,37,0))</f>
        <v>#N/A</v>
      </c>
      <c r="AM148" s="16" t="e">
        <f>IF($B148="","",VLOOKUP($B148,'HK2 21-22'!$B$17:$AT$54,38,0))</f>
        <v>#N/A</v>
      </c>
      <c r="AN148" s="32" t="e">
        <f t="shared" si="28"/>
        <v>#N/A</v>
      </c>
      <c r="AO148" s="16" t="e">
        <f>IF($B148="","",VLOOKUP($B148,'HK2 21-22'!$B$17:$AT$54,40,0))</f>
        <v>#N/A</v>
      </c>
      <c r="AP148" s="16" t="e">
        <f>IF($B148="","",VLOOKUP($B148,'HK2 21-22'!$B$17:$AT$54,41,0))</f>
        <v>#N/A</v>
      </c>
      <c r="AQ148" s="32" t="e">
        <f t="shared" si="29"/>
        <v>#N/A</v>
      </c>
      <c r="AR148" s="32" t="e">
        <f>IF($B148="","",VLOOKUP($B148,'HK2 21-22'!$B$17:$AT$54,43,0))</f>
        <v>#N/A</v>
      </c>
      <c r="AS148" s="32" t="e">
        <f>IF($B148="","",VLOOKUP($B148,'HK2 21-22'!$B$17:$AT$54,44,0))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IF($B149="","",VLOOKUP($B149,'HK2 21-22'!$B$17:$AT$54,4,0))</f>
        <v>#N/A</v>
      </c>
      <c r="F149" s="16" t="e">
        <f>IF($B149="","",VLOOKUP($B149,'HK2 21-22'!$B$17:$AT$54,5,0))</f>
        <v>#N/A</v>
      </c>
      <c r="G149" s="16" t="e">
        <f>IF($B149="","",VLOOKUP($B149,'HK2 21-22'!$B$17:$AT$54,6,0))</f>
        <v>#N/A</v>
      </c>
      <c r="H149" s="16" t="e">
        <f>IF($B149="","",VLOOKUP($B149,'HK2 21-22'!$B$17:$AT$54,7,0))</f>
        <v>#N/A</v>
      </c>
      <c r="I149" s="16" t="e">
        <f>IF($B149="","",VLOOKUP($B149,'HK2 21-22'!$B$17:$AT$54,8,0))</f>
        <v>#N/A</v>
      </c>
      <c r="J149" s="16" t="e">
        <f>IF($B149="","",VLOOKUP($B149,'HK2 21-22'!$B$17:$AT$54,9,0))</f>
        <v>#N/A</v>
      </c>
      <c r="K149" s="16" t="e">
        <f>IF($B149="","",VLOOKUP($B149,'HK2 21-22'!$B$17:$AT$54,10,0))</f>
        <v>#N/A</v>
      </c>
      <c r="L149" s="16" t="e">
        <f>IF($B149="","",VLOOKUP($B149,'HK2 21-22'!$B$17:$AT$54,11,0))</f>
        <v>#N/A</v>
      </c>
      <c r="M149" s="32" t="e">
        <f t="shared" si="21"/>
        <v>#N/A</v>
      </c>
      <c r="N149" s="16" t="e">
        <f>IF($B149="","",VLOOKUP($B149,'HK2 21-22'!$B$17:$AT$54,13,0))</f>
        <v>#N/A</v>
      </c>
      <c r="O149" s="16" t="e">
        <f>IF($B149="","",VLOOKUP($B149,'HK2 21-22'!$B$17:$AT$54,14,0))</f>
        <v>#N/A</v>
      </c>
      <c r="P149" s="16" t="e">
        <f>IF($B149="","",VLOOKUP($B149,'HK2 21-22'!$B$17:$AT$54,15,0))</f>
        <v>#N/A</v>
      </c>
      <c r="Q149" s="16" t="e">
        <f>IF($B149="","",VLOOKUP($B149,'HK2 21-22'!$B$17:$AT$54,16,0))</f>
        <v>#N/A</v>
      </c>
      <c r="R149" s="32" t="e">
        <f t="shared" si="22"/>
        <v>#N/A</v>
      </c>
      <c r="S149" s="16" t="e">
        <f>IF($B149="","",VLOOKUP($B149,'HK2 21-22'!$B$17:$AT$54,18,0))</f>
        <v>#N/A</v>
      </c>
      <c r="T149" s="16" t="e">
        <f>IF($B149="","",VLOOKUP($B149,'HK2 21-22'!$B$17:$AT$54,19,0))</f>
        <v>#N/A</v>
      </c>
      <c r="U149" s="16" t="e">
        <f>IF($B149="","",VLOOKUP($B149,'HK2 21-22'!$B$17:$AT$54,20,0))</f>
        <v>#N/A</v>
      </c>
      <c r="V149" s="32" t="e">
        <f t="shared" si="23"/>
        <v>#N/A</v>
      </c>
      <c r="W149" s="16" t="e">
        <f>IF($B149="","",VLOOKUP($B149,'HK2 21-22'!$B$17:$AT$54,22,0))</f>
        <v>#N/A</v>
      </c>
      <c r="X149" s="16" t="e">
        <f>IF($B149="","",VLOOKUP($B149,'HK2 21-22'!$B$17:$AT$54,23,0))</f>
        <v>#N/A</v>
      </c>
      <c r="Y149" s="16" t="e">
        <f>IF($B149="","",VLOOKUP($B149,'HK2 21-22'!$B$17:$AT$54,24,0))</f>
        <v>#N/A</v>
      </c>
      <c r="Z149" s="32" t="e">
        <f t="shared" si="24"/>
        <v>#N/A</v>
      </c>
      <c r="AA149" s="16" t="e">
        <f>IF($B149="","",VLOOKUP($B149,'HK2 21-22'!$B$17:$AT$54,26,0))</f>
        <v>#N/A</v>
      </c>
      <c r="AB149" s="16" t="e">
        <f>IF($B149="","",VLOOKUP($B149,'HK2 21-22'!$B$17:$AT$54,27,0))</f>
        <v>#N/A</v>
      </c>
      <c r="AC149" s="16" t="e">
        <f>IF($B149="","",VLOOKUP($B149,'HK2 21-22'!$B$17:$AT$54,28,0))</f>
        <v>#N/A</v>
      </c>
      <c r="AD149" s="32" t="e">
        <f t="shared" si="25"/>
        <v>#N/A</v>
      </c>
      <c r="AE149" s="16" t="e">
        <f>IF($B149="","",VLOOKUP($B149,'HK2 21-22'!$B$17:$AT$54,30,0))</f>
        <v>#N/A</v>
      </c>
      <c r="AF149" s="16" t="e">
        <f>IF($B149="","",VLOOKUP($B149,'HK2 21-22'!$B$17:$AT$54,31,0))</f>
        <v>#N/A</v>
      </c>
      <c r="AG149" s="16" t="e">
        <f>IF($B149="","",VLOOKUP($B149,'HK2 21-22'!$B$17:$AT$54,32,0))</f>
        <v>#N/A</v>
      </c>
      <c r="AH149" s="32" t="e">
        <f t="shared" si="26"/>
        <v>#N/A</v>
      </c>
      <c r="AI149" s="16" t="e">
        <f>IF($B149="","",VLOOKUP($B149,'HK2 21-22'!$B$17:$AT$54,34,0))</f>
        <v>#N/A</v>
      </c>
      <c r="AJ149" s="16" t="e">
        <f>IF($B149="","",VLOOKUP($B149,'HK2 21-22'!$B$17:$AT$54,35,0))</f>
        <v>#N/A</v>
      </c>
      <c r="AK149" s="32" t="e">
        <f t="shared" si="27"/>
        <v>#N/A</v>
      </c>
      <c r="AL149" s="16" t="e">
        <f>IF($B149="","",VLOOKUP($B149,'HK2 21-22'!$B$17:$AT$54,37,0))</f>
        <v>#N/A</v>
      </c>
      <c r="AM149" s="16" t="e">
        <f>IF($B149="","",VLOOKUP($B149,'HK2 21-22'!$B$17:$AT$54,38,0))</f>
        <v>#N/A</v>
      </c>
      <c r="AN149" s="32" t="e">
        <f t="shared" si="28"/>
        <v>#N/A</v>
      </c>
      <c r="AO149" s="16" t="e">
        <f>IF($B149="","",VLOOKUP($B149,'HK2 21-22'!$B$17:$AT$54,40,0))</f>
        <v>#N/A</v>
      </c>
      <c r="AP149" s="16" t="e">
        <f>IF($B149="","",VLOOKUP($B149,'HK2 21-22'!$B$17:$AT$54,41,0))</f>
        <v>#N/A</v>
      </c>
      <c r="AQ149" s="32" t="e">
        <f t="shared" si="29"/>
        <v>#N/A</v>
      </c>
      <c r="AR149" s="32" t="e">
        <f>IF($B149="","",VLOOKUP($B149,'HK2 21-22'!$B$17:$AT$54,43,0))</f>
        <v>#N/A</v>
      </c>
      <c r="AS149" s="32" t="e">
        <f>IF($B149="","",VLOOKUP($B149,'HK2 21-22'!$B$17:$AT$54,44,0))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IF($B150="","",VLOOKUP($B150,'HK2 21-22'!$B$17:$AT$54,4,0))</f>
        <v>#N/A</v>
      </c>
      <c r="F150" s="16" t="e">
        <f>IF($B150="","",VLOOKUP($B150,'HK2 21-22'!$B$17:$AT$54,5,0))</f>
        <v>#N/A</v>
      </c>
      <c r="G150" s="16" t="e">
        <f>IF($B150="","",VLOOKUP($B150,'HK2 21-22'!$B$17:$AT$54,6,0))</f>
        <v>#N/A</v>
      </c>
      <c r="H150" s="16" t="e">
        <f>IF($B150="","",VLOOKUP($B150,'HK2 21-22'!$B$17:$AT$54,7,0))</f>
        <v>#N/A</v>
      </c>
      <c r="I150" s="16" t="e">
        <f>IF($B150="","",VLOOKUP($B150,'HK2 21-22'!$B$17:$AT$54,8,0))</f>
        <v>#N/A</v>
      </c>
      <c r="J150" s="16" t="e">
        <f>IF($B150="","",VLOOKUP($B150,'HK2 21-22'!$B$17:$AT$54,9,0))</f>
        <v>#N/A</v>
      </c>
      <c r="K150" s="16" t="e">
        <f>IF($B150="","",VLOOKUP($B150,'HK2 21-22'!$B$17:$AT$54,10,0))</f>
        <v>#N/A</v>
      </c>
      <c r="L150" s="16" t="e">
        <f>IF($B150="","",VLOOKUP($B150,'HK2 21-22'!$B$17:$AT$54,11,0))</f>
        <v>#N/A</v>
      </c>
      <c r="M150" s="32" t="e">
        <f t="shared" si="21"/>
        <v>#N/A</v>
      </c>
      <c r="N150" s="16" t="e">
        <f>IF($B150="","",VLOOKUP($B150,'HK2 21-22'!$B$17:$AT$54,13,0))</f>
        <v>#N/A</v>
      </c>
      <c r="O150" s="16" t="e">
        <f>IF($B150="","",VLOOKUP($B150,'HK2 21-22'!$B$17:$AT$54,14,0))</f>
        <v>#N/A</v>
      </c>
      <c r="P150" s="16" t="e">
        <f>IF($B150="","",VLOOKUP($B150,'HK2 21-22'!$B$17:$AT$54,15,0))</f>
        <v>#N/A</v>
      </c>
      <c r="Q150" s="16" t="e">
        <f>IF($B150="","",VLOOKUP($B150,'HK2 21-22'!$B$17:$AT$54,16,0))</f>
        <v>#N/A</v>
      </c>
      <c r="R150" s="32" t="e">
        <f t="shared" si="22"/>
        <v>#N/A</v>
      </c>
      <c r="S150" s="16" t="e">
        <f>IF($B150="","",VLOOKUP($B150,'HK2 21-22'!$B$17:$AT$54,18,0))</f>
        <v>#N/A</v>
      </c>
      <c r="T150" s="16" t="e">
        <f>IF($B150="","",VLOOKUP($B150,'HK2 21-22'!$B$17:$AT$54,19,0))</f>
        <v>#N/A</v>
      </c>
      <c r="U150" s="16" t="e">
        <f>IF($B150="","",VLOOKUP($B150,'HK2 21-22'!$B$17:$AT$54,20,0))</f>
        <v>#N/A</v>
      </c>
      <c r="V150" s="32" t="e">
        <f t="shared" si="23"/>
        <v>#N/A</v>
      </c>
      <c r="W150" s="16" t="e">
        <f>IF($B150="","",VLOOKUP($B150,'HK2 21-22'!$B$17:$AT$54,22,0))</f>
        <v>#N/A</v>
      </c>
      <c r="X150" s="16" t="e">
        <f>IF($B150="","",VLOOKUP($B150,'HK2 21-22'!$B$17:$AT$54,23,0))</f>
        <v>#N/A</v>
      </c>
      <c r="Y150" s="16" t="e">
        <f>IF($B150="","",VLOOKUP($B150,'HK2 21-22'!$B$17:$AT$54,24,0))</f>
        <v>#N/A</v>
      </c>
      <c r="Z150" s="32" t="e">
        <f t="shared" si="24"/>
        <v>#N/A</v>
      </c>
      <c r="AA150" s="16" t="e">
        <f>IF($B150="","",VLOOKUP($B150,'HK2 21-22'!$B$17:$AT$54,26,0))</f>
        <v>#N/A</v>
      </c>
      <c r="AB150" s="16" t="e">
        <f>IF($B150="","",VLOOKUP($B150,'HK2 21-22'!$B$17:$AT$54,27,0))</f>
        <v>#N/A</v>
      </c>
      <c r="AC150" s="16" t="e">
        <f>IF($B150="","",VLOOKUP($B150,'HK2 21-22'!$B$17:$AT$54,28,0))</f>
        <v>#N/A</v>
      </c>
      <c r="AD150" s="32" t="e">
        <f t="shared" si="25"/>
        <v>#N/A</v>
      </c>
      <c r="AE150" s="16" t="e">
        <f>IF($B150="","",VLOOKUP($B150,'HK2 21-22'!$B$17:$AT$54,30,0))</f>
        <v>#N/A</v>
      </c>
      <c r="AF150" s="16" t="e">
        <f>IF($B150="","",VLOOKUP($B150,'HK2 21-22'!$B$17:$AT$54,31,0))</f>
        <v>#N/A</v>
      </c>
      <c r="AG150" s="16" t="e">
        <f>IF($B150="","",VLOOKUP($B150,'HK2 21-22'!$B$17:$AT$54,32,0))</f>
        <v>#N/A</v>
      </c>
      <c r="AH150" s="32" t="e">
        <f t="shared" si="26"/>
        <v>#N/A</v>
      </c>
      <c r="AI150" s="16" t="e">
        <f>IF($B150="","",VLOOKUP($B150,'HK2 21-22'!$B$17:$AT$54,34,0))</f>
        <v>#N/A</v>
      </c>
      <c r="AJ150" s="16" t="e">
        <f>IF($B150="","",VLOOKUP($B150,'HK2 21-22'!$B$17:$AT$54,35,0))</f>
        <v>#N/A</v>
      </c>
      <c r="AK150" s="32" t="e">
        <f t="shared" si="27"/>
        <v>#N/A</v>
      </c>
      <c r="AL150" s="16" t="e">
        <f>IF($B150="","",VLOOKUP($B150,'HK2 21-22'!$B$17:$AT$54,37,0))</f>
        <v>#N/A</v>
      </c>
      <c r="AM150" s="16" t="e">
        <f>IF($B150="","",VLOOKUP($B150,'HK2 21-22'!$B$17:$AT$54,38,0))</f>
        <v>#N/A</v>
      </c>
      <c r="AN150" s="32" t="e">
        <f t="shared" si="28"/>
        <v>#N/A</v>
      </c>
      <c r="AO150" s="16" t="e">
        <f>IF($B150="","",VLOOKUP($B150,'HK2 21-22'!$B$17:$AT$54,40,0))</f>
        <v>#N/A</v>
      </c>
      <c r="AP150" s="16" t="e">
        <f>IF($B150="","",VLOOKUP($B150,'HK2 21-22'!$B$17:$AT$54,41,0))</f>
        <v>#N/A</v>
      </c>
      <c r="AQ150" s="32" t="e">
        <f t="shared" si="29"/>
        <v>#N/A</v>
      </c>
      <c r="AR150" s="32" t="e">
        <f>IF($B150="","",VLOOKUP($B150,'HK2 21-22'!$B$17:$AT$54,43,0))</f>
        <v>#N/A</v>
      </c>
      <c r="AS150" s="32" t="e">
        <f>IF($B150="","",VLOOKUP($B150,'HK2 21-22'!$B$17:$AT$54,44,0))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IF($B151="","",VLOOKUP($B151,'HK2 21-22'!$B$17:$AT$54,4,0))</f>
        <v>#N/A</v>
      </c>
      <c r="F151" s="16" t="e">
        <f>IF($B151="","",VLOOKUP($B151,'HK2 21-22'!$B$17:$AT$54,5,0))</f>
        <v>#N/A</v>
      </c>
      <c r="G151" s="16" t="e">
        <f>IF($B151="","",VLOOKUP($B151,'HK2 21-22'!$B$17:$AT$54,6,0))</f>
        <v>#N/A</v>
      </c>
      <c r="H151" s="16" t="e">
        <f>IF($B151="","",VLOOKUP($B151,'HK2 21-22'!$B$17:$AT$54,7,0))</f>
        <v>#N/A</v>
      </c>
      <c r="I151" s="16" t="e">
        <f>IF($B151="","",VLOOKUP($B151,'HK2 21-22'!$B$17:$AT$54,8,0))</f>
        <v>#N/A</v>
      </c>
      <c r="J151" s="16" t="e">
        <f>IF($B151="","",VLOOKUP($B151,'HK2 21-22'!$B$17:$AT$54,9,0))</f>
        <v>#N/A</v>
      </c>
      <c r="K151" s="16" t="e">
        <f>IF($B151="","",VLOOKUP($B151,'HK2 21-22'!$B$17:$AT$54,10,0))</f>
        <v>#N/A</v>
      </c>
      <c r="L151" s="16" t="e">
        <f>IF($B151="","",VLOOKUP($B151,'HK2 21-22'!$B$17:$AT$54,11,0))</f>
        <v>#N/A</v>
      </c>
      <c r="M151" s="32" t="e">
        <f t="shared" si="21"/>
        <v>#N/A</v>
      </c>
      <c r="N151" s="16" t="e">
        <f>IF($B151="","",VLOOKUP($B151,'HK2 21-22'!$B$17:$AT$54,13,0))</f>
        <v>#N/A</v>
      </c>
      <c r="O151" s="16" t="e">
        <f>IF($B151="","",VLOOKUP($B151,'HK2 21-22'!$B$17:$AT$54,14,0))</f>
        <v>#N/A</v>
      </c>
      <c r="P151" s="16" t="e">
        <f>IF($B151="","",VLOOKUP($B151,'HK2 21-22'!$B$17:$AT$54,15,0))</f>
        <v>#N/A</v>
      </c>
      <c r="Q151" s="16" t="e">
        <f>IF($B151="","",VLOOKUP($B151,'HK2 21-22'!$B$17:$AT$54,16,0))</f>
        <v>#N/A</v>
      </c>
      <c r="R151" s="32" t="e">
        <f t="shared" si="22"/>
        <v>#N/A</v>
      </c>
      <c r="S151" s="16" t="e">
        <f>IF($B151="","",VLOOKUP($B151,'HK2 21-22'!$B$17:$AT$54,18,0))</f>
        <v>#N/A</v>
      </c>
      <c r="T151" s="16" t="e">
        <f>IF($B151="","",VLOOKUP($B151,'HK2 21-22'!$B$17:$AT$54,19,0))</f>
        <v>#N/A</v>
      </c>
      <c r="U151" s="16" t="e">
        <f>IF($B151="","",VLOOKUP($B151,'HK2 21-22'!$B$17:$AT$54,20,0))</f>
        <v>#N/A</v>
      </c>
      <c r="V151" s="32" t="e">
        <f t="shared" si="23"/>
        <v>#N/A</v>
      </c>
      <c r="W151" s="16" t="e">
        <f>IF($B151="","",VLOOKUP($B151,'HK2 21-22'!$B$17:$AT$54,22,0))</f>
        <v>#N/A</v>
      </c>
      <c r="X151" s="16" t="e">
        <f>IF($B151="","",VLOOKUP($B151,'HK2 21-22'!$B$17:$AT$54,23,0))</f>
        <v>#N/A</v>
      </c>
      <c r="Y151" s="16" t="e">
        <f>IF($B151="","",VLOOKUP($B151,'HK2 21-22'!$B$17:$AT$54,24,0))</f>
        <v>#N/A</v>
      </c>
      <c r="Z151" s="32" t="e">
        <f t="shared" si="24"/>
        <v>#N/A</v>
      </c>
      <c r="AA151" s="16" t="e">
        <f>IF($B151="","",VLOOKUP($B151,'HK2 21-22'!$B$17:$AT$54,26,0))</f>
        <v>#N/A</v>
      </c>
      <c r="AB151" s="16" t="e">
        <f>IF($B151="","",VLOOKUP($B151,'HK2 21-22'!$B$17:$AT$54,27,0))</f>
        <v>#N/A</v>
      </c>
      <c r="AC151" s="16" t="e">
        <f>IF($B151="","",VLOOKUP($B151,'HK2 21-22'!$B$17:$AT$54,28,0))</f>
        <v>#N/A</v>
      </c>
      <c r="AD151" s="32" t="e">
        <f t="shared" si="25"/>
        <v>#N/A</v>
      </c>
      <c r="AE151" s="16" t="e">
        <f>IF($B151="","",VLOOKUP($B151,'HK2 21-22'!$B$17:$AT$54,30,0))</f>
        <v>#N/A</v>
      </c>
      <c r="AF151" s="16" t="e">
        <f>IF($B151="","",VLOOKUP($B151,'HK2 21-22'!$B$17:$AT$54,31,0))</f>
        <v>#N/A</v>
      </c>
      <c r="AG151" s="16" t="e">
        <f>IF($B151="","",VLOOKUP($B151,'HK2 21-22'!$B$17:$AT$54,32,0))</f>
        <v>#N/A</v>
      </c>
      <c r="AH151" s="32" t="e">
        <f t="shared" si="26"/>
        <v>#N/A</v>
      </c>
      <c r="AI151" s="16" t="e">
        <f>IF($B151="","",VLOOKUP($B151,'HK2 21-22'!$B$17:$AT$54,34,0))</f>
        <v>#N/A</v>
      </c>
      <c r="AJ151" s="16" t="e">
        <f>IF($B151="","",VLOOKUP($B151,'HK2 21-22'!$B$17:$AT$54,35,0))</f>
        <v>#N/A</v>
      </c>
      <c r="AK151" s="32" t="e">
        <f t="shared" si="27"/>
        <v>#N/A</v>
      </c>
      <c r="AL151" s="16" t="e">
        <f>IF($B151="","",VLOOKUP($B151,'HK2 21-22'!$B$17:$AT$54,37,0))</f>
        <v>#N/A</v>
      </c>
      <c r="AM151" s="16" t="e">
        <f>IF($B151="","",VLOOKUP($B151,'HK2 21-22'!$B$17:$AT$54,38,0))</f>
        <v>#N/A</v>
      </c>
      <c r="AN151" s="32" t="e">
        <f t="shared" si="28"/>
        <v>#N/A</v>
      </c>
      <c r="AO151" s="16" t="e">
        <f>IF($B151="","",VLOOKUP($B151,'HK2 21-22'!$B$17:$AT$54,40,0))</f>
        <v>#N/A</v>
      </c>
      <c r="AP151" s="16" t="e">
        <f>IF($B151="","",VLOOKUP($B151,'HK2 21-22'!$B$17:$AT$54,41,0))</f>
        <v>#N/A</v>
      </c>
      <c r="AQ151" s="32" t="e">
        <f t="shared" si="29"/>
        <v>#N/A</v>
      </c>
      <c r="AR151" s="32" t="e">
        <f>IF($B151="","",VLOOKUP($B151,'HK2 21-22'!$B$17:$AT$54,43,0))</f>
        <v>#N/A</v>
      </c>
      <c r="AS151" s="32" t="e">
        <f>IF($B151="","",VLOOKUP($B151,'HK2 21-22'!$B$17:$AT$54,44,0))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IF($B152="","",VLOOKUP($B152,'HK2 21-22'!$B$17:$AT$54,4,0))</f>
        <v>#N/A</v>
      </c>
      <c r="F152" s="16" t="e">
        <f>IF($B152="","",VLOOKUP($B152,'HK2 21-22'!$B$17:$AT$54,5,0))</f>
        <v>#N/A</v>
      </c>
      <c r="G152" s="16" t="e">
        <f>IF($B152="","",VLOOKUP($B152,'HK2 21-22'!$B$17:$AT$54,6,0))</f>
        <v>#N/A</v>
      </c>
      <c r="H152" s="16" t="e">
        <f>IF($B152="","",VLOOKUP($B152,'HK2 21-22'!$B$17:$AT$54,7,0))</f>
        <v>#N/A</v>
      </c>
      <c r="I152" s="16" t="e">
        <f>IF($B152="","",VLOOKUP($B152,'HK2 21-22'!$B$17:$AT$54,8,0))</f>
        <v>#N/A</v>
      </c>
      <c r="J152" s="16" t="e">
        <f>IF($B152="","",VLOOKUP($B152,'HK2 21-22'!$B$17:$AT$54,9,0))</f>
        <v>#N/A</v>
      </c>
      <c r="K152" s="16" t="e">
        <f>IF($B152="","",VLOOKUP($B152,'HK2 21-22'!$B$17:$AT$54,10,0))</f>
        <v>#N/A</v>
      </c>
      <c r="L152" s="16" t="e">
        <f>IF($B152="","",VLOOKUP($B152,'HK2 21-22'!$B$17:$AT$54,11,0))</f>
        <v>#N/A</v>
      </c>
      <c r="M152" s="32" t="e">
        <f t="shared" si="21"/>
        <v>#N/A</v>
      </c>
      <c r="N152" s="16" t="e">
        <f>IF($B152="","",VLOOKUP($B152,'HK2 21-22'!$B$17:$AT$54,13,0))</f>
        <v>#N/A</v>
      </c>
      <c r="O152" s="16" t="e">
        <f>IF($B152="","",VLOOKUP($B152,'HK2 21-22'!$B$17:$AT$54,14,0))</f>
        <v>#N/A</v>
      </c>
      <c r="P152" s="16" t="e">
        <f>IF($B152="","",VLOOKUP($B152,'HK2 21-22'!$B$17:$AT$54,15,0))</f>
        <v>#N/A</v>
      </c>
      <c r="Q152" s="16" t="e">
        <f>IF($B152="","",VLOOKUP($B152,'HK2 21-22'!$B$17:$AT$54,16,0))</f>
        <v>#N/A</v>
      </c>
      <c r="R152" s="32" t="e">
        <f t="shared" si="22"/>
        <v>#N/A</v>
      </c>
      <c r="S152" s="16" t="e">
        <f>IF($B152="","",VLOOKUP($B152,'HK2 21-22'!$B$17:$AT$54,18,0))</f>
        <v>#N/A</v>
      </c>
      <c r="T152" s="16" t="e">
        <f>IF($B152="","",VLOOKUP($B152,'HK2 21-22'!$B$17:$AT$54,19,0))</f>
        <v>#N/A</v>
      </c>
      <c r="U152" s="16" t="e">
        <f>IF($B152="","",VLOOKUP($B152,'HK2 21-22'!$B$17:$AT$54,20,0))</f>
        <v>#N/A</v>
      </c>
      <c r="V152" s="32" t="e">
        <f t="shared" si="23"/>
        <v>#N/A</v>
      </c>
      <c r="W152" s="16" t="e">
        <f>IF($B152="","",VLOOKUP($B152,'HK2 21-22'!$B$17:$AT$54,22,0))</f>
        <v>#N/A</v>
      </c>
      <c r="X152" s="16" t="e">
        <f>IF($B152="","",VLOOKUP($B152,'HK2 21-22'!$B$17:$AT$54,23,0))</f>
        <v>#N/A</v>
      </c>
      <c r="Y152" s="16" t="e">
        <f>IF($B152="","",VLOOKUP($B152,'HK2 21-22'!$B$17:$AT$54,24,0))</f>
        <v>#N/A</v>
      </c>
      <c r="Z152" s="32" t="e">
        <f t="shared" si="24"/>
        <v>#N/A</v>
      </c>
      <c r="AA152" s="16" t="e">
        <f>IF($B152="","",VLOOKUP($B152,'HK2 21-22'!$B$17:$AT$54,26,0))</f>
        <v>#N/A</v>
      </c>
      <c r="AB152" s="16" t="e">
        <f>IF($B152="","",VLOOKUP($B152,'HK2 21-22'!$B$17:$AT$54,27,0))</f>
        <v>#N/A</v>
      </c>
      <c r="AC152" s="16" t="e">
        <f>IF($B152="","",VLOOKUP($B152,'HK2 21-22'!$B$17:$AT$54,28,0))</f>
        <v>#N/A</v>
      </c>
      <c r="AD152" s="32" t="e">
        <f t="shared" si="25"/>
        <v>#N/A</v>
      </c>
      <c r="AE152" s="16" t="e">
        <f>IF($B152="","",VLOOKUP($B152,'HK2 21-22'!$B$17:$AT$54,30,0))</f>
        <v>#N/A</v>
      </c>
      <c r="AF152" s="16" t="e">
        <f>IF($B152="","",VLOOKUP($B152,'HK2 21-22'!$B$17:$AT$54,31,0))</f>
        <v>#N/A</v>
      </c>
      <c r="AG152" s="16" t="e">
        <f>IF($B152="","",VLOOKUP($B152,'HK2 21-22'!$B$17:$AT$54,32,0))</f>
        <v>#N/A</v>
      </c>
      <c r="AH152" s="32" t="e">
        <f t="shared" si="26"/>
        <v>#N/A</v>
      </c>
      <c r="AI152" s="16" t="e">
        <f>IF($B152="","",VLOOKUP($B152,'HK2 21-22'!$B$17:$AT$54,34,0))</f>
        <v>#N/A</v>
      </c>
      <c r="AJ152" s="16" t="e">
        <f>IF($B152="","",VLOOKUP($B152,'HK2 21-22'!$B$17:$AT$54,35,0))</f>
        <v>#N/A</v>
      </c>
      <c r="AK152" s="32" t="e">
        <f t="shared" si="27"/>
        <v>#N/A</v>
      </c>
      <c r="AL152" s="16" t="e">
        <f>IF($B152="","",VLOOKUP($B152,'HK2 21-22'!$B$17:$AT$54,37,0))</f>
        <v>#N/A</v>
      </c>
      <c r="AM152" s="16" t="e">
        <f>IF($B152="","",VLOOKUP($B152,'HK2 21-22'!$B$17:$AT$54,38,0))</f>
        <v>#N/A</v>
      </c>
      <c r="AN152" s="32" t="e">
        <f t="shared" si="28"/>
        <v>#N/A</v>
      </c>
      <c r="AO152" s="16" t="e">
        <f>IF($B152="","",VLOOKUP($B152,'HK2 21-22'!$B$17:$AT$54,40,0))</f>
        <v>#N/A</v>
      </c>
      <c r="AP152" s="16" t="e">
        <f>IF($B152="","",VLOOKUP($B152,'HK2 21-22'!$B$17:$AT$54,41,0))</f>
        <v>#N/A</v>
      </c>
      <c r="AQ152" s="32" t="e">
        <f t="shared" si="29"/>
        <v>#N/A</v>
      </c>
      <c r="AR152" s="32" t="e">
        <f>IF($B152="","",VLOOKUP($B152,'HK2 21-22'!$B$17:$AT$54,43,0))</f>
        <v>#N/A</v>
      </c>
      <c r="AS152" s="32" t="e">
        <f>IF($B152="","",VLOOKUP($B152,'HK2 21-22'!$B$17:$AT$54,44,0))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IF($B153="","",VLOOKUP($B153,'HK2 21-22'!$B$17:$AT$54,4,0))</f>
        <v>#N/A</v>
      </c>
      <c r="F153" s="16" t="e">
        <f>IF($B153="","",VLOOKUP($B153,'HK2 21-22'!$B$17:$AT$54,5,0))</f>
        <v>#N/A</v>
      </c>
      <c r="G153" s="16" t="e">
        <f>IF($B153="","",VLOOKUP($B153,'HK2 21-22'!$B$17:$AT$54,6,0))</f>
        <v>#N/A</v>
      </c>
      <c r="H153" s="16" t="e">
        <f>IF($B153="","",VLOOKUP($B153,'HK2 21-22'!$B$17:$AT$54,7,0))</f>
        <v>#N/A</v>
      </c>
      <c r="I153" s="16" t="e">
        <f>IF($B153="","",VLOOKUP($B153,'HK2 21-22'!$B$17:$AT$54,8,0))</f>
        <v>#N/A</v>
      </c>
      <c r="J153" s="16" t="e">
        <f>IF($B153="","",VLOOKUP($B153,'HK2 21-22'!$B$17:$AT$54,9,0))</f>
        <v>#N/A</v>
      </c>
      <c r="K153" s="16" t="e">
        <f>IF($B153="","",VLOOKUP($B153,'HK2 21-22'!$B$17:$AT$54,10,0))</f>
        <v>#N/A</v>
      </c>
      <c r="L153" s="16" t="e">
        <f>IF($B153="","",VLOOKUP($B153,'HK2 21-22'!$B$17:$AT$54,11,0))</f>
        <v>#N/A</v>
      </c>
      <c r="M153" s="32" t="e">
        <f t="shared" si="21"/>
        <v>#N/A</v>
      </c>
      <c r="N153" s="16" t="e">
        <f>IF($B153="","",VLOOKUP($B153,'HK2 21-22'!$B$17:$AT$54,13,0))</f>
        <v>#N/A</v>
      </c>
      <c r="O153" s="16" t="e">
        <f>IF($B153="","",VLOOKUP($B153,'HK2 21-22'!$B$17:$AT$54,14,0))</f>
        <v>#N/A</v>
      </c>
      <c r="P153" s="16" t="e">
        <f>IF($B153="","",VLOOKUP($B153,'HK2 21-22'!$B$17:$AT$54,15,0))</f>
        <v>#N/A</v>
      </c>
      <c r="Q153" s="16" t="e">
        <f>IF($B153="","",VLOOKUP($B153,'HK2 21-22'!$B$17:$AT$54,16,0))</f>
        <v>#N/A</v>
      </c>
      <c r="R153" s="32" t="e">
        <f t="shared" si="22"/>
        <v>#N/A</v>
      </c>
      <c r="S153" s="16" t="e">
        <f>IF($B153="","",VLOOKUP($B153,'HK2 21-22'!$B$17:$AT$54,18,0))</f>
        <v>#N/A</v>
      </c>
      <c r="T153" s="16" t="e">
        <f>IF($B153="","",VLOOKUP($B153,'HK2 21-22'!$B$17:$AT$54,19,0))</f>
        <v>#N/A</v>
      </c>
      <c r="U153" s="16" t="e">
        <f>IF($B153="","",VLOOKUP($B153,'HK2 21-22'!$B$17:$AT$54,20,0))</f>
        <v>#N/A</v>
      </c>
      <c r="V153" s="32" t="e">
        <f t="shared" si="23"/>
        <v>#N/A</v>
      </c>
      <c r="W153" s="16" t="e">
        <f>IF($B153="","",VLOOKUP($B153,'HK2 21-22'!$B$17:$AT$54,22,0))</f>
        <v>#N/A</v>
      </c>
      <c r="X153" s="16" t="e">
        <f>IF($B153="","",VLOOKUP($B153,'HK2 21-22'!$B$17:$AT$54,23,0))</f>
        <v>#N/A</v>
      </c>
      <c r="Y153" s="16" t="e">
        <f>IF($B153="","",VLOOKUP($B153,'HK2 21-22'!$B$17:$AT$54,24,0))</f>
        <v>#N/A</v>
      </c>
      <c r="Z153" s="32" t="e">
        <f t="shared" si="24"/>
        <v>#N/A</v>
      </c>
      <c r="AA153" s="16" t="e">
        <f>IF($B153="","",VLOOKUP($B153,'HK2 21-22'!$B$17:$AT$54,26,0))</f>
        <v>#N/A</v>
      </c>
      <c r="AB153" s="16" t="e">
        <f>IF($B153="","",VLOOKUP($B153,'HK2 21-22'!$B$17:$AT$54,27,0))</f>
        <v>#N/A</v>
      </c>
      <c r="AC153" s="16" t="e">
        <f>IF($B153="","",VLOOKUP($B153,'HK2 21-22'!$B$17:$AT$54,28,0))</f>
        <v>#N/A</v>
      </c>
      <c r="AD153" s="32" t="e">
        <f t="shared" si="25"/>
        <v>#N/A</v>
      </c>
      <c r="AE153" s="16" t="e">
        <f>IF($B153="","",VLOOKUP($B153,'HK2 21-22'!$B$17:$AT$54,30,0))</f>
        <v>#N/A</v>
      </c>
      <c r="AF153" s="16" t="e">
        <f>IF($B153="","",VLOOKUP($B153,'HK2 21-22'!$B$17:$AT$54,31,0))</f>
        <v>#N/A</v>
      </c>
      <c r="AG153" s="16" t="e">
        <f>IF($B153="","",VLOOKUP($B153,'HK2 21-22'!$B$17:$AT$54,32,0))</f>
        <v>#N/A</v>
      </c>
      <c r="AH153" s="32" t="e">
        <f t="shared" si="26"/>
        <v>#N/A</v>
      </c>
      <c r="AI153" s="16" t="e">
        <f>IF($B153="","",VLOOKUP($B153,'HK2 21-22'!$B$17:$AT$54,34,0))</f>
        <v>#N/A</v>
      </c>
      <c r="AJ153" s="16" t="e">
        <f>IF($B153="","",VLOOKUP($B153,'HK2 21-22'!$B$17:$AT$54,35,0))</f>
        <v>#N/A</v>
      </c>
      <c r="AK153" s="32" t="e">
        <f t="shared" si="27"/>
        <v>#N/A</v>
      </c>
      <c r="AL153" s="16" t="e">
        <f>IF($B153="","",VLOOKUP($B153,'HK2 21-22'!$B$17:$AT$54,37,0))</f>
        <v>#N/A</v>
      </c>
      <c r="AM153" s="16" t="e">
        <f>IF($B153="","",VLOOKUP($B153,'HK2 21-22'!$B$17:$AT$54,38,0))</f>
        <v>#N/A</v>
      </c>
      <c r="AN153" s="32" t="e">
        <f t="shared" si="28"/>
        <v>#N/A</v>
      </c>
      <c r="AO153" s="16" t="e">
        <f>IF($B153="","",VLOOKUP($B153,'HK2 21-22'!$B$17:$AT$54,40,0))</f>
        <v>#N/A</v>
      </c>
      <c r="AP153" s="16" t="e">
        <f>IF($B153="","",VLOOKUP($B153,'HK2 21-22'!$B$17:$AT$54,41,0))</f>
        <v>#N/A</v>
      </c>
      <c r="AQ153" s="32" t="e">
        <f t="shared" si="29"/>
        <v>#N/A</v>
      </c>
      <c r="AR153" s="32" t="e">
        <f>IF($B153="","",VLOOKUP($B153,'HK2 21-22'!$B$17:$AT$54,43,0))</f>
        <v>#N/A</v>
      </c>
      <c r="AS153" s="32" t="e">
        <f>IF($B153="","",VLOOKUP($B153,'HK2 21-22'!$B$17:$AT$54,44,0))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IF($B154="","",VLOOKUP($B154,'HK2 21-22'!$B$17:$AT$54,4,0))</f>
        <v>#N/A</v>
      </c>
      <c r="F154" s="16" t="e">
        <f>IF($B154="","",VLOOKUP($B154,'HK2 21-22'!$B$17:$AT$54,5,0))</f>
        <v>#N/A</v>
      </c>
      <c r="G154" s="16" t="e">
        <f>IF($B154="","",VLOOKUP($B154,'HK2 21-22'!$B$17:$AT$54,6,0))</f>
        <v>#N/A</v>
      </c>
      <c r="H154" s="16" t="e">
        <f>IF($B154="","",VLOOKUP($B154,'HK2 21-22'!$B$17:$AT$54,7,0))</f>
        <v>#N/A</v>
      </c>
      <c r="I154" s="16" t="e">
        <f>IF($B154="","",VLOOKUP($B154,'HK2 21-22'!$B$17:$AT$54,8,0))</f>
        <v>#N/A</v>
      </c>
      <c r="J154" s="16" t="e">
        <f>IF($B154="","",VLOOKUP($B154,'HK2 21-22'!$B$17:$AT$54,9,0))</f>
        <v>#N/A</v>
      </c>
      <c r="K154" s="16" t="e">
        <f>IF($B154="","",VLOOKUP($B154,'HK2 21-22'!$B$17:$AT$54,10,0))</f>
        <v>#N/A</v>
      </c>
      <c r="L154" s="16" t="e">
        <f>IF($B154="","",VLOOKUP($B154,'HK2 21-22'!$B$17:$AT$54,11,0))</f>
        <v>#N/A</v>
      </c>
      <c r="M154" s="32" t="e">
        <f t="shared" si="21"/>
        <v>#N/A</v>
      </c>
      <c r="N154" s="16" t="e">
        <f>IF($B154="","",VLOOKUP($B154,'HK2 21-22'!$B$17:$AT$54,13,0))</f>
        <v>#N/A</v>
      </c>
      <c r="O154" s="16" t="e">
        <f>IF($B154="","",VLOOKUP($B154,'HK2 21-22'!$B$17:$AT$54,14,0))</f>
        <v>#N/A</v>
      </c>
      <c r="P154" s="16" t="e">
        <f>IF($B154="","",VLOOKUP($B154,'HK2 21-22'!$B$17:$AT$54,15,0))</f>
        <v>#N/A</v>
      </c>
      <c r="Q154" s="16" t="e">
        <f>IF($B154="","",VLOOKUP($B154,'HK2 21-22'!$B$17:$AT$54,16,0))</f>
        <v>#N/A</v>
      </c>
      <c r="R154" s="32" t="e">
        <f t="shared" si="22"/>
        <v>#N/A</v>
      </c>
      <c r="S154" s="16" t="e">
        <f>IF($B154="","",VLOOKUP($B154,'HK2 21-22'!$B$17:$AT$54,18,0))</f>
        <v>#N/A</v>
      </c>
      <c r="T154" s="16" t="e">
        <f>IF($B154="","",VLOOKUP($B154,'HK2 21-22'!$B$17:$AT$54,19,0))</f>
        <v>#N/A</v>
      </c>
      <c r="U154" s="16" t="e">
        <f>IF($B154="","",VLOOKUP($B154,'HK2 21-22'!$B$17:$AT$54,20,0))</f>
        <v>#N/A</v>
      </c>
      <c r="V154" s="32" t="e">
        <f t="shared" si="23"/>
        <v>#N/A</v>
      </c>
      <c r="W154" s="16" t="e">
        <f>IF($B154="","",VLOOKUP($B154,'HK2 21-22'!$B$17:$AT$54,22,0))</f>
        <v>#N/A</v>
      </c>
      <c r="X154" s="16" t="e">
        <f>IF($B154="","",VLOOKUP($B154,'HK2 21-22'!$B$17:$AT$54,23,0))</f>
        <v>#N/A</v>
      </c>
      <c r="Y154" s="16" t="e">
        <f>IF($B154="","",VLOOKUP($B154,'HK2 21-22'!$B$17:$AT$54,24,0))</f>
        <v>#N/A</v>
      </c>
      <c r="Z154" s="32" t="e">
        <f t="shared" si="24"/>
        <v>#N/A</v>
      </c>
      <c r="AA154" s="16" t="e">
        <f>IF($B154="","",VLOOKUP($B154,'HK2 21-22'!$B$17:$AT$54,26,0))</f>
        <v>#N/A</v>
      </c>
      <c r="AB154" s="16" t="e">
        <f>IF($B154="","",VLOOKUP($B154,'HK2 21-22'!$B$17:$AT$54,27,0))</f>
        <v>#N/A</v>
      </c>
      <c r="AC154" s="16" t="e">
        <f>IF($B154="","",VLOOKUP($B154,'HK2 21-22'!$B$17:$AT$54,28,0))</f>
        <v>#N/A</v>
      </c>
      <c r="AD154" s="32" t="e">
        <f t="shared" si="25"/>
        <v>#N/A</v>
      </c>
      <c r="AE154" s="16" t="e">
        <f>IF($B154="","",VLOOKUP($B154,'HK2 21-22'!$B$17:$AT$54,30,0))</f>
        <v>#N/A</v>
      </c>
      <c r="AF154" s="16" t="e">
        <f>IF($B154="","",VLOOKUP($B154,'HK2 21-22'!$B$17:$AT$54,31,0))</f>
        <v>#N/A</v>
      </c>
      <c r="AG154" s="16" t="e">
        <f>IF($B154="","",VLOOKUP($B154,'HK2 21-22'!$B$17:$AT$54,32,0))</f>
        <v>#N/A</v>
      </c>
      <c r="AH154" s="32" t="e">
        <f t="shared" si="26"/>
        <v>#N/A</v>
      </c>
      <c r="AI154" s="16" t="e">
        <f>IF($B154="","",VLOOKUP($B154,'HK2 21-22'!$B$17:$AT$54,34,0))</f>
        <v>#N/A</v>
      </c>
      <c r="AJ154" s="16" t="e">
        <f>IF($B154="","",VLOOKUP($B154,'HK2 21-22'!$B$17:$AT$54,35,0))</f>
        <v>#N/A</v>
      </c>
      <c r="AK154" s="32" t="e">
        <f t="shared" si="27"/>
        <v>#N/A</v>
      </c>
      <c r="AL154" s="16" t="e">
        <f>IF($B154="","",VLOOKUP($B154,'HK2 21-22'!$B$17:$AT$54,37,0))</f>
        <v>#N/A</v>
      </c>
      <c r="AM154" s="16" t="e">
        <f>IF($B154="","",VLOOKUP($B154,'HK2 21-22'!$B$17:$AT$54,38,0))</f>
        <v>#N/A</v>
      </c>
      <c r="AN154" s="32" t="e">
        <f t="shared" si="28"/>
        <v>#N/A</v>
      </c>
      <c r="AO154" s="16" t="e">
        <f>IF($B154="","",VLOOKUP($B154,'HK2 21-22'!$B$17:$AT$54,40,0))</f>
        <v>#N/A</v>
      </c>
      <c r="AP154" s="16" t="e">
        <f>IF($B154="","",VLOOKUP($B154,'HK2 21-22'!$B$17:$AT$54,41,0))</f>
        <v>#N/A</v>
      </c>
      <c r="AQ154" s="32" t="e">
        <f t="shared" si="29"/>
        <v>#N/A</v>
      </c>
      <c r="AR154" s="32" t="e">
        <f>IF($B154="","",VLOOKUP($B154,'HK2 21-22'!$B$17:$AT$54,43,0))</f>
        <v>#N/A</v>
      </c>
      <c r="AS154" s="32" t="e">
        <f>IF($B154="","",VLOOKUP($B154,'HK2 21-22'!$B$17:$AT$54,44,0))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IF($B155="","",VLOOKUP($B155,'HK2 21-22'!$B$17:$AT$54,4,0))</f>
        <v>#N/A</v>
      </c>
      <c r="F155" s="16" t="e">
        <f>IF($B155="","",VLOOKUP($B155,'HK2 21-22'!$B$17:$AT$54,5,0))</f>
        <v>#N/A</v>
      </c>
      <c r="G155" s="16" t="e">
        <f>IF($B155="","",VLOOKUP($B155,'HK2 21-22'!$B$17:$AT$54,6,0))</f>
        <v>#N/A</v>
      </c>
      <c r="H155" s="16" t="e">
        <f>IF($B155="","",VLOOKUP($B155,'HK2 21-22'!$B$17:$AT$54,7,0))</f>
        <v>#N/A</v>
      </c>
      <c r="I155" s="16" t="e">
        <f>IF($B155="","",VLOOKUP($B155,'HK2 21-22'!$B$17:$AT$54,8,0))</f>
        <v>#N/A</v>
      </c>
      <c r="J155" s="16" t="e">
        <f>IF($B155="","",VLOOKUP($B155,'HK2 21-22'!$B$17:$AT$54,9,0))</f>
        <v>#N/A</v>
      </c>
      <c r="K155" s="16" t="e">
        <f>IF($B155="","",VLOOKUP($B155,'HK2 21-22'!$B$17:$AT$54,10,0))</f>
        <v>#N/A</v>
      </c>
      <c r="L155" s="16" t="e">
        <f>IF($B155="","",VLOOKUP($B155,'HK2 21-22'!$B$17:$AT$54,11,0))</f>
        <v>#N/A</v>
      </c>
      <c r="M155" s="32" t="e">
        <f t="shared" si="21"/>
        <v>#N/A</v>
      </c>
      <c r="N155" s="16" t="e">
        <f>IF($B155="","",VLOOKUP($B155,'HK2 21-22'!$B$17:$AT$54,13,0))</f>
        <v>#N/A</v>
      </c>
      <c r="O155" s="16" t="e">
        <f>IF($B155="","",VLOOKUP($B155,'HK2 21-22'!$B$17:$AT$54,14,0))</f>
        <v>#N/A</v>
      </c>
      <c r="P155" s="16" t="e">
        <f>IF($B155="","",VLOOKUP($B155,'HK2 21-22'!$B$17:$AT$54,15,0))</f>
        <v>#N/A</v>
      </c>
      <c r="Q155" s="16" t="e">
        <f>IF($B155="","",VLOOKUP($B155,'HK2 21-22'!$B$17:$AT$54,16,0))</f>
        <v>#N/A</v>
      </c>
      <c r="R155" s="32" t="e">
        <f t="shared" si="22"/>
        <v>#N/A</v>
      </c>
      <c r="S155" s="16" t="e">
        <f>IF($B155="","",VLOOKUP($B155,'HK2 21-22'!$B$17:$AT$54,18,0))</f>
        <v>#N/A</v>
      </c>
      <c r="T155" s="16" t="e">
        <f>IF($B155="","",VLOOKUP($B155,'HK2 21-22'!$B$17:$AT$54,19,0))</f>
        <v>#N/A</v>
      </c>
      <c r="U155" s="16" t="e">
        <f>IF($B155="","",VLOOKUP($B155,'HK2 21-22'!$B$17:$AT$54,20,0))</f>
        <v>#N/A</v>
      </c>
      <c r="V155" s="32" t="e">
        <f t="shared" si="23"/>
        <v>#N/A</v>
      </c>
      <c r="W155" s="16" t="e">
        <f>IF($B155="","",VLOOKUP($B155,'HK2 21-22'!$B$17:$AT$54,22,0))</f>
        <v>#N/A</v>
      </c>
      <c r="X155" s="16" t="e">
        <f>IF($B155="","",VLOOKUP($B155,'HK2 21-22'!$B$17:$AT$54,23,0))</f>
        <v>#N/A</v>
      </c>
      <c r="Y155" s="16" t="e">
        <f>IF($B155="","",VLOOKUP($B155,'HK2 21-22'!$B$17:$AT$54,24,0))</f>
        <v>#N/A</v>
      </c>
      <c r="Z155" s="32" t="e">
        <f t="shared" si="24"/>
        <v>#N/A</v>
      </c>
      <c r="AA155" s="16" t="e">
        <f>IF($B155="","",VLOOKUP($B155,'HK2 21-22'!$B$17:$AT$54,26,0))</f>
        <v>#N/A</v>
      </c>
      <c r="AB155" s="16" t="e">
        <f>IF($B155="","",VLOOKUP($B155,'HK2 21-22'!$B$17:$AT$54,27,0))</f>
        <v>#N/A</v>
      </c>
      <c r="AC155" s="16" t="e">
        <f>IF($B155="","",VLOOKUP($B155,'HK2 21-22'!$B$17:$AT$54,28,0))</f>
        <v>#N/A</v>
      </c>
      <c r="AD155" s="32" t="e">
        <f t="shared" si="25"/>
        <v>#N/A</v>
      </c>
      <c r="AE155" s="16" t="e">
        <f>IF($B155="","",VLOOKUP($B155,'HK2 21-22'!$B$17:$AT$54,30,0))</f>
        <v>#N/A</v>
      </c>
      <c r="AF155" s="16" t="e">
        <f>IF($B155="","",VLOOKUP($B155,'HK2 21-22'!$B$17:$AT$54,31,0))</f>
        <v>#N/A</v>
      </c>
      <c r="AG155" s="16" t="e">
        <f>IF($B155="","",VLOOKUP($B155,'HK2 21-22'!$B$17:$AT$54,32,0))</f>
        <v>#N/A</v>
      </c>
      <c r="AH155" s="32" t="e">
        <f t="shared" si="26"/>
        <v>#N/A</v>
      </c>
      <c r="AI155" s="16" t="e">
        <f>IF($B155="","",VLOOKUP($B155,'HK2 21-22'!$B$17:$AT$54,34,0))</f>
        <v>#N/A</v>
      </c>
      <c r="AJ155" s="16" t="e">
        <f>IF($B155="","",VLOOKUP($B155,'HK2 21-22'!$B$17:$AT$54,35,0))</f>
        <v>#N/A</v>
      </c>
      <c r="AK155" s="32" t="e">
        <f t="shared" si="27"/>
        <v>#N/A</v>
      </c>
      <c r="AL155" s="16" t="e">
        <f>IF($B155="","",VLOOKUP($B155,'HK2 21-22'!$B$17:$AT$54,37,0))</f>
        <v>#N/A</v>
      </c>
      <c r="AM155" s="16" t="e">
        <f>IF($B155="","",VLOOKUP($B155,'HK2 21-22'!$B$17:$AT$54,38,0))</f>
        <v>#N/A</v>
      </c>
      <c r="AN155" s="32" t="e">
        <f t="shared" si="28"/>
        <v>#N/A</v>
      </c>
      <c r="AO155" s="16" t="e">
        <f>IF($B155="","",VLOOKUP($B155,'HK2 21-22'!$B$17:$AT$54,40,0))</f>
        <v>#N/A</v>
      </c>
      <c r="AP155" s="16" t="e">
        <f>IF($B155="","",VLOOKUP($B155,'HK2 21-22'!$B$17:$AT$54,41,0))</f>
        <v>#N/A</v>
      </c>
      <c r="AQ155" s="32" t="e">
        <f t="shared" si="29"/>
        <v>#N/A</v>
      </c>
      <c r="AR155" s="32" t="e">
        <f>IF($B155="","",VLOOKUP($B155,'HK2 21-22'!$B$17:$AT$54,43,0))</f>
        <v>#N/A</v>
      </c>
      <c r="AS155" s="32" t="e">
        <f>IF($B155="","",VLOOKUP($B155,'HK2 21-22'!$B$17:$AT$54,44,0))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IF($B156="","",VLOOKUP($B156,'HK2 21-22'!$B$17:$AT$54,4,0))</f>
        <v>#N/A</v>
      </c>
      <c r="F156" s="16" t="e">
        <f>IF($B156="","",VLOOKUP($B156,'HK2 21-22'!$B$17:$AT$54,5,0))</f>
        <v>#N/A</v>
      </c>
      <c r="G156" s="16" t="e">
        <f>IF($B156="","",VLOOKUP($B156,'HK2 21-22'!$B$17:$AT$54,6,0))</f>
        <v>#N/A</v>
      </c>
      <c r="H156" s="16" t="e">
        <f>IF($B156="","",VLOOKUP($B156,'HK2 21-22'!$B$17:$AT$54,7,0))</f>
        <v>#N/A</v>
      </c>
      <c r="I156" s="16" t="e">
        <f>IF($B156="","",VLOOKUP($B156,'HK2 21-22'!$B$17:$AT$54,8,0))</f>
        <v>#N/A</v>
      </c>
      <c r="J156" s="16" t="e">
        <f>IF($B156="","",VLOOKUP($B156,'HK2 21-22'!$B$17:$AT$54,9,0))</f>
        <v>#N/A</v>
      </c>
      <c r="K156" s="16" t="e">
        <f>IF($B156="","",VLOOKUP($B156,'HK2 21-22'!$B$17:$AT$54,10,0))</f>
        <v>#N/A</v>
      </c>
      <c r="L156" s="16" t="e">
        <f>IF($B156="","",VLOOKUP($B156,'HK2 21-22'!$B$17:$AT$54,11,0))</f>
        <v>#N/A</v>
      </c>
      <c r="M156" s="32" t="e">
        <f t="shared" si="21"/>
        <v>#N/A</v>
      </c>
      <c r="N156" s="16" t="e">
        <f>IF($B156="","",VLOOKUP($B156,'HK2 21-22'!$B$17:$AT$54,13,0))</f>
        <v>#N/A</v>
      </c>
      <c r="O156" s="16" t="e">
        <f>IF($B156="","",VLOOKUP($B156,'HK2 21-22'!$B$17:$AT$54,14,0))</f>
        <v>#N/A</v>
      </c>
      <c r="P156" s="16" t="e">
        <f>IF($B156="","",VLOOKUP($B156,'HK2 21-22'!$B$17:$AT$54,15,0))</f>
        <v>#N/A</v>
      </c>
      <c r="Q156" s="16" t="e">
        <f>IF($B156="","",VLOOKUP($B156,'HK2 21-22'!$B$17:$AT$54,16,0))</f>
        <v>#N/A</v>
      </c>
      <c r="R156" s="32" t="e">
        <f t="shared" si="22"/>
        <v>#N/A</v>
      </c>
      <c r="S156" s="16" t="e">
        <f>IF($B156="","",VLOOKUP($B156,'HK2 21-22'!$B$17:$AT$54,18,0))</f>
        <v>#N/A</v>
      </c>
      <c r="T156" s="16" t="e">
        <f>IF($B156="","",VLOOKUP($B156,'HK2 21-22'!$B$17:$AT$54,19,0))</f>
        <v>#N/A</v>
      </c>
      <c r="U156" s="16" t="e">
        <f>IF($B156="","",VLOOKUP($B156,'HK2 21-22'!$B$17:$AT$54,20,0))</f>
        <v>#N/A</v>
      </c>
      <c r="V156" s="32" t="e">
        <f t="shared" si="23"/>
        <v>#N/A</v>
      </c>
      <c r="W156" s="16" t="e">
        <f>IF($B156="","",VLOOKUP($B156,'HK2 21-22'!$B$17:$AT$54,22,0))</f>
        <v>#N/A</v>
      </c>
      <c r="X156" s="16" t="e">
        <f>IF($B156="","",VLOOKUP($B156,'HK2 21-22'!$B$17:$AT$54,23,0))</f>
        <v>#N/A</v>
      </c>
      <c r="Y156" s="16" t="e">
        <f>IF($B156="","",VLOOKUP($B156,'HK2 21-22'!$B$17:$AT$54,24,0))</f>
        <v>#N/A</v>
      </c>
      <c r="Z156" s="32" t="e">
        <f t="shared" si="24"/>
        <v>#N/A</v>
      </c>
      <c r="AA156" s="16" t="e">
        <f>IF($B156="","",VLOOKUP($B156,'HK2 21-22'!$B$17:$AT$54,26,0))</f>
        <v>#N/A</v>
      </c>
      <c r="AB156" s="16" t="e">
        <f>IF($B156="","",VLOOKUP($B156,'HK2 21-22'!$B$17:$AT$54,27,0))</f>
        <v>#N/A</v>
      </c>
      <c r="AC156" s="16" t="e">
        <f>IF($B156="","",VLOOKUP($B156,'HK2 21-22'!$B$17:$AT$54,28,0))</f>
        <v>#N/A</v>
      </c>
      <c r="AD156" s="32" t="e">
        <f t="shared" si="25"/>
        <v>#N/A</v>
      </c>
      <c r="AE156" s="16" t="e">
        <f>IF($B156="","",VLOOKUP($B156,'HK2 21-22'!$B$17:$AT$54,30,0))</f>
        <v>#N/A</v>
      </c>
      <c r="AF156" s="16" t="e">
        <f>IF($B156="","",VLOOKUP($B156,'HK2 21-22'!$B$17:$AT$54,31,0))</f>
        <v>#N/A</v>
      </c>
      <c r="AG156" s="16" t="e">
        <f>IF($B156="","",VLOOKUP($B156,'HK2 21-22'!$B$17:$AT$54,32,0))</f>
        <v>#N/A</v>
      </c>
      <c r="AH156" s="32" t="e">
        <f t="shared" si="26"/>
        <v>#N/A</v>
      </c>
      <c r="AI156" s="16" t="e">
        <f>IF($B156="","",VLOOKUP($B156,'HK2 21-22'!$B$17:$AT$54,34,0))</f>
        <v>#N/A</v>
      </c>
      <c r="AJ156" s="16" t="e">
        <f>IF($B156="","",VLOOKUP($B156,'HK2 21-22'!$B$17:$AT$54,35,0))</f>
        <v>#N/A</v>
      </c>
      <c r="AK156" s="32" t="e">
        <f t="shared" si="27"/>
        <v>#N/A</v>
      </c>
      <c r="AL156" s="16" t="e">
        <f>IF($B156="","",VLOOKUP($B156,'HK2 21-22'!$B$17:$AT$54,37,0))</f>
        <v>#N/A</v>
      </c>
      <c r="AM156" s="16" t="e">
        <f>IF($B156="","",VLOOKUP($B156,'HK2 21-22'!$B$17:$AT$54,38,0))</f>
        <v>#N/A</v>
      </c>
      <c r="AN156" s="32" t="e">
        <f t="shared" si="28"/>
        <v>#N/A</v>
      </c>
      <c r="AO156" s="16" t="e">
        <f>IF($B156="","",VLOOKUP($B156,'HK2 21-22'!$B$17:$AT$54,40,0))</f>
        <v>#N/A</v>
      </c>
      <c r="AP156" s="16" t="e">
        <f>IF($B156="","",VLOOKUP($B156,'HK2 21-22'!$B$17:$AT$54,41,0))</f>
        <v>#N/A</v>
      </c>
      <c r="AQ156" s="32" t="e">
        <f t="shared" si="29"/>
        <v>#N/A</v>
      </c>
      <c r="AR156" s="32" t="e">
        <f>IF($B156="","",VLOOKUP($B156,'HK2 21-22'!$B$17:$AT$54,43,0))</f>
        <v>#N/A</v>
      </c>
      <c r="AS156" s="32" t="e">
        <f>IF($B156="","",VLOOKUP($B156,'HK2 21-22'!$B$17:$AT$54,44,0))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IF($B157="","",VLOOKUP($B157,'HK2 21-22'!$B$17:$AT$54,4,0))</f>
        <v>#N/A</v>
      </c>
      <c r="F157" s="16" t="e">
        <f>IF($B157="","",VLOOKUP($B157,'HK2 21-22'!$B$17:$AT$54,5,0))</f>
        <v>#N/A</v>
      </c>
      <c r="G157" s="16" t="e">
        <f>IF($B157="","",VLOOKUP($B157,'HK2 21-22'!$B$17:$AT$54,6,0))</f>
        <v>#N/A</v>
      </c>
      <c r="H157" s="16" t="e">
        <f>IF($B157="","",VLOOKUP($B157,'HK2 21-22'!$B$17:$AT$54,7,0))</f>
        <v>#N/A</v>
      </c>
      <c r="I157" s="16" t="e">
        <f>IF($B157="","",VLOOKUP($B157,'HK2 21-22'!$B$17:$AT$54,8,0))</f>
        <v>#N/A</v>
      </c>
      <c r="J157" s="16" t="e">
        <f>IF($B157="","",VLOOKUP($B157,'HK2 21-22'!$B$17:$AT$54,9,0))</f>
        <v>#N/A</v>
      </c>
      <c r="K157" s="16" t="e">
        <f>IF($B157="","",VLOOKUP($B157,'HK2 21-22'!$B$17:$AT$54,10,0))</f>
        <v>#N/A</v>
      </c>
      <c r="L157" s="16" t="e">
        <f>IF($B157="","",VLOOKUP($B157,'HK2 21-22'!$B$17:$AT$54,11,0))</f>
        <v>#N/A</v>
      </c>
      <c r="M157" s="32" t="e">
        <f t="shared" si="21"/>
        <v>#N/A</v>
      </c>
      <c r="N157" s="16" t="e">
        <f>IF($B157="","",VLOOKUP($B157,'HK2 21-22'!$B$17:$AT$54,13,0))</f>
        <v>#N/A</v>
      </c>
      <c r="O157" s="16" t="e">
        <f>IF($B157="","",VLOOKUP($B157,'HK2 21-22'!$B$17:$AT$54,14,0))</f>
        <v>#N/A</v>
      </c>
      <c r="P157" s="16" t="e">
        <f>IF($B157="","",VLOOKUP($B157,'HK2 21-22'!$B$17:$AT$54,15,0))</f>
        <v>#N/A</v>
      </c>
      <c r="Q157" s="16" t="e">
        <f>IF($B157="","",VLOOKUP($B157,'HK2 21-22'!$B$17:$AT$54,16,0))</f>
        <v>#N/A</v>
      </c>
      <c r="R157" s="32" t="e">
        <f t="shared" si="22"/>
        <v>#N/A</v>
      </c>
      <c r="S157" s="16" t="e">
        <f>IF($B157="","",VLOOKUP($B157,'HK2 21-22'!$B$17:$AT$54,18,0))</f>
        <v>#N/A</v>
      </c>
      <c r="T157" s="16" t="e">
        <f>IF($B157="","",VLOOKUP($B157,'HK2 21-22'!$B$17:$AT$54,19,0))</f>
        <v>#N/A</v>
      </c>
      <c r="U157" s="16" t="e">
        <f>IF($B157="","",VLOOKUP($B157,'HK2 21-22'!$B$17:$AT$54,20,0))</f>
        <v>#N/A</v>
      </c>
      <c r="V157" s="32" t="e">
        <f t="shared" si="23"/>
        <v>#N/A</v>
      </c>
      <c r="W157" s="16" t="e">
        <f>IF($B157="","",VLOOKUP($B157,'HK2 21-22'!$B$17:$AT$54,22,0))</f>
        <v>#N/A</v>
      </c>
      <c r="X157" s="16" t="e">
        <f>IF($B157="","",VLOOKUP($B157,'HK2 21-22'!$B$17:$AT$54,23,0))</f>
        <v>#N/A</v>
      </c>
      <c r="Y157" s="16" t="e">
        <f>IF($B157="","",VLOOKUP($B157,'HK2 21-22'!$B$17:$AT$54,24,0))</f>
        <v>#N/A</v>
      </c>
      <c r="Z157" s="32" t="e">
        <f t="shared" si="24"/>
        <v>#N/A</v>
      </c>
      <c r="AA157" s="16" t="e">
        <f>IF($B157="","",VLOOKUP($B157,'HK2 21-22'!$B$17:$AT$54,26,0))</f>
        <v>#N/A</v>
      </c>
      <c r="AB157" s="16" t="e">
        <f>IF($B157="","",VLOOKUP($B157,'HK2 21-22'!$B$17:$AT$54,27,0))</f>
        <v>#N/A</v>
      </c>
      <c r="AC157" s="16" t="e">
        <f>IF($B157="","",VLOOKUP($B157,'HK2 21-22'!$B$17:$AT$54,28,0))</f>
        <v>#N/A</v>
      </c>
      <c r="AD157" s="32" t="e">
        <f t="shared" si="25"/>
        <v>#N/A</v>
      </c>
      <c r="AE157" s="16" t="e">
        <f>IF($B157="","",VLOOKUP($B157,'HK2 21-22'!$B$17:$AT$54,30,0))</f>
        <v>#N/A</v>
      </c>
      <c r="AF157" s="16" t="e">
        <f>IF($B157="","",VLOOKUP($B157,'HK2 21-22'!$B$17:$AT$54,31,0))</f>
        <v>#N/A</v>
      </c>
      <c r="AG157" s="16" t="e">
        <f>IF($B157="","",VLOOKUP($B157,'HK2 21-22'!$B$17:$AT$54,32,0))</f>
        <v>#N/A</v>
      </c>
      <c r="AH157" s="32" t="e">
        <f t="shared" si="26"/>
        <v>#N/A</v>
      </c>
      <c r="AI157" s="16" t="e">
        <f>IF($B157="","",VLOOKUP($B157,'HK2 21-22'!$B$17:$AT$54,34,0))</f>
        <v>#N/A</v>
      </c>
      <c r="AJ157" s="16" t="e">
        <f>IF($B157="","",VLOOKUP($B157,'HK2 21-22'!$B$17:$AT$54,35,0))</f>
        <v>#N/A</v>
      </c>
      <c r="AK157" s="32" t="e">
        <f t="shared" si="27"/>
        <v>#N/A</v>
      </c>
      <c r="AL157" s="16" t="e">
        <f>IF($B157="","",VLOOKUP($B157,'HK2 21-22'!$B$17:$AT$54,37,0))</f>
        <v>#N/A</v>
      </c>
      <c r="AM157" s="16" t="e">
        <f>IF($B157="","",VLOOKUP($B157,'HK2 21-22'!$B$17:$AT$54,38,0))</f>
        <v>#N/A</v>
      </c>
      <c r="AN157" s="32" t="e">
        <f t="shared" si="28"/>
        <v>#N/A</v>
      </c>
      <c r="AO157" s="16" t="e">
        <f>IF($B157="","",VLOOKUP($B157,'HK2 21-22'!$B$17:$AT$54,40,0))</f>
        <v>#N/A</v>
      </c>
      <c r="AP157" s="16" t="e">
        <f>IF($B157="","",VLOOKUP($B157,'HK2 21-22'!$B$17:$AT$54,41,0))</f>
        <v>#N/A</v>
      </c>
      <c r="AQ157" s="32" t="e">
        <f t="shared" si="29"/>
        <v>#N/A</v>
      </c>
      <c r="AR157" s="32" t="e">
        <f>IF($B157="","",VLOOKUP($B157,'HK2 21-22'!$B$17:$AT$54,43,0))</f>
        <v>#N/A</v>
      </c>
      <c r="AS157" s="32" t="e">
        <f>IF($B157="","",VLOOKUP($B157,'HK2 21-22'!$B$17:$AT$54,44,0))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IF($B158="","",VLOOKUP($B158,'HK2 21-22'!$B$17:$AT$54,4,0))</f>
        <v>#N/A</v>
      </c>
      <c r="F158" s="16" t="e">
        <f>IF($B158="","",VLOOKUP($B158,'HK2 21-22'!$B$17:$AT$54,5,0))</f>
        <v>#N/A</v>
      </c>
      <c r="G158" s="16" t="e">
        <f>IF($B158="","",VLOOKUP($B158,'HK2 21-22'!$B$17:$AT$54,6,0))</f>
        <v>#N/A</v>
      </c>
      <c r="H158" s="16" t="e">
        <f>IF($B158="","",VLOOKUP($B158,'HK2 21-22'!$B$17:$AT$54,7,0))</f>
        <v>#N/A</v>
      </c>
      <c r="I158" s="16" t="e">
        <f>IF($B158="","",VLOOKUP($B158,'HK2 21-22'!$B$17:$AT$54,8,0))</f>
        <v>#N/A</v>
      </c>
      <c r="J158" s="16" t="e">
        <f>IF($B158="","",VLOOKUP($B158,'HK2 21-22'!$B$17:$AT$54,9,0))</f>
        <v>#N/A</v>
      </c>
      <c r="K158" s="16" t="e">
        <f>IF($B158="","",VLOOKUP($B158,'HK2 21-22'!$B$17:$AT$54,10,0))</f>
        <v>#N/A</v>
      </c>
      <c r="L158" s="16" t="e">
        <f>IF($B158="","",VLOOKUP($B158,'HK2 21-22'!$B$17:$AT$54,11,0))</f>
        <v>#N/A</v>
      </c>
      <c r="M158" s="32" t="e">
        <f t="shared" si="21"/>
        <v>#N/A</v>
      </c>
      <c r="N158" s="16" t="e">
        <f>IF($B158="","",VLOOKUP($B158,'HK2 21-22'!$B$17:$AT$54,13,0))</f>
        <v>#N/A</v>
      </c>
      <c r="O158" s="16" t="e">
        <f>IF($B158="","",VLOOKUP($B158,'HK2 21-22'!$B$17:$AT$54,14,0))</f>
        <v>#N/A</v>
      </c>
      <c r="P158" s="16" t="e">
        <f>IF($B158="","",VLOOKUP($B158,'HK2 21-22'!$B$17:$AT$54,15,0))</f>
        <v>#N/A</v>
      </c>
      <c r="Q158" s="16" t="e">
        <f>IF($B158="","",VLOOKUP($B158,'HK2 21-22'!$B$17:$AT$54,16,0))</f>
        <v>#N/A</v>
      </c>
      <c r="R158" s="32" t="e">
        <f t="shared" si="22"/>
        <v>#N/A</v>
      </c>
      <c r="S158" s="16" t="e">
        <f>IF($B158="","",VLOOKUP($B158,'HK2 21-22'!$B$17:$AT$54,18,0))</f>
        <v>#N/A</v>
      </c>
      <c r="T158" s="16" t="e">
        <f>IF($B158="","",VLOOKUP($B158,'HK2 21-22'!$B$17:$AT$54,19,0))</f>
        <v>#N/A</v>
      </c>
      <c r="U158" s="16" t="e">
        <f>IF($B158="","",VLOOKUP($B158,'HK2 21-22'!$B$17:$AT$54,20,0))</f>
        <v>#N/A</v>
      </c>
      <c r="V158" s="32" t="e">
        <f t="shared" si="23"/>
        <v>#N/A</v>
      </c>
      <c r="W158" s="16" t="e">
        <f>IF($B158="","",VLOOKUP($B158,'HK2 21-22'!$B$17:$AT$54,22,0))</f>
        <v>#N/A</v>
      </c>
      <c r="X158" s="16" t="e">
        <f>IF($B158="","",VLOOKUP($B158,'HK2 21-22'!$B$17:$AT$54,23,0))</f>
        <v>#N/A</v>
      </c>
      <c r="Y158" s="16" t="e">
        <f>IF($B158="","",VLOOKUP($B158,'HK2 21-22'!$B$17:$AT$54,24,0))</f>
        <v>#N/A</v>
      </c>
      <c r="Z158" s="32" t="e">
        <f t="shared" si="24"/>
        <v>#N/A</v>
      </c>
      <c r="AA158" s="16" t="e">
        <f>IF($B158="","",VLOOKUP($B158,'HK2 21-22'!$B$17:$AT$54,26,0))</f>
        <v>#N/A</v>
      </c>
      <c r="AB158" s="16" t="e">
        <f>IF($B158="","",VLOOKUP($B158,'HK2 21-22'!$B$17:$AT$54,27,0))</f>
        <v>#N/A</v>
      </c>
      <c r="AC158" s="16" t="e">
        <f>IF($B158="","",VLOOKUP($B158,'HK2 21-22'!$B$17:$AT$54,28,0))</f>
        <v>#N/A</v>
      </c>
      <c r="AD158" s="32" t="e">
        <f t="shared" si="25"/>
        <v>#N/A</v>
      </c>
      <c r="AE158" s="16" t="e">
        <f>IF($B158="","",VLOOKUP($B158,'HK2 21-22'!$B$17:$AT$54,30,0))</f>
        <v>#N/A</v>
      </c>
      <c r="AF158" s="16" t="e">
        <f>IF($B158="","",VLOOKUP($B158,'HK2 21-22'!$B$17:$AT$54,31,0))</f>
        <v>#N/A</v>
      </c>
      <c r="AG158" s="16" t="e">
        <f>IF($B158="","",VLOOKUP($B158,'HK2 21-22'!$B$17:$AT$54,32,0))</f>
        <v>#N/A</v>
      </c>
      <c r="AH158" s="32" t="e">
        <f t="shared" si="26"/>
        <v>#N/A</v>
      </c>
      <c r="AI158" s="16" t="e">
        <f>IF($B158="","",VLOOKUP($B158,'HK2 21-22'!$B$17:$AT$54,34,0))</f>
        <v>#N/A</v>
      </c>
      <c r="AJ158" s="16" t="e">
        <f>IF($B158="","",VLOOKUP($B158,'HK2 21-22'!$B$17:$AT$54,35,0))</f>
        <v>#N/A</v>
      </c>
      <c r="AK158" s="32" t="e">
        <f t="shared" si="27"/>
        <v>#N/A</v>
      </c>
      <c r="AL158" s="16" t="e">
        <f>IF($B158="","",VLOOKUP($B158,'HK2 21-22'!$B$17:$AT$54,37,0))</f>
        <v>#N/A</v>
      </c>
      <c r="AM158" s="16" t="e">
        <f>IF($B158="","",VLOOKUP($B158,'HK2 21-22'!$B$17:$AT$54,38,0))</f>
        <v>#N/A</v>
      </c>
      <c r="AN158" s="32" t="e">
        <f t="shared" si="28"/>
        <v>#N/A</v>
      </c>
      <c r="AO158" s="16" t="e">
        <f>IF($B158="","",VLOOKUP($B158,'HK2 21-22'!$B$17:$AT$54,40,0))</f>
        <v>#N/A</v>
      </c>
      <c r="AP158" s="16" t="e">
        <f>IF($B158="","",VLOOKUP($B158,'HK2 21-22'!$B$17:$AT$54,41,0))</f>
        <v>#N/A</v>
      </c>
      <c r="AQ158" s="32" t="e">
        <f t="shared" si="29"/>
        <v>#N/A</v>
      </c>
      <c r="AR158" s="32" t="e">
        <f>IF($B158="","",VLOOKUP($B158,'HK2 21-22'!$B$17:$AT$54,43,0))</f>
        <v>#N/A</v>
      </c>
      <c r="AS158" s="32" t="e">
        <f>IF($B158="","",VLOOKUP($B158,'HK2 21-22'!$B$17:$AT$54,44,0))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IF($B159="","",VLOOKUP($B159,'HK2 21-22'!$B$17:$AT$54,4,0))</f>
        <v>#N/A</v>
      </c>
      <c r="F159" s="16" t="e">
        <f>IF($B159="","",VLOOKUP($B159,'HK2 21-22'!$B$17:$AT$54,5,0))</f>
        <v>#N/A</v>
      </c>
      <c r="G159" s="16" t="e">
        <f>IF($B159="","",VLOOKUP($B159,'HK2 21-22'!$B$17:$AT$54,6,0))</f>
        <v>#N/A</v>
      </c>
      <c r="H159" s="16" t="e">
        <f>IF($B159="","",VLOOKUP($B159,'HK2 21-22'!$B$17:$AT$54,7,0))</f>
        <v>#N/A</v>
      </c>
      <c r="I159" s="16" t="e">
        <f>IF($B159="","",VLOOKUP($B159,'HK2 21-22'!$B$17:$AT$54,8,0))</f>
        <v>#N/A</v>
      </c>
      <c r="J159" s="16" t="e">
        <f>IF($B159="","",VLOOKUP($B159,'HK2 21-22'!$B$17:$AT$54,9,0))</f>
        <v>#N/A</v>
      </c>
      <c r="K159" s="16" t="e">
        <f>IF($B159="","",VLOOKUP($B159,'HK2 21-22'!$B$17:$AT$54,10,0))</f>
        <v>#N/A</v>
      </c>
      <c r="L159" s="16" t="e">
        <f>IF($B159="","",VLOOKUP($B159,'HK2 21-22'!$B$17:$AT$54,11,0))</f>
        <v>#N/A</v>
      </c>
      <c r="M159" s="32" t="e">
        <f t="shared" si="21"/>
        <v>#N/A</v>
      </c>
      <c r="N159" s="16" t="e">
        <f>IF($B159="","",VLOOKUP($B159,'HK2 21-22'!$B$17:$AT$54,13,0))</f>
        <v>#N/A</v>
      </c>
      <c r="O159" s="16" t="e">
        <f>IF($B159="","",VLOOKUP($B159,'HK2 21-22'!$B$17:$AT$54,14,0))</f>
        <v>#N/A</v>
      </c>
      <c r="P159" s="16" t="e">
        <f>IF($B159="","",VLOOKUP($B159,'HK2 21-22'!$B$17:$AT$54,15,0))</f>
        <v>#N/A</v>
      </c>
      <c r="Q159" s="16" t="e">
        <f>IF($B159="","",VLOOKUP($B159,'HK2 21-22'!$B$17:$AT$54,16,0))</f>
        <v>#N/A</v>
      </c>
      <c r="R159" s="32" t="e">
        <f t="shared" si="22"/>
        <v>#N/A</v>
      </c>
      <c r="S159" s="16" t="e">
        <f>IF($B159="","",VLOOKUP($B159,'HK2 21-22'!$B$17:$AT$54,18,0))</f>
        <v>#N/A</v>
      </c>
      <c r="T159" s="16" t="e">
        <f>IF($B159="","",VLOOKUP($B159,'HK2 21-22'!$B$17:$AT$54,19,0))</f>
        <v>#N/A</v>
      </c>
      <c r="U159" s="16" t="e">
        <f>IF($B159="","",VLOOKUP($B159,'HK2 21-22'!$B$17:$AT$54,20,0))</f>
        <v>#N/A</v>
      </c>
      <c r="V159" s="32" t="e">
        <f t="shared" si="23"/>
        <v>#N/A</v>
      </c>
      <c r="W159" s="16" t="e">
        <f>IF($B159="","",VLOOKUP($B159,'HK2 21-22'!$B$17:$AT$54,22,0))</f>
        <v>#N/A</v>
      </c>
      <c r="X159" s="16" t="e">
        <f>IF($B159="","",VLOOKUP($B159,'HK2 21-22'!$B$17:$AT$54,23,0))</f>
        <v>#N/A</v>
      </c>
      <c r="Y159" s="16" t="e">
        <f>IF($B159="","",VLOOKUP($B159,'HK2 21-22'!$B$17:$AT$54,24,0))</f>
        <v>#N/A</v>
      </c>
      <c r="Z159" s="32" t="e">
        <f t="shared" si="24"/>
        <v>#N/A</v>
      </c>
      <c r="AA159" s="16" t="e">
        <f>IF($B159="","",VLOOKUP($B159,'HK2 21-22'!$B$17:$AT$54,26,0))</f>
        <v>#N/A</v>
      </c>
      <c r="AB159" s="16" t="e">
        <f>IF($B159="","",VLOOKUP($B159,'HK2 21-22'!$B$17:$AT$54,27,0))</f>
        <v>#N/A</v>
      </c>
      <c r="AC159" s="16" t="e">
        <f>IF($B159="","",VLOOKUP($B159,'HK2 21-22'!$B$17:$AT$54,28,0))</f>
        <v>#N/A</v>
      </c>
      <c r="AD159" s="32" t="e">
        <f t="shared" si="25"/>
        <v>#N/A</v>
      </c>
      <c r="AE159" s="16" t="e">
        <f>IF($B159="","",VLOOKUP($B159,'HK2 21-22'!$B$17:$AT$54,30,0))</f>
        <v>#N/A</v>
      </c>
      <c r="AF159" s="16" t="e">
        <f>IF($B159="","",VLOOKUP($B159,'HK2 21-22'!$B$17:$AT$54,31,0))</f>
        <v>#N/A</v>
      </c>
      <c r="AG159" s="16" t="e">
        <f>IF($B159="","",VLOOKUP($B159,'HK2 21-22'!$B$17:$AT$54,32,0))</f>
        <v>#N/A</v>
      </c>
      <c r="AH159" s="32" t="e">
        <f t="shared" si="26"/>
        <v>#N/A</v>
      </c>
      <c r="AI159" s="16" t="e">
        <f>IF($B159="","",VLOOKUP($B159,'HK2 21-22'!$B$17:$AT$54,34,0))</f>
        <v>#N/A</v>
      </c>
      <c r="AJ159" s="16" t="e">
        <f>IF($B159="","",VLOOKUP($B159,'HK2 21-22'!$B$17:$AT$54,35,0))</f>
        <v>#N/A</v>
      </c>
      <c r="AK159" s="32" t="e">
        <f t="shared" si="27"/>
        <v>#N/A</v>
      </c>
      <c r="AL159" s="16" t="e">
        <f>IF($B159="","",VLOOKUP($B159,'HK2 21-22'!$B$17:$AT$54,37,0))</f>
        <v>#N/A</v>
      </c>
      <c r="AM159" s="16" t="e">
        <f>IF($B159="","",VLOOKUP($B159,'HK2 21-22'!$B$17:$AT$54,38,0))</f>
        <v>#N/A</v>
      </c>
      <c r="AN159" s="32" t="e">
        <f t="shared" si="28"/>
        <v>#N/A</v>
      </c>
      <c r="AO159" s="16" t="e">
        <f>IF($B159="","",VLOOKUP($B159,'HK2 21-22'!$B$17:$AT$54,40,0))</f>
        <v>#N/A</v>
      </c>
      <c r="AP159" s="16" t="e">
        <f>IF($B159="","",VLOOKUP($B159,'HK2 21-22'!$B$17:$AT$54,41,0))</f>
        <v>#N/A</v>
      </c>
      <c r="AQ159" s="32" t="e">
        <f t="shared" si="29"/>
        <v>#N/A</v>
      </c>
      <c r="AR159" s="32" t="e">
        <f>IF($B159="","",VLOOKUP($B159,'HK2 21-22'!$B$17:$AT$54,43,0))</f>
        <v>#N/A</v>
      </c>
      <c r="AS159" s="32" t="e">
        <f>IF($B159="","",VLOOKUP($B159,'HK2 21-22'!$B$17:$AT$54,44,0))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IF($B160="","",VLOOKUP($B160,'HK2 21-22'!$B$17:$AT$54,4,0))</f>
        <v>#N/A</v>
      </c>
      <c r="F160" s="16" t="e">
        <f>IF($B160="","",VLOOKUP($B160,'HK2 21-22'!$B$17:$AT$54,5,0))</f>
        <v>#N/A</v>
      </c>
      <c r="G160" s="16" t="e">
        <f>IF($B160="","",VLOOKUP($B160,'HK2 21-22'!$B$17:$AT$54,6,0))</f>
        <v>#N/A</v>
      </c>
      <c r="H160" s="16" t="e">
        <f>IF($B160="","",VLOOKUP($B160,'HK2 21-22'!$B$17:$AT$54,7,0))</f>
        <v>#N/A</v>
      </c>
      <c r="I160" s="16" t="e">
        <f>IF($B160="","",VLOOKUP($B160,'HK2 21-22'!$B$17:$AT$54,8,0))</f>
        <v>#N/A</v>
      </c>
      <c r="J160" s="16" t="e">
        <f>IF($B160="","",VLOOKUP($B160,'HK2 21-22'!$B$17:$AT$54,9,0))</f>
        <v>#N/A</v>
      </c>
      <c r="K160" s="16" t="e">
        <f>IF($B160="","",VLOOKUP($B160,'HK2 21-22'!$B$17:$AT$54,10,0))</f>
        <v>#N/A</v>
      </c>
      <c r="L160" s="16" t="e">
        <f>IF($B160="","",VLOOKUP($B160,'HK2 21-22'!$B$17:$AT$54,11,0))</f>
        <v>#N/A</v>
      </c>
      <c r="M160" s="32" t="e">
        <f t="shared" si="21"/>
        <v>#N/A</v>
      </c>
      <c r="N160" s="16" t="e">
        <f>IF($B160="","",VLOOKUP($B160,'HK2 21-22'!$B$17:$AT$54,13,0))</f>
        <v>#N/A</v>
      </c>
      <c r="O160" s="16" t="e">
        <f>IF($B160="","",VLOOKUP($B160,'HK2 21-22'!$B$17:$AT$54,14,0))</f>
        <v>#N/A</v>
      </c>
      <c r="P160" s="16" t="e">
        <f>IF($B160="","",VLOOKUP($B160,'HK2 21-22'!$B$17:$AT$54,15,0))</f>
        <v>#N/A</v>
      </c>
      <c r="Q160" s="16" t="e">
        <f>IF($B160="","",VLOOKUP($B160,'HK2 21-22'!$B$17:$AT$54,16,0))</f>
        <v>#N/A</v>
      </c>
      <c r="R160" s="32" t="e">
        <f t="shared" si="22"/>
        <v>#N/A</v>
      </c>
      <c r="S160" s="16" t="e">
        <f>IF($B160="","",VLOOKUP($B160,'HK2 21-22'!$B$17:$AT$54,18,0))</f>
        <v>#N/A</v>
      </c>
      <c r="T160" s="16" t="e">
        <f>IF($B160="","",VLOOKUP($B160,'HK2 21-22'!$B$17:$AT$54,19,0))</f>
        <v>#N/A</v>
      </c>
      <c r="U160" s="16" t="e">
        <f>IF($B160="","",VLOOKUP($B160,'HK2 21-22'!$B$17:$AT$54,20,0))</f>
        <v>#N/A</v>
      </c>
      <c r="V160" s="32" t="e">
        <f t="shared" si="23"/>
        <v>#N/A</v>
      </c>
      <c r="W160" s="16" t="e">
        <f>IF($B160="","",VLOOKUP($B160,'HK2 21-22'!$B$17:$AT$54,22,0))</f>
        <v>#N/A</v>
      </c>
      <c r="X160" s="16" t="e">
        <f>IF($B160="","",VLOOKUP($B160,'HK2 21-22'!$B$17:$AT$54,23,0))</f>
        <v>#N/A</v>
      </c>
      <c r="Y160" s="16" t="e">
        <f>IF($B160="","",VLOOKUP($B160,'HK2 21-22'!$B$17:$AT$54,24,0))</f>
        <v>#N/A</v>
      </c>
      <c r="Z160" s="32" t="e">
        <f t="shared" si="24"/>
        <v>#N/A</v>
      </c>
      <c r="AA160" s="16" t="e">
        <f>IF($B160="","",VLOOKUP($B160,'HK2 21-22'!$B$17:$AT$54,26,0))</f>
        <v>#N/A</v>
      </c>
      <c r="AB160" s="16" t="e">
        <f>IF($B160="","",VLOOKUP($B160,'HK2 21-22'!$B$17:$AT$54,27,0))</f>
        <v>#N/A</v>
      </c>
      <c r="AC160" s="16" t="e">
        <f>IF($B160="","",VLOOKUP($B160,'HK2 21-22'!$B$17:$AT$54,28,0))</f>
        <v>#N/A</v>
      </c>
      <c r="AD160" s="32" t="e">
        <f t="shared" si="25"/>
        <v>#N/A</v>
      </c>
      <c r="AE160" s="16" t="e">
        <f>IF($B160="","",VLOOKUP($B160,'HK2 21-22'!$B$17:$AT$54,30,0))</f>
        <v>#N/A</v>
      </c>
      <c r="AF160" s="16" t="e">
        <f>IF($B160="","",VLOOKUP($B160,'HK2 21-22'!$B$17:$AT$54,31,0))</f>
        <v>#N/A</v>
      </c>
      <c r="AG160" s="16" t="e">
        <f>IF($B160="","",VLOOKUP($B160,'HK2 21-22'!$B$17:$AT$54,32,0))</f>
        <v>#N/A</v>
      </c>
      <c r="AH160" s="32" t="e">
        <f t="shared" si="26"/>
        <v>#N/A</v>
      </c>
      <c r="AI160" s="16" t="e">
        <f>IF($B160="","",VLOOKUP($B160,'HK2 21-22'!$B$17:$AT$54,34,0))</f>
        <v>#N/A</v>
      </c>
      <c r="AJ160" s="16" t="e">
        <f>IF($B160="","",VLOOKUP($B160,'HK2 21-22'!$B$17:$AT$54,35,0))</f>
        <v>#N/A</v>
      </c>
      <c r="AK160" s="32" t="e">
        <f t="shared" si="27"/>
        <v>#N/A</v>
      </c>
      <c r="AL160" s="16" t="e">
        <f>IF($B160="","",VLOOKUP($B160,'HK2 21-22'!$B$17:$AT$54,37,0))</f>
        <v>#N/A</v>
      </c>
      <c r="AM160" s="16" t="e">
        <f>IF($B160="","",VLOOKUP($B160,'HK2 21-22'!$B$17:$AT$54,38,0))</f>
        <v>#N/A</v>
      </c>
      <c r="AN160" s="32" t="e">
        <f t="shared" si="28"/>
        <v>#N/A</v>
      </c>
      <c r="AO160" s="16" t="e">
        <f>IF($B160="","",VLOOKUP($B160,'HK2 21-22'!$B$17:$AT$54,40,0))</f>
        <v>#N/A</v>
      </c>
      <c r="AP160" s="16" t="e">
        <f>IF($B160="","",VLOOKUP($B160,'HK2 21-22'!$B$17:$AT$54,41,0))</f>
        <v>#N/A</v>
      </c>
      <c r="AQ160" s="32" t="e">
        <f t="shared" si="29"/>
        <v>#N/A</v>
      </c>
      <c r="AR160" s="32" t="e">
        <f>IF($B160="","",VLOOKUP($B160,'HK2 21-22'!$B$17:$AT$54,43,0))</f>
        <v>#N/A</v>
      </c>
      <c r="AS160" s="32" t="e">
        <f>IF($B160="","",VLOOKUP($B160,'HK2 21-22'!$B$17:$AT$54,44,0))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IF($B161="","",VLOOKUP($B161,'HK2 21-22'!$B$17:$AT$54,4,0))</f>
        <v>#N/A</v>
      </c>
      <c r="F161" s="16" t="e">
        <f>IF($B161="","",VLOOKUP($B161,'HK2 21-22'!$B$17:$AT$54,5,0))</f>
        <v>#N/A</v>
      </c>
      <c r="G161" s="16" t="e">
        <f>IF($B161="","",VLOOKUP($B161,'HK2 21-22'!$B$17:$AT$54,6,0))</f>
        <v>#N/A</v>
      </c>
      <c r="H161" s="16" t="e">
        <f>IF($B161="","",VLOOKUP($B161,'HK2 21-22'!$B$17:$AT$54,7,0))</f>
        <v>#N/A</v>
      </c>
      <c r="I161" s="16" t="e">
        <f>IF($B161="","",VLOOKUP($B161,'HK2 21-22'!$B$17:$AT$54,8,0))</f>
        <v>#N/A</v>
      </c>
      <c r="J161" s="16" t="e">
        <f>IF($B161="","",VLOOKUP($B161,'HK2 21-22'!$B$17:$AT$54,9,0))</f>
        <v>#N/A</v>
      </c>
      <c r="K161" s="16" t="e">
        <f>IF($B161="","",VLOOKUP($B161,'HK2 21-22'!$B$17:$AT$54,10,0))</f>
        <v>#N/A</v>
      </c>
      <c r="L161" s="16" t="e">
        <f>IF($B161="","",VLOOKUP($B161,'HK2 21-22'!$B$17:$AT$54,11,0))</f>
        <v>#N/A</v>
      </c>
      <c r="M161" s="32" t="e">
        <f t="shared" si="21"/>
        <v>#N/A</v>
      </c>
      <c r="N161" s="16" t="e">
        <f>IF($B161="","",VLOOKUP($B161,'HK2 21-22'!$B$17:$AT$54,13,0))</f>
        <v>#N/A</v>
      </c>
      <c r="O161" s="16" t="e">
        <f>IF($B161="","",VLOOKUP($B161,'HK2 21-22'!$B$17:$AT$54,14,0))</f>
        <v>#N/A</v>
      </c>
      <c r="P161" s="16" t="e">
        <f>IF($B161="","",VLOOKUP($B161,'HK2 21-22'!$B$17:$AT$54,15,0))</f>
        <v>#N/A</v>
      </c>
      <c r="Q161" s="16" t="e">
        <f>IF($B161="","",VLOOKUP($B161,'HK2 21-22'!$B$17:$AT$54,16,0))</f>
        <v>#N/A</v>
      </c>
      <c r="R161" s="32" t="e">
        <f t="shared" si="22"/>
        <v>#N/A</v>
      </c>
      <c r="S161" s="16" t="e">
        <f>IF($B161="","",VLOOKUP($B161,'HK2 21-22'!$B$17:$AT$54,18,0))</f>
        <v>#N/A</v>
      </c>
      <c r="T161" s="16" t="e">
        <f>IF($B161="","",VLOOKUP($B161,'HK2 21-22'!$B$17:$AT$54,19,0))</f>
        <v>#N/A</v>
      </c>
      <c r="U161" s="16" t="e">
        <f>IF($B161="","",VLOOKUP($B161,'HK2 21-22'!$B$17:$AT$54,20,0))</f>
        <v>#N/A</v>
      </c>
      <c r="V161" s="32" t="e">
        <f t="shared" si="23"/>
        <v>#N/A</v>
      </c>
      <c r="W161" s="16" t="e">
        <f>IF($B161="","",VLOOKUP($B161,'HK2 21-22'!$B$17:$AT$54,22,0))</f>
        <v>#N/A</v>
      </c>
      <c r="X161" s="16" t="e">
        <f>IF($B161="","",VLOOKUP($B161,'HK2 21-22'!$B$17:$AT$54,23,0))</f>
        <v>#N/A</v>
      </c>
      <c r="Y161" s="16" t="e">
        <f>IF($B161="","",VLOOKUP($B161,'HK2 21-22'!$B$17:$AT$54,24,0))</f>
        <v>#N/A</v>
      </c>
      <c r="Z161" s="32" t="e">
        <f t="shared" si="24"/>
        <v>#N/A</v>
      </c>
      <c r="AA161" s="16" t="e">
        <f>IF($B161="","",VLOOKUP($B161,'HK2 21-22'!$B$17:$AT$54,26,0))</f>
        <v>#N/A</v>
      </c>
      <c r="AB161" s="16" t="e">
        <f>IF($B161="","",VLOOKUP($B161,'HK2 21-22'!$B$17:$AT$54,27,0))</f>
        <v>#N/A</v>
      </c>
      <c r="AC161" s="16" t="e">
        <f>IF($B161="","",VLOOKUP($B161,'HK2 21-22'!$B$17:$AT$54,28,0))</f>
        <v>#N/A</v>
      </c>
      <c r="AD161" s="32" t="e">
        <f t="shared" si="25"/>
        <v>#N/A</v>
      </c>
      <c r="AE161" s="16" t="e">
        <f>IF($B161="","",VLOOKUP($B161,'HK2 21-22'!$B$17:$AT$54,30,0))</f>
        <v>#N/A</v>
      </c>
      <c r="AF161" s="16" t="e">
        <f>IF($B161="","",VLOOKUP($B161,'HK2 21-22'!$B$17:$AT$54,31,0))</f>
        <v>#N/A</v>
      </c>
      <c r="AG161" s="16" t="e">
        <f>IF($B161="","",VLOOKUP($B161,'HK2 21-22'!$B$17:$AT$54,32,0))</f>
        <v>#N/A</v>
      </c>
      <c r="AH161" s="32" t="e">
        <f t="shared" si="26"/>
        <v>#N/A</v>
      </c>
      <c r="AI161" s="16" t="e">
        <f>IF($B161="","",VLOOKUP($B161,'HK2 21-22'!$B$17:$AT$54,34,0))</f>
        <v>#N/A</v>
      </c>
      <c r="AJ161" s="16" t="e">
        <f>IF($B161="","",VLOOKUP($B161,'HK2 21-22'!$B$17:$AT$54,35,0))</f>
        <v>#N/A</v>
      </c>
      <c r="AK161" s="32" t="e">
        <f t="shared" si="27"/>
        <v>#N/A</v>
      </c>
      <c r="AL161" s="16" t="e">
        <f>IF($B161="","",VLOOKUP($B161,'HK2 21-22'!$B$17:$AT$54,37,0))</f>
        <v>#N/A</v>
      </c>
      <c r="AM161" s="16" t="e">
        <f>IF($B161="","",VLOOKUP($B161,'HK2 21-22'!$B$17:$AT$54,38,0))</f>
        <v>#N/A</v>
      </c>
      <c r="AN161" s="32" t="e">
        <f t="shared" si="28"/>
        <v>#N/A</v>
      </c>
      <c r="AO161" s="16" t="e">
        <f>IF($B161="","",VLOOKUP($B161,'HK2 21-22'!$B$17:$AT$54,40,0))</f>
        <v>#N/A</v>
      </c>
      <c r="AP161" s="16" t="e">
        <f>IF($B161="","",VLOOKUP($B161,'HK2 21-22'!$B$17:$AT$54,41,0))</f>
        <v>#N/A</v>
      </c>
      <c r="AQ161" s="32" t="e">
        <f t="shared" si="29"/>
        <v>#N/A</v>
      </c>
      <c r="AR161" s="32" t="e">
        <f>IF($B161="","",VLOOKUP($B161,'HK2 21-22'!$B$17:$AT$54,43,0))</f>
        <v>#N/A</v>
      </c>
      <c r="AS161" s="32" t="e">
        <f>IF($B161="","",VLOOKUP($B161,'HK2 21-22'!$B$17:$AT$54,44,0))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IF($B162="","",VLOOKUP($B162,'HK2 21-22'!$B$17:$AT$54,4,0))</f>
        <v>#N/A</v>
      </c>
      <c r="F162" s="16" t="e">
        <f>IF($B162="","",VLOOKUP($B162,'HK2 21-22'!$B$17:$AT$54,5,0))</f>
        <v>#N/A</v>
      </c>
      <c r="G162" s="16" t="e">
        <f>IF($B162="","",VLOOKUP($B162,'HK2 21-22'!$B$17:$AT$54,6,0))</f>
        <v>#N/A</v>
      </c>
      <c r="H162" s="16" t="e">
        <f>IF($B162="","",VLOOKUP($B162,'HK2 21-22'!$B$17:$AT$54,7,0))</f>
        <v>#N/A</v>
      </c>
      <c r="I162" s="16" t="e">
        <f>IF($B162="","",VLOOKUP($B162,'HK2 21-22'!$B$17:$AT$54,8,0))</f>
        <v>#N/A</v>
      </c>
      <c r="J162" s="16" t="e">
        <f>IF($B162="","",VLOOKUP($B162,'HK2 21-22'!$B$17:$AT$54,9,0))</f>
        <v>#N/A</v>
      </c>
      <c r="K162" s="16" t="e">
        <f>IF($B162="","",VLOOKUP($B162,'HK2 21-22'!$B$17:$AT$54,10,0))</f>
        <v>#N/A</v>
      </c>
      <c r="L162" s="16" t="e">
        <f>IF($B162="","",VLOOKUP($B162,'HK2 21-22'!$B$17:$AT$54,11,0))</f>
        <v>#N/A</v>
      </c>
      <c r="M162" s="32" t="e">
        <f t="shared" si="21"/>
        <v>#N/A</v>
      </c>
      <c r="N162" s="16" t="e">
        <f>IF($B162="","",VLOOKUP($B162,'HK2 21-22'!$B$17:$AT$54,13,0))</f>
        <v>#N/A</v>
      </c>
      <c r="O162" s="16" t="e">
        <f>IF($B162="","",VLOOKUP($B162,'HK2 21-22'!$B$17:$AT$54,14,0))</f>
        <v>#N/A</v>
      </c>
      <c r="P162" s="16" t="e">
        <f>IF($B162="","",VLOOKUP($B162,'HK2 21-22'!$B$17:$AT$54,15,0))</f>
        <v>#N/A</v>
      </c>
      <c r="Q162" s="16" t="e">
        <f>IF($B162="","",VLOOKUP($B162,'HK2 21-22'!$B$17:$AT$54,16,0))</f>
        <v>#N/A</v>
      </c>
      <c r="R162" s="32" t="e">
        <f t="shared" si="22"/>
        <v>#N/A</v>
      </c>
      <c r="S162" s="16" t="e">
        <f>IF($B162="","",VLOOKUP($B162,'HK2 21-22'!$B$17:$AT$54,18,0))</f>
        <v>#N/A</v>
      </c>
      <c r="T162" s="16" t="e">
        <f>IF($B162="","",VLOOKUP($B162,'HK2 21-22'!$B$17:$AT$54,19,0))</f>
        <v>#N/A</v>
      </c>
      <c r="U162" s="16" t="e">
        <f>IF($B162="","",VLOOKUP($B162,'HK2 21-22'!$B$17:$AT$54,20,0))</f>
        <v>#N/A</v>
      </c>
      <c r="V162" s="32" t="e">
        <f t="shared" si="23"/>
        <v>#N/A</v>
      </c>
      <c r="W162" s="16" t="e">
        <f>IF($B162="","",VLOOKUP($B162,'HK2 21-22'!$B$17:$AT$54,22,0))</f>
        <v>#N/A</v>
      </c>
      <c r="X162" s="16" t="e">
        <f>IF($B162="","",VLOOKUP($B162,'HK2 21-22'!$B$17:$AT$54,23,0))</f>
        <v>#N/A</v>
      </c>
      <c r="Y162" s="16" t="e">
        <f>IF($B162="","",VLOOKUP($B162,'HK2 21-22'!$B$17:$AT$54,24,0))</f>
        <v>#N/A</v>
      </c>
      <c r="Z162" s="32" t="e">
        <f t="shared" si="24"/>
        <v>#N/A</v>
      </c>
      <c r="AA162" s="16" t="e">
        <f>IF($B162="","",VLOOKUP($B162,'HK2 21-22'!$B$17:$AT$54,26,0))</f>
        <v>#N/A</v>
      </c>
      <c r="AB162" s="16" t="e">
        <f>IF($B162="","",VLOOKUP($B162,'HK2 21-22'!$B$17:$AT$54,27,0))</f>
        <v>#N/A</v>
      </c>
      <c r="AC162" s="16" t="e">
        <f>IF($B162="","",VLOOKUP($B162,'HK2 21-22'!$B$17:$AT$54,28,0))</f>
        <v>#N/A</v>
      </c>
      <c r="AD162" s="32" t="e">
        <f t="shared" si="25"/>
        <v>#N/A</v>
      </c>
      <c r="AE162" s="16" t="e">
        <f>IF($B162="","",VLOOKUP($B162,'HK2 21-22'!$B$17:$AT$54,30,0))</f>
        <v>#N/A</v>
      </c>
      <c r="AF162" s="16" t="e">
        <f>IF($B162="","",VLOOKUP($B162,'HK2 21-22'!$B$17:$AT$54,31,0))</f>
        <v>#N/A</v>
      </c>
      <c r="AG162" s="16" t="e">
        <f>IF($B162="","",VLOOKUP($B162,'HK2 21-22'!$B$17:$AT$54,32,0))</f>
        <v>#N/A</v>
      </c>
      <c r="AH162" s="32" t="e">
        <f t="shared" si="26"/>
        <v>#N/A</v>
      </c>
      <c r="AI162" s="16" t="e">
        <f>IF($B162="","",VLOOKUP($B162,'HK2 21-22'!$B$17:$AT$54,34,0))</f>
        <v>#N/A</v>
      </c>
      <c r="AJ162" s="16" t="e">
        <f>IF($B162="","",VLOOKUP($B162,'HK2 21-22'!$B$17:$AT$54,35,0))</f>
        <v>#N/A</v>
      </c>
      <c r="AK162" s="32" t="e">
        <f t="shared" si="27"/>
        <v>#N/A</v>
      </c>
      <c r="AL162" s="16" t="e">
        <f>IF($B162="","",VLOOKUP($B162,'HK2 21-22'!$B$17:$AT$54,37,0))</f>
        <v>#N/A</v>
      </c>
      <c r="AM162" s="16" t="e">
        <f>IF($B162="","",VLOOKUP($B162,'HK2 21-22'!$B$17:$AT$54,38,0))</f>
        <v>#N/A</v>
      </c>
      <c r="AN162" s="32" t="e">
        <f t="shared" si="28"/>
        <v>#N/A</v>
      </c>
      <c r="AO162" s="16" t="e">
        <f>IF($B162="","",VLOOKUP($B162,'HK2 21-22'!$B$17:$AT$54,40,0))</f>
        <v>#N/A</v>
      </c>
      <c r="AP162" s="16" t="e">
        <f>IF($B162="","",VLOOKUP($B162,'HK2 21-22'!$B$17:$AT$54,41,0))</f>
        <v>#N/A</v>
      </c>
      <c r="AQ162" s="32" t="e">
        <f t="shared" si="29"/>
        <v>#N/A</v>
      </c>
      <c r="AR162" s="32" t="e">
        <f>IF($B162="","",VLOOKUP($B162,'HK2 21-22'!$B$17:$AT$54,43,0))</f>
        <v>#N/A</v>
      </c>
      <c r="AS162" s="32" t="e">
        <f>IF($B162="","",VLOOKUP($B162,'HK2 21-22'!$B$17:$AT$54,44,0))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IF($B163="","",VLOOKUP($B163,'HK2 21-22'!$B$17:$AT$54,4,0))</f>
        <v>#N/A</v>
      </c>
      <c r="F163" s="16" t="e">
        <f>IF($B163="","",VLOOKUP($B163,'HK2 21-22'!$B$17:$AT$54,5,0))</f>
        <v>#N/A</v>
      </c>
      <c r="G163" s="16" t="e">
        <f>IF($B163="","",VLOOKUP($B163,'HK2 21-22'!$B$17:$AT$54,6,0))</f>
        <v>#N/A</v>
      </c>
      <c r="H163" s="16" t="e">
        <f>IF($B163="","",VLOOKUP($B163,'HK2 21-22'!$B$17:$AT$54,7,0))</f>
        <v>#N/A</v>
      </c>
      <c r="I163" s="16" t="e">
        <f>IF($B163="","",VLOOKUP($B163,'HK2 21-22'!$B$17:$AT$54,8,0))</f>
        <v>#N/A</v>
      </c>
      <c r="J163" s="16" t="e">
        <f>IF($B163="","",VLOOKUP($B163,'HK2 21-22'!$B$17:$AT$54,9,0))</f>
        <v>#N/A</v>
      </c>
      <c r="K163" s="16" t="e">
        <f>IF($B163="","",VLOOKUP($B163,'HK2 21-22'!$B$17:$AT$54,10,0))</f>
        <v>#N/A</v>
      </c>
      <c r="L163" s="16" t="e">
        <f>IF($B163="","",VLOOKUP($B163,'HK2 21-22'!$B$17:$AT$54,11,0))</f>
        <v>#N/A</v>
      </c>
      <c r="M163" s="32" t="e">
        <f t="shared" si="21"/>
        <v>#N/A</v>
      </c>
      <c r="N163" s="16" t="e">
        <f>IF($B163="","",VLOOKUP($B163,'HK2 21-22'!$B$17:$AT$54,13,0))</f>
        <v>#N/A</v>
      </c>
      <c r="O163" s="16" t="e">
        <f>IF($B163="","",VLOOKUP($B163,'HK2 21-22'!$B$17:$AT$54,14,0))</f>
        <v>#N/A</v>
      </c>
      <c r="P163" s="16" t="e">
        <f>IF($B163="","",VLOOKUP($B163,'HK2 21-22'!$B$17:$AT$54,15,0))</f>
        <v>#N/A</v>
      </c>
      <c r="Q163" s="16" t="e">
        <f>IF($B163="","",VLOOKUP($B163,'HK2 21-22'!$B$17:$AT$54,16,0))</f>
        <v>#N/A</v>
      </c>
      <c r="R163" s="32" t="e">
        <f t="shared" si="22"/>
        <v>#N/A</v>
      </c>
      <c r="S163" s="16" t="e">
        <f>IF($B163="","",VLOOKUP($B163,'HK2 21-22'!$B$17:$AT$54,18,0))</f>
        <v>#N/A</v>
      </c>
      <c r="T163" s="16" t="e">
        <f>IF($B163="","",VLOOKUP($B163,'HK2 21-22'!$B$17:$AT$54,19,0))</f>
        <v>#N/A</v>
      </c>
      <c r="U163" s="16" t="e">
        <f>IF($B163="","",VLOOKUP($B163,'HK2 21-22'!$B$17:$AT$54,20,0))</f>
        <v>#N/A</v>
      </c>
      <c r="V163" s="32" t="e">
        <f t="shared" si="23"/>
        <v>#N/A</v>
      </c>
      <c r="W163" s="16" t="e">
        <f>IF($B163="","",VLOOKUP($B163,'HK2 21-22'!$B$17:$AT$54,22,0))</f>
        <v>#N/A</v>
      </c>
      <c r="X163" s="16" t="e">
        <f>IF($B163="","",VLOOKUP($B163,'HK2 21-22'!$B$17:$AT$54,23,0))</f>
        <v>#N/A</v>
      </c>
      <c r="Y163" s="16" t="e">
        <f>IF($B163="","",VLOOKUP($B163,'HK2 21-22'!$B$17:$AT$54,24,0))</f>
        <v>#N/A</v>
      </c>
      <c r="Z163" s="32" t="e">
        <f t="shared" si="24"/>
        <v>#N/A</v>
      </c>
      <c r="AA163" s="16" t="e">
        <f>IF($B163="","",VLOOKUP($B163,'HK2 21-22'!$B$17:$AT$54,26,0))</f>
        <v>#N/A</v>
      </c>
      <c r="AB163" s="16" t="e">
        <f>IF($B163="","",VLOOKUP($B163,'HK2 21-22'!$B$17:$AT$54,27,0))</f>
        <v>#N/A</v>
      </c>
      <c r="AC163" s="16" t="e">
        <f>IF($B163="","",VLOOKUP($B163,'HK2 21-22'!$B$17:$AT$54,28,0))</f>
        <v>#N/A</v>
      </c>
      <c r="AD163" s="32" t="e">
        <f t="shared" si="25"/>
        <v>#N/A</v>
      </c>
      <c r="AE163" s="16" t="e">
        <f>IF($B163="","",VLOOKUP($B163,'HK2 21-22'!$B$17:$AT$54,30,0))</f>
        <v>#N/A</v>
      </c>
      <c r="AF163" s="16" t="e">
        <f>IF($B163="","",VLOOKUP($B163,'HK2 21-22'!$B$17:$AT$54,31,0))</f>
        <v>#N/A</v>
      </c>
      <c r="AG163" s="16" t="e">
        <f>IF($B163="","",VLOOKUP($B163,'HK2 21-22'!$B$17:$AT$54,32,0))</f>
        <v>#N/A</v>
      </c>
      <c r="AH163" s="32" t="e">
        <f t="shared" si="26"/>
        <v>#N/A</v>
      </c>
      <c r="AI163" s="16" t="e">
        <f>IF($B163="","",VLOOKUP($B163,'HK2 21-22'!$B$17:$AT$54,34,0))</f>
        <v>#N/A</v>
      </c>
      <c r="AJ163" s="16" t="e">
        <f>IF($B163="","",VLOOKUP($B163,'HK2 21-22'!$B$17:$AT$54,35,0))</f>
        <v>#N/A</v>
      </c>
      <c r="AK163" s="32" t="e">
        <f t="shared" si="27"/>
        <v>#N/A</v>
      </c>
      <c r="AL163" s="16" t="e">
        <f>IF($B163="","",VLOOKUP($B163,'HK2 21-22'!$B$17:$AT$54,37,0))</f>
        <v>#N/A</v>
      </c>
      <c r="AM163" s="16" t="e">
        <f>IF($B163="","",VLOOKUP($B163,'HK2 21-22'!$B$17:$AT$54,38,0))</f>
        <v>#N/A</v>
      </c>
      <c r="AN163" s="32" t="e">
        <f t="shared" si="28"/>
        <v>#N/A</v>
      </c>
      <c r="AO163" s="16" t="e">
        <f>IF($B163="","",VLOOKUP($B163,'HK2 21-22'!$B$17:$AT$54,40,0))</f>
        <v>#N/A</v>
      </c>
      <c r="AP163" s="16" t="e">
        <f>IF($B163="","",VLOOKUP($B163,'HK2 21-22'!$B$17:$AT$54,41,0))</f>
        <v>#N/A</v>
      </c>
      <c r="AQ163" s="32" t="e">
        <f t="shared" si="29"/>
        <v>#N/A</v>
      </c>
      <c r="AR163" s="32" t="e">
        <f>IF($B163="","",VLOOKUP($B163,'HK2 21-22'!$B$17:$AT$54,43,0))</f>
        <v>#N/A</v>
      </c>
      <c r="AS163" s="32" t="e">
        <f>IF($B163="","",VLOOKUP($B163,'HK2 21-22'!$B$17:$AT$54,44,0))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IF($B164="","",VLOOKUP($B164,'HK2 21-22'!$B$17:$AT$54,4,0))</f>
        <v>#N/A</v>
      </c>
      <c r="F164" s="16" t="e">
        <f>IF($B164="","",VLOOKUP($B164,'HK2 21-22'!$B$17:$AT$54,5,0))</f>
        <v>#N/A</v>
      </c>
      <c r="G164" s="16" t="e">
        <f>IF($B164="","",VLOOKUP($B164,'HK2 21-22'!$B$17:$AT$54,6,0))</f>
        <v>#N/A</v>
      </c>
      <c r="H164" s="16" t="e">
        <f>IF($B164="","",VLOOKUP($B164,'HK2 21-22'!$B$17:$AT$54,7,0))</f>
        <v>#N/A</v>
      </c>
      <c r="I164" s="16" t="e">
        <f>IF($B164="","",VLOOKUP($B164,'HK2 21-22'!$B$17:$AT$54,8,0))</f>
        <v>#N/A</v>
      </c>
      <c r="J164" s="16" t="e">
        <f>IF($B164="","",VLOOKUP($B164,'HK2 21-22'!$B$17:$AT$54,9,0))</f>
        <v>#N/A</v>
      </c>
      <c r="K164" s="16" t="e">
        <f>IF($B164="","",VLOOKUP($B164,'HK2 21-22'!$B$17:$AT$54,10,0))</f>
        <v>#N/A</v>
      </c>
      <c r="L164" s="16" t="e">
        <f>IF($B164="","",VLOOKUP($B164,'HK2 21-22'!$B$17:$AT$54,11,0))</f>
        <v>#N/A</v>
      </c>
      <c r="M164" s="32" t="e">
        <f t="shared" si="21"/>
        <v>#N/A</v>
      </c>
      <c r="N164" s="16" t="e">
        <f>IF($B164="","",VLOOKUP($B164,'HK2 21-22'!$B$17:$AT$54,13,0))</f>
        <v>#N/A</v>
      </c>
      <c r="O164" s="16" t="e">
        <f>IF($B164="","",VLOOKUP($B164,'HK2 21-22'!$B$17:$AT$54,14,0))</f>
        <v>#N/A</v>
      </c>
      <c r="P164" s="16" t="e">
        <f>IF($B164="","",VLOOKUP($B164,'HK2 21-22'!$B$17:$AT$54,15,0))</f>
        <v>#N/A</v>
      </c>
      <c r="Q164" s="16" t="e">
        <f>IF($B164="","",VLOOKUP($B164,'HK2 21-22'!$B$17:$AT$54,16,0))</f>
        <v>#N/A</v>
      </c>
      <c r="R164" s="32" t="e">
        <f t="shared" si="22"/>
        <v>#N/A</v>
      </c>
      <c r="S164" s="16" t="e">
        <f>IF($B164="","",VLOOKUP($B164,'HK2 21-22'!$B$17:$AT$54,18,0))</f>
        <v>#N/A</v>
      </c>
      <c r="T164" s="16" t="e">
        <f>IF($B164="","",VLOOKUP($B164,'HK2 21-22'!$B$17:$AT$54,19,0))</f>
        <v>#N/A</v>
      </c>
      <c r="U164" s="16" t="e">
        <f>IF($B164="","",VLOOKUP($B164,'HK2 21-22'!$B$17:$AT$54,20,0))</f>
        <v>#N/A</v>
      </c>
      <c r="V164" s="32" t="e">
        <f t="shared" si="23"/>
        <v>#N/A</v>
      </c>
      <c r="W164" s="16" t="e">
        <f>IF($B164="","",VLOOKUP($B164,'HK2 21-22'!$B$17:$AT$54,22,0))</f>
        <v>#N/A</v>
      </c>
      <c r="X164" s="16" t="e">
        <f>IF($B164="","",VLOOKUP($B164,'HK2 21-22'!$B$17:$AT$54,23,0))</f>
        <v>#N/A</v>
      </c>
      <c r="Y164" s="16" t="e">
        <f>IF($B164="","",VLOOKUP($B164,'HK2 21-22'!$B$17:$AT$54,24,0))</f>
        <v>#N/A</v>
      </c>
      <c r="Z164" s="32" t="e">
        <f t="shared" si="24"/>
        <v>#N/A</v>
      </c>
      <c r="AA164" s="16" t="e">
        <f>IF($B164="","",VLOOKUP($B164,'HK2 21-22'!$B$17:$AT$54,26,0))</f>
        <v>#N/A</v>
      </c>
      <c r="AB164" s="16" t="e">
        <f>IF($B164="","",VLOOKUP($B164,'HK2 21-22'!$B$17:$AT$54,27,0))</f>
        <v>#N/A</v>
      </c>
      <c r="AC164" s="16" t="e">
        <f>IF($B164="","",VLOOKUP($B164,'HK2 21-22'!$B$17:$AT$54,28,0))</f>
        <v>#N/A</v>
      </c>
      <c r="AD164" s="32" t="e">
        <f t="shared" si="25"/>
        <v>#N/A</v>
      </c>
      <c r="AE164" s="16" t="e">
        <f>IF($B164="","",VLOOKUP($B164,'HK2 21-22'!$B$17:$AT$54,30,0))</f>
        <v>#N/A</v>
      </c>
      <c r="AF164" s="16" t="e">
        <f>IF($B164="","",VLOOKUP($B164,'HK2 21-22'!$B$17:$AT$54,31,0))</f>
        <v>#N/A</v>
      </c>
      <c r="AG164" s="16" t="e">
        <f>IF($B164="","",VLOOKUP($B164,'HK2 21-22'!$B$17:$AT$54,32,0))</f>
        <v>#N/A</v>
      </c>
      <c r="AH164" s="32" t="e">
        <f t="shared" si="26"/>
        <v>#N/A</v>
      </c>
      <c r="AI164" s="16" t="e">
        <f>IF($B164="","",VLOOKUP($B164,'HK2 21-22'!$B$17:$AT$54,34,0))</f>
        <v>#N/A</v>
      </c>
      <c r="AJ164" s="16" t="e">
        <f>IF($B164="","",VLOOKUP($B164,'HK2 21-22'!$B$17:$AT$54,35,0))</f>
        <v>#N/A</v>
      </c>
      <c r="AK164" s="32" t="e">
        <f t="shared" si="27"/>
        <v>#N/A</v>
      </c>
      <c r="AL164" s="16" t="e">
        <f>IF($B164="","",VLOOKUP($B164,'HK2 21-22'!$B$17:$AT$54,37,0))</f>
        <v>#N/A</v>
      </c>
      <c r="AM164" s="16" t="e">
        <f>IF($B164="","",VLOOKUP($B164,'HK2 21-22'!$B$17:$AT$54,38,0))</f>
        <v>#N/A</v>
      </c>
      <c r="AN164" s="32" t="e">
        <f t="shared" si="28"/>
        <v>#N/A</v>
      </c>
      <c r="AO164" s="16" t="e">
        <f>IF($B164="","",VLOOKUP($B164,'HK2 21-22'!$B$17:$AT$54,40,0))</f>
        <v>#N/A</v>
      </c>
      <c r="AP164" s="16" t="e">
        <f>IF($B164="","",VLOOKUP($B164,'HK2 21-22'!$B$17:$AT$54,41,0))</f>
        <v>#N/A</v>
      </c>
      <c r="AQ164" s="32" t="e">
        <f t="shared" si="29"/>
        <v>#N/A</v>
      </c>
      <c r="AR164" s="32" t="e">
        <f>IF($B164="","",VLOOKUP($B164,'HK2 21-22'!$B$17:$AT$54,43,0))</f>
        <v>#N/A</v>
      </c>
      <c r="AS164" s="32" t="e">
        <f>IF($B164="","",VLOOKUP($B164,'HK2 21-22'!$B$17:$AT$54,44,0))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IF($B165="","",VLOOKUP($B165,'HK2 21-22'!$B$17:$AT$54,4,0))</f>
        <v>#N/A</v>
      </c>
      <c r="F165" s="16" t="e">
        <f>IF($B165="","",VLOOKUP($B165,'HK2 21-22'!$B$17:$AT$54,5,0))</f>
        <v>#N/A</v>
      </c>
      <c r="G165" s="16" t="e">
        <f>IF($B165="","",VLOOKUP($B165,'HK2 21-22'!$B$17:$AT$54,6,0))</f>
        <v>#N/A</v>
      </c>
      <c r="H165" s="16" t="e">
        <f>IF($B165="","",VLOOKUP($B165,'HK2 21-22'!$B$17:$AT$54,7,0))</f>
        <v>#N/A</v>
      </c>
      <c r="I165" s="16" t="e">
        <f>IF($B165="","",VLOOKUP($B165,'HK2 21-22'!$B$17:$AT$54,8,0))</f>
        <v>#N/A</v>
      </c>
      <c r="J165" s="16" t="e">
        <f>IF($B165="","",VLOOKUP($B165,'HK2 21-22'!$B$17:$AT$54,9,0))</f>
        <v>#N/A</v>
      </c>
      <c r="K165" s="16" t="e">
        <f>IF($B165="","",VLOOKUP($B165,'HK2 21-22'!$B$17:$AT$54,10,0))</f>
        <v>#N/A</v>
      </c>
      <c r="L165" s="16" t="e">
        <f>IF($B165="","",VLOOKUP($B165,'HK2 21-22'!$B$17:$AT$54,11,0))</f>
        <v>#N/A</v>
      </c>
      <c r="M165" s="32" t="e">
        <f t="shared" si="21"/>
        <v>#N/A</v>
      </c>
      <c r="N165" s="16" t="e">
        <f>IF($B165="","",VLOOKUP($B165,'HK2 21-22'!$B$17:$AT$54,13,0))</f>
        <v>#N/A</v>
      </c>
      <c r="O165" s="16" t="e">
        <f>IF($B165="","",VLOOKUP($B165,'HK2 21-22'!$B$17:$AT$54,14,0))</f>
        <v>#N/A</v>
      </c>
      <c r="P165" s="16" t="e">
        <f>IF($B165="","",VLOOKUP($B165,'HK2 21-22'!$B$17:$AT$54,15,0))</f>
        <v>#N/A</v>
      </c>
      <c r="Q165" s="16" t="e">
        <f>IF($B165="","",VLOOKUP($B165,'HK2 21-22'!$B$17:$AT$54,16,0))</f>
        <v>#N/A</v>
      </c>
      <c r="R165" s="32" t="e">
        <f t="shared" si="22"/>
        <v>#N/A</v>
      </c>
      <c r="S165" s="16" t="e">
        <f>IF($B165="","",VLOOKUP($B165,'HK2 21-22'!$B$17:$AT$54,18,0))</f>
        <v>#N/A</v>
      </c>
      <c r="T165" s="16" t="e">
        <f>IF($B165="","",VLOOKUP($B165,'HK2 21-22'!$B$17:$AT$54,19,0))</f>
        <v>#N/A</v>
      </c>
      <c r="U165" s="16" t="e">
        <f>IF($B165="","",VLOOKUP($B165,'HK2 21-22'!$B$17:$AT$54,20,0))</f>
        <v>#N/A</v>
      </c>
      <c r="V165" s="32" t="e">
        <f t="shared" si="23"/>
        <v>#N/A</v>
      </c>
      <c r="W165" s="16" t="e">
        <f>IF($B165="","",VLOOKUP($B165,'HK2 21-22'!$B$17:$AT$54,22,0))</f>
        <v>#N/A</v>
      </c>
      <c r="X165" s="16" t="e">
        <f>IF($B165="","",VLOOKUP($B165,'HK2 21-22'!$B$17:$AT$54,23,0))</f>
        <v>#N/A</v>
      </c>
      <c r="Y165" s="16" t="e">
        <f>IF($B165="","",VLOOKUP($B165,'HK2 21-22'!$B$17:$AT$54,24,0))</f>
        <v>#N/A</v>
      </c>
      <c r="Z165" s="32" t="e">
        <f t="shared" si="24"/>
        <v>#N/A</v>
      </c>
      <c r="AA165" s="16" t="e">
        <f>IF($B165="","",VLOOKUP($B165,'HK2 21-22'!$B$17:$AT$54,26,0))</f>
        <v>#N/A</v>
      </c>
      <c r="AB165" s="16" t="e">
        <f>IF($B165="","",VLOOKUP($B165,'HK2 21-22'!$B$17:$AT$54,27,0))</f>
        <v>#N/A</v>
      </c>
      <c r="AC165" s="16" t="e">
        <f>IF($B165="","",VLOOKUP($B165,'HK2 21-22'!$B$17:$AT$54,28,0))</f>
        <v>#N/A</v>
      </c>
      <c r="AD165" s="32" t="e">
        <f t="shared" si="25"/>
        <v>#N/A</v>
      </c>
      <c r="AE165" s="16" t="e">
        <f>IF($B165="","",VLOOKUP($B165,'HK2 21-22'!$B$17:$AT$54,30,0))</f>
        <v>#N/A</v>
      </c>
      <c r="AF165" s="16" t="e">
        <f>IF($B165="","",VLOOKUP($B165,'HK2 21-22'!$B$17:$AT$54,31,0))</f>
        <v>#N/A</v>
      </c>
      <c r="AG165" s="16" t="e">
        <f>IF($B165="","",VLOOKUP($B165,'HK2 21-22'!$B$17:$AT$54,32,0))</f>
        <v>#N/A</v>
      </c>
      <c r="AH165" s="32" t="e">
        <f t="shared" si="26"/>
        <v>#N/A</v>
      </c>
      <c r="AI165" s="16" t="e">
        <f>IF($B165="","",VLOOKUP($B165,'HK2 21-22'!$B$17:$AT$54,34,0))</f>
        <v>#N/A</v>
      </c>
      <c r="AJ165" s="16" t="e">
        <f>IF($B165="","",VLOOKUP($B165,'HK2 21-22'!$B$17:$AT$54,35,0))</f>
        <v>#N/A</v>
      </c>
      <c r="AK165" s="32" t="e">
        <f t="shared" si="27"/>
        <v>#N/A</v>
      </c>
      <c r="AL165" s="16" t="e">
        <f>IF($B165="","",VLOOKUP($B165,'HK2 21-22'!$B$17:$AT$54,37,0))</f>
        <v>#N/A</v>
      </c>
      <c r="AM165" s="16" t="e">
        <f>IF($B165="","",VLOOKUP($B165,'HK2 21-22'!$B$17:$AT$54,38,0))</f>
        <v>#N/A</v>
      </c>
      <c r="AN165" s="32" t="e">
        <f t="shared" si="28"/>
        <v>#N/A</v>
      </c>
      <c r="AO165" s="16" t="e">
        <f>IF($B165="","",VLOOKUP($B165,'HK2 21-22'!$B$17:$AT$54,40,0))</f>
        <v>#N/A</v>
      </c>
      <c r="AP165" s="16" t="e">
        <f>IF($B165="","",VLOOKUP($B165,'HK2 21-22'!$B$17:$AT$54,41,0))</f>
        <v>#N/A</v>
      </c>
      <c r="AQ165" s="32" t="e">
        <f t="shared" si="29"/>
        <v>#N/A</v>
      </c>
      <c r="AR165" s="32" t="e">
        <f>IF($B165="","",VLOOKUP($B165,'HK2 21-22'!$B$17:$AT$54,43,0))</f>
        <v>#N/A</v>
      </c>
      <c r="AS165" s="32" t="e">
        <f>IF($B165="","",VLOOKUP($B165,'HK2 21-22'!$B$17:$AT$54,44,0))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IF($B166="","",VLOOKUP($B166,'HK2 21-22'!$B$17:$AT$54,4,0))</f>
        <v>#N/A</v>
      </c>
      <c r="F166" s="16" t="e">
        <f>IF($B166="","",VLOOKUP($B166,'HK2 21-22'!$B$17:$AT$54,5,0))</f>
        <v>#N/A</v>
      </c>
      <c r="G166" s="16" t="e">
        <f>IF($B166="","",VLOOKUP($B166,'HK2 21-22'!$B$17:$AT$54,6,0))</f>
        <v>#N/A</v>
      </c>
      <c r="H166" s="16" t="e">
        <f>IF($B166="","",VLOOKUP($B166,'HK2 21-22'!$B$17:$AT$54,7,0))</f>
        <v>#N/A</v>
      </c>
      <c r="I166" s="16" t="e">
        <f>IF($B166="","",VLOOKUP($B166,'HK2 21-22'!$B$17:$AT$54,8,0))</f>
        <v>#N/A</v>
      </c>
      <c r="J166" s="16" t="e">
        <f>IF($B166="","",VLOOKUP($B166,'HK2 21-22'!$B$17:$AT$54,9,0))</f>
        <v>#N/A</v>
      </c>
      <c r="K166" s="16" t="e">
        <f>IF($B166="","",VLOOKUP($B166,'HK2 21-22'!$B$17:$AT$54,10,0))</f>
        <v>#N/A</v>
      </c>
      <c r="L166" s="16" t="e">
        <f>IF($B166="","",VLOOKUP($B166,'HK2 21-22'!$B$17:$AT$54,11,0))</f>
        <v>#N/A</v>
      </c>
      <c r="M166" s="32" t="e">
        <f t="shared" si="21"/>
        <v>#N/A</v>
      </c>
      <c r="N166" s="16" t="e">
        <f>IF($B166="","",VLOOKUP($B166,'HK2 21-22'!$B$17:$AT$54,13,0))</f>
        <v>#N/A</v>
      </c>
      <c r="O166" s="16" t="e">
        <f>IF($B166="","",VLOOKUP($B166,'HK2 21-22'!$B$17:$AT$54,14,0))</f>
        <v>#N/A</v>
      </c>
      <c r="P166" s="16" t="e">
        <f>IF($B166="","",VLOOKUP($B166,'HK2 21-22'!$B$17:$AT$54,15,0))</f>
        <v>#N/A</v>
      </c>
      <c r="Q166" s="16" t="e">
        <f>IF($B166="","",VLOOKUP($B166,'HK2 21-22'!$B$17:$AT$54,16,0))</f>
        <v>#N/A</v>
      </c>
      <c r="R166" s="32" t="e">
        <f t="shared" si="22"/>
        <v>#N/A</v>
      </c>
      <c r="S166" s="16" t="e">
        <f>IF($B166="","",VLOOKUP($B166,'HK2 21-22'!$B$17:$AT$54,18,0))</f>
        <v>#N/A</v>
      </c>
      <c r="T166" s="16" t="e">
        <f>IF($B166="","",VLOOKUP($B166,'HK2 21-22'!$B$17:$AT$54,19,0))</f>
        <v>#N/A</v>
      </c>
      <c r="U166" s="16" t="e">
        <f>IF($B166="","",VLOOKUP($B166,'HK2 21-22'!$B$17:$AT$54,20,0))</f>
        <v>#N/A</v>
      </c>
      <c r="V166" s="32" t="e">
        <f t="shared" si="23"/>
        <v>#N/A</v>
      </c>
      <c r="W166" s="16" t="e">
        <f>IF($B166="","",VLOOKUP($B166,'HK2 21-22'!$B$17:$AT$54,22,0))</f>
        <v>#N/A</v>
      </c>
      <c r="X166" s="16" t="e">
        <f>IF($B166="","",VLOOKUP($B166,'HK2 21-22'!$B$17:$AT$54,23,0))</f>
        <v>#N/A</v>
      </c>
      <c r="Y166" s="16" t="e">
        <f>IF($B166="","",VLOOKUP($B166,'HK2 21-22'!$B$17:$AT$54,24,0))</f>
        <v>#N/A</v>
      </c>
      <c r="Z166" s="32" t="e">
        <f t="shared" si="24"/>
        <v>#N/A</v>
      </c>
      <c r="AA166" s="16" t="e">
        <f>IF($B166="","",VLOOKUP($B166,'HK2 21-22'!$B$17:$AT$54,26,0))</f>
        <v>#N/A</v>
      </c>
      <c r="AB166" s="16" t="e">
        <f>IF($B166="","",VLOOKUP($B166,'HK2 21-22'!$B$17:$AT$54,27,0))</f>
        <v>#N/A</v>
      </c>
      <c r="AC166" s="16" t="e">
        <f>IF($B166="","",VLOOKUP($B166,'HK2 21-22'!$B$17:$AT$54,28,0))</f>
        <v>#N/A</v>
      </c>
      <c r="AD166" s="32" t="e">
        <f t="shared" si="25"/>
        <v>#N/A</v>
      </c>
      <c r="AE166" s="16" t="e">
        <f>IF($B166="","",VLOOKUP($B166,'HK2 21-22'!$B$17:$AT$54,30,0))</f>
        <v>#N/A</v>
      </c>
      <c r="AF166" s="16" t="e">
        <f>IF($B166="","",VLOOKUP($B166,'HK2 21-22'!$B$17:$AT$54,31,0))</f>
        <v>#N/A</v>
      </c>
      <c r="AG166" s="16" t="e">
        <f>IF($B166="","",VLOOKUP($B166,'HK2 21-22'!$B$17:$AT$54,32,0))</f>
        <v>#N/A</v>
      </c>
      <c r="AH166" s="32" t="e">
        <f t="shared" si="26"/>
        <v>#N/A</v>
      </c>
      <c r="AI166" s="16" t="e">
        <f>IF($B166="","",VLOOKUP($B166,'HK2 21-22'!$B$17:$AT$54,34,0))</f>
        <v>#N/A</v>
      </c>
      <c r="AJ166" s="16" t="e">
        <f>IF($B166="","",VLOOKUP($B166,'HK2 21-22'!$B$17:$AT$54,35,0))</f>
        <v>#N/A</v>
      </c>
      <c r="AK166" s="32" t="e">
        <f t="shared" si="27"/>
        <v>#N/A</v>
      </c>
      <c r="AL166" s="16" t="e">
        <f>IF($B166="","",VLOOKUP($B166,'HK2 21-22'!$B$17:$AT$54,37,0))</f>
        <v>#N/A</v>
      </c>
      <c r="AM166" s="16" t="e">
        <f>IF($B166="","",VLOOKUP($B166,'HK2 21-22'!$B$17:$AT$54,38,0))</f>
        <v>#N/A</v>
      </c>
      <c r="AN166" s="32" t="e">
        <f t="shared" si="28"/>
        <v>#N/A</v>
      </c>
      <c r="AO166" s="16" t="e">
        <f>IF($B166="","",VLOOKUP($B166,'HK2 21-22'!$B$17:$AT$54,40,0))</f>
        <v>#N/A</v>
      </c>
      <c r="AP166" s="16" t="e">
        <f>IF($B166="","",VLOOKUP($B166,'HK2 21-22'!$B$17:$AT$54,41,0))</f>
        <v>#N/A</v>
      </c>
      <c r="AQ166" s="32" t="e">
        <f t="shared" si="29"/>
        <v>#N/A</v>
      </c>
      <c r="AR166" s="32" t="e">
        <f>IF($B166="","",VLOOKUP($B166,'HK2 21-22'!$B$17:$AT$54,43,0))</f>
        <v>#N/A</v>
      </c>
      <c r="AS166" s="32" t="e">
        <f>IF($B166="","",VLOOKUP($B166,'HK2 21-22'!$B$17:$AT$54,44,0))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IF($B167="","",VLOOKUP($B167,'HK2 21-22'!$B$17:$AT$54,4,0))</f>
        <v>#N/A</v>
      </c>
      <c r="F167" s="16" t="e">
        <f>IF($B167="","",VLOOKUP($B167,'HK2 21-22'!$B$17:$AT$54,5,0))</f>
        <v>#N/A</v>
      </c>
      <c r="G167" s="16" t="e">
        <f>IF($B167="","",VLOOKUP($B167,'HK2 21-22'!$B$17:$AT$54,6,0))</f>
        <v>#N/A</v>
      </c>
      <c r="H167" s="16" t="e">
        <f>IF($B167="","",VLOOKUP($B167,'HK2 21-22'!$B$17:$AT$54,7,0))</f>
        <v>#N/A</v>
      </c>
      <c r="I167" s="16" t="e">
        <f>IF($B167="","",VLOOKUP($B167,'HK2 21-22'!$B$17:$AT$54,8,0))</f>
        <v>#N/A</v>
      </c>
      <c r="J167" s="16" t="e">
        <f>IF($B167="","",VLOOKUP($B167,'HK2 21-22'!$B$17:$AT$54,9,0))</f>
        <v>#N/A</v>
      </c>
      <c r="K167" s="16" t="e">
        <f>IF($B167="","",VLOOKUP($B167,'HK2 21-22'!$B$17:$AT$54,10,0))</f>
        <v>#N/A</v>
      </c>
      <c r="L167" s="16" t="e">
        <f>IF($B167="","",VLOOKUP($B167,'HK2 21-22'!$B$17:$AT$54,11,0))</f>
        <v>#N/A</v>
      </c>
      <c r="M167" s="32" t="e">
        <f t="shared" si="21"/>
        <v>#N/A</v>
      </c>
      <c r="N167" s="16" t="e">
        <f>IF($B167="","",VLOOKUP($B167,'HK2 21-22'!$B$17:$AT$54,13,0))</f>
        <v>#N/A</v>
      </c>
      <c r="O167" s="16" t="e">
        <f>IF($B167="","",VLOOKUP($B167,'HK2 21-22'!$B$17:$AT$54,14,0))</f>
        <v>#N/A</v>
      </c>
      <c r="P167" s="16" t="e">
        <f>IF($B167="","",VLOOKUP($B167,'HK2 21-22'!$B$17:$AT$54,15,0))</f>
        <v>#N/A</v>
      </c>
      <c r="Q167" s="16" t="e">
        <f>IF($B167="","",VLOOKUP($B167,'HK2 21-22'!$B$17:$AT$54,16,0))</f>
        <v>#N/A</v>
      </c>
      <c r="R167" s="32" t="e">
        <f t="shared" si="22"/>
        <v>#N/A</v>
      </c>
      <c r="S167" s="16" t="e">
        <f>IF($B167="","",VLOOKUP($B167,'HK2 21-22'!$B$17:$AT$54,18,0))</f>
        <v>#N/A</v>
      </c>
      <c r="T167" s="16" t="e">
        <f>IF($B167="","",VLOOKUP($B167,'HK2 21-22'!$B$17:$AT$54,19,0))</f>
        <v>#N/A</v>
      </c>
      <c r="U167" s="16" t="e">
        <f>IF($B167="","",VLOOKUP($B167,'HK2 21-22'!$B$17:$AT$54,20,0))</f>
        <v>#N/A</v>
      </c>
      <c r="V167" s="32" t="e">
        <f t="shared" si="23"/>
        <v>#N/A</v>
      </c>
      <c r="W167" s="16" t="e">
        <f>IF($B167="","",VLOOKUP($B167,'HK2 21-22'!$B$17:$AT$54,22,0))</f>
        <v>#N/A</v>
      </c>
      <c r="X167" s="16" t="e">
        <f>IF($B167="","",VLOOKUP($B167,'HK2 21-22'!$B$17:$AT$54,23,0))</f>
        <v>#N/A</v>
      </c>
      <c r="Y167" s="16" t="e">
        <f>IF($B167="","",VLOOKUP($B167,'HK2 21-22'!$B$17:$AT$54,24,0))</f>
        <v>#N/A</v>
      </c>
      <c r="Z167" s="32" t="e">
        <f t="shared" si="24"/>
        <v>#N/A</v>
      </c>
      <c r="AA167" s="16" t="e">
        <f>IF($B167="","",VLOOKUP($B167,'HK2 21-22'!$B$17:$AT$54,26,0))</f>
        <v>#N/A</v>
      </c>
      <c r="AB167" s="16" t="e">
        <f>IF($B167="","",VLOOKUP($B167,'HK2 21-22'!$B$17:$AT$54,27,0))</f>
        <v>#N/A</v>
      </c>
      <c r="AC167" s="16" t="e">
        <f>IF($B167="","",VLOOKUP($B167,'HK2 21-22'!$B$17:$AT$54,28,0))</f>
        <v>#N/A</v>
      </c>
      <c r="AD167" s="32" t="e">
        <f t="shared" si="25"/>
        <v>#N/A</v>
      </c>
      <c r="AE167" s="16" t="e">
        <f>IF($B167="","",VLOOKUP($B167,'HK2 21-22'!$B$17:$AT$54,30,0))</f>
        <v>#N/A</v>
      </c>
      <c r="AF167" s="16" t="e">
        <f>IF($B167="","",VLOOKUP($B167,'HK2 21-22'!$B$17:$AT$54,31,0))</f>
        <v>#N/A</v>
      </c>
      <c r="AG167" s="16" t="e">
        <f>IF($B167="","",VLOOKUP($B167,'HK2 21-22'!$B$17:$AT$54,32,0))</f>
        <v>#N/A</v>
      </c>
      <c r="AH167" s="32" t="e">
        <f t="shared" si="26"/>
        <v>#N/A</v>
      </c>
      <c r="AI167" s="16" t="e">
        <f>IF($B167="","",VLOOKUP($B167,'HK2 21-22'!$B$17:$AT$54,34,0))</f>
        <v>#N/A</v>
      </c>
      <c r="AJ167" s="16" t="e">
        <f>IF($B167="","",VLOOKUP($B167,'HK2 21-22'!$B$17:$AT$54,35,0))</f>
        <v>#N/A</v>
      </c>
      <c r="AK167" s="32" t="e">
        <f t="shared" si="27"/>
        <v>#N/A</v>
      </c>
      <c r="AL167" s="16" t="e">
        <f>IF($B167="","",VLOOKUP($B167,'HK2 21-22'!$B$17:$AT$54,37,0))</f>
        <v>#N/A</v>
      </c>
      <c r="AM167" s="16" t="e">
        <f>IF($B167="","",VLOOKUP($B167,'HK2 21-22'!$B$17:$AT$54,38,0))</f>
        <v>#N/A</v>
      </c>
      <c r="AN167" s="32" t="e">
        <f t="shared" si="28"/>
        <v>#N/A</v>
      </c>
      <c r="AO167" s="16" t="e">
        <f>IF($B167="","",VLOOKUP($B167,'HK2 21-22'!$B$17:$AT$54,40,0))</f>
        <v>#N/A</v>
      </c>
      <c r="AP167" s="16" t="e">
        <f>IF($B167="","",VLOOKUP($B167,'HK2 21-22'!$B$17:$AT$54,41,0))</f>
        <v>#N/A</v>
      </c>
      <c r="AQ167" s="32" t="e">
        <f t="shared" si="29"/>
        <v>#N/A</v>
      </c>
      <c r="AR167" s="32" t="e">
        <f>IF($B167="","",VLOOKUP($B167,'HK2 21-22'!$B$17:$AT$54,43,0))</f>
        <v>#N/A</v>
      </c>
      <c r="AS167" s="32" t="e">
        <f>IF($B167="","",VLOOKUP($B167,'HK2 21-22'!$B$17:$AT$54,44,0))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IF($B168="","",VLOOKUP($B168,'HK2 21-22'!$B$17:$AT$54,4,0))</f>
        <v>#N/A</v>
      </c>
      <c r="F168" s="16" t="e">
        <f>IF($B168="","",VLOOKUP($B168,'HK2 21-22'!$B$17:$AT$54,5,0))</f>
        <v>#N/A</v>
      </c>
      <c r="G168" s="16" t="e">
        <f>IF($B168="","",VLOOKUP($B168,'HK2 21-22'!$B$17:$AT$54,6,0))</f>
        <v>#N/A</v>
      </c>
      <c r="H168" s="16" t="e">
        <f>IF($B168="","",VLOOKUP($B168,'HK2 21-22'!$B$17:$AT$54,7,0))</f>
        <v>#N/A</v>
      </c>
      <c r="I168" s="16" t="e">
        <f>IF($B168="","",VLOOKUP($B168,'HK2 21-22'!$B$17:$AT$54,8,0))</f>
        <v>#N/A</v>
      </c>
      <c r="J168" s="16" t="e">
        <f>IF($B168="","",VLOOKUP($B168,'HK2 21-22'!$B$17:$AT$54,9,0))</f>
        <v>#N/A</v>
      </c>
      <c r="K168" s="16" t="e">
        <f>IF($B168="","",VLOOKUP($B168,'HK2 21-22'!$B$17:$AT$54,10,0))</f>
        <v>#N/A</v>
      </c>
      <c r="L168" s="16" t="e">
        <f>IF($B168="","",VLOOKUP($B168,'HK2 21-22'!$B$17:$AT$54,11,0))</f>
        <v>#N/A</v>
      </c>
      <c r="M168" s="32" t="e">
        <f t="shared" si="21"/>
        <v>#N/A</v>
      </c>
      <c r="N168" s="16" t="e">
        <f>IF($B168="","",VLOOKUP($B168,'HK2 21-22'!$B$17:$AT$54,13,0))</f>
        <v>#N/A</v>
      </c>
      <c r="O168" s="16" t="e">
        <f>IF($B168="","",VLOOKUP($B168,'HK2 21-22'!$B$17:$AT$54,14,0))</f>
        <v>#N/A</v>
      </c>
      <c r="P168" s="16" t="e">
        <f>IF($B168="","",VLOOKUP($B168,'HK2 21-22'!$B$17:$AT$54,15,0))</f>
        <v>#N/A</v>
      </c>
      <c r="Q168" s="16" t="e">
        <f>IF($B168="","",VLOOKUP($B168,'HK2 21-22'!$B$17:$AT$54,16,0))</f>
        <v>#N/A</v>
      </c>
      <c r="R168" s="32" t="e">
        <f t="shared" si="22"/>
        <v>#N/A</v>
      </c>
      <c r="S168" s="16" t="e">
        <f>IF($B168="","",VLOOKUP($B168,'HK2 21-22'!$B$17:$AT$54,18,0))</f>
        <v>#N/A</v>
      </c>
      <c r="T168" s="16" t="e">
        <f>IF($B168="","",VLOOKUP($B168,'HK2 21-22'!$B$17:$AT$54,19,0))</f>
        <v>#N/A</v>
      </c>
      <c r="U168" s="16" t="e">
        <f>IF($B168="","",VLOOKUP($B168,'HK2 21-22'!$B$17:$AT$54,20,0))</f>
        <v>#N/A</v>
      </c>
      <c r="V168" s="32" t="e">
        <f t="shared" si="23"/>
        <v>#N/A</v>
      </c>
      <c r="W168" s="16" t="e">
        <f>IF($B168="","",VLOOKUP($B168,'HK2 21-22'!$B$17:$AT$54,22,0))</f>
        <v>#N/A</v>
      </c>
      <c r="X168" s="16" t="e">
        <f>IF($B168="","",VLOOKUP($B168,'HK2 21-22'!$B$17:$AT$54,23,0))</f>
        <v>#N/A</v>
      </c>
      <c r="Y168" s="16" t="e">
        <f>IF($B168="","",VLOOKUP($B168,'HK2 21-22'!$B$17:$AT$54,24,0))</f>
        <v>#N/A</v>
      </c>
      <c r="Z168" s="32" t="e">
        <f t="shared" si="24"/>
        <v>#N/A</v>
      </c>
      <c r="AA168" s="16" t="e">
        <f>IF($B168="","",VLOOKUP($B168,'HK2 21-22'!$B$17:$AT$54,26,0))</f>
        <v>#N/A</v>
      </c>
      <c r="AB168" s="16" t="e">
        <f>IF($B168="","",VLOOKUP($B168,'HK2 21-22'!$B$17:$AT$54,27,0))</f>
        <v>#N/A</v>
      </c>
      <c r="AC168" s="16" t="e">
        <f>IF($B168="","",VLOOKUP($B168,'HK2 21-22'!$B$17:$AT$54,28,0))</f>
        <v>#N/A</v>
      </c>
      <c r="AD168" s="32" t="e">
        <f t="shared" si="25"/>
        <v>#N/A</v>
      </c>
      <c r="AE168" s="16" t="e">
        <f>IF($B168="","",VLOOKUP($B168,'HK2 21-22'!$B$17:$AT$54,30,0))</f>
        <v>#N/A</v>
      </c>
      <c r="AF168" s="16" t="e">
        <f>IF($B168="","",VLOOKUP($B168,'HK2 21-22'!$B$17:$AT$54,31,0))</f>
        <v>#N/A</v>
      </c>
      <c r="AG168" s="16" t="e">
        <f>IF($B168="","",VLOOKUP($B168,'HK2 21-22'!$B$17:$AT$54,32,0))</f>
        <v>#N/A</v>
      </c>
      <c r="AH168" s="32" t="e">
        <f t="shared" si="26"/>
        <v>#N/A</v>
      </c>
      <c r="AI168" s="16" t="e">
        <f>IF($B168="","",VLOOKUP($B168,'HK2 21-22'!$B$17:$AT$54,34,0))</f>
        <v>#N/A</v>
      </c>
      <c r="AJ168" s="16" t="e">
        <f>IF($B168="","",VLOOKUP($B168,'HK2 21-22'!$B$17:$AT$54,35,0))</f>
        <v>#N/A</v>
      </c>
      <c r="AK168" s="32" t="e">
        <f t="shared" si="27"/>
        <v>#N/A</v>
      </c>
      <c r="AL168" s="16" t="e">
        <f>IF($B168="","",VLOOKUP($B168,'HK2 21-22'!$B$17:$AT$54,37,0))</f>
        <v>#N/A</v>
      </c>
      <c r="AM168" s="16" t="e">
        <f>IF($B168="","",VLOOKUP($B168,'HK2 21-22'!$B$17:$AT$54,38,0))</f>
        <v>#N/A</v>
      </c>
      <c r="AN168" s="32" t="e">
        <f t="shared" si="28"/>
        <v>#N/A</v>
      </c>
      <c r="AO168" s="16" t="e">
        <f>IF($B168="","",VLOOKUP($B168,'HK2 21-22'!$B$17:$AT$54,40,0))</f>
        <v>#N/A</v>
      </c>
      <c r="AP168" s="16" t="e">
        <f>IF($B168="","",VLOOKUP($B168,'HK2 21-22'!$B$17:$AT$54,41,0))</f>
        <v>#N/A</v>
      </c>
      <c r="AQ168" s="32" t="e">
        <f t="shared" si="29"/>
        <v>#N/A</v>
      </c>
      <c r="AR168" s="32" t="e">
        <f>IF($B168="","",VLOOKUP($B168,'HK2 21-22'!$B$17:$AT$54,43,0))</f>
        <v>#N/A</v>
      </c>
      <c r="AS168" s="32" t="e">
        <f>IF($B168="","",VLOOKUP($B168,'HK2 21-22'!$B$17:$AT$54,44,0))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IF($B169="","",VLOOKUP($B169,'HK2 21-22'!$B$17:$AT$54,4,0))</f>
        <v>#N/A</v>
      </c>
      <c r="F169" s="16" t="e">
        <f>IF($B169="","",VLOOKUP($B169,'HK2 21-22'!$B$17:$AT$54,5,0))</f>
        <v>#N/A</v>
      </c>
      <c r="G169" s="16" t="e">
        <f>IF($B169="","",VLOOKUP($B169,'HK2 21-22'!$B$17:$AT$54,6,0))</f>
        <v>#N/A</v>
      </c>
      <c r="H169" s="16" t="e">
        <f>IF($B169="","",VLOOKUP($B169,'HK2 21-22'!$B$17:$AT$54,7,0))</f>
        <v>#N/A</v>
      </c>
      <c r="I169" s="16" t="e">
        <f>IF($B169="","",VLOOKUP($B169,'HK2 21-22'!$B$17:$AT$54,8,0))</f>
        <v>#N/A</v>
      </c>
      <c r="J169" s="16" t="e">
        <f>IF($B169="","",VLOOKUP($B169,'HK2 21-22'!$B$17:$AT$54,9,0))</f>
        <v>#N/A</v>
      </c>
      <c r="K169" s="16" t="e">
        <f>IF($B169="","",VLOOKUP($B169,'HK2 21-22'!$B$17:$AT$54,10,0))</f>
        <v>#N/A</v>
      </c>
      <c r="L169" s="16" t="e">
        <f>IF($B169="","",VLOOKUP($B169,'HK2 21-22'!$B$17:$AT$54,11,0))</f>
        <v>#N/A</v>
      </c>
      <c r="M169" s="32" t="e">
        <f t="shared" si="21"/>
        <v>#N/A</v>
      </c>
      <c r="N169" s="16" t="e">
        <f>IF($B169="","",VLOOKUP($B169,'HK2 21-22'!$B$17:$AT$54,13,0))</f>
        <v>#N/A</v>
      </c>
      <c r="O169" s="16" t="e">
        <f>IF($B169="","",VLOOKUP($B169,'HK2 21-22'!$B$17:$AT$54,14,0))</f>
        <v>#N/A</v>
      </c>
      <c r="P169" s="16" t="e">
        <f>IF($B169="","",VLOOKUP($B169,'HK2 21-22'!$B$17:$AT$54,15,0))</f>
        <v>#N/A</v>
      </c>
      <c r="Q169" s="16" t="e">
        <f>IF($B169="","",VLOOKUP($B169,'HK2 21-22'!$B$17:$AT$54,16,0))</f>
        <v>#N/A</v>
      </c>
      <c r="R169" s="32" t="e">
        <f t="shared" si="22"/>
        <v>#N/A</v>
      </c>
      <c r="S169" s="16" t="e">
        <f>IF($B169="","",VLOOKUP($B169,'HK2 21-22'!$B$17:$AT$54,18,0))</f>
        <v>#N/A</v>
      </c>
      <c r="T169" s="16" t="e">
        <f>IF($B169="","",VLOOKUP($B169,'HK2 21-22'!$B$17:$AT$54,19,0))</f>
        <v>#N/A</v>
      </c>
      <c r="U169" s="16" t="e">
        <f>IF($B169="","",VLOOKUP($B169,'HK2 21-22'!$B$17:$AT$54,20,0))</f>
        <v>#N/A</v>
      </c>
      <c r="V169" s="32" t="e">
        <f t="shared" si="23"/>
        <v>#N/A</v>
      </c>
      <c r="W169" s="16" t="e">
        <f>IF($B169="","",VLOOKUP($B169,'HK2 21-22'!$B$17:$AT$54,22,0))</f>
        <v>#N/A</v>
      </c>
      <c r="X169" s="16" t="e">
        <f>IF($B169="","",VLOOKUP($B169,'HK2 21-22'!$B$17:$AT$54,23,0))</f>
        <v>#N/A</v>
      </c>
      <c r="Y169" s="16" t="e">
        <f>IF($B169="","",VLOOKUP($B169,'HK2 21-22'!$B$17:$AT$54,24,0))</f>
        <v>#N/A</v>
      </c>
      <c r="Z169" s="32" t="e">
        <f t="shared" si="24"/>
        <v>#N/A</v>
      </c>
      <c r="AA169" s="16" t="e">
        <f>IF($B169="","",VLOOKUP($B169,'HK2 21-22'!$B$17:$AT$54,26,0))</f>
        <v>#N/A</v>
      </c>
      <c r="AB169" s="16" t="e">
        <f>IF($B169="","",VLOOKUP($B169,'HK2 21-22'!$B$17:$AT$54,27,0))</f>
        <v>#N/A</v>
      </c>
      <c r="AC169" s="16" t="e">
        <f>IF($B169="","",VLOOKUP($B169,'HK2 21-22'!$B$17:$AT$54,28,0))</f>
        <v>#N/A</v>
      </c>
      <c r="AD169" s="32" t="e">
        <f t="shared" si="25"/>
        <v>#N/A</v>
      </c>
      <c r="AE169" s="16" t="e">
        <f>IF($B169="","",VLOOKUP($B169,'HK2 21-22'!$B$17:$AT$54,30,0))</f>
        <v>#N/A</v>
      </c>
      <c r="AF169" s="16" t="e">
        <f>IF($B169="","",VLOOKUP($B169,'HK2 21-22'!$B$17:$AT$54,31,0))</f>
        <v>#N/A</v>
      </c>
      <c r="AG169" s="16" t="e">
        <f>IF($B169="","",VLOOKUP($B169,'HK2 21-22'!$B$17:$AT$54,32,0))</f>
        <v>#N/A</v>
      </c>
      <c r="AH169" s="32" t="e">
        <f t="shared" si="26"/>
        <v>#N/A</v>
      </c>
      <c r="AI169" s="16" t="e">
        <f>IF($B169="","",VLOOKUP($B169,'HK2 21-22'!$B$17:$AT$54,34,0))</f>
        <v>#N/A</v>
      </c>
      <c r="AJ169" s="16" t="e">
        <f>IF($B169="","",VLOOKUP($B169,'HK2 21-22'!$B$17:$AT$54,35,0))</f>
        <v>#N/A</v>
      </c>
      <c r="AK169" s="32" t="e">
        <f t="shared" si="27"/>
        <v>#N/A</v>
      </c>
      <c r="AL169" s="16" t="e">
        <f>IF($B169="","",VLOOKUP($B169,'HK2 21-22'!$B$17:$AT$54,37,0))</f>
        <v>#N/A</v>
      </c>
      <c r="AM169" s="16" t="e">
        <f>IF($B169="","",VLOOKUP($B169,'HK2 21-22'!$B$17:$AT$54,38,0))</f>
        <v>#N/A</v>
      </c>
      <c r="AN169" s="32" t="e">
        <f t="shared" si="28"/>
        <v>#N/A</v>
      </c>
      <c r="AO169" s="16" t="e">
        <f>IF($B169="","",VLOOKUP($B169,'HK2 21-22'!$B$17:$AT$54,40,0))</f>
        <v>#N/A</v>
      </c>
      <c r="AP169" s="16" t="e">
        <f>IF($B169="","",VLOOKUP($B169,'HK2 21-22'!$B$17:$AT$54,41,0))</f>
        <v>#N/A</v>
      </c>
      <c r="AQ169" s="32" t="e">
        <f t="shared" si="29"/>
        <v>#N/A</v>
      </c>
      <c r="AR169" s="32" t="e">
        <f>IF($B169="","",VLOOKUP($B169,'HK2 21-22'!$B$17:$AT$54,43,0))</f>
        <v>#N/A</v>
      </c>
      <c r="AS169" s="32" t="e">
        <f>IF($B169="","",VLOOKUP($B169,'HK2 21-22'!$B$17:$AT$54,44,0))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IF($B170="","",VLOOKUP($B170,'HK2 21-22'!$B$17:$AT$54,4,0))</f>
        <v>#N/A</v>
      </c>
      <c r="F170" s="16" t="e">
        <f>IF($B170="","",VLOOKUP($B170,'HK2 21-22'!$B$17:$AT$54,5,0))</f>
        <v>#N/A</v>
      </c>
      <c r="G170" s="16" t="e">
        <f>IF($B170="","",VLOOKUP($B170,'HK2 21-22'!$B$17:$AT$54,6,0))</f>
        <v>#N/A</v>
      </c>
      <c r="H170" s="16" t="e">
        <f>IF($B170="","",VLOOKUP($B170,'HK2 21-22'!$B$17:$AT$54,7,0))</f>
        <v>#N/A</v>
      </c>
      <c r="I170" s="16" t="e">
        <f>IF($B170="","",VLOOKUP($B170,'HK2 21-22'!$B$17:$AT$54,8,0))</f>
        <v>#N/A</v>
      </c>
      <c r="J170" s="16" t="e">
        <f>IF($B170="","",VLOOKUP($B170,'HK2 21-22'!$B$17:$AT$54,9,0))</f>
        <v>#N/A</v>
      </c>
      <c r="K170" s="16" t="e">
        <f>IF($B170="","",VLOOKUP($B170,'HK2 21-22'!$B$17:$AT$54,10,0))</f>
        <v>#N/A</v>
      </c>
      <c r="L170" s="16" t="e">
        <f>IF($B170="","",VLOOKUP($B170,'HK2 21-22'!$B$17:$AT$54,11,0))</f>
        <v>#N/A</v>
      </c>
      <c r="M170" s="32" t="e">
        <f t="shared" si="21"/>
        <v>#N/A</v>
      </c>
      <c r="N170" s="16" t="e">
        <f>IF($B170="","",VLOOKUP($B170,'HK2 21-22'!$B$17:$AT$54,13,0))</f>
        <v>#N/A</v>
      </c>
      <c r="O170" s="16" t="e">
        <f>IF($B170="","",VLOOKUP($B170,'HK2 21-22'!$B$17:$AT$54,14,0))</f>
        <v>#N/A</v>
      </c>
      <c r="P170" s="16" t="e">
        <f>IF($B170="","",VLOOKUP($B170,'HK2 21-22'!$B$17:$AT$54,15,0))</f>
        <v>#N/A</v>
      </c>
      <c r="Q170" s="16" t="e">
        <f>IF($B170="","",VLOOKUP($B170,'HK2 21-22'!$B$17:$AT$54,16,0))</f>
        <v>#N/A</v>
      </c>
      <c r="R170" s="32" t="e">
        <f t="shared" si="22"/>
        <v>#N/A</v>
      </c>
      <c r="S170" s="16" t="e">
        <f>IF($B170="","",VLOOKUP($B170,'HK2 21-22'!$B$17:$AT$54,18,0))</f>
        <v>#N/A</v>
      </c>
      <c r="T170" s="16" t="e">
        <f>IF($B170="","",VLOOKUP($B170,'HK2 21-22'!$B$17:$AT$54,19,0))</f>
        <v>#N/A</v>
      </c>
      <c r="U170" s="16" t="e">
        <f>IF($B170="","",VLOOKUP($B170,'HK2 21-22'!$B$17:$AT$54,20,0))</f>
        <v>#N/A</v>
      </c>
      <c r="V170" s="32" t="e">
        <f t="shared" si="23"/>
        <v>#N/A</v>
      </c>
      <c r="W170" s="16" t="e">
        <f>IF($B170="","",VLOOKUP($B170,'HK2 21-22'!$B$17:$AT$54,22,0))</f>
        <v>#N/A</v>
      </c>
      <c r="X170" s="16" t="e">
        <f>IF($B170="","",VLOOKUP($B170,'HK2 21-22'!$B$17:$AT$54,23,0))</f>
        <v>#N/A</v>
      </c>
      <c r="Y170" s="16" t="e">
        <f>IF($B170="","",VLOOKUP($B170,'HK2 21-22'!$B$17:$AT$54,24,0))</f>
        <v>#N/A</v>
      </c>
      <c r="Z170" s="32" t="e">
        <f t="shared" si="24"/>
        <v>#N/A</v>
      </c>
      <c r="AA170" s="16" t="e">
        <f>IF($B170="","",VLOOKUP($B170,'HK2 21-22'!$B$17:$AT$54,26,0))</f>
        <v>#N/A</v>
      </c>
      <c r="AB170" s="16" t="e">
        <f>IF($B170="","",VLOOKUP($B170,'HK2 21-22'!$B$17:$AT$54,27,0))</f>
        <v>#N/A</v>
      </c>
      <c r="AC170" s="16" t="e">
        <f>IF($B170="","",VLOOKUP($B170,'HK2 21-22'!$B$17:$AT$54,28,0))</f>
        <v>#N/A</v>
      </c>
      <c r="AD170" s="32" t="e">
        <f t="shared" si="25"/>
        <v>#N/A</v>
      </c>
      <c r="AE170" s="16" t="e">
        <f>IF($B170="","",VLOOKUP($B170,'HK2 21-22'!$B$17:$AT$54,30,0))</f>
        <v>#N/A</v>
      </c>
      <c r="AF170" s="16" t="e">
        <f>IF($B170="","",VLOOKUP($B170,'HK2 21-22'!$B$17:$AT$54,31,0))</f>
        <v>#N/A</v>
      </c>
      <c r="AG170" s="16" t="e">
        <f>IF($B170="","",VLOOKUP($B170,'HK2 21-22'!$B$17:$AT$54,32,0))</f>
        <v>#N/A</v>
      </c>
      <c r="AH170" s="32" t="e">
        <f t="shared" si="26"/>
        <v>#N/A</v>
      </c>
      <c r="AI170" s="16" t="e">
        <f>IF($B170="","",VLOOKUP($B170,'HK2 21-22'!$B$17:$AT$54,34,0))</f>
        <v>#N/A</v>
      </c>
      <c r="AJ170" s="16" t="e">
        <f>IF($B170="","",VLOOKUP($B170,'HK2 21-22'!$B$17:$AT$54,35,0))</f>
        <v>#N/A</v>
      </c>
      <c r="AK170" s="32" t="e">
        <f t="shared" si="27"/>
        <v>#N/A</v>
      </c>
      <c r="AL170" s="16" t="e">
        <f>IF($B170="","",VLOOKUP($B170,'HK2 21-22'!$B$17:$AT$54,37,0))</f>
        <v>#N/A</v>
      </c>
      <c r="AM170" s="16" t="e">
        <f>IF($B170="","",VLOOKUP($B170,'HK2 21-22'!$B$17:$AT$54,38,0))</f>
        <v>#N/A</v>
      </c>
      <c r="AN170" s="32" t="e">
        <f t="shared" si="28"/>
        <v>#N/A</v>
      </c>
      <c r="AO170" s="16" t="e">
        <f>IF($B170="","",VLOOKUP($B170,'HK2 21-22'!$B$17:$AT$54,40,0))</f>
        <v>#N/A</v>
      </c>
      <c r="AP170" s="16" t="e">
        <f>IF($B170="","",VLOOKUP($B170,'HK2 21-22'!$B$17:$AT$54,41,0))</f>
        <v>#N/A</v>
      </c>
      <c r="AQ170" s="32" t="e">
        <f t="shared" si="29"/>
        <v>#N/A</v>
      </c>
      <c r="AR170" s="32" t="e">
        <f>IF($B170="","",VLOOKUP($B170,'HK2 21-22'!$B$17:$AT$54,43,0))</f>
        <v>#N/A</v>
      </c>
      <c r="AS170" s="32" t="e">
        <f>IF($B170="","",VLOOKUP($B170,'HK2 21-22'!$B$17:$AT$54,44,0))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IF($B171="","",VLOOKUP($B171,'HK2 21-22'!$B$17:$AT$54,4,0))</f>
        <v>#N/A</v>
      </c>
      <c r="F171" s="16" t="e">
        <f>IF($B171="","",VLOOKUP($B171,'HK2 21-22'!$B$17:$AT$54,5,0))</f>
        <v>#N/A</v>
      </c>
      <c r="G171" s="16" t="e">
        <f>IF($B171="","",VLOOKUP($B171,'HK2 21-22'!$B$17:$AT$54,6,0))</f>
        <v>#N/A</v>
      </c>
      <c r="H171" s="16" t="e">
        <f>IF($B171="","",VLOOKUP($B171,'HK2 21-22'!$B$17:$AT$54,7,0))</f>
        <v>#N/A</v>
      </c>
      <c r="I171" s="16" t="e">
        <f>IF($B171="","",VLOOKUP($B171,'HK2 21-22'!$B$17:$AT$54,8,0))</f>
        <v>#N/A</v>
      </c>
      <c r="J171" s="16" t="e">
        <f>IF($B171="","",VLOOKUP($B171,'HK2 21-22'!$B$17:$AT$54,9,0))</f>
        <v>#N/A</v>
      </c>
      <c r="K171" s="16" t="e">
        <f>IF($B171="","",VLOOKUP($B171,'HK2 21-22'!$B$17:$AT$54,10,0))</f>
        <v>#N/A</v>
      </c>
      <c r="L171" s="16" t="e">
        <f>IF($B171="","",VLOOKUP($B171,'HK2 21-22'!$B$17:$AT$54,11,0))</f>
        <v>#N/A</v>
      </c>
      <c r="M171" s="32" t="e">
        <f t="shared" si="21"/>
        <v>#N/A</v>
      </c>
      <c r="N171" s="16" t="e">
        <f>IF($B171="","",VLOOKUP($B171,'HK2 21-22'!$B$17:$AT$54,13,0))</f>
        <v>#N/A</v>
      </c>
      <c r="O171" s="16" t="e">
        <f>IF($B171="","",VLOOKUP($B171,'HK2 21-22'!$B$17:$AT$54,14,0))</f>
        <v>#N/A</v>
      </c>
      <c r="P171" s="16" t="e">
        <f>IF($B171="","",VLOOKUP($B171,'HK2 21-22'!$B$17:$AT$54,15,0))</f>
        <v>#N/A</v>
      </c>
      <c r="Q171" s="16" t="e">
        <f>IF($B171="","",VLOOKUP($B171,'HK2 21-22'!$B$17:$AT$54,16,0))</f>
        <v>#N/A</v>
      </c>
      <c r="R171" s="32" t="e">
        <f t="shared" si="22"/>
        <v>#N/A</v>
      </c>
      <c r="S171" s="16" t="e">
        <f>IF($B171="","",VLOOKUP($B171,'HK2 21-22'!$B$17:$AT$54,18,0))</f>
        <v>#N/A</v>
      </c>
      <c r="T171" s="16" t="e">
        <f>IF($B171="","",VLOOKUP($B171,'HK2 21-22'!$B$17:$AT$54,19,0))</f>
        <v>#N/A</v>
      </c>
      <c r="U171" s="16" t="e">
        <f>IF($B171="","",VLOOKUP($B171,'HK2 21-22'!$B$17:$AT$54,20,0))</f>
        <v>#N/A</v>
      </c>
      <c r="V171" s="32" t="e">
        <f t="shared" si="23"/>
        <v>#N/A</v>
      </c>
      <c r="W171" s="16" t="e">
        <f>IF($B171="","",VLOOKUP($B171,'HK2 21-22'!$B$17:$AT$54,22,0))</f>
        <v>#N/A</v>
      </c>
      <c r="X171" s="16" t="e">
        <f>IF($B171="","",VLOOKUP($B171,'HK2 21-22'!$B$17:$AT$54,23,0))</f>
        <v>#N/A</v>
      </c>
      <c r="Y171" s="16" t="e">
        <f>IF($B171="","",VLOOKUP($B171,'HK2 21-22'!$B$17:$AT$54,24,0))</f>
        <v>#N/A</v>
      </c>
      <c r="Z171" s="32" t="e">
        <f t="shared" si="24"/>
        <v>#N/A</v>
      </c>
      <c r="AA171" s="16" t="e">
        <f>IF($B171="","",VLOOKUP($B171,'HK2 21-22'!$B$17:$AT$54,26,0))</f>
        <v>#N/A</v>
      </c>
      <c r="AB171" s="16" t="e">
        <f>IF($B171="","",VLOOKUP($B171,'HK2 21-22'!$B$17:$AT$54,27,0))</f>
        <v>#N/A</v>
      </c>
      <c r="AC171" s="16" t="e">
        <f>IF($B171="","",VLOOKUP($B171,'HK2 21-22'!$B$17:$AT$54,28,0))</f>
        <v>#N/A</v>
      </c>
      <c r="AD171" s="32" t="e">
        <f t="shared" si="25"/>
        <v>#N/A</v>
      </c>
      <c r="AE171" s="16" t="e">
        <f>IF($B171="","",VLOOKUP($B171,'HK2 21-22'!$B$17:$AT$54,30,0))</f>
        <v>#N/A</v>
      </c>
      <c r="AF171" s="16" t="e">
        <f>IF($B171="","",VLOOKUP($B171,'HK2 21-22'!$B$17:$AT$54,31,0))</f>
        <v>#N/A</v>
      </c>
      <c r="AG171" s="16" t="e">
        <f>IF($B171="","",VLOOKUP($B171,'HK2 21-22'!$B$17:$AT$54,32,0))</f>
        <v>#N/A</v>
      </c>
      <c r="AH171" s="32" t="e">
        <f t="shared" si="26"/>
        <v>#N/A</v>
      </c>
      <c r="AI171" s="16" t="e">
        <f>IF($B171="","",VLOOKUP($B171,'HK2 21-22'!$B$17:$AT$54,34,0))</f>
        <v>#N/A</v>
      </c>
      <c r="AJ171" s="16" t="e">
        <f>IF($B171="","",VLOOKUP($B171,'HK2 21-22'!$B$17:$AT$54,35,0))</f>
        <v>#N/A</v>
      </c>
      <c r="AK171" s="32" t="e">
        <f t="shared" si="27"/>
        <v>#N/A</v>
      </c>
      <c r="AL171" s="16" t="e">
        <f>IF($B171="","",VLOOKUP($B171,'HK2 21-22'!$B$17:$AT$54,37,0))</f>
        <v>#N/A</v>
      </c>
      <c r="AM171" s="16" t="e">
        <f>IF($B171="","",VLOOKUP($B171,'HK2 21-22'!$B$17:$AT$54,38,0))</f>
        <v>#N/A</v>
      </c>
      <c r="AN171" s="32" t="e">
        <f t="shared" si="28"/>
        <v>#N/A</v>
      </c>
      <c r="AO171" s="16" t="e">
        <f>IF($B171="","",VLOOKUP($B171,'HK2 21-22'!$B$17:$AT$54,40,0))</f>
        <v>#N/A</v>
      </c>
      <c r="AP171" s="16" t="e">
        <f>IF($B171="","",VLOOKUP($B171,'HK2 21-22'!$B$17:$AT$54,41,0))</f>
        <v>#N/A</v>
      </c>
      <c r="AQ171" s="32" t="e">
        <f t="shared" si="29"/>
        <v>#N/A</v>
      </c>
      <c r="AR171" s="32" t="e">
        <f>IF($B171="","",VLOOKUP($B171,'HK2 21-22'!$B$17:$AT$54,43,0))</f>
        <v>#N/A</v>
      </c>
      <c r="AS171" s="32" t="e">
        <f>IF($B171="","",VLOOKUP($B171,'HK2 21-22'!$B$17:$AT$54,44,0))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IF($B172="","",VLOOKUP($B172,'HK2 21-22'!$B$17:$AT$54,4,0))</f>
        <v>#N/A</v>
      </c>
      <c r="F172" s="16" t="e">
        <f>IF($B172="","",VLOOKUP($B172,'HK2 21-22'!$B$17:$AT$54,5,0))</f>
        <v>#N/A</v>
      </c>
      <c r="G172" s="16" t="e">
        <f>IF($B172="","",VLOOKUP($B172,'HK2 21-22'!$B$17:$AT$54,6,0))</f>
        <v>#N/A</v>
      </c>
      <c r="H172" s="16" t="e">
        <f>IF($B172="","",VLOOKUP($B172,'HK2 21-22'!$B$17:$AT$54,7,0))</f>
        <v>#N/A</v>
      </c>
      <c r="I172" s="16" t="e">
        <f>IF($B172="","",VLOOKUP($B172,'HK2 21-22'!$B$17:$AT$54,8,0))</f>
        <v>#N/A</v>
      </c>
      <c r="J172" s="16" t="e">
        <f>IF($B172="","",VLOOKUP($B172,'HK2 21-22'!$B$17:$AT$54,9,0))</f>
        <v>#N/A</v>
      </c>
      <c r="K172" s="16" t="e">
        <f>IF($B172="","",VLOOKUP($B172,'HK2 21-22'!$B$17:$AT$54,10,0))</f>
        <v>#N/A</v>
      </c>
      <c r="L172" s="16" t="e">
        <f>IF($B172="","",VLOOKUP($B172,'HK2 21-22'!$B$17:$AT$54,11,0))</f>
        <v>#N/A</v>
      </c>
      <c r="M172" s="32" t="e">
        <f t="shared" si="21"/>
        <v>#N/A</v>
      </c>
      <c r="N172" s="16" t="e">
        <f>IF($B172="","",VLOOKUP($B172,'HK2 21-22'!$B$17:$AT$54,13,0))</f>
        <v>#N/A</v>
      </c>
      <c r="O172" s="16" t="e">
        <f>IF($B172="","",VLOOKUP($B172,'HK2 21-22'!$B$17:$AT$54,14,0))</f>
        <v>#N/A</v>
      </c>
      <c r="P172" s="16" t="e">
        <f>IF($B172="","",VLOOKUP($B172,'HK2 21-22'!$B$17:$AT$54,15,0))</f>
        <v>#N/A</v>
      </c>
      <c r="Q172" s="16" t="e">
        <f>IF($B172="","",VLOOKUP($B172,'HK2 21-22'!$B$17:$AT$54,16,0))</f>
        <v>#N/A</v>
      </c>
      <c r="R172" s="32" t="e">
        <f t="shared" si="22"/>
        <v>#N/A</v>
      </c>
      <c r="S172" s="16" t="e">
        <f>IF($B172="","",VLOOKUP($B172,'HK2 21-22'!$B$17:$AT$54,18,0))</f>
        <v>#N/A</v>
      </c>
      <c r="T172" s="16" t="e">
        <f>IF($B172="","",VLOOKUP($B172,'HK2 21-22'!$B$17:$AT$54,19,0))</f>
        <v>#N/A</v>
      </c>
      <c r="U172" s="16" t="e">
        <f>IF($B172="","",VLOOKUP($B172,'HK2 21-22'!$B$17:$AT$54,20,0))</f>
        <v>#N/A</v>
      </c>
      <c r="V172" s="32" t="e">
        <f t="shared" si="23"/>
        <v>#N/A</v>
      </c>
      <c r="W172" s="16" t="e">
        <f>IF($B172="","",VLOOKUP($B172,'HK2 21-22'!$B$17:$AT$54,22,0))</f>
        <v>#N/A</v>
      </c>
      <c r="X172" s="16" t="e">
        <f>IF($B172="","",VLOOKUP($B172,'HK2 21-22'!$B$17:$AT$54,23,0))</f>
        <v>#N/A</v>
      </c>
      <c r="Y172" s="16" t="e">
        <f>IF($B172="","",VLOOKUP($B172,'HK2 21-22'!$B$17:$AT$54,24,0))</f>
        <v>#N/A</v>
      </c>
      <c r="Z172" s="32" t="e">
        <f t="shared" si="24"/>
        <v>#N/A</v>
      </c>
      <c r="AA172" s="16" t="e">
        <f>IF($B172="","",VLOOKUP($B172,'HK2 21-22'!$B$17:$AT$54,26,0))</f>
        <v>#N/A</v>
      </c>
      <c r="AB172" s="16" t="e">
        <f>IF($B172="","",VLOOKUP($B172,'HK2 21-22'!$B$17:$AT$54,27,0))</f>
        <v>#N/A</v>
      </c>
      <c r="AC172" s="16" t="e">
        <f>IF($B172="","",VLOOKUP($B172,'HK2 21-22'!$B$17:$AT$54,28,0))</f>
        <v>#N/A</v>
      </c>
      <c r="AD172" s="32" t="e">
        <f t="shared" si="25"/>
        <v>#N/A</v>
      </c>
      <c r="AE172" s="16" t="e">
        <f>IF($B172="","",VLOOKUP($B172,'HK2 21-22'!$B$17:$AT$54,30,0))</f>
        <v>#N/A</v>
      </c>
      <c r="AF172" s="16" t="e">
        <f>IF($B172="","",VLOOKUP($B172,'HK2 21-22'!$B$17:$AT$54,31,0))</f>
        <v>#N/A</v>
      </c>
      <c r="AG172" s="16" t="e">
        <f>IF($B172="","",VLOOKUP($B172,'HK2 21-22'!$B$17:$AT$54,32,0))</f>
        <v>#N/A</v>
      </c>
      <c r="AH172" s="32" t="e">
        <f t="shared" si="26"/>
        <v>#N/A</v>
      </c>
      <c r="AI172" s="16" t="e">
        <f>IF($B172="","",VLOOKUP($B172,'HK2 21-22'!$B$17:$AT$54,34,0))</f>
        <v>#N/A</v>
      </c>
      <c r="AJ172" s="16" t="e">
        <f>IF($B172="","",VLOOKUP($B172,'HK2 21-22'!$B$17:$AT$54,35,0))</f>
        <v>#N/A</v>
      </c>
      <c r="AK172" s="32" t="e">
        <f t="shared" si="27"/>
        <v>#N/A</v>
      </c>
      <c r="AL172" s="16" t="e">
        <f>IF($B172="","",VLOOKUP($B172,'HK2 21-22'!$B$17:$AT$54,37,0))</f>
        <v>#N/A</v>
      </c>
      <c r="AM172" s="16" t="e">
        <f>IF($B172="","",VLOOKUP($B172,'HK2 21-22'!$B$17:$AT$54,38,0))</f>
        <v>#N/A</v>
      </c>
      <c r="AN172" s="32" t="e">
        <f t="shared" si="28"/>
        <v>#N/A</v>
      </c>
      <c r="AO172" s="16" t="e">
        <f>IF($B172="","",VLOOKUP($B172,'HK2 21-22'!$B$17:$AT$54,40,0))</f>
        <v>#N/A</v>
      </c>
      <c r="AP172" s="16" t="e">
        <f>IF($B172="","",VLOOKUP($B172,'HK2 21-22'!$B$17:$AT$54,41,0))</f>
        <v>#N/A</v>
      </c>
      <c r="AQ172" s="32" t="e">
        <f t="shared" si="29"/>
        <v>#N/A</v>
      </c>
      <c r="AR172" s="32" t="e">
        <f>IF($B172="","",VLOOKUP($B172,'HK2 21-22'!$B$17:$AT$54,43,0))</f>
        <v>#N/A</v>
      </c>
      <c r="AS172" s="32" t="e">
        <f>IF($B172="","",VLOOKUP($B172,'HK2 21-22'!$B$17:$AT$54,44,0))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IF($B173="","",VLOOKUP($B173,'HK2 21-22'!$B$17:$AT$54,4,0))</f>
        <v>#N/A</v>
      </c>
      <c r="F173" s="16" t="e">
        <f>IF($B173="","",VLOOKUP($B173,'HK2 21-22'!$B$17:$AT$54,5,0))</f>
        <v>#N/A</v>
      </c>
      <c r="G173" s="16" t="e">
        <f>IF($B173="","",VLOOKUP($B173,'HK2 21-22'!$B$17:$AT$54,6,0))</f>
        <v>#N/A</v>
      </c>
      <c r="H173" s="16" t="e">
        <f>IF($B173="","",VLOOKUP($B173,'HK2 21-22'!$B$17:$AT$54,7,0))</f>
        <v>#N/A</v>
      </c>
      <c r="I173" s="16" t="e">
        <f>IF($B173="","",VLOOKUP($B173,'HK2 21-22'!$B$17:$AT$54,8,0))</f>
        <v>#N/A</v>
      </c>
      <c r="J173" s="16" t="e">
        <f>IF($B173="","",VLOOKUP($B173,'HK2 21-22'!$B$17:$AT$54,9,0))</f>
        <v>#N/A</v>
      </c>
      <c r="K173" s="16" t="e">
        <f>IF($B173="","",VLOOKUP($B173,'HK2 21-22'!$B$17:$AT$54,10,0))</f>
        <v>#N/A</v>
      </c>
      <c r="L173" s="16" t="e">
        <f>IF($B173="","",VLOOKUP($B173,'HK2 21-22'!$B$17:$AT$54,11,0))</f>
        <v>#N/A</v>
      </c>
      <c r="M173" s="32" t="e">
        <f t="shared" si="21"/>
        <v>#N/A</v>
      </c>
      <c r="N173" s="16" t="e">
        <f>IF($B173="","",VLOOKUP($B173,'HK2 21-22'!$B$17:$AT$54,13,0))</f>
        <v>#N/A</v>
      </c>
      <c r="O173" s="16" t="e">
        <f>IF($B173="","",VLOOKUP($B173,'HK2 21-22'!$B$17:$AT$54,14,0))</f>
        <v>#N/A</v>
      </c>
      <c r="P173" s="16" t="e">
        <f>IF($B173="","",VLOOKUP($B173,'HK2 21-22'!$B$17:$AT$54,15,0))</f>
        <v>#N/A</v>
      </c>
      <c r="Q173" s="16" t="e">
        <f>IF($B173="","",VLOOKUP($B173,'HK2 21-22'!$B$17:$AT$54,16,0))</f>
        <v>#N/A</v>
      </c>
      <c r="R173" s="32" t="e">
        <f t="shared" si="22"/>
        <v>#N/A</v>
      </c>
      <c r="S173" s="16" t="e">
        <f>IF($B173="","",VLOOKUP($B173,'HK2 21-22'!$B$17:$AT$54,18,0))</f>
        <v>#N/A</v>
      </c>
      <c r="T173" s="16" t="e">
        <f>IF($B173="","",VLOOKUP($B173,'HK2 21-22'!$B$17:$AT$54,19,0))</f>
        <v>#N/A</v>
      </c>
      <c r="U173" s="16" t="e">
        <f>IF($B173="","",VLOOKUP($B173,'HK2 21-22'!$B$17:$AT$54,20,0))</f>
        <v>#N/A</v>
      </c>
      <c r="V173" s="32" t="e">
        <f t="shared" si="23"/>
        <v>#N/A</v>
      </c>
      <c r="W173" s="16" t="e">
        <f>IF($B173="","",VLOOKUP($B173,'HK2 21-22'!$B$17:$AT$54,22,0))</f>
        <v>#N/A</v>
      </c>
      <c r="X173" s="16" t="e">
        <f>IF($B173="","",VLOOKUP($B173,'HK2 21-22'!$B$17:$AT$54,23,0))</f>
        <v>#N/A</v>
      </c>
      <c r="Y173" s="16" t="e">
        <f>IF($B173="","",VLOOKUP($B173,'HK2 21-22'!$B$17:$AT$54,24,0))</f>
        <v>#N/A</v>
      </c>
      <c r="Z173" s="32" t="e">
        <f t="shared" si="24"/>
        <v>#N/A</v>
      </c>
      <c r="AA173" s="16" t="e">
        <f>IF($B173="","",VLOOKUP($B173,'HK2 21-22'!$B$17:$AT$54,26,0))</f>
        <v>#N/A</v>
      </c>
      <c r="AB173" s="16" t="e">
        <f>IF($B173="","",VLOOKUP($B173,'HK2 21-22'!$B$17:$AT$54,27,0))</f>
        <v>#N/A</v>
      </c>
      <c r="AC173" s="16" t="e">
        <f>IF($B173="","",VLOOKUP($B173,'HK2 21-22'!$B$17:$AT$54,28,0))</f>
        <v>#N/A</v>
      </c>
      <c r="AD173" s="32" t="e">
        <f t="shared" si="25"/>
        <v>#N/A</v>
      </c>
      <c r="AE173" s="16" t="e">
        <f>IF($B173="","",VLOOKUP($B173,'HK2 21-22'!$B$17:$AT$54,30,0))</f>
        <v>#N/A</v>
      </c>
      <c r="AF173" s="16" t="e">
        <f>IF($B173="","",VLOOKUP($B173,'HK2 21-22'!$B$17:$AT$54,31,0))</f>
        <v>#N/A</v>
      </c>
      <c r="AG173" s="16" t="e">
        <f>IF($B173="","",VLOOKUP($B173,'HK2 21-22'!$B$17:$AT$54,32,0))</f>
        <v>#N/A</v>
      </c>
      <c r="AH173" s="32" t="e">
        <f t="shared" si="26"/>
        <v>#N/A</v>
      </c>
      <c r="AI173" s="16" t="e">
        <f>IF($B173="","",VLOOKUP($B173,'HK2 21-22'!$B$17:$AT$54,34,0))</f>
        <v>#N/A</v>
      </c>
      <c r="AJ173" s="16" t="e">
        <f>IF($B173="","",VLOOKUP($B173,'HK2 21-22'!$B$17:$AT$54,35,0))</f>
        <v>#N/A</v>
      </c>
      <c r="AK173" s="32" t="e">
        <f t="shared" si="27"/>
        <v>#N/A</v>
      </c>
      <c r="AL173" s="16" t="e">
        <f>IF($B173="","",VLOOKUP($B173,'HK2 21-22'!$B$17:$AT$54,37,0))</f>
        <v>#N/A</v>
      </c>
      <c r="AM173" s="16" t="e">
        <f>IF($B173="","",VLOOKUP($B173,'HK2 21-22'!$B$17:$AT$54,38,0))</f>
        <v>#N/A</v>
      </c>
      <c r="AN173" s="32" t="e">
        <f t="shared" si="28"/>
        <v>#N/A</v>
      </c>
      <c r="AO173" s="16" t="e">
        <f>IF($B173="","",VLOOKUP($B173,'HK2 21-22'!$B$17:$AT$54,40,0))</f>
        <v>#N/A</v>
      </c>
      <c r="AP173" s="16" t="e">
        <f>IF($B173="","",VLOOKUP($B173,'HK2 21-22'!$B$17:$AT$54,41,0))</f>
        <v>#N/A</v>
      </c>
      <c r="AQ173" s="32" t="e">
        <f t="shared" si="29"/>
        <v>#N/A</v>
      </c>
      <c r="AR173" s="32" t="e">
        <f>IF($B173="","",VLOOKUP($B173,'HK2 21-22'!$B$17:$AT$54,43,0))</f>
        <v>#N/A</v>
      </c>
      <c r="AS173" s="32" t="e">
        <f>IF($B173="","",VLOOKUP($B173,'HK2 21-22'!$B$17:$AT$54,44,0))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IF($B174="","",VLOOKUP($B174,'HK2 21-22'!$B$17:$AT$54,4,0))</f>
        <v>#N/A</v>
      </c>
      <c r="F174" s="16" t="e">
        <f>IF($B174="","",VLOOKUP($B174,'HK2 21-22'!$B$17:$AT$54,5,0))</f>
        <v>#N/A</v>
      </c>
      <c r="G174" s="16" t="e">
        <f>IF($B174="","",VLOOKUP($B174,'HK2 21-22'!$B$17:$AT$54,6,0))</f>
        <v>#N/A</v>
      </c>
      <c r="H174" s="16" t="e">
        <f>IF($B174="","",VLOOKUP($B174,'HK2 21-22'!$B$17:$AT$54,7,0))</f>
        <v>#N/A</v>
      </c>
      <c r="I174" s="16" t="e">
        <f>IF($B174="","",VLOOKUP($B174,'HK2 21-22'!$B$17:$AT$54,8,0))</f>
        <v>#N/A</v>
      </c>
      <c r="J174" s="16" t="e">
        <f>IF($B174="","",VLOOKUP($B174,'HK2 21-22'!$B$17:$AT$54,9,0))</f>
        <v>#N/A</v>
      </c>
      <c r="K174" s="16" t="e">
        <f>IF($B174="","",VLOOKUP($B174,'HK2 21-22'!$B$17:$AT$54,10,0))</f>
        <v>#N/A</v>
      </c>
      <c r="L174" s="16" t="e">
        <f>IF($B174="","",VLOOKUP($B174,'HK2 21-22'!$B$17:$AT$54,11,0))</f>
        <v>#N/A</v>
      </c>
      <c r="M174" s="32" t="e">
        <f t="shared" si="21"/>
        <v>#N/A</v>
      </c>
      <c r="N174" s="16" t="e">
        <f>IF($B174="","",VLOOKUP($B174,'HK2 21-22'!$B$17:$AT$54,13,0))</f>
        <v>#N/A</v>
      </c>
      <c r="O174" s="16" t="e">
        <f>IF($B174="","",VLOOKUP($B174,'HK2 21-22'!$B$17:$AT$54,14,0))</f>
        <v>#N/A</v>
      </c>
      <c r="P174" s="16" t="e">
        <f>IF($B174="","",VLOOKUP($B174,'HK2 21-22'!$B$17:$AT$54,15,0))</f>
        <v>#N/A</v>
      </c>
      <c r="Q174" s="16" t="e">
        <f>IF($B174="","",VLOOKUP($B174,'HK2 21-22'!$B$17:$AT$54,16,0))</f>
        <v>#N/A</v>
      </c>
      <c r="R174" s="32" t="e">
        <f t="shared" si="22"/>
        <v>#N/A</v>
      </c>
      <c r="S174" s="16" t="e">
        <f>IF($B174="","",VLOOKUP($B174,'HK2 21-22'!$B$17:$AT$54,18,0))</f>
        <v>#N/A</v>
      </c>
      <c r="T174" s="16" t="e">
        <f>IF($B174="","",VLOOKUP($B174,'HK2 21-22'!$B$17:$AT$54,19,0))</f>
        <v>#N/A</v>
      </c>
      <c r="U174" s="16" t="e">
        <f>IF($B174="","",VLOOKUP($B174,'HK2 21-22'!$B$17:$AT$54,20,0))</f>
        <v>#N/A</v>
      </c>
      <c r="V174" s="32" t="e">
        <f t="shared" si="23"/>
        <v>#N/A</v>
      </c>
      <c r="W174" s="16" t="e">
        <f>IF($B174="","",VLOOKUP($B174,'HK2 21-22'!$B$17:$AT$54,22,0))</f>
        <v>#N/A</v>
      </c>
      <c r="X174" s="16" t="e">
        <f>IF($B174="","",VLOOKUP($B174,'HK2 21-22'!$B$17:$AT$54,23,0))</f>
        <v>#N/A</v>
      </c>
      <c r="Y174" s="16" t="e">
        <f>IF($B174="","",VLOOKUP($B174,'HK2 21-22'!$B$17:$AT$54,24,0))</f>
        <v>#N/A</v>
      </c>
      <c r="Z174" s="32" t="e">
        <f t="shared" si="24"/>
        <v>#N/A</v>
      </c>
      <c r="AA174" s="16" t="e">
        <f>IF($B174="","",VLOOKUP($B174,'HK2 21-22'!$B$17:$AT$54,26,0))</f>
        <v>#N/A</v>
      </c>
      <c r="AB174" s="16" t="e">
        <f>IF($B174="","",VLOOKUP($B174,'HK2 21-22'!$B$17:$AT$54,27,0))</f>
        <v>#N/A</v>
      </c>
      <c r="AC174" s="16" t="e">
        <f>IF($B174="","",VLOOKUP($B174,'HK2 21-22'!$B$17:$AT$54,28,0))</f>
        <v>#N/A</v>
      </c>
      <c r="AD174" s="32" t="e">
        <f t="shared" si="25"/>
        <v>#N/A</v>
      </c>
      <c r="AE174" s="16" t="e">
        <f>IF($B174="","",VLOOKUP($B174,'HK2 21-22'!$B$17:$AT$54,30,0))</f>
        <v>#N/A</v>
      </c>
      <c r="AF174" s="16" t="e">
        <f>IF($B174="","",VLOOKUP($B174,'HK2 21-22'!$B$17:$AT$54,31,0))</f>
        <v>#N/A</v>
      </c>
      <c r="AG174" s="16" t="e">
        <f>IF($B174="","",VLOOKUP($B174,'HK2 21-22'!$B$17:$AT$54,32,0))</f>
        <v>#N/A</v>
      </c>
      <c r="AH174" s="32" t="e">
        <f t="shared" si="26"/>
        <v>#N/A</v>
      </c>
      <c r="AI174" s="16" t="e">
        <f>IF($B174="","",VLOOKUP($B174,'HK2 21-22'!$B$17:$AT$54,34,0))</f>
        <v>#N/A</v>
      </c>
      <c r="AJ174" s="16" t="e">
        <f>IF($B174="","",VLOOKUP($B174,'HK2 21-22'!$B$17:$AT$54,35,0))</f>
        <v>#N/A</v>
      </c>
      <c r="AK174" s="32" t="e">
        <f t="shared" si="27"/>
        <v>#N/A</v>
      </c>
      <c r="AL174" s="16" t="e">
        <f>IF($B174="","",VLOOKUP($B174,'HK2 21-22'!$B$17:$AT$54,37,0))</f>
        <v>#N/A</v>
      </c>
      <c r="AM174" s="16" t="e">
        <f>IF($B174="","",VLOOKUP($B174,'HK2 21-22'!$B$17:$AT$54,38,0))</f>
        <v>#N/A</v>
      </c>
      <c r="AN174" s="32" t="e">
        <f t="shared" si="28"/>
        <v>#N/A</v>
      </c>
      <c r="AO174" s="16" t="e">
        <f>IF($B174="","",VLOOKUP($B174,'HK2 21-22'!$B$17:$AT$54,40,0))</f>
        <v>#N/A</v>
      </c>
      <c r="AP174" s="16" t="e">
        <f>IF($B174="","",VLOOKUP($B174,'HK2 21-22'!$B$17:$AT$54,41,0))</f>
        <v>#N/A</v>
      </c>
      <c r="AQ174" s="32" t="e">
        <f t="shared" si="29"/>
        <v>#N/A</v>
      </c>
      <c r="AR174" s="32" t="e">
        <f>IF($B174="","",VLOOKUP($B174,'HK2 21-22'!$B$17:$AT$54,43,0))</f>
        <v>#N/A</v>
      </c>
      <c r="AS174" s="32" t="e">
        <f>IF($B174="","",VLOOKUP($B174,'HK2 21-22'!$B$17:$AT$54,44,0))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IF($B175="","",VLOOKUP($B175,'HK2 21-22'!$B$17:$AT$54,4,0))</f>
        <v>#N/A</v>
      </c>
      <c r="F175" s="16" t="e">
        <f>IF($B175="","",VLOOKUP($B175,'HK2 21-22'!$B$17:$AT$54,5,0))</f>
        <v>#N/A</v>
      </c>
      <c r="G175" s="16" t="e">
        <f>IF($B175="","",VLOOKUP($B175,'HK2 21-22'!$B$17:$AT$54,6,0))</f>
        <v>#N/A</v>
      </c>
      <c r="H175" s="16" t="e">
        <f>IF($B175="","",VLOOKUP($B175,'HK2 21-22'!$B$17:$AT$54,7,0))</f>
        <v>#N/A</v>
      </c>
      <c r="I175" s="16" t="e">
        <f>IF($B175="","",VLOOKUP($B175,'HK2 21-22'!$B$17:$AT$54,8,0))</f>
        <v>#N/A</v>
      </c>
      <c r="J175" s="16" t="e">
        <f>IF($B175="","",VLOOKUP($B175,'HK2 21-22'!$B$17:$AT$54,9,0))</f>
        <v>#N/A</v>
      </c>
      <c r="K175" s="16" t="e">
        <f>IF($B175="","",VLOOKUP($B175,'HK2 21-22'!$B$17:$AT$54,10,0))</f>
        <v>#N/A</v>
      </c>
      <c r="L175" s="16" t="e">
        <f>IF($B175="","",VLOOKUP($B175,'HK2 21-22'!$B$17:$AT$54,11,0))</f>
        <v>#N/A</v>
      </c>
      <c r="M175" s="32" t="e">
        <f t="shared" si="21"/>
        <v>#N/A</v>
      </c>
      <c r="N175" s="16" t="e">
        <f>IF($B175="","",VLOOKUP($B175,'HK2 21-22'!$B$17:$AT$54,13,0))</f>
        <v>#N/A</v>
      </c>
      <c r="O175" s="16" t="e">
        <f>IF($B175="","",VLOOKUP($B175,'HK2 21-22'!$B$17:$AT$54,14,0))</f>
        <v>#N/A</v>
      </c>
      <c r="P175" s="16" t="e">
        <f>IF($B175="","",VLOOKUP($B175,'HK2 21-22'!$B$17:$AT$54,15,0))</f>
        <v>#N/A</v>
      </c>
      <c r="Q175" s="16" t="e">
        <f>IF($B175="","",VLOOKUP($B175,'HK2 21-22'!$B$17:$AT$54,16,0))</f>
        <v>#N/A</v>
      </c>
      <c r="R175" s="32" t="e">
        <f t="shared" si="22"/>
        <v>#N/A</v>
      </c>
      <c r="S175" s="16" t="e">
        <f>IF($B175="","",VLOOKUP($B175,'HK2 21-22'!$B$17:$AT$54,18,0))</f>
        <v>#N/A</v>
      </c>
      <c r="T175" s="16" t="e">
        <f>IF($B175="","",VLOOKUP($B175,'HK2 21-22'!$B$17:$AT$54,19,0))</f>
        <v>#N/A</v>
      </c>
      <c r="U175" s="16" t="e">
        <f>IF($B175="","",VLOOKUP($B175,'HK2 21-22'!$B$17:$AT$54,20,0))</f>
        <v>#N/A</v>
      </c>
      <c r="V175" s="32" t="e">
        <f t="shared" si="23"/>
        <v>#N/A</v>
      </c>
      <c r="W175" s="16" t="e">
        <f>IF($B175="","",VLOOKUP($B175,'HK2 21-22'!$B$17:$AT$54,22,0))</f>
        <v>#N/A</v>
      </c>
      <c r="X175" s="16" t="e">
        <f>IF($B175="","",VLOOKUP($B175,'HK2 21-22'!$B$17:$AT$54,23,0))</f>
        <v>#N/A</v>
      </c>
      <c r="Y175" s="16" t="e">
        <f>IF($B175="","",VLOOKUP($B175,'HK2 21-22'!$B$17:$AT$54,24,0))</f>
        <v>#N/A</v>
      </c>
      <c r="Z175" s="32" t="e">
        <f t="shared" si="24"/>
        <v>#N/A</v>
      </c>
      <c r="AA175" s="16" t="e">
        <f>IF($B175="","",VLOOKUP($B175,'HK2 21-22'!$B$17:$AT$54,26,0))</f>
        <v>#N/A</v>
      </c>
      <c r="AB175" s="16" t="e">
        <f>IF($B175="","",VLOOKUP($B175,'HK2 21-22'!$B$17:$AT$54,27,0))</f>
        <v>#N/A</v>
      </c>
      <c r="AC175" s="16" t="e">
        <f>IF($B175="","",VLOOKUP($B175,'HK2 21-22'!$B$17:$AT$54,28,0))</f>
        <v>#N/A</v>
      </c>
      <c r="AD175" s="32" t="e">
        <f t="shared" si="25"/>
        <v>#N/A</v>
      </c>
      <c r="AE175" s="16" t="e">
        <f>IF($B175="","",VLOOKUP($B175,'HK2 21-22'!$B$17:$AT$54,30,0))</f>
        <v>#N/A</v>
      </c>
      <c r="AF175" s="16" t="e">
        <f>IF($B175="","",VLOOKUP($B175,'HK2 21-22'!$B$17:$AT$54,31,0))</f>
        <v>#N/A</v>
      </c>
      <c r="AG175" s="16" t="e">
        <f>IF($B175="","",VLOOKUP($B175,'HK2 21-22'!$B$17:$AT$54,32,0))</f>
        <v>#N/A</v>
      </c>
      <c r="AH175" s="32" t="e">
        <f t="shared" si="26"/>
        <v>#N/A</v>
      </c>
      <c r="AI175" s="16" t="e">
        <f>IF($B175="","",VLOOKUP($B175,'HK2 21-22'!$B$17:$AT$54,34,0))</f>
        <v>#N/A</v>
      </c>
      <c r="AJ175" s="16" t="e">
        <f>IF($B175="","",VLOOKUP($B175,'HK2 21-22'!$B$17:$AT$54,35,0))</f>
        <v>#N/A</v>
      </c>
      <c r="AK175" s="32" t="e">
        <f t="shared" si="27"/>
        <v>#N/A</v>
      </c>
      <c r="AL175" s="16" t="e">
        <f>IF($B175="","",VLOOKUP($B175,'HK2 21-22'!$B$17:$AT$54,37,0))</f>
        <v>#N/A</v>
      </c>
      <c r="AM175" s="16" t="e">
        <f>IF($B175="","",VLOOKUP($B175,'HK2 21-22'!$B$17:$AT$54,38,0))</f>
        <v>#N/A</v>
      </c>
      <c r="AN175" s="32" t="e">
        <f t="shared" si="28"/>
        <v>#N/A</v>
      </c>
      <c r="AO175" s="16" t="e">
        <f>IF($B175="","",VLOOKUP($B175,'HK2 21-22'!$B$17:$AT$54,40,0))</f>
        <v>#N/A</v>
      </c>
      <c r="AP175" s="16" t="e">
        <f>IF($B175="","",VLOOKUP($B175,'HK2 21-22'!$B$17:$AT$54,41,0))</f>
        <v>#N/A</v>
      </c>
      <c r="AQ175" s="32" t="e">
        <f t="shared" si="29"/>
        <v>#N/A</v>
      </c>
      <c r="AR175" s="32" t="e">
        <f>IF($B175="","",VLOOKUP($B175,'HK2 21-22'!$B$17:$AT$54,43,0))</f>
        <v>#N/A</v>
      </c>
      <c r="AS175" s="32" t="e">
        <f>IF($B175="","",VLOOKUP($B175,'HK2 21-22'!$B$17:$AT$54,44,0))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IF($B176="","",VLOOKUP($B176,'HK2 21-22'!$B$17:$AT$54,4,0))</f>
        <v>#N/A</v>
      </c>
      <c r="F176" s="16" t="e">
        <f>IF($B176="","",VLOOKUP($B176,'HK2 21-22'!$B$17:$AT$54,5,0))</f>
        <v>#N/A</v>
      </c>
      <c r="G176" s="16" t="e">
        <f>IF($B176="","",VLOOKUP($B176,'HK2 21-22'!$B$17:$AT$54,6,0))</f>
        <v>#N/A</v>
      </c>
      <c r="H176" s="16" t="e">
        <f>IF($B176="","",VLOOKUP($B176,'HK2 21-22'!$B$17:$AT$54,7,0))</f>
        <v>#N/A</v>
      </c>
      <c r="I176" s="16" t="e">
        <f>IF($B176="","",VLOOKUP($B176,'HK2 21-22'!$B$17:$AT$54,8,0))</f>
        <v>#N/A</v>
      </c>
      <c r="J176" s="16" t="e">
        <f>IF($B176="","",VLOOKUP($B176,'HK2 21-22'!$B$17:$AT$54,9,0))</f>
        <v>#N/A</v>
      </c>
      <c r="K176" s="16" t="e">
        <f>IF($B176="","",VLOOKUP($B176,'HK2 21-22'!$B$17:$AT$54,10,0))</f>
        <v>#N/A</v>
      </c>
      <c r="L176" s="16" t="e">
        <f>IF($B176="","",VLOOKUP($B176,'HK2 21-22'!$B$17:$AT$54,11,0))</f>
        <v>#N/A</v>
      </c>
      <c r="M176" s="32" t="e">
        <f t="shared" si="21"/>
        <v>#N/A</v>
      </c>
      <c r="N176" s="16" t="e">
        <f>IF($B176="","",VLOOKUP($B176,'HK2 21-22'!$B$17:$AT$54,13,0))</f>
        <v>#N/A</v>
      </c>
      <c r="O176" s="16" t="e">
        <f>IF($B176="","",VLOOKUP($B176,'HK2 21-22'!$B$17:$AT$54,14,0))</f>
        <v>#N/A</v>
      </c>
      <c r="P176" s="16" t="e">
        <f>IF($B176="","",VLOOKUP($B176,'HK2 21-22'!$B$17:$AT$54,15,0))</f>
        <v>#N/A</v>
      </c>
      <c r="Q176" s="16" t="e">
        <f>IF($B176="","",VLOOKUP($B176,'HK2 21-22'!$B$17:$AT$54,16,0))</f>
        <v>#N/A</v>
      </c>
      <c r="R176" s="32" t="e">
        <f t="shared" si="22"/>
        <v>#N/A</v>
      </c>
      <c r="S176" s="16" t="e">
        <f>IF($B176="","",VLOOKUP($B176,'HK2 21-22'!$B$17:$AT$54,18,0))</f>
        <v>#N/A</v>
      </c>
      <c r="T176" s="16" t="e">
        <f>IF($B176="","",VLOOKUP($B176,'HK2 21-22'!$B$17:$AT$54,19,0))</f>
        <v>#N/A</v>
      </c>
      <c r="U176" s="16" t="e">
        <f>IF($B176="","",VLOOKUP($B176,'HK2 21-22'!$B$17:$AT$54,20,0))</f>
        <v>#N/A</v>
      </c>
      <c r="V176" s="32" t="e">
        <f t="shared" si="23"/>
        <v>#N/A</v>
      </c>
      <c r="W176" s="16" t="e">
        <f>IF($B176="","",VLOOKUP($B176,'HK2 21-22'!$B$17:$AT$54,22,0))</f>
        <v>#N/A</v>
      </c>
      <c r="X176" s="16" t="e">
        <f>IF($B176="","",VLOOKUP($B176,'HK2 21-22'!$B$17:$AT$54,23,0))</f>
        <v>#N/A</v>
      </c>
      <c r="Y176" s="16" t="e">
        <f>IF($B176="","",VLOOKUP($B176,'HK2 21-22'!$B$17:$AT$54,24,0))</f>
        <v>#N/A</v>
      </c>
      <c r="Z176" s="32" t="e">
        <f t="shared" si="24"/>
        <v>#N/A</v>
      </c>
      <c r="AA176" s="16" t="e">
        <f>IF($B176="","",VLOOKUP($B176,'HK2 21-22'!$B$17:$AT$54,26,0))</f>
        <v>#N/A</v>
      </c>
      <c r="AB176" s="16" t="e">
        <f>IF($B176="","",VLOOKUP($B176,'HK2 21-22'!$B$17:$AT$54,27,0))</f>
        <v>#N/A</v>
      </c>
      <c r="AC176" s="16" t="e">
        <f>IF($B176="","",VLOOKUP($B176,'HK2 21-22'!$B$17:$AT$54,28,0))</f>
        <v>#N/A</v>
      </c>
      <c r="AD176" s="32" t="e">
        <f t="shared" si="25"/>
        <v>#N/A</v>
      </c>
      <c r="AE176" s="16" t="e">
        <f>IF($B176="","",VLOOKUP($B176,'HK2 21-22'!$B$17:$AT$54,30,0))</f>
        <v>#N/A</v>
      </c>
      <c r="AF176" s="16" t="e">
        <f>IF($B176="","",VLOOKUP($B176,'HK2 21-22'!$B$17:$AT$54,31,0))</f>
        <v>#N/A</v>
      </c>
      <c r="AG176" s="16" t="e">
        <f>IF($B176="","",VLOOKUP($B176,'HK2 21-22'!$B$17:$AT$54,32,0))</f>
        <v>#N/A</v>
      </c>
      <c r="AH176" s="32" t="e">
        <f t="shared" si="26"/>
        <v>#N/A</v>
      </c>
      <c r="AI176" s="16" t="e">
        <f>IF($B176="","",VLOOKUP($B176,'HK2 21-22'!$B$17:$AT$54,34,0))</f>
        <v>#N/A</v>
      </c>
      <c r="AJ176" s="16" t="e">
        <f>IF($B176="","",VLOOKUP($B176,'HK2 21-22'!$B$17:$AT$54,35,0))</f>
        <v>#N/A</v>
      </c>
      <c r="AK176" s="32" t="e">
        <f t="shared" si="27"/>
        <v>#N/A</v>
      </c>
      <c r="AL176" s="16" t="e">
        <f>IF($B176="","",VLOOKUP($B176,'HK2 21-22'!$B$17:$AT$54,37,0))</f>
        <v>#N/A</v>
      </c>
      <c r="AM176" s="16" t="e">
        <f>IF($B176="","",VLOOKUP($B176,'HK2 21-22'!$B$17:$AT$54,38,0))</f>
        <v>#N/A</v>
      </c>
      <c r="AN176" s="32" t="e">
        <f t="shared" si="28"/>
        <v>#N/A</v>
      </c>
      <c r="AO176" s="16" t="e">
        <f>IF($B176="","",VLOOKUP($B176,'HK2 21-22'!$B$17:$AT$54,40,0))</f>
        <v>#N/A</v>
      </c>
      <c r="AP176" s="16" t="e">
        <f>IF($B176="","",VLOOKUP($B176,'HK2 21-22'!$B$17:$AT$54,41,0))</f>
        <v>#N/A</v>
      </c>
      <c r="AQ176" s="32" t="e">
        <f t="shared" si="29"/>
        <v>#N/A</v>
      </c>
      <c r="AR176" s="32" t="e">
        <f>IF($B176="","",VLOOKUP($B176,'HK2 21-22'!$B$17:$AT$54,43,0))</f>
        <v>#N/A</v>
      </c>
      <c r="AS176" s="32" t="e">
        <f>IF($B176="","",VLOOKUP($B176,'HK2 21-22'!$B$17:$AT$54,44,0))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IF($B177="","",VLOOKUP($B177,'HK2 21-22'!$B$17:$AT$54,4,0))</f>
        <v>#N/A</v>
      </c>
      <c r="F177" s="16" t="e">
        <f>IF($B177="","",VLOOKUP($B177,'HK2 21-22'!$B$17:$AT$54,5,0))</f>
        <v>#N/A</v>
      </c>
      <c r="G177" s="16" t="e">
        <f>IF($B177="","",VLOOKUP($B177,'HK2 21-22'!$B$17:$AT$54,6,0))</f>
        <v>#N/A</v>
      </c>
      <c r="H177" s="16" t="e">
        <f>IF($B177="","",VLOOKUP($B177,'HK2 21-22'!$B$17:$AT$54,7,0))</f>
        <v>#N/A</v>
      </c>
      <c r="I177" s="16" t="e">
        <f>IF($B177="","",VLOOKUP($B177,'HK2 21-22'!$B$17:$AT$54,8,0))</f>
        <v>#N/A</v>
      </c>
      <c r="J177" s="16" t="e">
        <f>IF($B177="","",VLOOKUP($B177,'HK2 21-22'!$B$17:$AT$54,9,0))</f>
        <v>#N/A</v>
      </c>
      <c r="K177" s="16" t="e">
        <f>IF($B177="","",VLOOKUP($B177,'HK2 21-22'!$B$17:$AT$54,10,0))</f>
        <v>#N/A</v>
      </c>
      <c r="L177" s="16" t="e">
        <f>IF($B177="","",VLOOKUP($B177,'HK2 21-22'!$B$17:$AT$54,11,0))</f>
        <v>#N/A</v>
      </c>
      <c r="M177" s="32" t="e">
        <f t="shared" si="21"/>
        <v>#N/A</v>
      </c>
      <c r="N177" s="16" t="e">
        <f>IF($B177="","",VLOOKUP($B177,'HK2 21-22'!$B$17:$AT$54,13,0))</f>
        <v>#N/A</v>
      </c>
      <c r="O177" s="16" t="e">
        <f>IF($B177="","",VLOOKUP($B177,'HK2 21-22'!$B$17:$AT$54,14,0))</f>
        <v>#N/A</v>
      </c>
      <c r="P177" s="16" t="e">
        <f>IF($B177="","",VLOOKUP($B177,'HK2 21-22'!$B$17:$AT$54,15,0))</f>
        <v>#N/A</v>
      </c>
      <c r="Q177" s="16" t="e">
        <f>IF($B177="","",VLOOKUP($B177,'HK2 21-22'!$B$17:$AT$54,16,0))</f>
        <v>#N/A</v>
      </c>
      <c r="R177" s="32" t="e">
        <f t="shared" si="22"/>
        <v>#N/A</v>
      </c>
      <c r="S177" s="16" t="e">
        <f>IF($B177="","",VLOOKUP($B177,'HK2 21-22'!$B$17:$AT$54,18,0))</f>
        <v>#N/A</v>
      </c>
      <c r="T177" s="16" t="e">
        <f>IF($B177="","",VLOOKUP($B177,'HK2 21-22'!$B$17:$AT$54,19,0))</f>
        <v>#N/A</v>
      </c>
      <c r="U177" s="16" t="e">
        <f>IF($B177="","",VLOOKUP($B177,'HK2 21-22'!$B$17:$AT$54,20,0))</f>
        <v>#N/A</v>
      </c>
      <c r="V177" s="32" t="e">
        <f t="shared" si="23"/>
        <v>#N/A</v>
      </c>
      <c r="W177" s="16" t="e">
        <f>IF($B177="","",VLOOKUP($B177,'HK2 21-22'!$B$17:$AT$54,22,0))</f>
        <v>#N/A</v>
      </c>
      <c r="X177" s="16" t="e">
        <f>IF($B177="","",VLOOKUP($B177,'HK2 21-22'!$B$17:$AT$54,23,0))</f>
        <v>#N/A</v>
      </c>
      <c r="Y177" s="16" t="e">
        <f>IF($B177="","",VLOOKUP($B177,'HK2 21-22'!$B$17:$AT$54,24,0))</f>
        <v>#N/A</v>
      </c>
      <c r="Z177" s="32" t="e">
        <f t="shared" si="24"/>
        <v>#N/A</v>
      </c>
      <c r="AA177" s="16" t="e">
        <f>IF($B177="","",VLOOKUP($B177,'HK2 21-22'!$B$17:$AT$54,26,0))</f>
        <v>#N/A</v>
      </c>
      <c r="AB177" s="16" t="e">
        <f>IF($B177="","",VLOOKUP($B177,'HK2 21-22'!$B$17:$AT$54,27,0))</f>
        <v>#N/A</v>
      </c>
      <c r="AC177" s="16" t="e">
        <f>IF($B177="","",VLOOKUP($B177,'HK2 21-22'!$B$17:$AT$54,28,0))</f>
        <v>#N/A</v>
      </c>
      <c r="AD177" s="32" t="e">
        <f t="shared" si="25"/>
        <v>#N/A</v>
      </c>
      <c r="AE177" s="16" t="e">
        <f>IF($B177="","",VLOOKUP($B177,'HK2 21-22'!$B$17:$AT$54,30,0))</f>
        <v>#N/A</v>
      </c>
      <c r="AF177" s="16" t="e">
        <f>IF($B177="","",VLOOKUP($B177,'HK2 21-22'!$B$17:$AT$54,31,0))</f>
        <v>#N/A</v>
      </c>
      <c r="AG177" s="16" t="e">
        <f>IF($B177="","",VLOOKUP($B177,'HK2 21-22'!$B$17:$AT$54,32,0))</f>
        <v>#N/A</v>
      </c>
      <c r="AH177" s="32" t="e">
        <f t="shared" si="26"/>
        <v>#N/A</v>
      </c>
      <c r="AI177" s="16" t="e">
        <f>IF($B177="","",VLOOKUP($B177,'HK2 21-22'!$B$17:$AT$54,34,0))</f>
        <v>#N/A</v>
      </c>
      <c r="AJ177" s="16" t="e">
        <f>IF($B177="","",VLOOKUP($B177,'HK2 21-22'!$B$17:$AT$54,35,0))</f>
        <v>#N/A</v>
      </c>
      <c r="AK177" s="32" t="e">
        <f t="shared" si="27"/>
        <v>#N/A</v>
      </c>
      <c r="AL177" s="16" t="e">
        <f>IF($B177="","",VLOOKUP($B177,'HK2 21-22'!$B$17:$AT$54,37,0))</f>
        <v>#N/A</v>
      </c>
      <c r="AM177" s="16" t="e">
        <f>IF($B177="","",VLOOKUP($B177,'HK2 21-22'!$B$17:$AT$54,38,0))</f>
        <v>#N/A</v>
      </c>
      <c r="AN177" s="32" t="e">
        <f t="shared" si="28"/>
        <v>#N/A</v>
      </c>
      <c r="AO177" s="16" t="e">
        <f>IF($B177="","",VLOOKUP($B177,'HK2 21-22'!$B$17:$AT$54,40,0))</f>
        <v>#N/A</v>
      </c>
      <c r="AP177" s="16" t="e">
        <f>IF($B177="","",VLOOKUP($B177,'HK2 21-22'!$B$17:$AT$54,41,0))</f>
        <v>#N/A</v>
      </c>
      <c r="AQ177" s="32" t="e">
        <f t="shared" si="29"/>
        <v>#N/A</v>
      </c>
      <c r="AR177" s="32" t="e">
        <f>IF($B177="","",VLOOKUP($B177,'HK2 21-22'!$B$17:$AT$54,43,0))</f>
        <v>#N/A</v>
      </c>
      <c r="AS177" s="32" t="e">
        <f>IF($B177="","",VLOOKUP($B177,'HK2 21-22'!$B$17:$AT$54,44,0))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IF($B178="","",VLOOKUP($B178,'HK2 21-22'!$B$17:$AT$54,4,0))</f>
        <v>#N/A</v>
      </c>
      <c r="F178" s="16" t="e">
        <f>IF($B178="","",VLOOKUP($B178,'HK2 21-22'!$B$17:$AT$54,5,0))</f>
        <v>#N/A</v>
      </c>
      <c r="G178" s="16" t="e">
        <f>IF($B178="","",VLOOKUP($B178,'HK2 21-22'!$B$17:$AT$54,6,0))</f>
        <v>#N/A</v>
      </c>
      <c r="H178" s="16" t="e">
        <f>IF($B178="","",VLOOKUP($B178,'HK2 21-22'!$B$17:$AT$54,7,0))</f>
        <v>#N/A</v>
      </c>
      <c r="I178" s="16" t="e">
        <f>IF($B178="","",VLOOKUP($B178,'HK2 21-22'!$B$17:$AT$54,8,0))</f>
        <v>#N/A</v>
      </c>
      <c r="J178" s="16" t="e">
        <f>IF($B178="","",VLOOKUP($B178,'HK2 21-22'!$B$17:$AT$54,9,0))</f>
        <v>#N/A</v>
      </c>
      <c r="K178" s="16" t="e">
        <f>IF($B178="","",VLOOKUP($B178,'HK2 21-22'!$B$17:$AT$54,10,0))</f>
        <v>#N/A</v>
      </c>
      <c r="L178" s="16" t="e">
        <f>IF($B178="","",VLOOKUP($B178,'HK2 21-22'!$B$17:$AT$54,11,0))</f>
        <v>#N/A</v>
      </c>
      <c r="M178" s="32" t="e">
        <f t="shared" si="21"/>
        <v>#N/A</v>
      </c>
      <c r="N178" s="16" t="e">
        <f>IF($B178="","",VLOOKUP($B178,'HK2 21-22'!$B$17:$AT$54,13,0))</f>
        <v>#N/A</v>
      </c>
      <c r="O178" s="16" t="e">
        <f>IF($B178="","",VLOOKUP($B178,'HK2 21-22'!$B$17:$AT$54,14,0))</f>
        <v>#N/A</v>
      </c>
      <c r="P178" s="16" t="e">
        <f>IF($B178="","",VLOOKUP($B178,'HK2 21-22'!$B$17:$AT$54,15,0))</f>
        <v>#N/A</v>
      </c>
      <c r="Q178" s="16" t="e">
        <f>IF($B178="","",VLOOKUP($B178,'HK2 21-22'!$B$17:$AT$54,16,0))</f>
        <v>#N/A</v>
      </c>
      <c r="R178" s="32" t="e">
        <f t="shared" si="22"/>
        <v>#N/A</v>
      </c>
      <c r="S178" s="16" t="e">
        <f>IF($B178="","",VLOOKUP($B178,'HK2 21-22'!$B$17:$AT$54,18,0))</f>
        <v>#N/A</v>
      </c>
      <c r="T178" s="16" t="e">
        <f>IF($B178="","",VLOOKUP($B178,'HK2 21-22'!$B$17:$AT$54,19,0))</f>
        <v>#N/A</v>
      </c>
      <c r="U178" s="16" t="e">
        <f>IF($B178="","",VLOOKUP($B178,'HK2 21-22'!$B$17:$AT$54,20,0))</f>
        <v>#N/A</v>
      </c>
      <c r="V178" s="32" t="e">
        <f t="shared" si="23"/>
        <v>#N/A</v>
      </c>
      <c r="W178" s="16" t="e">
        <f>IF($B178="","",VLOOKUP($B178,'HK2 21-22'!$B$17:$AT$54,22,0))</f>
        <v>#N/A</v>
      </c>
      <c r="X178" s="16" t="e">
        <f>IF($B178="","",VLOOKUP($B178,'HK2 21-22'!$B$17:$AT$54,23,0))</f>
        <v>#N/A</v>
      </c>
      <c r="Y178" s="16" t="e">
        <f>IF($B178="","",VLOOKUP($B178,'HK2 21-22'!$B$17:$AT$54,24,0))</f>
        <v>#N/A</v>
      </c>
      <c r="Z178" s="32" t="e">
        <f t="shared" si="24"/>
        <v>#N/A</v>
      </c>
      <c r="AA178" s="16" t="e">
        <f>IF($B178="","",VLOOKUP($B178,'HK2 21-22'!$B$17:$AT$54,26,0))</f>
        <v>#N/A</v>
      </c>
      <c r="AB178" s="16" t="e">
        <f>IF($B178="","",VLOOKUP($B178,'HK2 21-22'!$B$17:$AT$54,27,0))</f>
        <v>#N/A</v>
      </c>
      <c r="AC178" s="16" t="e">
        <f>IF($B178="","",VLOOKUP($B178,'HK2 21-22'!$B$17:$AT$54,28,0))</f>
        <v>#N/A</v>
      </c>
      <c r="AD178" s="32" t="e">
        <f t="shared" si="25"/>
        <v>#N/A</v>
      </c>
      <c r="AE178" s="16" t="e">
        <f>IF($B178="","",VLOOKUP($B178,'HK2 21-22'!$B$17:$AT$54,30,0))</f>
        <v>#N/A</v>
      </c>
      <c r="AF178" s="16" t="e">
        <f>IF($B178="","",VLOOKUP($B178,'HK2 21-22'!$B$17:$AT$54,31,0))</f>
        <v>#N/A</v>
      </c>
      <c r="AG178" s="16" t="e">
        <f>IF($B178="","",VLOOKUP($B178,'HK2 21-22'!$B$17:$AT$54,32,0))</f>
        <v>#N/A</v>
      </c>
      <c r="AH178" s="32" t="e">
        <f t="shared" si="26"/>
        <v>#N/A</v>
      </c>
      <c r="AI178" s="16" t="e">
        <f>IF($B178="","",VLOOKUP($B178,'HK2 21-22'!$B$17:$AT$54,34,0))</f>
        <v>#N/A</v>
      </c>
      <c r="AJ178" s="16" t="e">
        <f>IF($B178="","",VLOOKUP($B178,'HK2 21-22'!$B$17:$AT$54,35,0))</f>
        <v>#N/A</v>
      </c>
      <c r="AK178" s="32" t="e">
        <f t="shared" si="27"/>
        <v>#N/A</v>
      </c>
      <c r="AL178" s="16" t="e">
        <f>IF($B178="","",VLOOKUP($B178,'HK2 21-22'!$B$17:$AT$54,37,0))</f>
        <v>#N/A</v>
      </c>
      <c r="AM178" s="16" t="e">
        <f>IF($B178="","",VLOOKUP($B178,'HK2 21-22'!$B$17:$AT$54,38,0))</f>
        <v>#N/A</v>
      </c>
      <c r="AN178" s="32" t="e">
        <f t="shared" si="28"/>
        <v>#N/A</v>
      </c>
      <c r="AO178" s="16" t="e">
        <f>IF($B178="","",VLOOKUP($B178,'HK2 21-22'!$B$17:$AT$54,40,0))</f>
        <v>#N/A</v>
      </c>
      <c r="AP178" s="16" t="e">
        <f>IF($B178="","",VLOOKUP($B178,'HK2 21-22'!$B$17:$AT$54,41,0))</f>
        <v>#N/A</v>
      </c>
      <c r="AQ178" s="32" t="e">
        <f t="shared" si="29"/>
        <v>#N/A</v>
      </c>
      <c r="AR178" s="32" t="e">
        <f>IF($B178="","",VLOOKUP($B178,'HK2 21-22'!$B$17:$AT$54,43,0))</f>
        <v>#N/A</v>
      </c>
      <c r="AS178" s="32" t="e">
        <f>IF($B178="","",VLOOKUP($B178,'HK2 21-22'!$B$17:$AT$54,44,0))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IF($B179="","",VLOOKUP($B179,'HK2 21-22'!$B$17:$AT$54,4,0))</f>
        <v>#N/A</v>
      </c>
      <c r="F179" s="16" t="e">
        <f>IF($B179="","",VLOOKUP($B179,'HK2 21-22'!$B$17:$AT$54,5,0))</f>
        <v>#N/A</v>
      </c>
      <c r="G179" s="16" t="e">
        <f>IF($B179="","",VLOOKUP($B179,'HK2 21-22'!$B$17:$AT$54,6,0))</f>
        <v>#N/A</v>
      </c>
      <c r="H179" s="16" t="e">
        <f>IF($B179="","",VLOOKUP($B179,'HK2 21-22'!$B$17:$AT$54,7,0))</f>
        <v>#N/A</v>
      </c>
      <c r="I179" s="16" t="e">
        <f>IF($B179="","",VLOOKUP($B179,'HK2 21-22'!$B$17:$AT$54,8,0))</f>
        <v>#N/A</v>
      </c>
      <c r="J179" s="16" t="e">
        <f>IF($B179="","",VLOOKUP($B179,'HK2 21-22'!$B$17:$AT$54,9,0))</f>
        <v>#N/A</v>
      </c>
      <c r="K179" s="16" t="e">
        <f>IF($B179="","",VLOOKUP($B179,'HK2 21-22'!$B$17:$AT$54,10,0))</f>
        <v>#N/A</v>
      </c>
      <c r="L179" s="16" t="e">
        <f>IF($B179="","",VLOOKUP($B179,'HK2 21-22'!$B$17:$AT$54,11,0))</f>
        <v>#N/A</v>
      </c>
      <c r="M179" s="32" t="e">
        <f t="shared" si="21"/>
        <v>#N/A</v>
      </c>
      <c r="N179" s="16" t="e">
        <f>IF($B179="","",VLOOKUP($B179,'HK2 21-22'!$B$17:$AT$54,13,0))</f>
        <v>#N/A</v>
      </c>
      <c r="O179" s="16" t="e">
        <f>IF($B179="","",VLOOKUP($B179,'HK2 21-22'!$B$17:$AT$54,14,0))</f>
        <v>#N/A</v>
      </c>
      <c r="P179" s="16" t="e">
        <f>IF($B179="","",VLOOKUP($B179,'HK2 21-22'!$B$17:$AT$54,15,0))</f>
        <v>#N/A</v>
      </c>
      <c r="Q179" s="16" t="e">
        <f>IF($B179="","",VLOOKUP($B179,'HK2 21-22'!$B$17:$AT$54,16,0))</f>
        <v>#N/A</v>
      </c>
      <c r="R179" s="32" t="e">
        <f t="shared" si="22"/>
        <v>#N/A</v>
      </c>
      <c r="S179" s="16" t="e">
        <f>IF($B179="","",VLOOKUP($B179,'HK2 21-22'!$B$17:$AT$54,18,0))</f>
        <v>#N/A</v>
      </c>
      <c r="T179" s="16" t="e">
        <f>IF($B179="","",VLOOKUP($B179,'HK2 21-22'!$B$17:$AT$54,19,0))</f>
        <v>#N/A</v>
      </c>
      <c r="U179" s="16" t="e">
        <f>IF($B179="","",VLOOKUP($B179,'HK2 21-22'!$B$17:$AT$54,20,0))</f>
        <v>#N/A</v>
      </c>
      <c r="V179" s="32" t="e">
        <f t="shared" si="23"/>
        <v>#N/A</v>
      </c>
      <c r="W179" s="16" t="e">
        <f>IF($B179="","",VLOOKUP($B179,'HK2 21-22'!$B$17:$AT$54,22,0))</f>
        <v>#N/A</v>
      </c>
      <c r="X179" s="16" t="e">
        <f>IF($B179="","",VLOOKUP($B179,'HK2 21-22'!$B$17:$AT$54,23,0))</f>
        <v>#N/A</v>
      </c>
      <c r="Y179" s="16" t="e">
        <f>IF($B179="","",VLOOKUP($B179,'HK2 21-22'!$B$17:$AT$54,24,0))</f>
        <v>#N/A</v>
      </c>
      <c r="Z179" s="32" t="e">
        <f t="shared" si="24"/>
        <v>#N/A</v>
      </c>
      <c r="AA179" s="16" t="e">
        <f>IF($B179="","",VLOOKUP($B179,'HK2 21-22'!$B$17:$AT$54,26,0))</f>
        <v>#N/A</v>
      </c>
      <c r="AB179" s="16" t="e">
        <f>IF($B179="","",VLOOKUP($B179,'HK2 21-22'!$B$17:$AT$54,27,0))</f>
        <v>#N/A</v>
      </c>
      <c r="AC179" s="16" t="e">
        <f>IF($B179="","",VLOOKUP($B179,'HK2 21-22'!$B$17:$AT$54,28,0))</f>
        <v>#N/A</v>
      </c>
      <c r="AD179" s="32" t="e">
        <f t="shared" si="25"/>
        <v>#N/A</v>
      </c>
      <c r="AE179" s="16" t="e">
        <f>IF($B179="","",VLOOKUP($B179,'HK2 21-22'!$B$17:$AT$54,30,0))</f>
        <v>#N/A</v>
      </c>
      <c r="AF179" s="16" t="e">
        <f>IF($B179="","",VLOOKUP($B179,'HK2 21-22'!$B$17:$AT$54,31,0))</f>
        <v>#N/A</v>
      </c>
      <c r="AG179" s="16" t="e">
        <f>IF($B179="","",VLOOKUP($B179,'HK2 21-22'!$B$17:$AT$54,32,0))</f>
        <v>#N/A</v>
      </c>
      <c r="AH179" s="32" t="e">
        <f t="shared" si="26"/>
        <v>#N/A</v>
      </c>
      <c r="AI179" s="16" t="e">
        <f>IF($B179="","",VLOOKUP($B179,'HK2 21-22'!$B$17:$AT$54,34,0))</f>
        <v>#N/A</v>
      </c>
      <c r="AJ179" s="16" t="e">
        <f>IF($B179="","",VLOOKUP($B179,'HK2 21-22'!$B$17:$AT$54,35,0))</f>
        <v>#N/A</v>
      </c>
      <c r="AK179" s="32" t="e">
        <f t="shared" si="27"/>
        <v>#N/A</v>
      </c>
      <c r="AL179" s="16" t="e">
        <f>IF($B179="","",VLOOKUP($B179,'HK2 21-22'!$B$17:$AT$54,37,0))</f>
        <v>#N/A</v>
      </c>
      <c r="AM179" s="16" t="e">
        <f>IF($B179="","",VLOOKUP($B179,'HK2 21-22'!$B$17:$AT$54,38,0))</f>
        <v>#N/A</v>
      </c>
      <c r="AN179" s="32" t="e">
        <f t="shared" si="28"/>
        <v>#N/A</v>
      </c>
      <c r="AO179" s="16" t="e">
        <f>IF($B179="","",VLOOKUP($B179,'HK2 21-22'!$B$17:$AT$54,40,0))</f>
        <v>#N/A</v>
      </c>
      <c r="AP179" s="16" t="e">
        <f>IF($B179="","",VLOOKUP($B179,'HK2 21-22'!$B$17:$AT$54,41,0))</f>
        <v>#N/A</v>
      </c>
      <c r="AQ179" s="32" t="e">
        <f t="shared" si="29"/>
        <v>#N/A</v>
      </c>
      <c r="AR179" s="32" t="e">
        <f>IF($B179="","",VLOOKUP($B179,'HK2 21-22'!$B$17:$AT$54,43,0))</f>
        <v>#N/A</v>
      </c>
      <c r="AS179" s="32" t="e">
        <f>IF($B179="","",VLOOKUP($B179,'HK2 21-22'!$B$17:$AT$54,44,0))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IF($B180="","",VLOOKUP($B180,'HK2 21-22'!$B$17:$AT$54,4,0))</f>
        <v>#N/A</v>
      </c>
      <c r="F180" s="16" t="e">
        <f>IF($B180="","",VLOOKUP($B180,'HK2 21-22'!$B$17:$AT$54,5,0))</f>
        <v>#N/A</v>
      </c>
      <c r="G180" s="16" t="e">
        <f>IF($B180="","",VLOOKUP($B180,'HK2 21-22'!$B$17:$AT$54,6,0))</f>
        <v>#N/A</v>
      </c>
      <c r="H180" s="16" t="e">
        <f>IF($B180="","",VLOOKUP($B180,'HK2 21-22'!$B$17:$AT$54,7,0))</f>
        <v>#N/A</v>
      </c>
      <c r="I180" s="16" t="e">
        <f>IF($B180="","",VLOOKUP($B180,'HK2 21-22'!$B$17:$AT$54,8,0))</f>
        <v>#N/A</v>
      </c>
      <c r="J180" s="16" t="e">
        <f>IF($B180="","",VLOOKUP($B180,'HK2 21-22'!$B$17:$AT$54,9,0))</f>
        <v>#N/A</v>
      </c>
      <c r="K180" s="16" t="e">
        <f>IF($B180="","",VLOOKUP($B180,'HK2 21-22'!$B$17:$AT$54,10,0))</f>
        <v>#N/A</v>
      </c>
      <c r="L180" s="16" t="e">
        <f>IF($B180="","",VLOOKUP($B180,'HK2 21-22'!$B$17:$AT$54,11,0))</f>
        <v>#N/A</v>
      </c>
      <c r="M180" s="32" t="e">
        <f t="shared" si="21"/>
        <v>#N/A</v>
      </c>
      <c r="N180" s="16" t="e">
        <f>IF($B180="","",VLOOKUP($B180,'HK2 21-22'!$B$17:$AT$54,13,0))</f>
        <v>#N/A</v>
      </c>
      <c r="O180" s="16" t="e">
        <f>IF($B180="","",VLOOKUP($B180,'HK2 21-22'!$B$17:$AT$54,14,0))</f>
        <v>#N/A</v>
      </c>
      <c r="P180" s="16" t="e">
        <f>IF($B180="","",VLOOKUP($B180,'HK2 21-22'!$B$17:$AT$54,15,0))</f>
        <v>#N/A</v>
      </c>
      <c r="Q180" s="16" t="e">
        <f>IF($B180="","",VLOOKUP($B180,'HK2 21-22'!$B$17:$AT$54,16,0))</f>
        <v>#N/A</v>
      </c>
      <c r="R180" s="32" t="e">
        <f t="shared" si="22"/>
        <v>#N/A</v>
      </c>
      <c r="S180" s="16" t="e">
        <f>IF($B180="","",VLOOKUP($B180,'HK2 21-22'!$B$17:$AT$54,18,0))</f>
        <v>#N/A</v>
      </c>
      <c r="T180" s="16" t="e">
        <f>IF($B180="","",VLOOKUP($B180,'HK2 21-22'!$B$17:$AT$54,19,0))</f>
        <v>#N/A</v>
      </c>
      <c r="U180" s="16" t="e">
        <f>IF($B180="","",VLOOKUP($B180,'HK2 21-22'!$B$17:$AT$54,20,0))</f>
        <v>#N/A</v>
      </c>
      <c r="V180" s="32" t="e">
        <f t="shared" si="23"/>
        <v>#N/A</v>
      </c>
      <c r="W180" s="16" t="e">
        <f>IF($B180="","",VLOOKUP($B180,'HK2 21-22'!$B$17:$AT$54,22,0))</f>
        <v>#N/A</v>
      </c>
      <c r="X180" s="16" t="e">
        <f>IF($B180="","",VLOOKUP($B180,'HK2 21-22'!$B$17:$AT$54,23,0))</f>
        <v>#N/A</v>
      </c>
      <c r="Y180" s="16" t="e">
        <f>IF($B180="","",VLOOKUP($B180,'HK2 21-22'!$B$17:$AT$54,24,0))</f>
        <v>#N/A</v>
      </c>
      <c r="Z180" s="32" t="e">
        <f t="shared" si="24"/>
        <v>#N/A</v>
      </c>
      <c r="AA180" s="16" t="e">
        <f>IF($B180="","",VLOOKUP($B180,'HK2 21-22'!$B$17:$AT$54,26,0))</f>
        <v>#N/A</v>
      </c>
      <c r="AB180" s="16" t="e">
        <f>IF($B180="","",VLOOKUP($B180,'HK2 21-22'!$B$17:$AT$54,27,0))</f>
        <v>#N/A</v>
      </c>
      <c r="AC180" s="16" t="e">
        <f>IF($B180="","",VLOOKUP($B180,'HK2 21-22'!$B$17:$AT$54,28,0))</f>
        <v>#N/A</v>
      </c>
      <c r="AD180" s="32" t="e">
        <f t="shared" si="25"/>
        <v>#N/A</v>
      </c>
      <c r="AE180" s="16" t="e">
        <f>IF($B180="","",VLOOKUP($B180,'HK2 21-22'!$B$17:$AT$54,30,0))</f>
        <v>#N/A</v>
      </c>
      <c r="AF180" s="16" t="e">
        <f>IF($B180="","",VLOOKUP($B180,'HK2 21-22'!$B$17:$AT$54,31,0))</f>
        <v>#N/A</v>
      </c>
      <c r="AG180" s="16" t="e">
        <f>IF($B180="","",VLOOKUP($B180,'HK2 21-22'!$B$17:$AT$54,32,0))</f>
        <v>#N/A</v>
      </c>
      <c r="AH180" s="32" t="e">
        <f t="shared" si="26"/>
        <v>#N/A</v>
      </c>
      <c r="AI180" s="16" t="e">
        <f>IF($B180="","",VLOOKUP($B180,'HK2 21-22'!$B$17:$AT$54,34,0))</f>
        <v>#N/A</v>
      </c>
      <c r="AJ180" s="16" t="e">
        <f>IF($B180="","",VLOOKUP($B180,'HK2 21-22'!$B$17:$AT$54,35,0))</f>
        <v>#N/A</v>
      </c>
      <c r="AK180" s="32" t="e">
        <f t="shared" si="27"/>
        <v>#N/A</v>
      </c>
      <c r="AL180" s="16" t="e">
        <f>IF($B180="","",VLOOKUP($B180,'HK2 21-22'!$B$17:$AT$54,37,0))</f>
        <v>#N/A</v>
      </c>
      <c r="AM180" s="16" t="e">
        <f>IF($B180="","",VLOOKUP($B180,'HK2 21-22'!$B$17:$AT$54,38,0))</f>
        <v>#N/A</v>
      </c>
      <c r="AN180" s="32" t="e">
        <f t="shared" si="28"/>
        <v>#N/A</v>
      </c>
      <c r="AO180" s="16" t="e">
        <f>IF($B180="","",VLOOKUP($B180,'HK2 21-22'!$B$17:$AT$54,40,0))</f>
        <v>#N/A</v>
      </c>
      <c r="AP180" s="16" t="e">
        <f>IF($B180="","",VLOOKUP($B180,'HK2 21-22'!$B$17:$AT$54,41,0))</f>
        <v>#N/A</v>
      </c>
      <c r="AQ180" s="32" t="e">
        <f t="shared" si="29"/>
        <v>#N/A</v>
      </c>
      <c r="AR180" s="32" t="e">
        <f>IF($B180="","",VLOOKUP($B180,'HK2 21-22'!$B$17:$AT$54,43,0))</f>
        <v>#N/A</v>
      </c>
      <c r="AS180" s="32" t="e">
        <f>IF($B180="","",VLOOKUP($B180,'HK2 21-22'!$B$17:$AT$54,44,0))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IF($B181="","",VLOOKUP($B181,'HK2 21-22'!$B$17:$AT$54,4,0))</f>
        <v>#N/A</v>
      </c>
      <c r="F181" s="16" t="e">
        <f>IF($B181="","",VLOOKUP($B181,'HK2 21-22'!$B$17:$AT$54,5,0))</f>
        <v>#N/A</v>
      </c>
      <c r="G181" s="16" t="e">
        <f>IF($B181="","",VLOOKUP($B181,'HK2 21-22'!$B$17:$AT$54,6,0))</f>
        <v>#N/A</v>
      </c>
      <c r="H181" s="16" t="e">
        <f>IF($B181="","",VLOOKUP($B181,'HK2 21-22'!$B$17:$AT$54,7,0))</f>
        <v>#N/A</v>
      </c>
      <c r="I181" s="16" t="e">
        <f>IF($B181="","",VLOOKUP($B181,'HK2 21-22'!$B$17:$AT$54,8,0))</f>
        <v>#N/A</v>
      </c>
      <c r="J181" s="16" t="e">
        <f>IF($B181="","",VLOOKUP($B181,'HK2 21-22'!$B$17:$AT$54,9,0))</f>
        <v>#N/A</v>
      </c>
      <c r="K181" s="16" t="e">
        <f>IF($B181="","",VLOOKUP($B181,'HK2 21-22'!$B$17:$AT$54,10,0))</f>
        <v>#N/A</v>
      </c>
      <c r="L181" s="16" t="e">
        <f>IF($B181="","",VLOOKUP($B181,'HK2 21-22'!$B$17:$AT$54,11,0))</f>
        <v>#N/A</v>
      </c>
      <c r="M181" s="32" t="e">
        <f t="shared" si="21"/>
        <v>#N/A</v>
      </c>
      <c r="N181" s="16" t="e">
        <f>IF($B181="","",VLOOKUP($B181,'HK2 21-22'!$B$17:$AT$54,13,0))</f>
        <v>#N/A</v>
      </c>
      <c r="O181" s="16" t="e">
        <f>IF($B181="","",VLOOKUP($B181,'HK2 21-22'!$B$17:$AT$54,14,0))</f>
        <v>#N/A</v>
      </c>
      <c r="P181" s="16" t="e">
        <f>IF($B181="","",VLOOKUP($B181,'HK2 21-22'!$B$17:$AT$54,15,0))</f>
        <v>#N/A</v>
      </c>
      <c r="Q181" s="16" t="e">
        <f>IF($B181="","",VLOOKUP($B181,'HK2 21-22'!$B$17:$AT$54,16,0))</f>
        <v>#N/A</v>
      </c>
      <c r="R181" s="32" t="e">
        <f t="shared" si="22"/>
        <v>#N/A</v>
      </c>
      <c r="S181" s="16" t="e">
        <f>IF($B181="","",VLOOKUP($B181,'HK2 21-22'!$B$17:$AT$54,18,0))</f>
        <v>#N/A</v>
      </c>
      <c r="T181" s="16" t="e">
        <f>IF($B181="","",VLOOKUP($B181,'HK2 21-22'!$B$17:$AT$54,19,0))</f>
        <v>#N/A</v>
      </c>
      <c r="U181" s="16" t="e">
        <f>IF($B181="","",VLOOKUP($B181,'HK2 21-22'!$B$17:$AT$54,20,0))</f>
        <v>#N/A</v>
      </c>
      <c r="V181" s="32" t="e">
        <f t="shared" si="23"/>
        <v>#N/A</v>
      </c>
      <c r="W181" s="16" t="e">
        <f>IF($B181="","",VLOOKUP($B181,'HK2 21-22'!$B$17:$AT$54,22,0))</f>
        <v>#N/A</v>
      </c>
      <c r="X181" s="16" t="e">
        <f>IF($B181="","",VLOOKUP($B181,'HK2 21-22'!$B$17:$AT$54,23,0))</f>
        <v>#N/A</v>
      </c>
      <c r="Y181" s="16" t="e">
        <f>IF($B181="","",VLOOKUP($B181,'HK2 21-22'!$B$17:$AT$54,24,0))</f>
        <v>#N/A</v>
      </c>
      <c r="Z181" s="32" t="e">
        <f t="shared" si="24"/>
        <v>#N/A</v>
      </c>
      <c r="AA181" s="16" t="e">
        <f>IF($B181="","",VLOOKUP($B181,'HK2 21-22'!$B$17:$AT$54,26,0))</f>
        <v>#N/A</v>
      </c>
      <c r="AB181" s="16" t="e">
        <f>IF($B181="","",VLOOKUP($B181,'HK2 21-22'!$B$17:$AT$54,27,0))</f>
        <v>#N/A</v>
      </c>
      <c r="AC181" s="16" t="e">
        <f>IF($B181="","",VLOOKUP($B181,'HK2 21-22'!$B$17:$AT$54,28,0))</f>
        <v>#N/A</v>
      </c>
      <c r="AD181" s="32" t="e">
        <f t="shared" si="25"/>
        <v>#N/A</v>
      </c>
      <c r="AE181" s="16" t="e">
        <f>IF($B181="","",VLOOKUP($B181,'HK2 21-22'!$B$17:$AT$54,30,0))</f>
        <v>#N/A</v>
      </c>
      <c r="AF181" s="16" t="e">
        <f>IF($B181="","",VLOOKUP($B181,'HK2 21-22'!$B$17:$AT$54,31,0))</f>
        <v>#N/A</v>
      </c>
      <c r="AG181" s="16" t="e">
        <f>IF($B181="","",VLOOKUP($B181,'HK2 21-22'!$B$17:$AT$54,32,0))</f>
        <v>#N/A</v>
      </c>
      <c r="AH181" s="32" t="e">
        <f t="shared" si="26"/>
        <v>#N/A</v>
      </c>
      <c r="AI181" s="16" t="e">
        <f>IF($B181="","",VLOOKUP($B181,'HK2 21-22'!$B$17:$AT$54,34,0))</f>
        <v>#N/A</v>
      </c>
      <c r="AJ181" s="16" t="e">
        <f>IF($B181="","",VLOOKUP($B181,'HK2 21-22'!$B$17:$AT$54,35,0))</f>
        <v>#N/A</v>
      </c>
      <c r="AK181" s="32" t="e">
        <f t="shared" si="27"/>
        <v>#N/A</v>
      </c>
      <c r="AL181" s="16" t="e">
        <f>IF($B181="","",VLOOKUP($B181,'HK2 21-22'!$B$17:$AT$54,37,0))</f>
        <v>#N/A</v>
      </c>
      <c r="AM181" s="16" t="e">
        <f>IF($B181="","",VLOOKUP($B181,'HK2 21-22'!$B$17:$AT$54,38,0))</f>
        <v>#N/A</v>
      </c>
      <c r="AN181" s="32" t="e">
        <f t="shared" si="28"/>
        <v>#N/A</v>
      </c>
      <c r="AO181" s="16" t="e">
        <f>IF($B181="","",VLOOKUP($B181,'HK2 21-22'!$B$17:$AT$54,40,0))</f>
        <v>#N/A</v>
      </c>
      <c r="AP181" s="16" t="e">
        <f>IF($B181="","",VLOOKUP($B181,'HK2 21-22'!$B$17:$AT$54,41,0))</f>
        <v>#N/A</v>
      </c>
      <c r="AQ181" s="32" t="e">
        <f t="shared" si="29"/>
        <v>#N/A</v>
      </c>
      <c r="AR181" s="32" t="e">
        <f>IF($B181="","",VLOOKUP($B181,'HK2 21-22'!$B$17:$AT$54,43,0))</f>
        <v>#N/A</v>
      </c>
      <c r="AS181" s="32" t="e">
        <f>IF($B181="","",VLOOKUP($B181,'HK2 21-22'!$B$17:$AT$54,44,0))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IF($B182="","",VLOOKUP($B182,'HK2 21-22'!$B$17:$AT$54,4,0))</f>
        <v>#N/A</v>
      </c>
      <c r="F182" s="16" t="e">
        <f>IF($B182="","",VLOOKUP($B182,'HK2 21-22'!$B$17:$AT$54,5,0))</f>
        <v>#N/A</v>
      </c>
      <c r="G182" s="16" t="e">
        <f>IF($B182="","",VLOOKUP($B182,'HK2 21-22'!$B$17:$AT$54,6,0))</f>
        <v>#N/A</v>
      </c>
      <c r="H182" s="16" t="e">
        <f>IF($B182="","",VLOOKUP($B182,'HK2 21-22'!$B$17:$AT$54,7,0))</f>
        <v>#N/A</v>
      </c>
      <c r="I182" s="16" t="e">
        <f>IF($B182="","",VLOOKUP($B182,'HK2 21-22'!$B$17:$AT$54,8,0))</f>
        <v>#N/A</v>
      </c>
      <c r="J182" s="16" t="e">
        <f>IF($B182="","",VLOOKUP($B182,'HK2 21-22'!$B$17:$AT$54,9,0))</f>
        <v>#N/A</v>
      </c>
      <c r="K182" s="16" t="e">
        <f>IF($B182="","",VLOOKUP($B182,'HK2 21-22'!$B$17:$AT$54,10,0))</f>
        <v>#N/A</v>
      </c>
      <c r="L182" s="16" t="e">
        <f>IF($B182="","",VLOOKUP($B182,'HK2 21-22'!$B$17:$AT$54,11,0))</f>
        <v>#N/A</v>
      </c>
      <c r="M182" s="32" t="e">
        <f t="shared" si="21"/>
        <v>#N/A</v>
      </c>
      <c r="N182" s="16" t="e">
        <f>IF($B182="","",VLOOKUP($B182,'HK2 21-22'!$B$17:$AT$54,13,0))</f>
        <v>#N/A</v>
      </c>
      <c r="O182" s="16" t="e">
        <f>IF($B182="","",VLOOKUP($B182,'HK2 21-22'!$B$17:$AT$54,14,0))</f>
        <v>#N/A</v>
      </c>
      <c r="P182" s="16" t="e">
        <f>IF($B182="","",VLOOKUP($B182,'HK2 21-22'!$B$17:$AT$54,15,0))</f>
        <v>#N/A</v>
      </c>
      <c r="Q182" s="16" t="e">
        <f>IF($B182="","",VLOOKUP($B182,'HK2 21-22'!$B$17:$AT$54,16,0))</f>
        <v>#N/A</v>
      </c>
      <c r="R182" s="32" t="e">
        <f t="shared" si="22"/>
        <v>#N/A</v>
      </c>
      <c r="S182" s="16" t="e">
        <f>IF($B182="","",VLOOKUP($B182,'HK2 21-22'!$B$17:$AT$54,18,0))</f>
        <v>#N/A</v>
      </c>
      <c r="T182" s="16" t="e">
        <f>IF($B182="","",VLOOKUP($B182,'HK2 21-22'!$B$17:$AT$54,19,0))</f>
        <v>#N/A</v>
      </c>
      <c r="U182" s="16" t="e">
        <f>IF($B182="","",VLOOKUP($B182,'HK2 21-22'!$B$17:$AT$54,20,0))</f>
        <v>#N/A</v>
      </c>
      <c r="V182" s="32" t="e">
        <f t="shared" si="23"/>
        <v>#N/A</v>
      </c>
      <c r="W182" s="16" t="e">
        <f>IF($B182="","",VLOOKUP($B182,'HK2 21-22'!$B$17:$AT$54,22,0))</f>
        <v>#N/A</v>
      </c>
      <c r="X182" s="16" t="e">
        <f>IF($B182="","",VLOOKUP($B182,'HK2 21-22'!$B$17:$AT$54,23,0))</f>
        <v>#N/A</v>
      </c>
      <c r="Y182" s="16" t="e">
        <f>IF($B182="","",VLOOKUP($B182,'HK2 21-22'!$B$17:$AT$54,24,0))</f>
        <v>#N/A</v>
      </c>
      <c r="Z182" s="32" t="e">
        <f t="shared" si="24"/>
        <v>#N/A</v>
      </c>
      <c r="AA182" s="16" t="e">
        <f>IF($B182="","",VLOOKUP($B182,'HK2 21-22'!$B$17:$AT$54,26,0))</f>
        <v>#N/A</v>
      </c>
      <c r="AB182" s="16" t="e">
        <f>IF($B182="","",VLOOKUP($B182,'HK2 21-22'!$B$17:$AT$54,27,0))</f>
        <v>#N/A</v>
      </c>
      <c r="AC182" s="16" t="e">
        <f>IF($B182="","",VLOOKUP($B182,'HK2 21-22'!$B$17:$AT$54,28,0))</f>
        <v>#N/A</v>
      </c>
      <c r="AD182" s="32" t="e">
        <f t="shared" si="25"/>
        <v>#N/A</v>
      </c>
      <c r="AE182" s="16" t="e">
        <f>IF($B182="","",VLOOKUP($B182,'HK2 21-22'!$B$17:$AT$54,30,0))</f>
        <v>#N/A</v>
      </c>
      <c r="AF182" s="16" t="e">
        <f>IF($B182="","",VLOOKUP($B182,'HK2 21-22'!$B$17:$AT$54,31,0))</f>
        <v>#N/A</v>
      </c>
      <c r="AG182" s="16" t="e">
        <f>IF($B182="","",VLOOKUP($B182,'HK2 21-22'!$B$17:$AT$54,32,0))</f>
        <v>#N/A</v>
      </c>
      <c r="AH182" s="32" t="e">
        <f t="shared" si="26"/>
        <v>#N/A</v>
      </c>
      <c r="AI182" s="16" t="e">
        <f>IF($B182="","",VLOOKUP($B182,'HK2 21-22'!$B$17:$AT$54,34,0))</f>
        <v>#N/A</v>
      </c>
      <c r="AJ182" s="16" t="e">
        <f>IF($B182="","",VLOOKUP($B182,'HK2 21-22'!$B$17:$AT$54,35,0))</f>
        <v>#N/A</v>
      </c>
      <c r="AK182" s="32" t="e">
        <f t="shared" si="27"/>
        <v>#N/A</v>
      </c>
      <c r="AL182" s="16" t="e">
        <f>IF($B182="","",VLOOKUP($B182,'HK2 21-22'!$B$17:$AT$54,37,0))</f>
        <v>#N/A</v>
      </c>
      <c r="AM182" s="16" t="e">
        <f>IF($B182="","",VLOOKUP($B182,'HK2 21-22'!$B$17:$AT$54,38,0))</f>
        <v>#N/A</v>
      </c>
      <c r="AN182" s="32" t="e">
        <f t="shared" si="28"/>
        <v>#N/A</v>
      </c>
      <c r="AO182" s="16" t="e">
        <f>IF($B182="","",VLOOKUP($B182,'HK2 21-22'!$B$17:$AT$54,40,0))</f>
        <v>#N/A</v>
      </c>
      <c r="AP182" s="16" t="e">
        <f>IF($B182="","",VLOOKUP($B182,'HK2 21-22'!$B$17:$AT$54,41,0))</f>
        <v>#N/A</v>
      </c>
      <c r="AQ182" s="32" t="e">
        <f t="shared" si="29"/>
        <v>#N/A</v>
      </c>
      <c r="AR182" s="32" t="e">
        <f>IF($B182="","",VLOOKUP($B182,'HK2 21-22'!$B$17:$AT$54,43,0))</f>
        <v>#N/A</v>
      </c>
      <c r="AS182" s="32" t="e">
        <f>IF($B182="","",VLOOKUP($B182,'HK2 21-22'!$B$17:$AT$54,44,0))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IF($B183="","",VLOOKUP($B183,'HK2 21-22'!$B$17:$AT$54,4,0))</f>
        <v>#N/A</v>
      </c>
      <c r="F183" s="16" t="e">
        <f>IF($B183="","",VLOOKUP($B183,'HK2 21-22'!$B$17:$AT$54,5,0))</f>
        <v>#N/A</v>
      </c>
      <c r="G183" s="16" t="e">
        <f>IF($B183="","",VLOOKUP($B183,'HK2 21-22'!$B$17:$AT$54,6,0))</f>
        <v>#N/A</v>
      </c>
      <c r="H183" s="16" t="e">
        <f>IF($B183="","",VLOOKUP($B183,'HK2 21-22'!$B$17:$AT$54,7,0))</f>
        <v>#N/A</v>
      </c>
      <c r="I183" s="16" t="e">
        <f>IF($B183="","",VLOOKUP($B183,'HK2 21-22'!$B$17:$AT$54,8,0))</f>
        <v>#N/A</v>
      </c>
      <c r="J183" s="16" t="e">
        <f>IF($B183="","",VLOOKUP($B183,'HK2 21-22'!$B$17:$AT$54,9,0))</f>
        <v>#N/A</v>
      </c>
      <c r="K183" s="16" t="e">
        <f>IF($B183="","",VLOOKUP($B183,'HK2 21-22'!$B$17:$AT$54,10,0))</f>
        <v>#N/A</v>
      </c>
      <c r="L183" s="16" t="e">
        <f>IF($B183="","",VLOOKUP($B183,'HK2 21-22'!$B$17:$AT$54,11,0))</f>
        <v>#N/A</v>
      </c>
      <c r="M183" s="32" t="e">
        <f t="shared" si="21"/>
        <v>#N/A</v>
      </c>
      <c r="N183" s="16" t="e">
        <f>IF($B183="","",VLOOKUP($B183,'HK2 21-22'!$B$17:$AT$54,13,0))</f>
        <v>#N/A</v>
      </c>
      <c r="O183" s="16" t="e">
        <f>IF($B183="","",VLOOKUP($B183,'HK2 21-22'!$B$17:$AT$54,14,0))</f>
        <v>#N/A</v>
      </c>
      <c r="P183" s="16" t="e">
        <f>IF($B183="","",VLOOKUP($B183,'HK2 21-22'!$B$17:$AT$54,15,0))</f>
        <v>#N/A</v>
      </c>
      <c r="Q183" s="16" t="e">
        <f>IF($B183="","",VLOOKUP($B183,'HK2 21-22'!$B$17:$AT$54,16,0))</f>
        <v>#N/A</v>
      </c>
      <c r="R183" s="32" t="e">
        <f t="shared" si="22"/>
        <v>#N/A</v>
      </c>
      <c r="S183" s="16" t="e">
        <f>IF($B183="","",VLOOKUP($B183,'HK2 21-22'!$B$17:$AT$54,18,0))</f>
        <v>#N/A</v>
      </c>
      <c r="T183" s="16" t="e">
        <f>IF($B183="","",VLOOKUP($B183,'HK2 21-22'!$B$17:$AT$54,19,0))</f>
        <v>#N/A</v>
      </c>
      <c r="U183" s="16" t="e">
        <f>IF($B183="","",VLOOKUP($B183,'HK2 21-22'!$B$17:$AT$54,20,0))</f>
        <v>#N/A</v>
      </c>
      <c r="V183" s="32" t="e">
        <f t="shared" si="23"/>
        <v>#N/A</v>
      </c>
      <c r="W183" s="16" t="e">
        <f>IF($B183="","",VLOOKUP($B183,'HK2 21-22'!$B$17:$AT$54,22,0))</f>
        <v>#N/A</v>
      </c>
      <c r="X183" s="16" t="e">
        <f>IF($B183="","",VLOOKUP($B183,'HK2 21-22'!$B$17:$AT$54,23,0))</f>
        <v>#N/A</v>
      </c>
      <c r="Y183" s="16" t="e">
        <f>IF($B183="","",VLOOKUP($B183,'HK2 21-22'!$B$17:$AT$54,24,0))</f>
        <v>#N/A</v>
      </c>
      <c r="Z183" s="32" t="e">
        <f t="shared" si="24"/>
        <v>#N/A</v>
      </c>
      <c r="AA183" s="16" t="e">
        <f>IF($B183="","",VLOOKUP($B183,'HK2 21-22'!$B$17:$AT$54,26,0))</f>
        <v>#N/A</v>
      </c>
      <c r="AB183" s="16" t="e">
        <f>IF($B183="","",VLOOKUP($B183,'HK2 21-22'!$B$17:$AT$54,27,0))</f>
        <v>#N/A</v>
      </c>
      <c r="AC183" s="16" t="e">
        <f>IF($B183="","",VLOOKUP($B183,'HK2 21-22'!$B$17:$AT$54,28,0))</f>
        <v>#N/A</v>
      </c>
      <c r="AD183" s="32" t="e">
        <f t="shared" si="25"/>
        <v>#N/A</v>
      </c>
      <c r="AE183" s="16" t="e">
        <f>IF($B183="","",VLOOKUP($B183,'HK2 21-22'!$B$17:$AT$54,30,0))</f>
        <v>#N/A</v>
      </c>
      <c r="AF183" s="16" t="e">
        <f>IF($B183="","",VLOOKUP($B183,'HK2 21-22'!$B$17:$AT$54,31,0))</f>
        <v>#N/A</v>
      </c>
      <c r="AG183" s="16" t="e">
        <f>IF($B183="","",VLOOKUP($B183,'HK2 21-22'!$B$17:$AT$54,32,0))</f>
        <v>#N/A</v>
      </c>
      <c r="AH183" s="32" t="e">
        <f t="shared" si="26"/>
        <v>#N/A</v>
      </c>
      <c r="AI183" s="16" t="e">
        <f>IF($B183="","",VLOOKUP($B183,'HK2 21-22'!$B$17:$AT$54,34,0))</f>
        <v>#N/A</v>
      </c>
      <c r="AJ183" s="16" t="e">
        <f>IF($B183="","",VLOOKUP($B183,'HK2 21-22'!$B$17:$AT$54,35,0))</f>
        <v>#N/A</v>
      </c>
      <c r="AK183" s="32" t="e">
        <f t="shared" si="27"/>
        <v>#N/A</v>
      </c>
      <c r="AL183" s="16" t="e">
        <f>IF($B183="","",VLOOKUP($B183,'HK2 21-22'!$B$17:$AT$54,37,0))</f>
        <v>#N/A</v>
      </c>
      <c r="AM183" s="16" t="e">
        <f>IF($B183="","",VLOOKUP($B183,'HK2 21-22'!$B$17:$AT$54,38,0))</f>
        <v>#N/A</v>
      </c>
      <c r="AN183" s="32" t="e">
        <f t="shared" si="28"/>
        <v>#N/A</v>
      </c>
      <c r="AO183" s="16" t="e">
        <f>IF($B183="","",VLOOKUP($B183,'HK2 21-22'!$B$17:$AT$54,40,0))</f>
        <v>#N/A</v>
      </c>
      <c r="AP183" s="16" t="e">
        <f>IF($B183="","",VLOOKUP($B183,'HK2 21-22'!$B$17:$AT$54,41,0))</f>
        <v>#N/A</v>
      </c>
      <c r="AQ183" s="32" t="e">
        <f t="shared" si="29"/>
        <v>#N/A</v>
      </c>
      <c r="AR183" s="32" t="e">
        <f>IF($B183="","",VLOOKUP($B183,'HK2 21-22'!$B$17:$AT$54,43,0))</f>
        <v>#N/A</v>
      </c>
      <c r="AS183" s="32" t="e">
        <f>IF($B183="","",VLOOKUP($B183,'HK2 21-22'!$B$17:$AT$54,44,0))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IF($B184="","",VLOOKUP($B184,'HK2 21-22'!$B$17:$AT$54,4,0))</f>
        <v>#N/A</v>
      </c>
      <c r="F184" s="16" t="e">
        <f>IF($B184="","",VLOOKUP($B184,'HK2 21-22'!$B$17:$AT$54,5,0))</f>
        <v>#N/A</v>
      </c>
      <c r="G184" s="16" t="e">
        <f>IF($B184="","",VLOOKUP($B184,'HK2 21-22'!$B$17:$AT$54,6,0))</f>
        <v>#N/A</v>
      </c>
      <c r="H184" s="16" t="e">
        <f>IF($B184="","",VLOOKUP($B184,'HK2 21-22'!$B$17:$AT$54,7,0))</f>
        <v>#N/A</v>
      </c>
      <c r="I184" s="16" t="e">
        <f>IF($B184="","",VLOOKUP($B184,'HK2 21-22'!$B$17:$AT$54,8,0))</f>
        <v>#N/A</v>
      </c>
      <c r="J184" s="16" t="e">
        <f>IF($B184="","",VLOOKUP($B184,'HK2 21-22'!$B$17:$AT$54,9,0))</f>
        <v>#N/A</v>
      </c>
      <c r="K184" s="16" t="e">
        <f>IF($B184="","",VLOOKUP($B184,'HK2 21-22'!$B$17:$AT$54,10,0))</f>
        <v>#N/A</v>
      </c>
      <c r="L184" s="16" t="e">
        <f>IF($B184="","",VLOOKUP($B184,'HK2 21-22'!$B$17:$AT$54,11,0))</f>
        <v>#N/A</v>
      </c>
      <c r="M184" s="32" t="e">
        <f t="shared" si="21"/>
        <v>#N/A</v>
      </c>
      <c r="N184" s="16" t="e">
        <f>IF($B184="","",VLOOKUP($B184,'HK2 21-22'!$B$17:$AT$54,13,0))</f>
        <v>#N/A</v>
      </c>
      <c r="O184" s="16" t="e">
        <f>IF($B184="","",VLOOKUP($B184,'HK2 21-22'!$B$17:$AT$54,14,0))</f>
        <v>#N/A</v>
      </c>
      <c r="P184" s="16" t="e">
        <f>IF($B184="","",VLOOKUP($B184,'HK2 21-22'!$B$17:$AT$54,15,0))</f>
        <v>#N/A</v>
      </c>
      <c r="Q184" s="16" t="e">
        <f>IF($B184="","",VLOOKUP($B184,'HK2 21-22'!$B$17:$AT$54,16,0))</f>
        <v>#N/A</v>
      </c>
      <c r="R184" s="32" t="e">
        <f t="shared" si="22"/>
        <v>#N/A</v>
      </c>
      <c r="S184" s="16" t="e">
        <f>IF($B184="","",VLOOKUP($B184,'HK2 21-22'!$B$17:$AT$54,18,0))</f>
        <v>#N/A</v>
      </c>
      <c r="T184" s="16" t="e">
        <f>IF($B184="","",VLOOKUP($B184,'HK2 21-22'!$B$17:$AT$54,19,0))</f>
        <v>#N/A</v>
      </c>
      <c r="U184" s="16" t="e">
        <f>IF($B184="","",VLOOKUP($B184,'HK2 21-22'!$B$17:$AT$54,20,0))</f>
        <v>#N/A</v>
      </c>
      <c r="V184" s="32" t="e">
        <f t="shared" si="23"/>
        <v>#N/A</v>
      </c>
      <c r="W184" s="16" t="e">
        <f>IF($B184="","",VLOOKUP($B184,'HK2 21-22'!$B$17:$AT$54,22,0))</f>
        <v>#N/A</v>
      </c>
      <c r="X184" s="16" t="e">
        <f>IF($B184="","",VLOOKUP($B184,'HK2 21-22'!$B$17:$AT$54,23,0))</f>
        <v>#N/A</v>
      </c>
      <c r="Y184" s="16" t="e">
        <f>IF($B184="","",VLOOKUP($B184,'HK2 21-22'!$B$17:$AT$54,24,0))</f>
        <v>#N/A</v>
      </c>
      <c r="Z184" s="32" t="e">
        <f t="shared" si="24"/>
        <v>#N/A</v>
      </c>
      <c r="AA184" s="16" t="e">
        <f>IF($B184="","",VLOOKUP($B184,'HK2 21-22'!$B$17:$AT$54,26,0))</f>
        <v>#N/A</v>
      </c>
      <c r="AB184" s="16" t="e">
        <f>IF($B184="","",VLOOKUP($B184,'HK2 21-22'!$B$17:$AT$54,27,0))</f>
        <v>#N/A</v>
      </c>
      <c r="AC184" s="16" t="e">
        <f>IF($B184="","",VLOOKUP($B184,'HK2 21-22'!$B$17:$AT$54,28,0))</f>
        <v>#N/A</v>
      </c>
      <c r="AD184" s="32" t="e">
        <f t="shared" si="25"/>
        <v>#N/A</v>
      </c>
      <c r="AE184" s="16" t="e">
        <f>IF($B184="","",VLOOKUP($B184,'HK2 21-22'!$B$17:$AT$54,30,0))</f>
        <v>#N/A</v>
      </c>
      <c r="AF184" s="16" t="e">
        <f>IF($B184="","",VLOOKUP($B184,'HK2 21-22'!$B$17:$AT$54,31,0))</f>
        <v>#N/A</v>
      </c>
      <c r="AG184" s="16" t="e">
        <f>IF($B184="","",VLOOKUP($B184,'HK2 21-22'!$B$17:$AT$54,32,0))</f>
        <v>#N/A</v>
      </c>
      <c r="AH184" s="32" t="e">
        <f t="shared" si="26"/>
        <v>#N/A</v>
      </c>
      <c r="AI184" s="16" t="e">
        <f>IF($B184="","",VLOOKUP($B184,'HK2 21-22'!$B$17:$AT$54,34,0))</f>
        <v>#N/A</v>
      </c>
      <c r="AJ184" s="16" t="e">
        <f>IF($B184="","",VLOOKUP($B184,'HK2 21-22'!$B$17:$AT$54,35,0))</f>
        <v>#N/A</v>
      </c>
      <c r="AK184" s="32" t="e">
        <f t="shared" si="27"/>
        <v>#N/A</v>
      </c>
      <c r="AL184" s="16" t="e">
        <f>IF($B184="","",VLOOKUP($B184,'HK2 21-22'!$B$17:$AT$54,37,0))</f>
        <v>#N/A</v>
      </c>
      <c r="AM184" s="16" t="e">
        <f>IF($B184="","",VLOOKUP($B184,'HK2 21-22'!$B$17:$AT$54,38,0))</f>
        <v>#N/A</v>
      </c>
      <c r="AN184" s="32" t="e">
        <f t="shared" si="28"/>
        <v>#N/A</v>
      </c>
      <c r="AO184" s="16" t="e">
        <f>IF($B184="","",VLOOKUP($B184,'HK2 21-22'!$B$17:$AT$54,40,0))</f>
        <v>#N/A</v>
      </c>
      <c r="AP184" s="16" t="e">
        <f>IF($B184="","",VLOOKUP($B184,'HK2 21-22'!$B$17:$AT$54,41,0))</f>
        <v>#N/A</v>
      </c>
      <c r="AQ184" s="32" t="e">
        <f t="shared" si="29"/>
        <v>#N/A</v>
      </c>
      <c r="AR184" s="32" t="e">
        <f>IF($B184="","",VLOOKUP($B184,'HK2 21-22'!$B$17:$AT$54,43,0))</f>
        <v>#N/A</v>
      </c>
      <c r="AS184" s="32" t="e">
        <f>IF($B184="","",VLOOKUP($B184,'HK2 21-22'!$B$17:$AT$54,44,0))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IF($B185="","",VLOOKUP($B185,'HK2 21-22'!$B$17:$AT$54,4,0))</f>
        <v>#N/A</v>
      </c>
      <c r="F185" s="16" t="e">
        <f>IF($B185="","",VLOOKUP($B185,'HK2 21-22'!$B$17:$AT$54,5,0))</f>
        <v>#N/A</v>
      </c>
      <c r="G185" s="16" t="e">
        <f>IF($B185="","",VLOOKUP($B185,'HK2 21-22'!$B$17:$AT$54,6,0))</f>
        <v>#N/A</v>
      </c>
      <c r="H185" s="16" t="e">
        <f>IF($B185="","",VLOOKUP($B185,'HK2 21-22'!$B$17:$AT$54,7,0))</f>
        <v>#N/A</v>
      </c>
      <c r="I185" s="16" t="e">
        <f>IF($B185="","",VLOOKUP($B185,'HK2 21-22'!$B$17:$AT$54,8,0))</f>
        <v>#N/A</v>
      </c>
      <c r="J185" s="16" t="e">
        <f>IF($B185="","",VLOOKUP($B185,'HK2 21-22'!$B$17:$AT$54,9,0))</f>
        <v>#N/A</v>
      </c>
      <c r="K185" s="16" t="e">
        <f>IF($B185="","",VLOOKUP($B185,'HK2 21-22'!$B$17:$AT$54,10,0))</f>
        <v>#N/A</v>
      </c>
      <c r="L185" s="16" t="e">
        <f>IF($B185="","",VLOOKUP($B185,'HK2 21-22'!$B$17:$AT$54,11,0))</f>
        <v>#N/A</v>
      </c>
      <c r="M185" s="32" t="e">
        <f t="shared" si="21"/>
        <v>#N/A</v>
      </c>
      <c r="N185" s="16" t="e">
        <f>IF($B185="","",VLOOKUP($B185,'HK2 21-22'!$B$17:$AT$54,13,0))</f>
        <v>#N/A</v>
      </c>
      <c r="O185" s="16" t="e">
        <f>IF($B185="","",VLOOKUP($B185,'HK2 21-22'!$B$17:$AT$54,14,0))</f>
        <v>#N/A</v>
      </c>
      <c r="P185" s="16" t="e">
        <f>IF($B185="","",VLOOKUP($B185,'HK2 21-22'!$B$17:$AT$54,15,0))</f>
        <v>#N/A</v>
      </c>
      <c r="Q185" s="16" t="e">
        <f>IF($B185="","",VLOOKUP($B185,'HK2 21-22'!$B$17:$AT$54,16,0))</f>
        <v>#N/A</v>
      </c>
      <c r="R185" s="32" t="e">
        <f t="shared" si="22"/>
        <v>#N/A</v>
      </c>
      <c r="S185" s="16" t="e">
        <f>IF($B185="","",VLOOKUP($B185,'HK2 21-22'!$B$17:$AT$54,18,0))</f>
        <v>#N/A</v>
      </c>
      <c r="T185" s="16" t="e">
        <f>IF($B185="","",VLOOKUP($B185,'HK2 21-22'!$B$17:$AT$54,19,0))</f>
        <v>#N/A</v>
      </c>
      <c r="U185" s="16" t="e">
        <f>IF($B185="","",VLOOKUP($B185,'HK2 21-22'!$B$17:$AT$54,20,0))</f>
        <v>#N/A</v>
      </c>
      <c r="V185" s="32" t="e">
        <f t="shared" si="23"/>
        <v>#N/A</v>
      </c>
      <c r="W185" s="16" t="e">
        <f>IF($B185="","",VLOOKUP($B185,'HK2 21-22'!$B$17:$AT$54,22,0))</f>
        <v>#N/A</v>
      </c>
      <c r="X185" s="16" t="e">
        <f>IF($B185="","",VLOOKUP($B185,'HK2 21-22'!$B$17:$AT$54,23,0))</f>
        <v>#N/A</v>
      </c>
      <c r="Y185" s="16" t="e">
        <f>IF($B185="","",VLOOKUP($B185,'HK2 21-22'!$B$17:$AT$54,24,0))</f>
        <v>#N/A</v>
      </c>
      <c r="Z185" s="32" t="e">
        <f t="shared" si="24"/>
        <v>#N/A</v>
      </c>
      <c r="AA185" s="16" t="e">
        <f>IF($B185="","",VLOOKUP($B185,'HK2 21-22'!$B$17:$AT$54,26,0))</f>
        <v>#N/A</v>
      </c>
      <c r="AB185" s="16" t="e">
        <f>IF($B185="","",VLOOKUP($B185,'HK2 21-22'!$B$17:$AT$54,27,0))</f>
        <v>#N/A</v>
      </c>
      <c r="AC185" s="16" t="e">
        <f>IF($B185="","",VLOOKUP($B185,'HK2 21-22'!$B$17:$AT$54,28,0))</f>
        <v>#N/A</v>
      </c>
      <c r="AD185" s="32" t="e">
        <f t="shared" si="25"/>
        <v>#N/A</v>
      </c>
      <c r="AE185" s="16" t="e">
        <f>IF($B185="","",VLOOKUP($B185,'HK2 21-22'!$B$17:$AT$54,30,0))</f>
        <v>#N/A</v>
      </c>
      <c r="AF185" s="16" t="e">
        <f>IF($B185="","",VLOOKUP($B185,'HK2 21-22'!$B$17:$AT$54,31,0))</f>
        <v>#N/A</v>
      </c>
      <c r="AG185" s="16" t="e">
        <f>IF($B185="","",VLOOKUP($B185,'HK2 21-22'!$B$17:$AT$54,32,0))</f>
        <v>#N/A</v>
      </c>
      <c r="AH185" s="32" t="e">
        <f t="shared" si="26"/>
        <v>#N/A</v>
      </c>
      <c r="AI185" s="16" t="e">
        <f>IF($B185="","",VLOOKUP($B185,'HK2 21-22'!$B$17:$AT$54,34,0))</f>
        <v>#N/A</v>
      </c>
      <c r="AJ185" s="16" t="e">
        <f>IF($B185="","",VLOOKUP($B185,'HK2 21-22'!$B$17:$AT$54,35,0))</f>
        <v>#N/A</v>
      </c>
      <c r="AK185" s="32" t="e">
        <f t="shared" si="27"/>
        <v>#N/A</v>
      </c>
      <c r="AL185" s="16" t="e">
        <f>IF($B185="","",VLOOKUP($B185,'HK2 21-22'!$B$17:$AT$54,37,0))</f>
        <v>#N/A</v>
      </c>
      <c r="AM185" s="16" t="e">
        <f>IF($B185="","",VLOOKUP($B185,'HK2 21-22'!$B$17:$AT$54,38,0))</f>
        <v>#N/A</v>
      </c>
      <c r="AN185" s="32" t="e">
        <f t="shared" si="28"/>
        <v>#N/A</v>
      </c>
      <c r="AO185" s="16" t="e">
        <f>IF($B185="","",VLOOKUP($B185,'HK2 21-22'!$B$17:$AT$54,40,0))</f>
        <v>#N/A</v>
      </c>
      <c r="AP185" s="16" t="e">
        <f>IF($B185="","",VLOOKUP($B185,'HK2 21-22'!$B$17:$AT$54,41,0))</f>
        <v>#N/A</v>
      </c>
      <c r="AQ185" s="32" t="e">
        <f t="shared" si="29"/>
        <v>#N/A</v>
      </c>
      <c r="AR185" s="32" t="e">
        <f>IF($B185="","",VLOOKUP($B185,'HK2 21-22'!$B$17:$AT$54,43,0))</f>
        <v>#N/A</v>
      </c>
      <c r="AS185" s="32" t="e">
        <f>IF($B185="","",VLOOKUP($B185,'HK2 21-22'!$B$17:$AT$54,44,0))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IF($B186="","",VLOOKUP($B186,'HK2 21-22'!$B$17:$AT$54,4,0))</f>
        <v>#N/A</v>
      </c>
      <c r="F186" s="16" t="e">
        <f>IF($B186="","",VLOOKUP($B186,'HK2 21-22'!$B$17:$AT$54,5,0))</f>
        <v>#N/A</v>
      </c>
      <c r="G186" s="16" t="e">
        <f>IF($B186="","",VLOOKUP($B186,'HK2 21-22'!$B$17:$AT$54,6,0))</f>
        <v>#N/A</v>
      </c>
      <c r="H186" s="16" t="e">
        <f>IF($B186="","",VLOOKUP($B186,'HK2 21-22'!$B$17:$AT$54,7,0))</f>
        <v>#N/A</v>
      </c>
      <c r="I186" s="16" t="e">
        <f>IF($B186="","",VLOOKUP($B186,'HK2 21-22'!$B$17:$AT$54,8,0))</f>
        <v>#N/A</v>
      </c>
      <c r="J186" s="16" t="e">
        <f>IF($B186="","",VLOOKUP($B186,'HK2 21-22'!$B$17:$AT$54,9,0))</f>
        <v>#N/A</v>
      </c>
      <c r="K186" s="16" t="e">
        <f>IF($B186="","",VLOOKUP($B186,'HK2 21-22'!$B$17:$AT$54,10,0))</f>
        <v>#N/A</v>
      </c>
      <c r="L186" s="16" t="e">
        <f>IF($B186="","",VLOOKUP($B186,'HK2 21-22'!$B$17:$AT$54,11,0))</f>
        <v>#N/A</v>
      </c>
      <c r="M186" s="32" t="e">
        <f t="shared" si="21"/>
        <v>#N/A</v>
      </c>
      <c r="N186" s="16" t="e">
        <f>IF($B186="","",VLOOKUP($B186,'HK2 21-22'!$B$17:$AT$54,13,0))</f>
        <v>#N/A</v>
      </c>
      <c r="O186" s="16" t="e">
        <f>IF($B186="","",VLOOKUP($B186,'HK2 21-22'!$B$17:$AT$54,14,0))</f>
        <v>#N/A</v>
      </c>
      <c r="P186" s="16" t="e">
        <f>IF($B186="","",VLOOKUP($B186,'HK2 21-22'!$B$17:$AT$54,15,0))</f>
        <v>#N/A</v>
      </c>
      <c r="Q186" s="16" t="e">
        <f>IF($B186="","",VLOOKUP($B186,'HK2 21-22'!$B$17:$AT$54,16,0))</f>
        <v>#N/A</v>
      </c>
      <c r="R186" s="32" t="e">
        <f t="shared" si="22"/>
        <v>#N/A</v>
      </c>
      <c r="S186" s="16" t="e">
        <f>IF($B186="","",VLOOKUP($B186,'HK2 21-22'!$B$17:$AT$54,18,0))</f>
        <v>#N/A</v>
      </c>
      <c r="T186" s="16" t="e">
        <f>IF($B186="","",VLOOKUP($B186,'HK2 21-22'!$B$17:$AT$54,19,0))</f>
        <v>#N/A</v>
      </c>
      <c r="U186" s="16" t="e">
        <f>IF($B186="","",VLOOKUP($B186,'HK2 21-22'!$B$17:$AT$54,20,0))</f>
        <v>#N/A</v>
      </c>
      <c r="V186" s="32" t="e">
        <f t="shared" si="23"/>
        <v>#N/A</v>
      </c>
      <c r="W186" s="16" t="e">
        <f>IF($B186="","",VLOOKUP($B186,'HK2 21-22'!$B$17:$AT$54,22,0))</f>
        <v>#N/A</v>
      </c>
      <c r="X186" s="16" t="e">
        <f>IF($B186="","",VLOOKUP($B186,'HK2 21-22'!$B$17:$AT$54,23,0))</f>
        <v>#N/A</v>
      </c>
      <c r="Y186" s="16" t="e">
        <f>IF($B186="","",VLOOKUP($B186,'HK2 21-22'!$B$17:$AT$54,24,0))</f>
        <v>#N/A</v>
      </c>
      <c r="Z186" s="32" t="e">
        <f t="shared" si="24"/>
        <v>#N/A</v>
      </c>
      <c r="AA186" s="16" t="e">
        <f>IF($B186="","",VLOOKUP($B186,'HK2 21-22'!$B$17:$AT$54,26,0))</f>
        <v>#N/A</v>
      </c>
      <c r="AB186" s="16" t="e">
        <f>IF($B186="","",VLOOKUP($B186,'HK2 21-22'!$B$17:$AT$54,27,0))</f>
        <v>#N/A</v>
      </c>
      <c r="AC186" s="16" t="e">
        <f>IF($B186="","",VLOOKUP($B186,'HK2 21-22'!$B$17:$AT$54,28,0))</f>
        <v>#N/A</v>
      </c>
      <c r="AD186" s="32" t="e">
        <f t="shared" si="25"/>
        <v>#N/A</v>
      </c>
      <c r="AE186" s="16" t="e">
        <f>IF($B186="","",VLOOKUP($B186,'HK2 21-22'!$B$17:$AT$54,30,0))</f>
        <v>#N/A</v>
      </c>
      <c r="AF186" s="16" t="e">
        <f>IF($B186="","",VLOOKUP($B186,'HK2 21-22'!$B$17:$AT$54,31,0))</f>
        <v>#N/A</v>
      </c>
      <c r="AG186" s="16" t="e">
        <f>IF($B186="","",VLOOKUP($B186,'HK2 21-22'!$B$17:$AT$54,32,0))</f>
        <v>#N/A</v>
      </c>
      <c r="AH186" s="32" t="e">
        <f t="shared" si="26"/>
        <v>#N/A</v>
      </c>
      <c r="AI186" s="16" t="e">
        <f>IF($B186="","",VLOOKUP($B186,'HK2 21-22'!$B$17:$AT$54,34,0))</f>
        <v>#N/A</v>
      </c>
      <c r="AJ186" s="16" t="e">
        <f>IF($B186="","",VLOOKUP($B186,'HK2 21-22'!$B$17:$AT$54,35,0))</f>
        <v>#N/A</v>
      </c>
      <c r="AK186" s="32" t="e">
        <f t="shared" si="27"/>
        <v>#N/A</v>
      </c>
      <c r="AL186" s="16" t="e">
        <f>IF($B186="","",VLOOKUP($B186,'HK2 21-22'!$B$17:$AT$54,37,0))</f>
        <v>#N/A</v>
      </c>
      <c r="AM186" s="16" t="e">
        <f>IF($B186="","",VLOOKUP($B186,'HK2 21-22'!$B$17:$AT$54,38,0))</f>
        <v>#N/A</v>
      </c>
      <c r="AN186" s="32" t="e">
        <f t="shared" si="28"/>
        <v>#N/A</v>
      </c>
      <c r="AO186" s="16" t="e">
        <f>IF($B186="","",VLOOKUP($B186,'HK2 21-22'!$B$17:$AT$54,40,0))</f>
        <v>#N/A</v>
      </c>
      <c r="AP186" s="16" t="e">
        <f>IF($B186="","",VLOOKUP($B186,'HK2 21-22'!$B$17:$AT$54,41,0))</f>
        <v>#N/A</v>
      </c>
      <c r="AQ186" s="32" t="e">
        <f t="shared" si="29"/>
        <v>#N/A</v>
      </c>
      <c r="AR186" s="32" t="e">
        <f>IF($B186="","",VLOOKUP($B186,'HK2 21-22'!$B$17:$AT$54,43,0))</f>
        <v>#N/A</v>
      </c>
      <c r="AS186" s="32" t="e">
        <f>IF($B186="","",VLOOKUP($B186,'HK2 21-22'!$B$17:$AT$54,44,0))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IF($B187="","",VLOOKUP($B187,'HK2 21-22'!$B$17:$AT$54,4,0))</f>
        <v>#N/A</v>
      </c>
      <c r="F187" s="16" t="e">
        <f>IF($B187="","",VLOOKUP($B187,'HK2 21-22'!$B$17:$AT$54,5,0))</f>
        <v>#N/A</v>
      </c>
      <c r="G187" s="16" t="e">
        <f>IF($B187="","",VLOOKUP($B187,'HK2 21-22'!$B$17:$AT$54,6,0))</f>
        <v>#N/A</v>
      </c>
      <c r="H187" s="16" t="e">
        <f>IF($B187="","",VLOOKUP($B187,'HK2 21-22'!$B$17:$AT$54,7,0))</f>
        <v>#N/A</v>
      </c>
      <c r="I187" s="16" t="e">
        <f>IF($B187="","",VLOOKUP($B187,'HK2 21-22'!$B$17:$AT$54,8,0))</f>
        <v>#N/A</v>
      </c>
      <c r="J187" s="16" t="e">
        <f>IF($B187="","",VLOOKUP($B187,'HK2 21-22'!$B$17:$AT$54,9,0))</f>
        <v>#N/A</v>
      </c>
      <c r="K187" s="16" t="e">
        <f>IF($B187="","",VLOOKUP($B187,'HK2 21-22'!$B$17:$AT$54,10,0))</f>
        <v>#N/A</v>
      </c>
      <c r="L187" s="16" t="e">
        <f>IF($B187="","",VLOOKUP($B187,'HK2 21-22'!$B$17:$AT$54,11,0))</f>
        <v>#N/A</v>
      </c>
      <c r="M187" s="32" t="e">
        <f t="shared" si="21"/>
        <v>#N/A</v>
      </c>
      <c r="N187" s="16" t="e">
        <f>IF($B187="","",VLOOKUP($B187,'HK2 21-22'!$B$17:$AT$54,13,0))</f>
        <v>#N/A</v>
      </c>
      <c r="O187" s="16" t="e">
        <f>IF($B187="","",VLOOKUP($B187,'HK2 21-22'!$B$17:$AT$54,14,0))</f>
        <v>#N/A</v>
      </c>
      <c r="P187" s="16" t="e">
        <f>IF($B187="","",VLOOKUP($B187,'HK2 21-22'!$B$17:$AT$54,15,0))</f>
        <v>#N/A</v>
      </c>
      <c r="Q187" s="16" t="e">
        <f>IF($B187="","",VLOOKUP($B187,'HK2 21-22'!$B$17:$AT$54,16,0))</f>
        <v>#N/A</v>
      </c>
      <c r="R187" s="32" t="e">
        <f t="shared" si="22"/>
        <v>#N/A</v>
      </c>
      <c r="S187" s="16" t="e">
        <f>IF($B187="","",VLOOKUP($B187,'HK2 21-22'!$B$17:$AT$54,18,0))</f>
        <v>#N/A</v>
      </c>
      <c r="T187" s="16" t="e">
        <f>IF($B187="","",VLOOKUP($B187,'HK2 21-22'!$B$17:$AT$54,19,0))</f>
        <v>#N/A</v>
      </c>
      <c r="U187" s="16" t="e">
        <f>IF($B187="","",VLOOKUP($B187,'HK2 21-22'!$B$17:$AT$54,20,0))</f>
        <v>#N/A</v>
      </c>
      <c r="V187" s="32" t="e">
        <f t="shared" si="23"/>
        <v>#N/A</v>
      </c>
      <c r="W187" s="16" t="e">
        <f>IF($B187="","",VLOOKUP($B187,'HK2 21-22'!$B$17:$AT$54,22,0))</f>
        <v>#N/A</v>
      </c>
      <c r="X187" s="16" t="e">
        <f>IF($B187="","",VLOOKUP($B187,'HK2 21-22'!$B$17:$AT$54,23,0))</f>
        <v>#N/A</v>
      </c>
      <c r="Y187" s="16" t="e">
        <f>IF($B187="","",VLOOKUP($B187,'HK2 21-22'!$B$17:$AT$54,24,0))</f>
        <v>#N/A</v>
      </c>
      <c r="Z187" s="32" t="e">
        <f t="shared" si="24"/>
        <v>#N/A</v>
      </c>
      <c r="AA187" s="16" t="e">
        <f>IF($B187="","",VLOOKUP($B187,'HK2 21-22'!$B$17:$AT$54,26,0))</f>
        <v>#N/A</v>
      </c>
      <c r="AB187" s="16" t="e">
        <f>IF($B187="","",VLOOKUP($B187,'HK2 21-22'!$B$17:$AT$54,27,0))</f>
        <v>#N/A</v>
      </c>
      <c r="AC187" s="16" t="e">
        <f>IF($B187="","",VLOOKUP($B187,'HK2 21-22'!$B$17:$AT$54,28,0))</f>
        <v>#N/A</v>
      </c>
      <c r="AD187" s="32" t="e">
        <f t="shared" si="25"/>
        <v>#N/A</v>
      </c>
      <c r="AE187" s="16" t="e">
        <f>IF($B187="","",VLOOKUP($B187,'HK2 21-22'!$B$17:$AT$54,30,0))</f>
        <v>#N/A</v>
      </c>
      <c r="AF187" s="16" t="e">
        <f>IF($B187="","",VLOOKUP($B187,'HK2 21-22'!$B$17:$AT$54,31,0))</f>
        <v>#N/A</v>
      </c>
      <c r="AG187" s="16" t="e">
        <f>IF($B187="","",VLOOKUP($B187,'HK2 21-22'!$B$17:$AT$54,32,0))</f>
        <v>#N/A</v>
      </c>
      <c r="AH187" s="32" t="e">
        <f t="shared" si="26"/>
        <v>#N/A</v>
      </c>
      <c r="AI187" s="16" t="e">
        <f>IF($B187="","",VLOOKUP($B187,'HK2 21-22'!$B$17:$AT$54,34,0))</f>
        <v>#N/A</v>
      </c>
      <c r="AJ187" s="16" t="e">
        <f>IF($B187="","",VLOOKUP($B187,'HK2 21-22'!$B$17:$AT$54,35,0))</f>
        <v>#N/A</v>
      </c>
      <c r="AK187" s="32" t="e">
        <f t="shared" si="27"/>
        <v>#N/A</v>
      </c>
      <c r="AL187" s="16" t="e">
        <f>IF($B187="","",VLOOKUP($B187,'HK2 21-22'!$B$17:$AT$54,37,0))</f>
        <v>#N/A</v>
      </c>
      <c r="AM187" s="16" t="e">
        <f>IF($B187="","",VLOOKUP($B187,'HK2 21-22'!$B$17:$AT$54,38,0))</f>
        <v>#N/A</v>
      </c>
      <c r="AN187" s="32" t="e">
        <f t="shared" si="28"/>
        <v>#N/A</v>
      </c>
      <c r="AO187" s="16" t="e">
        <f>IF($B187="","",VLOOKUP($B187,'HK2 21-22'!$B$17:$AT$54,40,0))</f>
        <v>#N/A</v>
      </c>
      <c r="AP187" s="16" t="e">
        <f>IF($B187="","",VLOOKUP($B187,'HK2 21-22'!$B$17:$AT$54,41,0))</f>
        <v>#N/A</v>
      </c>
      <c r="AQ187" s="32" t="e">
        <f t="shared" si="29"/>
        <v>#N/A</v>
      </c>
      <c r="AR187" s="32" t="e">
        <f>IF($B187="","",VLOOKUP($B187,'HK2 21-22'!$B$17:$AT$54,43,0))</f>
        <v>#N/A</v>
      </c>
      <c r="AS187" s="32" t="e">
        <f>IF($B187="","",VLOOKUP($B187,'HK2 21-22'!$B$17:$AT$54,44,0))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IF($B188="","",VLOOKUP($B188,'HK2 21-22'!$B$17:$AT$54,4,0))</f>
        <v>#N/A</v>
      </c>
      <c r="F188" s="16" t="e">
        <f>IF($B188="","",VLOOKUP($B188,'HK2 21-22'!$B$17:$AT$54,5,0))</f>
        <v>#N/A</v>
      </c>
      <c r="G188" s="16" t="e">
        <f>IF($B188="","",VLOOKUP($B188,'HK2 21-22'!$B$17:$AT$54,6,0))</f>
        <v>#N/A</v>
      </c>
      <c r="H188" s="16" t="e">
        <f>IF($B188="","",VLOOKUP($B188,'HK2 21-22'!$B$17:$AT$54,7,0))</f>
        <v>#N/A</v>
      </c>
      <c r="I188" s="16" t="e">
        <f>IF($B188="","",VLOOKUP($B188,'HK2 21-22'!$B$17:$AT$54,8,0))</f>
        <v>#N/A</v>
      </c>
      <c r="J188" s="16" t="e">
        <f>IF($B188="","",VLOOKUP($B188,'HK2 21-22'!$B$17:$AT$54,9,0))</f>
        <v>#N/A</v>
      </c>
      <c r="K188" s="16" t="e">
        <f>IF($B188="","",VLOOKUP($B188,'HK2 21-22'!$B$17:$AT$54,10,0))</f>
        <v>#N/A</v>
      </c>
      <c r="L188" s="16" t="e">
        <f>IF($B188="","",VLOOKUP($B188,'HK2 21-22'!$B$17:$AT$54,11,0))</f>
        <v>#N/A</v>
      </c>
      <c r="M188" s="32" t="e">
        <f t="shared" si="21"/>
        <v>#N/A</v>
      </c>
      <c r="N188" s="16" t="e">
        <f>IF($B188="","",VLOOKUP($B188,'HK2 21-22'!$B$17:$AT$54,13,0))</f>
        <v>#N/A</v>
      </c>
      <c r="O188" s="16" t="e">
        <f>IF($B188="","",VLOOKUP($B188,'HK2 21-22'!$B$17:$AT$54,14,0))</f>
        <v>#N/A</v>
      </c>
      <c r="P188" s="16" t="e">
        <f>IF($B188="","",VLOOKUP($B188,'HK2 21-22'!$B$17:$AT$54,15,0))</f>
        <v>#N/A</v>
      </c>
      <c r="Q188" s="16" t="e">
        <f>IF($B188="","",VLOOKUP($B188,'HK2 21-22'!$B$17:$AT$54,16,0))</f>
        <v>#N/A</v>
      </c>
      <c r="R188" s="32" t="e">
        <f t="shared" si="22"/>
        <v>#N/A</v>
      </c>
      <c r="S188" s="16" t="e">
        <f>IF($B188="","",VLOOKUP($B188,'HK2 21-22'!$B$17:$AT$54,18,0))</f>
        <v>#N/A</v>
      </c>
      <c r="T188" s="16" t="e">
        <f>IF($B188="","",VLOOKUP($B188,'HK2 21-22'!$B$17:$AT$54,19,0))</f>
        <v>#N/A</v>
      </c>
      <c r="U188" s="16" t="e">
        <f>IF($B188="","",VLOOKUP($B188,'HK2 21-22'!$B$17:$AT$54,20,0))</f>
        <v>#N/A</v>
      </c>
      <c r="V188" s="32" t="e">
        <f t="shared" si="23"/>
        <v>#N/A</v>
      </c>
      <c r="W188" s="16" t="e">
        <f>IF($B188="","",VLOOKUP($B188,'HK2 21-22'!$B$17:$AT$54,22,0))</f>
        <v>#N/A</v>
      </c>
      <c r="X188" s="16" t="e">
        <f>IF($B188="","",VLOOKUP($B188,'HK2 21-22'!$B$17:$AT$54,23,0))</f>
        <v>#N/A</v>
      </c>
      <c r="Y188" s="16" t="e">
        <f>IF($B188="","",VLOOKUP($B188,'HK2 21-22'!$B$17:$AT$54,24,0))</f>
        <v>#N/A</v>
      </c>
      <c r="Z188" s="32" t="e">
        <f t="shared" si="24"/>
        <v>#N/A</v>
      </c>
      <c r="AA188" s="16" t="e">
        <f>IF($B188="","",VLOOKUP($B188,'HK2 21-22'!$B$17:$AT$54,26,0))</f>
        <v>#N/A</v>
      </c>
      <c r="AB188" s="16" t="e">
        <f>IF($B188="","",VLOOKUP($B188,'HK2 21-22'!$B$17:$AT$54,27,0))</f>
        <v>#N/A</v>
      </c>
      <c r="AC188" s="16" t="e">
        <f>IF($B188="","",VLOOKUP($B188,'HK2 21-22'!$B$17:$AT$54,28,0))</f>
        <v>#N/A</v>
      </c>
      <c r="AD188" s="32" t="e">
        <f t="shared" si="25"/>
        <v>#N/A</v>
      </c>
      <c r="AE188" s="16" t="e">
        <f>IF($B188="","",VLOOKUP($B188,'HK2 21-22'!$B$17:$AT$54,30,0))</f>
        <v>#N/A</v>
      </c>
      <c r="AF188" s="16" t="e">
        <f>IF($B188="","",VLOOKUP($B188,'HK2 21-22'!$B$17:$AT$54,31,0))</f>
        <v>#N/A</v>
      </c>
      <c r="AG188" s="16" t="e">
        <f>IF($B188="","",VLOOKUP($B188,'HK2 21-22'!$B$17:$AT$54,32,0))</f>
        <v>#N/A</v>
      </c>
      <c r="AH188" s="32" t="e">
        <f t="shared" si="26"/>
        <v>#N/A</v>
      </c>
      <c r="AI188" s="16" t="e">
        <f>IF($B188="","",VLOOKUP($B188,'HK2 21-22'!$B$17:$AT$54,34,0))</f>
        <v>#N/A</v>
      </c>
      <c r="AJ188" s="16" t="e">
        <f>IF($B188="","",VLOOKUP($B188,'HK2 21-22'!$B$17:$AT$54,35,0))</f>
        <v>#N/A</v>
      </c>
      <c r="AK188" s="32" t="e">
        <f t="shared" si="27"/>
        <v>#N/A</v>
      </c>
      <c r="AL188" s="16" t="e">
        <f>IF($B188="","",VLOOKUP($B188,'HK2 21-22'!$B$17:$AT$54,37,0))</f>
        <v>#N/A</v>
      </c>
      <c r="AM188" s="16" t="e">
        <f>IF($B188="","",VLOOKUP($B188,'HK2 21-22'!$B$17:$AT$54,38,0))</f>
        <v>#N/A</v>
      </c>
      <c r="AN188" s="32" t="e">
        <f t="shared" si="28"/>
        <v>#N/A</v>
      </c>
      <c r="AO188" s="16" t="e">
        <f>IF($B188="","",VLOOKUP($B188,'HK2 21-22'!$B$17:$AT$54,40,0))</f>
        <v>#N/A</v>
      </c>
      <c r="AP188" s="16" t="e">
        <f>IF($B188="","",VLOOKUP($B188,'HK2 21-22'!$B$17:$AT$54,41,0))</f>
        <v>#N/A</v>
      </c>
      <c r="AQ188" s="32" t="e">
        <f t="shared" si="29"/>
        <v>#N/A</v>
      </c>
      <c r="AR188" s="32" t="e">
        <f>IF($B188="","",VLOOKUP($B188,'HK2 21-22'!$B$17:$AT$54,43,0))</f>
        <v>#N/A</v>
      </c>
      <c r="AS188" s="32" t="e">
        <f>IF($B188="","",VLOOKUP($B188,'HK2 21-22'!$B$17:$AT$54,44,0))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IF($B189="","",VLOOKUP($B189,'HK2 21-22'!$B$17:$AT$54,4,0))</f>
        <v>#N/A</v>
      </c>
      <c r="F189" s="16" t="e">
        <f>IF($B189="","",VLOOKUP($B189,'HK2 21-22'!$B$17:$AT$54,5,0))</f>
        <v>#N/A</v>
      </c>
      <c r="G189" s="16" t="e">
        <f>IF($B189="","",VLOOKUP($B189,'HK2 21-22'!$B$17:$AT$54,6,0))</f>
        <v>#N/A</v>
      </c>
      <c r="H189" s="16" t="e">
        <f>IF($B189="","",VLOOKUP($B189,'HK2 21-22'!$B$17:$AT$54,7,0))</f>
        <v>#N/A</v>
      </c>
      <c r="I189" s="16" t="e">
        <f>IF($B189="","",VLOOKUP($B189,'HK2 21-22'!$B$17:$AT$54,8,0))</f>
        <v>#N/A</v>
      </c>
      <c r="J189" s="16" t="e">
        <f>IF($B189="","",VLOOKUP($B189,'HK2 21-22'!$B$17:$AT$54,9,0))</f>
        <v>#N/A</v>
      </c>
      <c r="K189" s="16" t="e">
        <f>IF($B189="","",VLOOKUP($B189,'HK2 21-22'!$B$17:$AT$54,10,0))</f>
        <v>#N/A</v>
      </c>
      <c r="L189" s="16" t="e">
        <f>IF($B189="","",VLOOKUP($B189,'HK2 21-22'!$B$17:$AT$54,11,0))</f>
        <v>#N/A</v>
      </c>
      <c r="M189" s="32" t="e">
        <f t="shared" si="21"/>
        <v>#N/A</v>
      </c>
      <c r="N189" s="16" t="e">
        <f>IF($B189="","",VLOOKUP($B189,'HK2 21-22'!$B$17:$AT$54,13,0))</f>
        <v>#N/A</v>
      </c>
      <c r="O189" s="16" t="e">
        <f>IF($B189="","",VLOOKUP($B189,'HK2 21-22'!$B$17:$AT$54,14,0))</f>
        <v>#N/A</v>
      </c>
      <c r="P189" s="16" t="e">
        <f>IF($B189="","",VLOOKUP($B189,'HK2 21-22'!$B$17:$AT$54,15,0))</f>
        <v>#N/A</v>
      </c>
      <c r="Q189" s="16" t="e">
        <f>IF($B189="","",VLOOKUP($B189,'HK2 21-22'!$B$17:$AT$54,16,0))</f>
        <v>#N/A</v>
      </c>
      <c r="R189" s="32" t="e">
        <f t="shared" si="22"/>
        <v>#N/A</v>
      </c>
      <c r="S189" s="16" t="e">
        <f>IF($B189="","",VLOOKUP($B189,'HK2 21-22'!$B$17:$AT$54,18,0))</f>
        <v>#N/A</v>
      </c>
      <c r="T189" s="16" t="e">
        <f>IF($B189="","",VLOOKUP($B189,'HK2 21-22'!$B$17:$AT$54,19,0))</f>
        <v>#N/A</v>
      </c>
      <c r="U189" s="16" t="e">
        <f>IF($B189="","",VLOOKUP($B189,'HK2 21-22'!$B$17:$AT$54,20,0))</f>
        <v>#N/A</v>
      </c>
      <c r="V189" s="32" t="e">
        <f t="shared" si="23"/>
        <v>#N/A</v>
      </c>
      <c r="W189" s="16" t="e">
        <f>IF($B189="","",VLOOKUP($B189,'HK2 21-22'!$B$17:$AT$54,22,0))</f>
        <v>#N/A</v>
      </c>
      <c r="X189" s="16" t="e">
        <f>IF($B189="","",VLOOKUP($B189,'HK2 21-22'!$B$17:$AT$54,23,0))</f>
        <v>#N/A</v>
      </c>
      <c r="Y189" s="16" t="e">
        <f>IF($B189="","",VLOOKUP($B189,'HK2 21-22'!$B$17:$AT$54,24,0))</f>
        <v>#N/A</v>
      </c>
      <c r="Z189" s="32" t="e">
        <f t="shared" si="24"/>
        <v>#N/A</v>
      </c>
      <c r="AA189" s="16" t="e">
        <f>IF($B189="","",VLOOKUP($B189,'HK2 21-22'!$B$17:$AT$54,26,0))</f>
        <v>#N/A</v>
      </c>
      <c r="AB189" s="16" t="e">
        <f>IF($B189="","",VLOOKUP($B189,'HK2 21-22'!$B$17:$AT$54,27,0))</f>
        <v>#N/A</v>
      </c>
      <c r="AC189" s="16" t="e">
        <f>IF($B189="","",VLOOKUP($B189,'HK2 21-22'!$B$17:$AT$54,28,0))</f>
        <v>#N/A</v>
      </c>
      <c r="AD189" s="32" t="e">
        <f t="shared" si="25"/>
        <v>#N/A</v>
      </c>
      <c r="AE189" s="16" t="e">
        <f>IF($B189="","",VLOOKUP($B189,'HK2 21-22'!$B$17:$AT$54,30,0))</f>
        <v>#N/A</v>
      </c>
      <c r="AF189" s="16" t="e">
        <f>IF($B189="","",VLOOKUP($B189,'HK2 21-22'!$B$17:$AT$54,31,0))</f>
        <v>#N/A</v>
      </c>
      <c r="AG189" s="16" t="e">
        <f>IF($B189="","",VLOOKUP($B189,'HK2 21-22'!$B$17:$AT$54,32,0))</f>
        <v>#N/A</v>
      </c>
      <c r="AH189" s="32" t="e">
        <f t="shared" si="26"/>
        <v>#N/A</v>
      </c>
      <c r="AI189" s="16" t="e">
        <f>IF($B189="","",VLOOKUP($B189,'HK2 21-22'!$B$17:$AT$54,34,0))</f>
        <v>#N/A</v>
      </c>
      <c r="AJ189" s="16" t="e">
        <f>IF($B189="","",VLOOKUP($B189,'HK2 21-22'!$B$17:$AT$54,35,0))</f>
        <v>#N/A</v>
      </c>
      <c r="AK189" s="32" t="e">
        <f t="shared" si="27"/>
        <v>#N/A</v>
      </c>
      <c r="AL189" s="16" t="e">
        <f>IF($B189="","",VLOOKUP($B189,'HK2 21-22'!$B$17:$AT$54,37,0))</f>
        <v>#N/A</v>
      </c>
      <c r="AM189" s="16" t="e">
        <f>IF($B189="","",VLOOKUP($B189,'HK2 21-22'!$B$17:$AT$54,38,0))</f>
        <v>#N/A</v>
      </c>
      <c r="AN189" s="32" t="e">
        <f t="shared" si="28"/>
        <v>#N/A</v>
      </c>
      <c r="AO189" s="16" t="e">
        <f>IF($B189="","",VLOOKUP($B189,'HK2 21-22'!$B$17:$AT$54,40,0))</f>
        <v>#N/A</v>
      </c>
      <c r="AP189" s="16" t="e">
        <f>IF($B189="","",VLOOKUP($B189,'HK2 21-22'!$B$17:$AT$54,41,0))</f>
        <v>#N/A</v>
      </c>
      <c r="AQ189" s="32" t="e">
        <f t="shared" si="29"/>
        <v>#N/A</v>
      </c>
      <c r="AR189" s="32" t="e">
        <f>IF($B189="","",VLOOKUP($B189,'HK2 21-22'!$B$17:$AT$54,43,0))</f>
        <v>#N/A</v>
      </c>
      <c r="AS189" s="32" t="e">
        <f>IF($B189="","",VLOOKUP($B189,'HK2 21-22'!$B$17:$AT$54,44,0))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IF($B190="","",VLOOKUP($B190,'HK2 21-22'!$B$17:$AT$54,4,0))</f>
        <v>#N/A</v>
      </c>
      <c r="F190" s="16" t="e">
        <f>IF($B190="","",VLOOKUP($B190,'HK2 21-22'!$B$17:$AT$54,5,0))</f>
        <v>#N/A</v>
      </c>
      <c r="G190" s="16" t="e">
        <f>IF($B190="","",VLOOKUP($B190,'HK2 21-22'!$B$17:$AT$54,6,0))</f>
        <v>#N/A</v>
      </c>
      <c r="H190" s="16" t="e">
        <f>IF($B190="","",VLOOKUP($B190,'HK2 21-22'!$B$17:$AT$54,7,0))</f>
        <v>#N/A</v>
      </c>
      <c r="I190" s="16" t="e">
        <f>IF($B190="","",VLOOKUP($B190,'HK2 21-22'!$B$17:$AT$54,8,0))</f>
        <v>#N/A</v>
      </c>
      <c r="J190" s="16" t="e">
        <f>IF($B190="","",VLOOKUP($B190,'HK2 21-22'!$B$17:$AT$54,9,0))</f>
        <v>#N/A</v>
      </c>
      <c r="K190" s="16" t="e">
        <f>IF($B190="","",VLOOKUP($B190,'HK2 21-22'!$B$17:$AT$54,10,0))</f>
        <v>#N/A</v>
      </c>
      <c r="L190" s="16" t="e">
        <f>IF($B190="","",VLOOKUP($B190,'HK2 21-22'!$B$17:$AT$54,11,0))</f>
        <v>#N/A</v>
      </c>
      <c r="M190" s="32" t="e">
        <f t="shared" si="21"/>
        <v>#N/A</v>
      </c>
      <c r="N190" s="16" t="e">
        <f>IF($B190="","",VLOOKUP($B190,'HK2 21-22'!$B$17:$AT$54,13,0))</f>
        <v>#N/A</v>
      </c>
      <c r="O190" s="16" t="e">
        <f>IF($B190="","",VLOOKUP($B190,'HK2 21-22'!$B$17:$AT$54,14,0))</f>
        <v>#N/A</v>
      </c>
      <c r="P190" s="16" t="e">
        <f>IF($B190="","",VLOOKUP($B190,'HK2 21-22'!$B$17:$AT$54,15,0))</f>
        <v>#N/A</v>
      </c>
      <c r="Q190" s="16" t="e">
        <f>IF($B190="","",VLOOKUP($B190,'HK2 21-22'!$B$17:$AT$54,16,0))</f>
        <v>#N/A</v>
      </c>
      <c r="R190" s="32" t="e">
        <f t="shared" si="22"/>
        <v>#N/A</v>
      </c>
      <c r="S190" s="16" t="e">
        <f>IF($B190="","",VLOOKUP($B190,'HK2 21-22'!$B$17:$AT$54,18,0))</f>
        <v>#N/A</v>
      </c>
      <c r="T190" s="16" t="e">
        <f>IF($B190="","",VLOOKUP($B190,'HK2 21-22'!$B$17:$AT$54,19,0))</f>
        <v>#N/A</v>
      </c>
      <c r="U190" s="16" t="e">
        <f>IF($B190="","",VLOOKUP($B190,'HK2 21-22'!$B$17:$AT$54,20,0))</f>
        <v>#N/A</v>
      </c>
      <c r="V190" s="32" t="e">
        <f t="shared" si="23"/>
        <v>#N/A</v>
      </c>
      <c r="W190" s="16" t="e">
        <f>IF($B190="","",VLOOKUP($B190,'HK2 21-22'!$B$17:$AT$54,22,0))</f>
        <v>#N/A</v>
      </c>
      <c r="X190" s="16" t="e">
        <f>IF($B190="","",VLOOKUP($B190,'HK2 21-22'!$B$17:$AT$54,23,0))</f>
        <v>#N/A</v>
      </c>
      <c r="Y190" s="16" t="e">
        <f>IF($B190="","",VLOOKUP($B190,'HK2 21-22'!$B$17:$AT$54,24,0))</f>
        <v>#N/A</v>
      </c>
      <c r="Z190" s="32" t="e">
        <f t="shared" si="24"/>
        <v>#N/A</v>
      </c>
      <c r="AA190" s="16" t="e">
        <f>IF($B190="","",VLOOKUP($B190,'HK2 21-22'!$B$17:$AT$54,26,0))</f>
        <v>#N/A</v>
      </c>
      <c r="AB190" s="16" t="e">
        <f>IF($B190="","",VLOOKUP($B190,'HK2 21-22'!$B$17:$AT$54,27,0))</f>
        <v>#N/A</v>
      </c>
      <c r="AC190" s="16" t="e">
        <f>IF($B190="","",VLOOKUP($B190,'HK2 21-22'!$B$17:$AT$54,28,0))</f>
        <v>#N/A</v>
      </c>
      <c r="AD190" s="32" t="e">
        <f t="shared" si="25"/>
        <v>#N/A</v>
      </c>
      <c r="AE190" s="16" t="e">
        <f>IF($B190="","",VLOOKUP($B190,'HK2 21-22'!$B$17:$AT$54,30,0))</f>
        <v>#N/A</v>
      </c>
      <c r="AF190" s="16" t="e">
        <f>IF($B190="","",VLOOKUP($B190,'HK2 21-22'!$B$17:$AT$54,31,0))</f>
        <v>#N/A</v>
      </c>
      <c r="AG190" s="16" t="e">
        <f>IF($B190="","",VLOOKUP($B190,'HK2 21-22'!$B$17:$AT$54,32,0))</f>
        <v>#N/A</v>
      </c>
      <c r="AH190" s="32" t="e">
        <f t="shared" si="26"/>
        <v>#N/A</v>
      </c>
      <c r="AI190" s="16" t="e">
        <f>IF($B190="","",VLOOKUP($B190,'HK2 21-22'!$B$17:$AT$54,34,0))</f>
        <v>#N/A</v>
      </c>
      <c r="AJ190" s="16" t="e">
        <f>IF($B190="","",VLOOKUP($B190,'HK2 21-22'!$B$17:$AT$54,35,0))</f>
        <v>#N/A</v>
      </c>
      <c r="AK190" s="32" t="e">
        <f t="shared" si="27"/>
        <v>#N/A</v>
      </c>
      <c r="AL190" s="16" t="e">
        <f>IF($B190="","",VLOOKUP($B190,'HK2 21-22'!$B$17:$AT$54,37,0))</f>
        <v>#N/A</v>
      </c>
      <c r="AM190" s="16" t="e">
        <f>IF($B190="","",VLOOKUP($B190,'HK2 21-22'!$B$17:$AT$54,38,0))</f>
        <v>#N/A</v>
      </c>
      <c r="AN190" s="32" t="e">
        <f t="shared" si="28"/>
        <v>#N/A</v>
      </c>
      <c r="AO190" s="16" t="e">
        <f>IF($B190="","",VLOOKUP($B190,'HK2 21-22'!$B$17:$AT$54,40,0))</f>
        <v>#N/A</v>
      </c>
      <c r="AP190" s="16" t="e">
        <f>IF($B190="","",VLOOKUP($B190,'HK2 21-22'!$B$17:$AT$54,41,0))</f>
        <v>#N/A</v>
      </c>
      <c r="AQ190" s="32" t="e">
        <f t="shared" si="29"/>
        <v>#N/A</v>
      </c>
      <c r="AR190" s="32" t="e">
        <f>IF($B190="","",VLOOKUP($B190,'HK2 21-22'!$B$17:$AT$54,43,0))</f>
        <v>#N/A</v>
      </c>
      <c r="AS190" s="32" t="e">
        <f>IF($B190="","",VLOOKUP($B190,'HK2 21-22'!$B$17:$AT$54,44,0))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IF($B191="","",VLOOKUP($B191,'HK2 21-22'!$B$17:$AT$54,4,0))</f>
        <v>#N/A</v>
      </c>
      <c r="F191" s="16" t="e">
        <f>IF($B191="","",VLOOKUP($B191,'HK2 21-22'!$B$17:$AT$54,5,0))</f>
        <v>#N/A</v>
      </c>
      <c r="G191" s="16" t="e">
        <f>IF($B191="","",VLOOKUP($B191,'HK2 21-22'!$B$17:$AT$54,6,0))</f>
        <v>#N/A</v>
      </c>
      <c r="H191" s="16" t="e">
        <f>IF($B191="","",VLOOKUP($B191,'HK2 21-22'!$B$17:$AT$54,7,0))</f>
        <v>#N/A</v>
      </c>
      <c r="I191" s="16" t="e">
        <f>IF($B191="","",VLOOKUP($B191,'HK2 21-22'!$B$17:$AT$54,8,0))</f>
        <v>#N/A</v>
      </c>
      <c r="J191" s="16" t="e">
        <f>IF($B191="","",VLOOKUP($B191,'HK2 21-22'!$B$17:$AT$54,9,0))</f>
        <v>#N/A</v>
      </c>
      <c r="K191" s="16" t="e">
        <f>IF($B191="","",VLOOKUP($B191,'HK2 21-22'!$B$17:$AT$54,10,0))</f>
        <v>#N/A</v>
      </c>
      <c r="L191" s="16" t="e">
        <f>IF($B191="","",VLOOKUP($B191,'HK2 21-22'!$B$17:$AT$54,11,0))</f>
        <v>#N/A</v>
      </c>
      <c r="M191" s="32" t="e">
        <f t="shared" si="21"/>
        <v>#N/A</v>
      </c>
      <c r="N191" s="16" t="e">
        <f>IF($B191="","",VLOOKUP($B191,'HK2 21-22'!$B$17:$AT$54,13,0))</f>
        <v>#N/A</v>
      </c>
      <c r="O191" s="16" t="e">
        <f>IF($B191="","",VLOOKUP($B191,'HK2 21-22'!$B$17:$AT$54,14,0))</f>
        <v>#N/A</v>
      </c>
      <c r="P191" s="16" t="e">
        <f>IF($B191="","",VLOOKUP($B191,'HK2 21-22'!$B$17:$AT$54,15,0))</f>
        <v>#N/A</v>
      </c>
      <c r="Q191" s="16" t="e">
        <f>IF($B191="","",VLOOKUP($B191,'HK2 21-22'!$B$17:$AT$54,16,0))</f>
        <v>#N/A</v>
      </c>
      <c r="R191" s="32" t="e">
        <f t="shared" si="22"/>
        <v>#N/A</v>
      </c>
      <c r="S191" s="16" t="e">
        <f>IF($B191="","",VLOOKUP($B191,'HK2 21-22'!$B$17:$AT$54,18,0))</f>
        <v>#N/A</v>
      </c>
      <c r="T191" s="16" t="e">
        <f>IF($B191="","",VLOOKUP($B191,'HK2 21-22'!$B$17:$AT$54,19,0))</f>
        <v>#N/A</v>
      </c>
      <c r="U191" s="16" t="e">
        <f>IF($B191="","",VLOOKUP($B191,'HK2 21-22'!$B$17:$AT$54,20,0))</f>
        <v>#N/A</v>
      </c>
      <c r="V191" s="32" t="e">
        <f t="shared" si="23"/>
        <v>#N/A</v>
      </c>
      <c r="W191" s="16" t="e">
        <f>IF($B191="","",VLOOKUP($B191,'HK2 21-22'!$B$17:$AT$54,22,0))</f>
        <v>#N/A</v>
      </c>
      <c r="X191" s="16" t="e">
        <f>IF($B191="","",VLOOKUP($B191,'HK2 21-22'!$B$17:$AT$54,23,0))</f>
        <v>#N/A</v>
      </c>
      <c r="Y191" s="16" t="e">
        <f>IF($B191="","",VLOOKUP($B191,'HK2 21-22'!$B$17:$AT$54,24,0))</f>
        <v>#N/A</v>
      </c>
      <c r="Z191" s="32" t="e">
        <f t="shared" si="24"/>
        <v>#N/A</v>
      </c>
      <c r="AA191" s="16" t="e">
        <f>IF($B191="","",VLOOKUP($B191,'HK2 21-22'!$B$17:$AT$54,26,0))</f>
        <v>#N/A</v>
      </c>
      <c r="AB191" s="16" t="e">
        <f>IF($B191="","",VLOOKUP($B191,'HK2 21-22'!$B$17:$AT$54,27,0))</f>
        <v>#N/A</v>
      </c>
      <c r="AC191" s="16" t="e">
        <f>IF($B191="","",VLOOKUP($B191,'HK2 21-22'!$B$17:$AT$54,28,0))</f>
        <v>#N/A</v>
      </c>
      <c r="AD191" s="32" t="e">
        <f t="shared" si="25"/>
        <v>#N/A</v>
      </c>
      <c r="AE191" s="16" t="e">
        <f>IF($B191="","",VLOOKUP($B191,'HK2 21-22'!$B$17:$AT$54,30,0))</f>
        <v>#N/A</v>
      </c>
      <c r="AF191" s="16" t="e">
        <f>IF($B191="","",VLOOKUP($B191,'HK2 21-22'!$B$17:$AT$54,31,0))</f>
        <v>#N/A</v>
      </c>
      <c r="AG191" s="16" t="e">
        <f>IF($B191="","",VLOOKUP($B191,'HK2 21-22'!$B$17:$AT$54,32,0))</f>
        <v>#N/A</v>
      </c>
      <c r="AH191" s="32" t="e">
        <f t="shared" si="26"/>
        <v>#N/A</v>
      </c>
      <c r="AI191" s="16" t="e">
        <f>IF($B191="","",VLOOKUP($B191,'HK2 21-22'!$B$17:$AT$54,34,0))</f>
        <v>#N/A</v>
      </c>
      <c r="AJ191" s="16" t="e">
        <f>IF($B191="","",VLOOKUP($B191,'HK2 21-22'!$B$17:$AT$54,35,0))</f>
        <v>#N/A</v>
      </c>
      <c r="AK191" s="32" t="e">
        <f t="shared" si="27"/>
        <v>#N/A</v>
      </c>
      <c r="AL191" s="16" t="e">
        <f>IF($B191="","",VLOOKUP($B191,'HK2 21-22'!$B$17:$AT$54,37,0))</f>
        <v>#N/A</v>
      </c>
      <c r="AM191" s="16" t="e">
        <f>IF($B191="","",VLOOKUP($B191,'HK2 21-22'!$B$17:$AT$54,38,0))</f>
        <v>#N/A</v>
      </c>
      <c r="AN191" s="32" t="e">
        <f t="shared" si="28"/>
        <v>#N/A</v>
      </c>
      <c r="AO191" s="16" t="e">
        <f>IF($B191="","",VLOOKUP($B191,'HK2 21-22'!$B$17:$AT$54,40,0))</f>
        <v>#N/A</v>
      </c>
      <c r="AP191" s="16" t="e">
        <f>IF($B191="","",VLOOKUP($B191,'HK2 21-22'!$B$17:$AT$54,41,0))</f>
        <v>#N/A</v>
      </c>
      <c r="AQ191" s="32" t="e">
        <f t="shared" si="29"/>
        <v>#N/A</v>
      </c>
      <c r="AR191" s="32" t="e">
        <f>IF($B191="","",VLOOKUP($B191,'HK2 21-22'!$B$17:$AT$54,43,0))</f>
        <v>#N/A</v>
      </c>
      <c r="AS191" s="32" t="e">
        <f>IF($B191="","",VLOOKUP($B191,'HK2 21-22'!$B$17:$AT$54,44,0))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IF($B192="","",VLOOKUP($B192,'HK2 21-22'!$B$17:$AT$54,4,0))</f>
        <v>#N/A</v>
      </c>
      <c r="F192" s="16" t="e">
        <f>IF($B192="","",VLOOKUP($B192,'HK2 21-22'!$B$17:$AT$54,5,0))</f>
        <v>#N/A</v>
      </c>
      <c r="G192" s="16" t="e">
        <f>IF($B192="","",VLOOKUP($B192,'HK2 21-22'!$B$17:$AT$54,6,0))</f>
        <v>#N/A</v>
      </c>
      <c r="H192" s="16" t="e">
        <f>IF($B192="","",VLOOKUP($B192,'HK2 21-22'!$B$17:$AT$54,7,0))</f>
        <v>#N/A</v>
      </c>
      <c r="I192" s="16" t="e">
        <f>IF($B192="","",VLOOKUP($B192,'HK2 21-22'!$B$17:$AT$54,8,0))</f>
        <v>#N/A</v>
      </c>
      <c r="J192" s="16" t="e">
        <f>IF($B192="","",VLOOKUP($B192,'HK2 21-22'!$B$17:$AT$54,9,0))</f>
        <v>#N/A</v>
      </c>
      <c r="K192" s="16" t="e">
        <f>IF($B192="","",VLOOKUP($B192,'HK2 21-22'!$B$17:$AT$54,10,0))</f>
        <v>#N/A</v>
      </c>
      <c r="L192" s="16" t="e">
        <f>IF($B192="","",VLOOKUP($B192,'HK2 21-22'!$B$17:$AT$54,11,0))</f>
        <v>#N/A</v>
      </c>
      <c r="M192" s="32" t="e">
        <f t="shared" si="21"/>
        <v>#N/A</v>
      </c>
      <c r="N192" s="16" t="e">
        <f>IF($B192="","",VLOOKUP($B192,'HK2 21-22'!$B$17:$AT$54,13,0))</f>
        <v>#N/A</v>
      </c>
      <c r="O192" s="16" t="e">
        <f>IF($B192="","",VLOOKUP($B192,'HK2 21-22'!$B$17:$AT$54,14,0))</f>
        <v>#N/A</v>
      </c>
      <c r="P192" s="16" t="e">
        <f>IF($B192="","",VLOOKUP($B192,'HK2 21-22'!$B$17:$AT$54,15,0))</f>
        <v>#N/A</v>
      </c>
      <c r="Q192" s="16" t="e">
        <f>IF($B192="","",VLOOKUP($B192,'HK2 21-22'!$B$17:$AT$54,16,0))</f>
        <v>#N/A</v>
      </c>
      <c r="R192" s="32" t="e">
        <f t="shared" si="22"/>
        <v>#N/A</v>
      </c>
      <c r="S192" s="16" t="e">
        <f>IF($B192="","",VLOOKUP($B192,'HK2 21-22'!$B$17:$AT$54,18,0))</f>
        <v>#N/A</v>
      </c>
      <c r="T192" s="16" t="e">
        <f>IF($B192="","",VLOOKUP($B192,'HK2 21-22'!$B$17:$AT$54,19,0))</f>
        <v>#N/A</v>
      </c>
      <c r="U192" s="16" t="e">
        <f>IF($B192="","",VLOOKUP($B192,'HK2 21-22'!$B$17:$AT$54,20,0))</f>
        <v>#N/A</v>
      </c>
      <c r="V192" s="32" t="e">
        <f t="shared" si="23"/>
        <v>#N/A</v>
      </c>
      <c r="W192" s="16" t="e">
        <f>IF($B192="","",VLOOKUP($B192,'HK2 21-22'!$B$17:$AT$54,22,0))</f>
        <v>#N/A</v>
      </c>
      <c r="X192" s="16" t="e">
        <f>IF($B192="","",VLOOKUP($B192,'HK2 21-22'!$B$17:$AT$54,23,0))</f>
        <v>#N/A</v>
      </c>
      <c r="Y192" s="16" t="e">
        <f>IF($B192="","",VLOOKUP($B192,'HK2 21-22'!$B$17:$AT$54,24,0))</f>
        <v>#N/A</v>
      </c>
      <c r="Z192" s="32" t="e">
        <f t="shared" si="24"/>
        <v>#N/A</v>
      </c>
      <c r="AA192" s="16" t="e">
        <f>IF($B192="","",VLOOKUP($B192,'HK2 21-22'!$B$17:$AT$54,26,0))</f>
        <v>#N/A</v>
      </c>
      <c r="AB192" s="16" t="e">
        <f>IF($B192="","",VLOOKUP($B192,'HK2 21-22'!$B$17:$AT$54,27,0))</f>
        <v>#N/A</v>
      </c>
      <c r="AC192" s="16" t="e">
        <f>IF($B192="","",VLOOKUP($B192,'HK2 21-22'!$B$17:$AT$54,28,0))</f>
        <v>#N/A</v>
      </c>
      <c r="AD192" s="32" t="e">
        <f t="shared" si="25"/>
        <v>#N/A</v>
      </c>
      <c r="AE192" s="16" t="e">
        <f>IF($B192="","",VLOOKUP($B192,'HK2 21-22'!$B$17:$AT$54,30,0))</f>
        <v>#N/A</v>
      </c>
      <c r="AF192" s="16" t="e">
        <f>IF($B192="","",VLOOKUP($B192,'HK2 21-22'!$B$17:$AT$54,31,0))</f>
        <v>#N/A</v>
      </c>
      <c r="AG192" s="16" t="e">
        <f>IF($B192="","",VLOOKUP($B192,'HK2 21-22'!$B$17:$AT$54,32,0))</f>
        <v>#N/A</v>
      </c>
      <c r="AH192" s="32" t="e">
        <f t="shared" si="26"/>
        <v>#N/A</v>
      </c>
      <c r="AI192" s="16" t="e">
        <f>IF($B192="","",VLOOKUP($B192,'HK2 21-22'!$B$17:$AT$54,34,0))</f>
        <v>#N/A</v>
      </c>
      <c r="AJ192" s="16" t="e">
        <f>IF($B192="","",VLOOKUP($B192,'HK2 21-22'!$B$17:$AT$54,35,0))</f>
        <v>#N/A</v>
      </c>
      <c r="AK192" s="32" t="e">
        <f t="shared" si="27"/>
        <v>#N/A</v>
      </c>
      <c r="AL192" s="16" t="e">
        <f>IF($B192="","",VLOOKUP($B192,'HK2 21-22'!$B$17:$AT$54,37,0))</f>
        <v>#N/A</v>
      </c>
      <c r="AM192" s="16" t="e">
        <f>IF($B192="","",VLOOKUP($B192,'HK2 21-22'!$B$17:$AT$54,38,0))</f>
        <v>#N/A</v>
      </c>
      <c r="AN192" s="32" t="e">
        <f t="shared" si="28"/>
        <v>#N/A</v>
      </c>
      <c r="AO192" s="16" t="e">
        <f>IF($B192="","",VLOOKUP($B192,'HK2 21-22'!$B$17:$AT$54,40,0))</f>
        <v>#N/A</v>
      </c>
      <c r="AP192" s="16" t="e">
        <f>IF($B192="","",VLOOKUP($B192,'HK2 21-22'!$B$17:$AT$54,41,0))</f>
        <v>#N/A</v>
      </c>
      <c r="AQ192" s="32" t="e">
        <f t="shared" si="29"/>
        <v>#N/A</v>
      </c>
      <c r="AR192" s="32" t="e">
        <f>IF($B192="","",VLOOKUP($B192,'HK2 21-22'!$B$17:$AT$54,43,0))</f>
        <v>#N/A</v>
      </c>
      <c r="AS192" s="32" t="e">
        <f>IF($B192="","",VLOOKUP($B192,'HK2 21-22'!$B$17:$AT$54,44,0))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IF($B193="","",VLOOKUP($B193,'HK2 21-22'!$B$17:$AT$54,4,0))</f>
        <v>#N/A</v>
      </c>
      <c r="F193" s="16" t="e">
        <f>IF($B193="","",VLOOKUP($B193,'HK2 21-22'!$B$17:$AT$54,5,0))</f>
        <v>#N/A</v>
      </c>
      <c r="G193" s="16" t="e">
        <f>IF($B193="","",VLOOKUP($B193,'HK2 21-22'!$B$17:$AT$54,6,0))</f>
        <v>#N/A</v>
      </c>
      <c r="H193" s="16" t="e">
        <f>IF($B193="","",VLOOKUP($B193,'HK2 21-22'!$B$17:$AT$54,7,0))</f>
        <v>#N/A</v>
      </c>
      <c r="I193" s="16" t="e">
        <f>IF($B193="","",VLOOKUP($B193,'HK2 21-22'!$B$17:$AT$54,8,0))</f>
        <v>#N/A</v>
      </c>
      <c r="J193" s="16" t="e">
        <f>IF($B193="","",VLOOKUP($B193,'HK2 21-22'!$B$17:$AT$54,9,0))</f>
        <v>#N/A</v>
      </c>
      <c r="K193" s="16" t="e">
        <f>IF($B193="","",VLOOKUP($B193,'HK2 21-22'!$B$17:$AT$54,10,0))</f>
        <v>#N/A</v>
      </c>
      <c r="L193" s="16" t="e">
        <f>IF($B193="","",VLOOKUP($B193,'HK2 21-22'!$B$17:$AT$54,11,0))</f>
        <v>#N/A</v>
      </c>
      <c r="M193" s="32" t="e">
        <f t="shared" si="21"/>
        <v>#N/A</v>
      </c>
      <c r="N193" s="16" t="e">
        <f>IF($B193="","",VLOOKUP($B193,'HK2 21-22'!$B$17:$AT$54,13,0))</f>
        <v>#N/A</v>
      </c>
      <c r="O193" s="16" t="e">
        <f>IF($B193="","",VLOOKUP($B193,'HK2 21-22'!$B$17:$AT$54,14,0))</f>
        <v>#N/A</v>
      </c>
      <c r="P193" s="16" t="e">
        <f>IF($B193="","",VLOOKUP($B193,'HK2 21-22'!$B$17:$AT$54,15,0))</f>
        <v>#N/A</v>
      </c>
      <c r="Q193" s="16" t="e">
        <f>IF($B193="","",VLOOKUP($B193,'HK2 21-22'!$B$17:$AT$54,16,0))</f>
        <v>#N/A</v>
      </c>
      <c r="R193" s="32" t="e">
        <f t="shared" si="22"/>
        <v>#N/A</v>
      </c>
      <c r="S193" s="16" t="e">
        <f>IF($B193="","",VLOOKUP($B193,'HK2 21-22'!$B$17:$AT$54,18,0))</f>
        <v>#N/A</v>
      </c>
      <c r="T193" s="16" t="e">
        <f>IF($B193="","",VLOOKUP($B193,'HK2 21-22'!$B$17:$AT$54,19,0))</f>
        <v>#N/A</v>
      </c>
      <c r="U193" s="16" t="e">
        <f>IF($B193="","",VLOOKUP($B193,'HK2 21-22'!$B$17:$AT$54,20,0))</f>
        <v>#N/A</v>
      </c>
      <c r="V193" s="32" t="e">
        <f t="shared" si="23"/>
        <v>#N/A</v>
      </c>
      <c r="W193" s="16" t="e">
        <f>IF($B193="","",VLOOKUP($B193,'HK2 21-22'!$B$17:$AT$54,22,0))</f>
        <v>#N/A</v>
      </c>
      <c r="X193" s="16" t="e">
        <f>IF($B193="","",VLOOKUP($B193,'HK2 21-22'!$B$17:$AT$54,23,0))</f>
        <v>#N/A</v>
      </c>
      <c r="Y193" s="16" t="e">
        <f>IF($B193="","",VLOOKUP($B193,'HK2 21-22'!$B$17:$AT$54,24,0))</f>
        <v>#N/A</v>
      </c>
      <c r="Z193" s="32" t="e">
        <f t="shared" si="24"/>
        <v>#N/A</v>
      </c>
      <c r="AA193" s="16" t="e">
        <f>IF($B193="","",VLOOKUP($B193,'HK2 21-22'!$B$17:$AT$54,26,0))</f>
        <v>#N/A</v>
      </c>
      <c r="AB193" s="16" t="e">
        <f>IF($B193="","",VLOOKUP($B193,'HK2 21-22'!$B$17:$AT$54,27,0))</f>
        <v>#N/A</v>
      </c>
      <c r="AC193" s="16" t="e">
        <f>IF($B193="","",VLOOKUP($B193,'HK2 21-22'!$B$17:$AT$54,28,0))</f>
        <v>#N/A</v>
      </c>
      <c r="AD193" s="32" t="e">
        <f t="shared" si="25"/>
        <v>#N/A</v>
      </c>
      <c r="AE193" s="16" t="e">
        <f>IF($B193="","",VLOOKUP($B193,'HK2 21-22'!$B$17:$AT$54,30,0))</f>
        <v>#N/A</v>
      </c>
      <c r="AF193" s="16" t="e">
        <f>IF($B193="","",VLOOKUP($B193,'HK2 21-22'!$B$17:$AT$54,31,0))</f>
        <v>#N/A</v>
      </c>
      <c r="AG193" s="16" t="e">
        <f>IF($B193="","",VLOOKUP($B193,'HK2 21-22'!$B$17:$AT$54,32,0))</f>
        <v>#N/A</v>
      </c>
      <c r="AH193" s="32" t="e">
        <f t="shared" si="26"/>
        <v>#N/A</v>
      </c>
      <c r="AI193" s="16" t="e">
        <f>IF($B193="","",VLOOKUP($B193,'HK2 21-22'!$B$17:$AT$54,34,0))</f>
        <v>#N/A</v>
      </c>
      <c r="AJ193" s="16" t="e">
        <f>IF($B193="","",VLOOKUP($B193,'HK2 21-22'!$B$17:$AT$54,35,0))</f>
        <v>#N/A</v>
      </c>
      <c r="AK193" s="32" t="e">
        <f t="shared" si="27"/>
        <v>#N/A</v>
      </c>
      <c r="AL193" s="16" t="e">
        <f>IF($B193="","",VLOOKUP($B193,'HK2 21-22'!$B$17:$AT$54,37,0))</f>
        <v>#N/A</v>
      </c>
      <c r="AM193" s="16" t="e">
        <f>IF($B193="","",VLOOKUP($B193,'HK2 21-22'!$B$17:$AT$54,38,0))</f>
        <v>#N/A</v>
      </c>
      <c r="AN193" s="32" t="e">
        <f t="shared" si="28"/>
        <v>#N/A</v>
      </c>
      <c r="AO193" s="16" t="e">
        <f>IF($B193="","",VLOOKUP($B193,'HK2 21-22'!$B$17:$AT$54,40,0))</f>
        <v>#N/A</v>
      </c>
      <c r="AP193" s="16" t="e">
        <f>IF($B193="","",VLOOKUP($B193,'HK2 21-22'!$B$17:$AT$54,41,0))</f>
        <v>#N/A</v>
      </c>
      <c r="AQ193" s="32" t="e">
        <f t="shared" si="29"/>
        <v>#N/A</v>
      </c>
      <c r="AR193" s="32" t="e">
        <f>IF($B193="","",VLOOKUP($B193,'HK2 21-22'!$B$17:$AT$54,43,0))</f>
        <v>#N/A</v>
      </c>
      <c r="AS193" s="32" t="e">
        <f>IF($B193="","",VLOOKUP($B193,'HK2 21-22'!$B$17:$AT$54,44,0))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IF($B194="","",VLOOKUP($B194,'HK2 21-22'!$B$17:$AT$54,4,0))</f>
        <v>#N/A</v>
      </c>
      <c r="F194" s="16" t="e">
        <f>IF($B194="","",VLOOKUP($B194,'HK2 21-22'!$B$17:$AT$54,5,0))</f>
        <v>#N/A</v>
      </c>
      <c r="G194" s="16" t="e">
        <f>IF($B194="","",VLOOKUP($B194,'HK2 21-22'!$B$17:$AT$54,6,0))</f>
        <v>#N/A</v>
      </c>
      <c r="H194" s="16" t="e">
        <f>IF($B194="","",VLOOKUP($B194,'HK2 21-22'!$B$17:$AT$54,7,0))</f>
        <v>#N/A</v>
      </c>
      <c r="I194" s="16" t="e">
        <f>IF($B194="","",VLOOKUP($B194,'HK2 21-22'!$B$17:$AT$54,8,0))</f>
        <v>#N/A</v>
      </c>
      <c r="J194" s="16" t="e">
        <f>IF($B194="","",VLOOKUP($B194,'HK2 21-22'!$B$17:$AT$54,9,0))</f>
        <v>#N/A</v>
      </c>
      <c r="K194" s="16" t="e">
        <f>IF($B194="","",VLOOKUP($B194,'HK2 21-22'!$B$17:$AT$54,10,0))</f>
        <v>#N/A</v>
      </c>
      <c r="L194" s="16" t="e">
        <f>IF($B194="","",VLOOKUP($B194,'HK2 21-22'!$B$17:$AT$54,11,0))</f>
        <v>#N/A</v>
      </c>
      <c r="M194" s="32" t="e">
        <f t="shared" si="21"/>
        <v>#N/A</v>
      </c>
      <c r="N194" s="16" t="e">
        <f>IF($B194="","",VLOOKUP($B194,'HK2 21-22'!$B$17:$AT$54,13,0))</f>
        <v>#N/A</v>
      </c>
      <c r="O194" s="16" t="e">
        <f>IF($B194="","",VLOOKUP($B194,'HK2 21-22'!$B$17:$AT$54,14,0))</f>
        <v>#N/A</v>
      </c>
      <c r="P194" s="16" t="e">
        <f>IF($B194="","",VLOOKUP($B194,'HK2 21-22'!$B$17:$AT$54,15,0))</f>
        <v>#N/A</v>
      </c>
      <c r="Q194" s="16" t="e">
        <f>IF($B194="","",VLOOKUP($B194,'HK2 21-22'!$B$17:$AT$54,16,0))</f>
        <v>#N/A</v>
      </c>
      <c r="R194" s="32" t="e">
        <f t="shared" si="22"/>
        <v>#N/A</v>
      </c>
      <c r="S194" s="16" t="e">
        <f>IF($B194="","",VLOOKUP($B194,'HK2 21-22'!$B$17:$AT$54,18,0))</f>
        <v>#N/A</v>
      </c>
      <c r="T194" s="16" t="e">
        <f>IF($B194="","",VLOOKUP($B194,'HK2 21-22'!$B$17:$AT$54,19,0))</f>
        <v>#N/A</v>
      </c>
      <c r="U194" s="16" t="e">
        <f>IF($B194="","",VLOOKUP($B194,'HK2 21-22'!$B$17:$AT$54,20,0))</f>
        <v>#N/A</v>
      </c>
      <c r="V194" s="32" t="e">
        <f t="shared" si="23"/>
        <v>#N/A</v>
      </c>
      <c r="W194" s="16" t="e">
        <f>IF($B194="","",VLOOKUP($B194,'HK2 21-22'!$B$17:$AT$54,22,0))</f>
        <v>#N/A</v>
      </c>
      <c r="X194" s="16" t="e">
        <f>IF($B194="","",VLOOKUP($B194,'HK2 21-22'!$B$17:$AT$54,23,0))</f>
        <v>#N/A</v>
      </c>
      <c r="Y194" s="16" t="e">
        <f>IF($B194="","",VLOOKUP($B194,'HK2 21-22'!$B$17:$AT$54,24,0))</f>
        <v>#N/A</v>
      </c>
      <c r="Z194" s="32" t="e">
        <f t="shared" si="24"/>
        <v>#N/A</v>
      </c>
      <c r="AA194" s="16" t="e">
        <f>IF($B194="","",VLOOKUP($B194,'HK2 21-22'!$B$17:$AT$54,26,0))</f>
        <v>#N/A</v>
      </c>
      <c r="AB194" s="16" t="e">
        <f>IF($B194="","",VLOOKUP($B194,'HK2 21-22'!$B$17:$AT$54,27,0))</f>
        <v>#N/A</v>
      </c>
      <c r="AC194" s="16" t="e">
        <f>IF($B194="","",VLOOKUP($B194,'HK2 21-22'!$B$17:$AT$54,28,0))</f>
        <v>#N/A</v>
      </c>
      <c r="AD194" s="32" t="e">
        <f t="shared" si="25"/>
        <v>#N/A</v>
      </c>
      <c r="AE194" s="16" t="e">
        <f>IF($B194="","",VLOOKUP($B194,'HK2 21-22'!$B$17:$AT$54,30,0))</f>
        <v>#N/A</v>
      </c>
      <c r="AF194" s="16" t="e">
        <f>IF($B194="","",VLOOKUP($B194,'HK2 21-22'!$B$17:$AT$54,31,0))</f>
        <v>#N/A</v>
      </c>
      <c r="AG194" s="16" t="e">
        <f>IF($B194="","",VLOOKUP($B194,'HK2 21-22'!$B$17:$AT$54,32,0))</f>
        <v>#N/A</v>
      </c>
      <c r="AH194" s="32" t="e">
        <f t="shared" si="26"/>
        <v>#N/A</v>
      </c>
      <c r="AI194" s="16" t="e">
        <f>IF($B194="","",VLOOKUP($B194,'HK2 21-22'!$B$17:$AT$54,34,0))</f>
        <v>#N/A</v>
      </c>
      <c r="AJ194" s="16" t="e">
        <f>IF($B194="","",VLOOKUP($B194,'HK2 21-22'!$B$17:$AT$54,35,0))</f>
        <v>#N/A</v>
      </c>
      <c r="AK194" s="32" t="e">
        <f t="shared" si="27"/>
        <v>#N/A</v>
      </c>
      <c r="AL194" s="16" t="e">
        <f>IF($B194="","",VLOOKUP($B194,'HK2 21-22'!$B$17:$AT$54,37,0))</f>
        <v>#N/A</v>
      </c>
      <c r="AM194" s="16" t="e">
        <f>IF($B194="","",VLOOKUP($B194,'HK2 21-22'!$B$17:$AT$54,38,0))</f>
        <v>#N/A</v>
      </c>
      <c r="AN194" s="32" t="e">
        <f t="shared" si="28"/>
        <v>#N/A</v>
      </c>
      <c r="AO194" s="16" t="e">
        <f>IF($B194="","",VLOOKUP($B194,'HK2 21-22'!$B$17:$AT$54,40,0))</f>
        <v>#N/A</v>
      </c>
      <c r="AP194" s="16" t="e">
        <f>IF($B194="","",VLOOKUP($B194,'HK2 21-22'!$B$17:$AT$54,41,0))</f>
        <v>#N/A</v>
      </c>
      <c r="AQ194" s="32" t="e">
        <f t="shared" si="29"/>
        <v>#N/A</v>
      </c>
      <c r="AR194" s="32" t="e">
        <f>IF($B194="","",VLOOKUP($B194,'HK2 21-22'!$B$17:$AT$54,43,0))</f>
        <v>#N/A</v>
      </c>
      <c r="AS194" s="32" t="e">
        <f>IF($B194="","",VLOOKUP($B194,'HK2 21-22'!$B$17:$AT$54,44,0))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IF($B195="","",VLOOKUP($B195,'HK2 21-22'!$B$17:$AT$54,4,0))</f>
        <v>#N/A</v>
      </c>
      <c r="F195" s="16" t="e">
        <f>IF($B195="","",VLOOKUP($B195,'HK2 21-22'!$B$17:$AT$54,5,0))</f>
        <v>#N/A</v>
      </c>
      <c r="G195" s="16" t="e">
        <f>IF($B195="","",VLOOKUP($B195,'HK2 21-22'!$B$17:$AT$54,6,0))</f>
        <v>#N/A</v>
      </c>
      <c r="H195" s="16" t="e">
        <f>IF($B195="","",VLOOKUP($B195,'HK2 21-22'!$B$17:$AT$54,7,0))</f>
        <v>#N/A</v>
      </c>
      <c r="I195" s="16" t="e">
        <f>IF($B195="","",VLOOKUP($B195,'HK2 21-22'!$B$17:$AT$54,8,0))</f>
        <v>#N/A</v>
      </c>
      <c r="J195" s="16" t="e">
        <f>IF($B195="","",VLOOKUP($B195,'HK2 21-22'!$B$17:$AT$54,9,0))</f>
        <v>#N/A</v>
      </c>
      <c r="K195" s="16" t="e">
        <f>IF($B195="","",VLOOKUP($B195,'HK2 21-22'!$B$17:$AT$54,10,0))</f>
        <v>#N/A</v>
      </c>
      <c r="L195" s="16" t="e">
        <f>IF($B195="","",VLOOKUP($B195,'HK2 21-22'!$B$17:$AT$54,11,0))</f>
        <v>#N/A</v>
      </c>
      <c r="M195" s="32" t="e">
        <f t="shared" si="21"/>
        <v>#N/A</v>
      </c>
      <c r="N195" s="16" t="e">
        <f>IF($B195="","",VLOOKUP($B195,'HK2 21-22'!$B$17:$AT$54,13,0))</f>
        <v>#N/A</v>
      </c>
      <c r="O195" s="16" t="e">
        <f>IF($B195="","",VLOOKUP($B195,'HK2 21-22'!$B$17:$AT$54,14,0))</f>
        <v>#N/A</v>
      </c>
      <c r="P195" s="16" t="e">
        <f>IF($B195="","",VLOOKUP($B195,'HK2 21-22'!$B$17:$AT$54,15,0))</f>
        <v>#N/A</v>
      </c>
      <c r="Q195" s="16" t="e">
        <f>IF($B195="","",VLOOKUP($B195,'HK2 21-22'!$B$17:$AT$54,16,0))</f>
        <v>#N/A</v>
      </c>
      <c r="R195" s="32" t="e">
        <f t="shared" si="22"/>
        <v>#N/A</v>
      </c>
      <c r="S195" s="16" t="e">
        <f>IF($B195="","",VLOOKUP($B195,'HK2 21-22'!$B$17:$AT$54,18,0))</f>
        <v>#N/A</v>
      </c>
      <c r="T195" s="16" t="e">
        <f>IF($B195="","",VLOOKUP($B195,'HK2 21-22'!$B$17:$AT$54,19,0))</f>
        <v>#N/A</v>
      </c>
      <c r="U195" s="16" t="e">
        <f>IF($B195="","",VLOOKUP($B195,'HK2 21-22'!$B$17:$AT$54,20,0))</f>
        <v>#N/A</v>
      </c>
      <c r="V195" s="32" t="e">
        <f t="shared" si="23"/>
        <v>#N/A</v>
      </c>
      <c r="W195" s="16" t="e">
        <f>IF($B195="","",VLOOKUP($B195,'HK2 21-22'!$B$17:$AT$54,22,0))</f>
        <v>#N/A</v>
      </c>
      <c r="X195" s="16" t="e">
        <f>IF($B195="","",VLOOKUP($B195,'HK2 21-22'!$B$17:$AT$54,23,0))</f>
        <v>#N/A</v>
      </c>
      <c r="Y195" s="16" t="e">
        <f>IF($B195="","",VLOOKUP($B195,'HK2 21-22'!$B$17:$AT$54,24,0))</f>
        <v>#N/A</v>
      </c>
      <c r="Z195" s="32" t="e">
        <f t="shared" si="24"/>
        <v>#N/A</v>
      </c>
      <c r="AA195" s="16" t="e">
        <f>IF($B195="","",VLOOKUP($B195,'HK2 21-22'!$B$17:$AT$54,26,0))</f>
        <v>#N/A</v>
      </c>
      <c r="AB195" s="16" t="e">
        <f>IF($B195="","",VLOOKUP($B195,'HK2 21-22'!$B$17:$AT$54,27,0))</f>
        <v>#N/A</v>
      </c>
      <c r="AC195" s="16" t="e">
        <f>IF($B195="","",VLOOKUP($B195,'HK2 21-22'!$B$17:$AT$54,28,0))</f>
        <v>#N/A</v>
      </c>
      <c r="AD195" s="32" t="e">
        <f t="shared" si="25"/>
        <v>#N/A</v>
      </c>
      <c r="AE195" s="16" t="e">
        <f>IF($B195="","",VLOOKUP($B195,'HK2 21-22'!$B$17:$AT$54,30,0))</f>
        <v>#N/A</v>
      </c>
      <c r="AF195" s="16" t="e">
        <f>IF($B195="","",VLOOKUP($B195,'HK2 21-22'!$B$17:$AT$54,31,0))</f>
        <v>#N/A</v>
      </c>
      <c r="AG195" s="16" t="e">
        <f>IF($B195="","",VLOOKUP($B195,'HK2 21-22'!$B$17:$AT$54,32,0))</f>
        <v>#N/A</v>
      </c>
      <c r="AH195" s="32" t="e">
        <f t="shared" si="26"/>
        <v>#N/A</v>
      </c>
      <c r="AI195" s="16" t="e">
        <f>IF($B195="","",VLOOKUP($B195,'HK2 21-22'!$B$17:$AT$54,34,0))</f>
        <v>#N/A</v>
      </c>
      <c r="AJ195" s="16" t="e">
        <f>IF($B195="","",VLOOKUP($B195,'HK2 21-22'!$B$17:$AT$54,35,0))</f>
        <v>#N/A</v>
      </c>
      <c r="AK195" s="32" t="e">
        <f t="shared" si="27"/>
        <v>#N/A</v>
      </c>
      <c r="AL195" s="16" t="e">
        <f>IF($B195="","",VLOOKUP($B195,'HK2 21-22'!$B$17:$AT$54,37,0))</f>
        <v>#N/A</v>
      </c>
      <c r="AM195" s="16" t="e">
        <f>IF($B195="","",VLOOKUP($B195,'HK2 21-22'!$B$17:$AT$54,38,0))</f>
        <v>#N/A</v>
      </c>
      <c r="AN195" s="32" t="e">
        <f t="shared" si="28"/>
        <v>#N/A</v>
      </c>
      <c r="AO195" s="16" t="e">
        <f>IF($B195="","",VLOOKUP($B195,'HK2 21-22'!$B$17:$AT$54,40,0))</f>
        <v>#N/A</v>
      </c>
      <c r="AP195" s="16" t="e">
        <f>IF($B195="","",VLOOKUP($B195,'HK2 21-22'!$B$17:$AT$54,41,0))</f>
        <v>#N/A</v>
      </c>
      <c r="AQ195" s="32" t="e">
        <f t="shared" si="29"/>
        <v>#N/A</v>
      </c>
      <c r="AR195" s="32" t="e">
        <f>IF($B195="","",VLOOKUP($B195,'HK2 21-22'!$B$17:$AT$54,43,0))</f>
        <v>#N/A</v>
      </c>
      <c r="AS195" s="32" t="e">
        <f>IF($B195="","",VLOOKUP($B195,'HK2 21-22'!$B$17:$AT$54,44,0))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IF($B196="","",VLOOKUP($B196,'HK2 21-22'!$B$17:$AT$54,4,0))</f>
        <v>#N/A</v>
      </c>
      <c r="F196" s="16" t="e">
        <f>IF($B196="","",VLOOKUP($B196,'HK2 21-22'!$B$17:$AT$54,5,0))</f>
        <v>#N/A</v>
      </c>
      <c r="G196" s="16" t="e">
        <f>IF($B196="","",VLOOKUP($B196,'HK2 21-22'!$B$17:$AT$54,6,0))</f>
        <v>#N/A</v>
      </c>
      <c r="H196" s="16" t="e">
        <f>IF($B196="","",VLOOKUP($B196,'HK2 21-22'!$B$17:$AT$54,7,0))</f>
        <v>#N/A</v>
      </c>
      <c r="I196" s="16" t="e">
        <f>IF($B196="","",VLOOKUP($B196,'HK2 21-22'!$B$17:$AT$54,8,0))</f>
        <v>#N/A</v>
      </c>
      <c r="J196" s="16" t="e">
        <f>IF($B196="","",VLOOKUP($B196,'HK2 21-22'!$B$17:$AT$54,9,0))</f>
        <v>#N/A</v>
      </c>
      <c r="K196" s="16" t="e">
        <f>IF($B196="","",VLOOKUP($B196,'HK2 21-22'!$B$17:$AT$54,10,0))</f>
        <v>#N/A</v>
      </c>
      <c r="L196" s="16" t="e">
        <f>IF($B196="","",VLOOKUP($B196,'HK2 21-22'!$B$17:$AT$54,11,0))</f>
        <v>#N/A</v>
      </c>
      <c r="M196" s="32" t="e">
        <f t="shared" si="21"/>
        <v>#N/A</v>
      </c>
      <c r="N196" s="16" t="e">
        <f>IF($B196="","",VLOOKUP($B196,'HK2 21-22'!$B$17:$AT$54,13,0))</f>
        <v>#N/A</v>
      </c>
      <c r="O196" s="16" t="e">
        <f>IF($B196="","",VLOOKUP($B196,'HK2 21-22'!$B$17:$AT$54,14,0))</f>
        <v>#N/A</v>
      </c>
      <c r="P196" s="16" t="e">
        <f>IF($B196="","",VLOOKUP($B196,'HK2 21-22'!$B$17:$AT$54,15,0))</f>
        <v>#N/A</v>
      </c>
      <c r="Q196" s="16" t="e">
        <f>IF($B196="","",VLOOKUP($B196,'HK2 21-22'!$B$17:$AT$54,16,0))</f>
        <v>#N/A</v>
      </c>
      <c r="R196" s="32" t="e">
        <f t="shared" si="22"/>
        <v>#N/A</v>
      </c>
      <c r="S196" s="16" t="e">
        <f>IF($B196="","",VLOOKUP($B196,'HK2 21-22'!$B$17:$AT$54,18,0))</f>
        <v>#N/A</v>
      </c>
      <c r="T196" s="16" t="e">
        <f>IF($B196="","",VLOOKUP($B196,'HK2 21-22'!$B$17:$AT$54,19,0))</f>
        <v>#N/A</v>
      </c>
      <c r="U196" s="16" t="e">
        <f>IF($B196="","",VLOOKUP($B196,'HK2 21-22'!$B$17:$AT$54,20,0))</f>
        <v>#N/A</v>
      </c>
      <c r="V196" s="32" t="e">
        <f t="shared" si="23"/>
        <v>#N/A</v>
      </c>
      <c r="W196" s="16" t="e">
        <f>IF($B196="","",VLOOKUP($B196,'HK2 21-22'!$B$17:$AT$54,22,0))</f>
        <v>#N/A</v>
      </c>
      <c r="X196" s="16" t="e">
        <f>IF($B196="","",VLOOKUP($B196,'HK2 21-22'!$B$17:$AT$54,23,0))</f>
        <v>#N/A</v>
      </c>
      <c r="Y196" s="16" t="e">
        <f>IF($B196="","",VLOOKUP($B196,'HK2 21-22'!$B$17:$AT$54,24,0))</f>
        <v>#N/A</v>
      </c>
      <c r="Z196" s="32" t="e">
        <f t="shared" si="24"/>
        <v>#N/A</v>
      </c>
      <c r="AA196" s="16" t="e">
        <f>IF($B196="","",VLOOKUP($B196,'HK2 21-22'!$B$17:$AT$54,26,0))</f>
        <v>#N/A</v>
      </c>
      <c r="AB196" s="16" t="e">
        <f>IF($B196="","",VLOOKUP($B196,'HK2 21-22'!$B$17:$AT$54,27,0))</f>
        <v>#N/A</v>
      </c>
      <c r="AC196" s="16" t="e">
        <f>IF($B196="","",VLOOKUP($B196,'HK2 21-22'!$B$17:$AT$54,28,0))</f>
        <v>#N/A</v>
      </c>
      <c r="AD196" s="32" t="e">
        <f t="shared" si="25"/>
        <v>#N/A</v>
      </c>
      <c r="AE196" s="16" t="e">
        <f>IF($B196="","",VLOOKUP($B196,'HK2 21-22'!$B$17:$AT$54,30,0))</f>
        <v>#N/A</v>
      </c>
      <c r="AF196" s="16" t="e">
        <f>IF($B196="","",VLOOKUP($B196,'HK2 21-22'!$B$17:$AT$54,31,0))</f>
        <v>#N/A</v>
      </c>
      <c r="AG196" s="16" t="e">
        <f>IF($B196="","",VLOOKUP($B196,'HK2 21-22'!$B$17:$AT$54,32,0))</f>
        <v>#N/A</v>
      </c>
      <c r="AH196" s="32" t="e">
        <f t="shared" si="26"/>
        <v>#N/A</v>
      </c>
      <c r="AI196" s="16" t="e">
        <f>IF($B196="","",VLOOKUP($B196,'HK2 21-22'!$B$17:$AT$54,34,0))</f>
        <v>#N/A</v>
      </c>
      <c r="AJ196" s="16" t="e">
        <f>IF($B196="","",VLOOKUP($B196,'HK2 21-22'!$B$17:$AT$54,35,0))</f>
        <v>#N/A</v>
      </c>
      <c r="AK196" s="32" t="e">
        <f t="shared" si="27"/>
        <v>#N/A</v>
      </c>
      <c r="AL196" s="16" t="e">
        <f>IF($B196="","",VLOOKUP($B196,'HK2 21-22'!$B$17:$AT$54,37,0))</f>
        <v>#N/A</v>
      </c>
      <c r="AM196" s="16" t="e">
        <f>IF($B196="","",VLOOKUP($B196,'HK2 21-22'!$B$17:$AT$54,38,0))</f>
        <v>#N/A</v>
      </c>
      <c r="AN196" s="32" t="e">
        <f t="shared" si="28"/>
        <v>#N/A</v>
      </c>
      <c r="AO196" s="16" t="e">
        <f>IF($B196="","",VLOOKUP($B196,'HK2 21-22'!$B$17:$AT$54,40,0))</f>
        <v>#N/A</v>
      </c>
      <c r="AP196" s="16" t="e">
        <f>IF($B196="","",VLOOKUP($B196,'HK2 21-22'!$B$17:$AT$54,41,0))</f>
        <v>#N/A</v>
      </c>
      <c r="AQ196" s="32" t="e">
        <f t="shared" si="29"/>
        <v>#N/A</v>
      </c>
      <c r="AR196" s="32" t="e">
        <f>IF($B196="","",VLOOKUP($B196,'HK2 21-22'!$B$17:$AT$54,43,0))</f>
        <v>#N/A</v>
      </c>
      <c r="AS196" s="32" t="e">
        <f>IF($B196="","",VLOOKUP($B196,'HK2 21-22'!$B$17:$AT$54,44,0))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IF($B197="","",VLOOKUP($B197,'HK2 21-22'!$B$17:$AT$54,4,0))</f>
        <v>#N/A</v>
      </c>
      <c r="F197" s="16" t="e">
        <f>IF($B197="","",VLOOKUP($B197,'HK2 21-22'!$B$17:$AT$54,5,0))</f>
        <v>#N/A</v>
      </c>
      <c r="G197" s="16" t="e">
        <f>IF($B197="","",VLOOKUP($B197,'HK2 21-22'!$B$17:$AT$54,6,0))</f>
        <v>#N/A</v>
      </c>
      <c r="H197" s="16" t="e">
        <f>IF($B197="","",VLOOKUP($B197,'HK2 21-22'!$B$17:$AT$54,7,0))</f>
        <v>#N/A</v>
      </c>
      <c r="I197" s="16" t="e">
        <f>IF($B197="","",VLOOKUP($B197,'HK2 21-22'!$B$17:$AT$54,8,0))</f>
        <v>#N/A</v>
      </c>
      <c r="J197" s="16" t="e">
        <f>IF($B197="","",VLOOKUP($B197,'HK2 21-22'!$B$17:$AT$54,9,0))</f>
        <v>#N/A</v>
      </c>
      <c r="K197" s="16" t="e">
        <f>IF($B197="","",VLOOKUP($B197,'HK2 21-22'!$B$17:$AT$54,10,0))</f>
        <v>#N/A</v>
      </c>
      <c r="L197" s="16" t="e">
        <f>IF($B197="","",VLOOKUP($B197,'HK2 21-22'!$B$17:$AT$54,11,0))</f>
        <v>#N/A</v>
      </c>
      <c r="M197" s="32" t="e">
        <f t="shared" si="21"/>
        <v>#N/A</v>
      </c>
      <c r="N197" s="16" t="e">
        <f>IF($B197="","",VLOOKUP($B197,'HK2 21-22'!$B$17:$AT$54,13,0))</f>
        <v>#N/A</v>
      </c>
      <c r="O197" s="16" t="e">
        <f>IF($B197="","",VLOOKUP($B197,'HK2 21-22'!$B$17:$AT$54,14,0))</f>
        <v>#N/A</v>
      </c>
      <c r="P197" s="16" t="e">
        <f>IF($B197="","",VLOOKUP($B197,'HK2 21-22'!$B$17:$AT$54,15,0))</f>
        <v>#N/A</v>
      </c>
      <c r="Q197" s="16" t="e">
        <f>IF($B197="","",VLOOKUP($B197,'HK2 21-22'!$B$17:$AT$54,16,0))</f>
        <v>#N/A</v>
      </c>
      <c r="R197" s="32" t="e">
        <f t="shared" si="22"/>
        <v>#N/A</v>
      </c>
      <c r="S197" s="16" t="e">
        <f>IF($B197="","",VLOOKUP($B197,'HK2 21-22'!$B$17:$AT$54,18,0))</f>
        <v>#N/A</v>
      </c>
      <c r="T197" s="16" t="e">
        <f>IF($B197="","",VLOOKUP($B197,'HK2 21-22'!$B$17:$AT$54,19,0))</f>
        <v>#N/A</v>
      </c>
      <c r="U197" s="16" t="e">
        <f>IF($B197="","",VLOOKUP($B197,'HK2 21-22'!$B$17:$AT$54,20,0))</f>
        <v>#N/A</v>
      </c>
      <c r="V197" s="32" t="e">
        <f t="shared" si="23"/>
        <v>#N/A</v>
      </c>
      <c r="W197" s="16" t="e">
        <f>IF($B197="","",VLOOKUP($B197,'HK2 21-22'!$B$17:$AT$54,22,0))</f>
        <v>#N/A</v>
      </c>
      <c r="X197" s="16" t="e">
        <f>IF($B197="","",VLOOKUP($B197,'HK2 21-22'!$B$17:$AT$54,23,0))</f>
        <v>#N/A</v>
      </c>
      <c r="Y197" s="16" t="e">
        <f>IF($B197="","",VLOOKUP($B197,'HK2 21-22'!$B$17:$AT$54,24,0))</f>
        <v>#N/A</v>
      </c>
      <c r="Z197" s="32" t="e">
        <f t="shared" si="24"/>
        <v>#N/A</v>
      </c>
      <c r="AA197" s="16" t="e">
        <f>IF($B197="","",VLOOKUP($B197,'HK2 21-22'!$B$17:$AT$54,26,0))</f>
        <v>#N/A</v>
      </c>
      <c r="AB197" s="16" t="e">
        <f>IF($B197="","",VLOOKUP($B197,'HK2 21-22'!$B$17:$AT$54,27,0))</f>
        <v>#N/A</v>
      </c>
      <c r="AC197" s="16" t="e">
        <f>IF($B197="","",VLOOKUP($B197,'HK2 21-22'!$B$17:$AT$54,28,0))</f>
        <v>#N/A</v>
      </c>
      <c r="AD197" s="32" t="e">
        <f t="shared" si="25"/>
        <v>#N/A</v>
      </c>
      <c r="AE197" s="16" t="e">
        <f>IF($B197="","",VLOOKUP($B197,'HK2 21-22'!$B$17:$AT$54,30,0))</f>
        <v>#N/A</v>
      </c>
      <c r="AF197" s="16" t="e">
        <f>IF($B197="","",VLOOKUP($B197,'HK2 21-22'!$B$17:$AT$54,31,0))</f>
        <v>#N/A</v>
      </c>
      <c r="AG197" s="16" t="e">
        <f>IF($B197="","",VLOOKUP($B197,'HK2 21-22'!$B$17:$AT$54,32,0))</f>
        <v>#N/A</v>
      </c>
      <c r="AH197" s="32" t="e">
        <f t="shared" si="26"/>
        <v>#N/A</v>
      </c>
      <c r="AI197" s="16" t="e">
        <f>IF($B197="","",VLOOKUP($B197,'HK2 21-22'!$B$17:$AT$54,34,0))</f>
        <v>#N/A</v>
      </c>
      <c r="AJ197" s="16" t="e">
        <f>IF($B197="","",VLOOKUP($B197,'HK2 21-22'!$B$17:$AT$54,35,0))</f>
        <v>#N/A</v>
      </c>
      <c r="AK197" s="32" t="e">
        <f t="shared" si="27"/>
        <v>#N/A</v>
      </c>
      <c r="AL197" s="16" t="e">
        <f>IF($B197="","",VLOOKUP($B197,'HK2 21-22'!$B$17:$AT$54,37,0))</f>
        <v>#N/A</v>
      </c>
      <c r="AM197" s="16" t="e">
        <f>IF($B197="","",VLOOKUP($B197,'HK2 21-22'!$B$17:$AT$54,38,0))</f>
        <v>#N/A</v>
      </c>
      <c r="AN197" s="32" t="e">
        <f t="shared" si="28"/>
        <v>#N/A</v>
      </c>
      <c r="AO197" s="16" t="e">
        <f>IF($B197="","",VLOOKUP($B197,'HK2 21-22'!$B$17:$AT$54,40,0))</f>
        <v>#N/A</v>
      </c>
      <c r="AP197" s="16" t="e">
        <f>IF($B197="","",VLOOKUP($B197,'HK2 21-22'!$B$17:$AT$54,41,0))</f>
        <v>#N/A</v>
      </c>
      <c r="AQ197" s="32" t="e">
        <f t="shared" si="29"/>
        <v>#N/A</v>
      </c>
      <c r="AR197" s="32" t="e">
        <f>IF($B197="","",VLOOKUP($B197,'HK2 21-22'!$B$17:$AT$54,43,0))</f>
        <v>#N/A</v>
      </c>
      <c r="AS197" s="32" t="e">
        <f>IF($B197="","",VLOOKUP($B197,'HK2 21-22'!$B$17:$AT$54,44,0))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IF($B198="","",VLOOKUP($B198,'HK2 21-22'!$B$17:$AT$54,4,0))</f>
        <v>#N/A</v>
      </c>
      <c r="F198" s="16" t="e">
        <f>IF($B198="","",VLOOKUP($B198,'HK2 21-22'!$B$17:$AT$54,5,0))</f>
        <v>#N/A</v>
      </c>
      <c r="G198" s="16" t="e">
        <f>IF($B198="","",VLOOKUP($B198,'HK2 21-22'!$B$17:$AT$54,6,0))</f>
        <v>#N/A</v>
      </c>
      <c r="H198" s="16" t="e">
        <f>IF($B198="","",VLOOKUP($B198,'HK2 21-22'!$B$17:$AT$54,7,0))</f>
        <v>#N/A</v>
      </c>
      <c r="I198" s="16" t="e">
        <f>IF($B198="","",VLOOKUP($B198,'HK2 21-22'!$B$17:$AT$54,8,0))</f>
        <v>#N/A</v>
      </c>
      <c r="J198" s="16" t="e">
        <f>IF($B198="","",VLOOKUP($B198,'HK2 21-22'!$B$17:$AT$54,9,0))</f>
        <v>#N/A</v>
      </c>
      <c r="K198" s="16" t="e">
        <f>IF($B198="","",VLOOKUP($B198,'HK2 21-22'!$B$17:$AT$54,10,0))</f>
        <v>#N/A</v>
      </c>
      <c r="L198" s="16" t="e">
        <f>IF($B198="","",VLOOKUP($B198,'HK2 21-22'!$B$17:$AT$54,11,0))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IF($B198="","",VLOOKUP($B198,'HK2 21-22'!$B$17:$AT$54,13,0))</f>
        <v>#N/A</v>
      </c>
      <c r="O198" s="16" t="e">
        <f>IF($B198="","",VLOOKUP($B198,'HK2 21-22'!$B$17:$AT$54,14,0))</f>
        <v>#N/A</v>
      </c>
      <c r="P198" s="16" t="e">
        <f>IF($B198="","",VLOOKUP($B198,'HK2 21-22'!$B$17:$AT$54,15,0))</f>
        <v>#N/A</v>
      </c>
      <c r="Q198" s="16" t="e">
        <f>IF($B198="","",VLOOKUP($B198,'HK2 21-22'!$B$17:$AT$54,16,0))</f>
        <v>#N/A</v>
      </c>
      <c r="R198" s="32" t="e">
        <f t="shared" ref="R198:R261" si="32">IF($D198="","",SUM($N198:$Q198))</f>
        <v>#N/A</v>
      </c>
      <c r="S198" s="16" t="e">
        <f>IF($B198="","",VLOOKUP($B198,'HK2 21-22'!$B$17:$AT$54,18,0))</f>
        <v>#N/A</v>
      </c>
      <c r="T198" s="16" t="e">
        <f>IF($B198="","",VLOOKUP($B198,'HK2 21-22'!$B$17:$AT$54,19,0))</f>
        <v>#N/A</v>
      </c>
      <c r="U198" s="16" t="e">
        <f>IF($B198="","",VLOOKUP($B198,'HK2 21-22'!$B$17:$AT$54,20,0))</f>
        <v>#N/A</v>
      </c>
      <c r="V198" s="32" t="e">
        <f t="shared" ref="V198:V261" si="33">IF($D198="","",((SUM($S198:$T198))-U198)*0.1)</f>
        <v>#N/A</v>
      </c>
      <c r="W198" s="16" t="e">
        <f>IF($B198="","",VLOOKUP($B198,'HK2 21-22'!$B$17:$AT$54,22,0))</f>
        <v>#N/A</v>
      </c>
      <c r="X198" s="16" t="e">
        <f>IF($B198="","",VLOOKUP($B198,'HK2 21-22'!$B$17:$AT$54,23,0))</f>
        <v>#N/A</v>
      </c>
      <c r="Y198" s="16" t="e">
        <f>IF($B198="","",VLOOKUP($B198,'HK2 21-22'!$B$17:$AT$54,24,0))</f>
        <v>#N/A</v>
      </c>
      <c r="Z198" s="32" t="e">
        <f t="shared" ref="Z198:Z261" si="34">IF($D198="","",((SUM($W198:$X198))-Y198)*0.2)</f>
        <v>#N/A</v>
      </c>
      <c r="AA198" s="16" t="e">
        <f>IF($B198="","",VLOOKUP($B198,'HK2 21-22'!$B$17:$AT$54,26,0))</f>
        <v>#N/A</v>
      </c>
      <c r="AB198" s="16" t="e">
        <f>IF($B198="","",VLOOKUP($B198,'HK2 21-22'!$B$17:$AT$54,27,0))</f>
        <v>#N/A</v>
      </c>
      <c r="AC198" s="16" t="e">
        <f>IF($B198="","",VLOOKUP($B198,'HK2 21-22'!$B$17:$AT$54,28,0))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IF($B198="","",VLOOKUP($B198,'HK2 21-22'!$B$17:$AT$54,30,0))</f>
        <v>#N/A</v>
      </c>
      <c r="AF198" s="16" t="e">
        <f>IF($B198="","",VLOOKUP($B198,'HK2 21-22'!$B$17:$AT$54,31,0))</f>
        <v>#N/A</v>
      </c>
      <c r="AG198" s="16" t="e">
        <f>IF($B198="","",VLOOKUP($B198,'HK2 21-22'!$B$17:$AT$54,32,0))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IF($B198="","",VLOOKUP($B198,'HK2 21-22'!$B$17:$AT$54,34,0))</f>
        <v>#N/A</v>
      </c>
      <c r="AJ198" s="16" t="e">
        <f>IF($B198="","",VLOOKUP($B198,'HK2 21-22'!$B$17:$AT$54,35,0))</f>
        <v>#N/A</v>
      </c>
      <c r="AK198" s="32" t="e">
        <f t="shared" ref="AK198:AK261" si="37">IF($D198="","",(SUM($AI198:$AJ198))*0.2)</f>
        <v>#N/A</v>
      </c>
      <c r="AL198" s="16" t="e">
        <f>IF($B198="","",VLOOKUP($B198,'HK2 21-22'!$B$17:$AT$54,37,0))</f>
        <v>#N/A</v>
      </c>
      <c r="AM198" s="16" t="e">
        <f>IF($B198="","",VLOOKUP($B198,'HK2 21-22'!$B$17:$AT$54,38,0))</f>
        <v>#N/A</v>
      </c>
      <c r="AN198" s="32" t="e">
        <f t="shared" ref="AN198:AN261" si="38">IF($D198="","",(SUM(AL198:AM198))*0.4)</f>
        <v>#N/A</v>
      </c>
      <c r="AO198" s="16" t="e">
        <f>IF($B198="","",VLOOKUP($B198,'HK2 21-22'!$B$17:$AT$54,40,0))</f>
        <v>#N/A</v>
      </c>
      <c r="AP198" s="16" t="e">
        <f>IF($B198="","",VLOOKUP($B198,'HK2 21-22'!$B$17:$AT$54,41,0))</f>
        <v>#N/A</v>
      </c>
      <c r="AQ198" s="32" t="e">
        <f t="shared" ref="AQ198:AQ261" si="39">IF(D198="","",SUM(AO198:AP198)*0.4)</f>
        <v>#N/A</v>
      </c>
      <c r="AR198" s="32" t="e">
        <f>IF($B198="","",VLOOKUP($B198,'HK2 21-22'!$B$17:$AT$54,43,0))</f>
        <v>#N/A</v>
      </c>
      <c r="AS198" s="32" t="e">
        <f>IF($B198="","",VLOOKUP($B198,'HK2 21-22'!$B$17:$AT$54,44,0))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IF($B199="","",VLOOKUP($B199,'HK2 21-22'!$B$17:$AT$54,4,0))</f>
        <v>#N/A</v>
      </c>
      <c r="F199" s="16" t="e">
        <f>IF($B199="","",VLOOKUP($B199,'HK2 21-22'!$B$17:$AT$54,5,0))</f>
        <v>#N/A</v>
      </c>
      <c r="G199" s="16" t="e">
        <f>IF($B199="","",VLOOKUP($B199,'HK2 21-22'!$B$17:$AT$54,6,0))</f>
        <v>#N/A</v>
      </c>
      <c r="H199" s="16" t="e">
        <f>IF($B199="","",VLOOKUP($B199,'HK2 21-22'!$B$17:$AT$54,7,0))</f>
        <v>#N/A</v>
      </c>
      <c r="I199" s="16" t="e">
        <f>IF($B199="","",VLOOKUP($B199,'HK2 21-22'!$B$17:$AT$54,8,0))</f>
        <v>#N/A</v>
      </c>
      <c r="J199" s="16" t="e">
        <f>IF($B199="","",VLOOKUP($B199,'HK2 21-22'!$B$17:$AT$54,9,0))</f>
        <v>#N/A</v>
      </c>
      <c r="K199" s="16" t="e">
        <f>IF($B199="","",VLOOKUP($B199,'HK2 21-22'!$B$17:$AT$54,10,0))</f>
        <v>#N/A</v>
      </c>
      <c r="L199" s="16" t="e">
        <f>IF($B199="","",VLOOKUP($B199,'HK2 21-22'!$B$17:$AT$54,11,0))</f>
        <v>#N/A</v>
      </c>
      <c r="M199" s="32" t="e">
        <f t="shared" si="31"/>
        <v>#N/A</v>
      </c>
      <c r="N199" s="16" t="e">
        <f>IF($B199="","",VLOOKUP($B199,'HK2 21-22'!$B$17:$AT$54,13,0))</f>
        <v>#N/A</v>
      </c>
      <c r="O199" s="16" t="e">
        <f>IF($B199="","",VLOOKUP($B199,'HK2 21-22'!$B$17:$AT$54,14,0))</f>
        <v>#N/A</v>
      </c>
      <c r="P199" s="16" t="e">
        <f>IF($B199="","",VLOOKUP($B199,'HK2 21-22'!$B$17:$AT$54,15,0))</f>
        <v>#N/A</v>
      </c>
      <c r="Q199" s="16" t="e">
        <f>IF($B199="","",VLOOKUP($B199,'HK2 21-22'!$B$17:$AT$54,16,0))</f>
        <v>#N/A</v>
      </c>
      <c r="R199" s="32" t="e">
        <f t="shared" si="32"/>
        <v>#N/A</v>
      </c>
      <c r="S199" s="16" t="e">
        <f>IF($B199="","",VLOOKUP($B199,'HK2 21-22'!$B$17:$AT$54,18,0))</f>
        <v>#N/A</v>
      </c>
      <c r="T199" s="16" t="e">
        <f>IF($B199="","",VLOOKUP($B199,'HK2 21-22'!$B$17:$AT$54,19,0))</f>
        <v>#N/A</v>
      </c>
      <c r="U199" s="16" t="e">
        <f>IF($B199="","",VLOOKUP($B199,'HK2 21-22'!$B$17:$AT$54,20,0))</f>
        <v>#N/A</v>
      </c>
      <c r="V199" s="32" t="e">
        <f t="shared" si="33"/>
        <v>#N/A</v>
      </c>
      <c r="W199" s="16" t="e">
        <f>IF($B199="","",VLOOKUP($B199,'HK2 21-22'!$B$17:$AT$54,22,0))</f>
        <v>#N/A</v>
      </c>
      <c r="X199" s="16" t="e">
        <f>IF($B199="","",VLOOKUP($B199,'HK2 21-22'!$B$17:$AT$54,23,0))</f>
        <v>#N/A</v>
      </c>
      <c r="Y199" s="16" t="e">
        <f>IF($B199="","",VLOOKUP($B199,'HK2 21-22'!$B$17:$AT$54,24,0))</f>
        <v>#N/A</v>
      </c>
      <c r="Z199" s="32" t="e">
        <f t="shared" si="34"/>
        <v>#N/A</v>
      </c>
      <c r="AA199" s="16" t="e">
        <f>IF($B199="","",VLOOKUP($B199,'HK2 21-22'!$B$17:$AT$54,26,0))</f>
        <v>#N/A</v>
      </c>
      <c r="AB199" s="16" t="e">
        <f>IF($B199="","",VLOOKUP($B199,'HK2 21-22'!$B$17:$AT$54,27,0))</f>
        <v>#N/A</v>
      </c>
      <c r="AC199" s="16" t="e">
        <f>IF($B199="","",VLOOKUP($B199,'HK2 21-22'!$B$17:$AT$54,28,0))</f>
        <v>#N/A</v>
      </c>
      <c r="AD199" s="32" t="e">
        <f t="shared" si="35"/>
        <v>#N/A</v>
      </c>
      <c r="AE199" s="16" t="e">
        <f>IF($B199="","",VLOOKUP($B199,'HK2 21-22'!$B$17:$AT$54,30,0))</f>
        <v>#N/A</v>
      </c>
      <c r="AF199" s="16" t="e">
        <f>IF($B199="","",VLOOKUP($B199,'HK2 21-22'!$B$17:$AT$54,31,0))</f>
        <v>#N/A</v>
      </c>
      <c r="AG199" s="16" t="e">
        <f>IF($B199="","",VLOOKUP($B199,'HK2 21-22'!$B$17:$AT$54,32,0))</f>
        <v>#N/A</v>
      </c>
      <c r="AH199" s="32" t="e">
        <f t="shared" si="36"/>
        <v>#N/A</v>
      </c>
      <c r="AI199" s="16" t="e">
        <f>IF($B199="","",VLOOKUP($B199,'HK2 21-22'!$B$17:$AT$54,34,0))</f>
        <v>#N/A</v>
      </c>
      <c r="AJ199" s="16" t="e">
        <f>IF($B199="","",VLOOKUP($B199,'HK2 21-22'!$B$17:$AT$54,35,0))</f>
        <v>#N/A</v>
      </c>
      <c r="AK199" s="32" t="e">
        <f t="shared" si="37"/>
        <v>#N/A</v>
      </c>
      <c r="AL199" s="16" t="e">
        <f>IF($B199="","",VLOOKUP($B199,'HK2 21-22'!$B$17:$AT$54,37,0))</f>
        <v>#N/A</v>
      </c>
      <c r="AM199" s="16" t="e">
        <f>IF($B199="","",VLOOKUP($B199,'HK2 21-22'!$B$17:$AT$54,38,0))</f>
        <v>#N/A</v>
      </c>
      <c r="AN199" s="32" t="e">
        <f t="shared" si="38"/>
        <v>#N/A</v>
      </c>
      <c r="AO199" s="16" t="e">
        <f>IF($B199="","",VLOOKUP($B199,'HK2 21-22'!$B$17:$AT$54,40,0))</f>
        <v>#N/A</v>
      </c>
      <c r="AP199" s="16" t="e">
        <f>IF($B199="","",VLOOKUP($B199,'HK2 21-22'!$B$17:$AT$54,41,0))</f>
        <v>#N/A</v>
      </c>
      <c r="AQ199" s="32" t="e">
        <f t="shared" si="39"/>
        <v>#N/A</v>
      </c>
      <c r="AR199" s="32" t="e">
        <f>IF($B199="","",VLOOKUP($B199,'HK2 21-22'!$B$17:$AT$54,43,0))</f>
        <v>#N/A</v>
      </c>
      <c r="AS199" s="32" t="e">
        <f>IF($B199="","",VLOOKUP($B199,'HK2 21-22'!$B$17:$AT$54,44,0))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IF($B200="","",VLOOKUP($B200,'HK2 21-22'!$B$17:$AT$54,4,0))</f>
        <v>#N/A</v>
      </c>
      <c r="F200" s="16" t="e">
        <f>IF($B200="","",VLOOKUP($B200,'HK2 21-22'!$B$17:$AT$54,5,0))</f>
        <v>#N/A</v>
      </c>
      <c r="G200" s="16" t="e">
        <f>IF($B200="","",VLOOKUP($B200,'HK2 21-22'!$B$17:$AT$54,6,0))</f>
        <v>#N/A</v>
      </c>
      <c r="H200" s="16" t="e">
        <f>IF($B200="","",VLOOKUP($B200,'HK2 21-22'!$B$17:$AT$54,7,0))</f>
        <v>#N/A</v>
      </c>
      <c r="I200" s="16" t="e">
        <f>IF($B200="","",VLOOKUP($B200,'HK2 21-22'!$B$17:$AT$54,8,0))</f>
        <v>#N/A</v>
      </c>
      <c r="J200" s="16" t="e">
        <f>IF($B200="","",VLOOKUP($B200,'HK2 21-22'!$B$17:$AT$54,9,0))</f>
        <v>#N/A</v>
      </c>
      <c r="K200" s="16" t="e">
        <f>IF($B200="","",VLOOKUP($B200,'HK2 21-22'!$B$17:$AT$54,10,0))</f>
        <v>#N/A</v>
      </c>
      <c r="L200" s="16" t="e">
        <f>IF($B200="","",VLOOKUP($B200,'HK2 21-22'!$B$17:$AT$54,11,0))</f>
        <v>#N/A</v>
      </c>
      <c r="M200" s="32" t="e">
        <f t="shared" si="31"/>
        <v>#N/A</v>
      </c>
      <c r="N200" s="16" t="e">
        <f>IF($B200="","",VLOOKUP($B200,'HK2 21-22'!$B$17:$AT$54,13,0))</f>
        <v>#N/A</v>
      </c>
      <c r="O200" s="16" t="e">
        <f>IF($B200="","",VLOOKUP($B200,'HK2 21-22'!$B$17:$AT$54,14,0))</f>
        <v>#N/A</v>
      </c>
      <c r="P200" s="16" t="e">
        <f>IF($B200="","",VLOOKUP($B200,'HK2 21-22'!$B$17:$AT$54,15,0))</f>
        <v>#N/A</v>
      </c>
      <c r="Q200" s="16" t="e">
        <f>IF($B200="","",VLOOKUP($B200,'HK2 21-22'!$B$17:$AT$54,16,0))</f>
        <v>#N/A</v>
      </c>
      <c r="R200" s="32" t="e">
        <f t="shared" si="32"/>
        <v>#N/A</v>
      </c>
      <c r="S200" s="16" t="e">
        <f>IF($B200="","",VLOOKUP($B200,'HK2 21-22'!$B$17:$AT$54,18,0))</f>
        <v>#N/A</v>
      </c>
      <c r="T200" s="16" t="e">
        <f>IF($B200="","",VLOOKUP($B200,'HK2 21-22'!$B$17:$AT$54,19,0))</f>
        <v>#N/A</v>
      </c>
      <c r="U200" s="16" t="e">
        <f>IF($B200="","",VLOOKUP($B200,'HK2 21-22'!$B$17:$AT$54,20,0))</f>
        <v>#N/A</v>
      </c>
      <c r="V200" s="32" t="e">
        <f t="shared" si="33"/>
        <v>#N/A</v>
      </c>
      <c r="W200" s="16" t="e">
        <f>IF($B200="","",VLOOKUP($B200,'HK2 21-22'!$B$17:$AT$54,22,0))</f>
        <v>#N/A</v>
      </c>
      <c r="X200" s="16" t="e">
        <f>IF($B200="","",VLOOKUP($B200,'HK2 21-22'!$B$17:$AT$54,23,0))</f>
        <v>#N/A</v>
      </c>
      <c r="Y200" s="16" t="e">
        <f>IF($B200="","",VLOOKUP($B200,'HK2 21-22'!$B$17:$AT$54,24,0))</f>
        <v>#N/A</v>
      </c>
      <c r="Z200" s="32" t="e">
        <f t="shared" si="34"/>
        <v>#N/A</v>
      </c>
      <c r="AA200" s="16" t="e">
        <f>IF($B200="","",VLOOKUP($B200,'HK2 21-22'!$B$17:$AT$54,26,0))</f>
        <v>#N/A</v>
      </c>
      <c r="AB200" s="16" t="e">
        <f>IF($B200="","",VLOOKUP($B200,'HK2 21-22'!$B$17:$AT$54,27,0))</f>
        <v>#N/A</v>
      </c>
      <c r="AC200" s="16" t="e">
        <f>IF($B200="","",VLOOKUP($B200,'HK2 21-22'!$B$17:$AT$54,28,0))</f>
        <v>#N/A</v>
      </c>
      <c r="AD200" s="32" t="e">
        <f t="shared" si="35"/>
        <v>#N/A</v>
      </c>
      <c r="AE200" s="16" t="e">
        <f>IF($B200="","",VLOOKUP($B200,'HK2 21-22'!$B$17:$AT$54,30,0))</f>
        <v>#N/A</v>
      </c>
      <c r="AF200" s="16" t="e">
        <f>IF($B200="","",VLOOKUP($B200,'HK2 21-22'!$B$17:$AT$54,31,0))</f>
        <v>#N/A</v>
      </c>
      <c r="AG200" s="16" t="e">
        <f>IF($B200="","",VLOOKUP($B200,'HK2 21-22'!$B$17:$AT$54,32,0))</f>
        <v>#N/A</v>
      </c>
      <c r="AH200" s="32" t="e">
        <f t="shared" si="36"/>
        <v>#N/A</v>
      </c>
      <c r="AI200" s="16" t="e">
        <f>IF($B200="","",VLOOKUP($B200,'HK2 21-22'!$B$17:$AT$54,34,0))</f>
        <v>#N/A</v>
      </c>
      <c r="AJ200" s="16" t="e">
        <f>IF($B200="","",VLOOKUP($B200,'HK2 21-22'!$B$17:$AT$54,35,0))</f>
        <v>#N/A</v>
      </c>
      <c r="AK200" s="32" t="e">
        <f t="shared" si="37"/>
        <v>#N/A</v>
      </c>
      <c r="AL200" s="16" t="e">
        <f>IF($B200="","",VLOOKUP($B200,'HK2 21-22'!$B$17:$AT$54,37,0))</f>
        <v>#N/A</v>
      </c>
      <c r="AM200" s="16" t="e">
        <f>IF($B200="","",VLOOKUP($B200,'HK2 21-22'!$B$17:$AT$54,38,0))</f>
        <v>#N/A</v>
      </c>
      <c r="AN200" s="32" t="e">
        <f t="shared" si="38"/>
        <v>#N/A</v>
      </c>
      <c r="AO200" s="16" t="e">
        <f>IF($B200="","",VLOOKUP($B200,'HK2 21-22'!$B$17:$AT$54,40,0))</f>
        <v>#N/A</v>
      </c>
      <c r="AP200" s="16" t="e">
        <f>IF($B200="","",VLOOKUP($B200,'HK2 21-22'!$B$17:$AT$54,41,0))</f>
        <v>#N/A</v>
      </c>
      <c r="AQ200" s="32" t="e">
        <f t="shared" si="39"/>
        <v>#N/A</v>
      </c>
      <c r="AR200" s="32" t="e">
        <f>IF($B200="","",VLOOKUP($B200,'HK2 21-22'!$B$17:$AT$54,43,0))</f>
        <v>#N/A</v>
      </c>
      <c r="AS200" s="32" t="e">
        <f>IF($B200="","",VLOOKUP($B200,'HK2 21-22'!$B$17:$AT$54,44,0))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IF($B201="","",VLOOKUP($B201,'HK2 21-22'!$B$17:$AT$54,4,0))</f>
        <v>#N/A</v>
      </c>
      <c r="F201" s="16" t="e">
        <f>IF($B201="","",VLOOKUP($B201,'HK2 21-22'!$B$17:$AT$54,5,0))</f>
        <v>#N/A</v>
      </c>
      <c r="G201" s="16" t="e">
        <f>IF($B201="","",VLOOKUP($B201,'HK2 21-22'!$B$17:$AT$54,6,0))</f>
        <v>#N/A</v>
      </c>
      <c r="H201" s="16" t="e">
        <f>IF($B201="","",VLOOKUP($B201,'HK2 21-22'!$B$17:$AT$54,7,0))</f>
        <v>#N/A</v>
      </c>
      <c r="I201" s="16" t="e">
        <f>IF($B201="","",VLOOKUP($B201,'HK2 21-22'!$B$17:$AT$54,8,0))</f>
        <v>#N/A</v>
      </c>
      <c r="J201" s="16" t="e">
        <f>IF($B201="","",VLOOKUP($B201,'HK2 21-22'!$B$17:$AT$54,9,0))</f>
        <v>#N/A</v>
      </c>
      <c r="K201" s="16" t="e">
        <f>IF($B201="","",VLOOKUP($B201,'HK2 21-22'!$B$17:$AT$54,10,0))</f>
        <v>#N/A</v>
      </c>
      <c r="L201" s="16" t="e">
        <f>IF($B201="","",VLOOKUP($B201,'HK2 21-22'!$B$17:$AT$54,11,0))</f>
        <v>#N/A</v>
      </c>
      <c r="M201" s="32" t="e">
        <f t="shared" si="31"/>
        <v>#N/A</v>
      </c>
      <c r="N201" s="16" t="e">
        <f>IF($B201="","",VLOOKUP($B201,'HK2 21-22'!$B$17:$AT$54,13,0))</f>
        <v>#N/A</v>
      </c>
      <c r="O201" s="16" t="e">
        <f>IF($B201="","",VLOOKUP($B201,'HK2 21-22'!$B$17:$AT$54,14,0))</f>
        <v>#N/A</v>
      </c>
      <c r="P201" s="16" t="e">
        <f>IF($B201="","",VLOOKUP($B201,'HK2 21-22'!$B$17:$AT$54,15,0))</f>
        <v>#N/A</v>
      </c>
      <c r="Q201" s="16" t="e">
        <f>IF($B201="","",VLOOKUP($B201,'HK2 21-22'!$B$17:$AT$54,16,0))</f>
        <v>#N/A</v>
      </c>
      <c r="R201" s="32" t="e">
        <f t="shared" si="32"/>
        <v>#N/A</v>
      </c>
      <c r="S201" s="16" t="e">
        <f>IF($B201="","",VLOOKUP($B201,'HK2 21-22'!$B$17:$AT$54,18,0))</f>
        <v>#N/A</v>
      </c>
      <c r="T201" s="16" t="e">
        <f>IF($B201="","",VLOOKUP($B201,'HK2 21-22'!$B$17:$AT$54,19,0))</f>
        <v>#N/A</v>
      </c>
      <c r="U201" s="16" t="e">
        <f>IF($B201="","",VLOOKUP($B201,'HK2 21-22'!$B$17:$AT$54,20,0))</f>
        <v>#N/A</v>
      </c>
      <c r="V201" s="32" t="e">
        <f t="shared" si="33"/>
        <v>#N/A</v>
      </c>
      <c r="W201" s="16" t="e">
        <f>IF($B201="","",VLOOKUP($B201,'HK2 21-22'!$B$17:$AT$54,22,0))</f>
        <v>#N/A</v>
      </c>
      <c r="X201" s="16" t="e">
        <f>IF($B201="","",VLOOKUP($B201,'HK2 21-22'!$B$17:$AT$54,23,0))</f>
        <v>#N/A</v>
      </c>
      <c r="Y201" s="16" t="e">
        <f>IF($B201="","",VLOOKUP($B201,'HK2 21-22'!$B$17:$AT$54,24,0))</f>
        <v>#N/A</v>
      </c>
      <c r="Z201" s="32" t="e">
        <f t="shared" si="34"/>
        <v>#N/A</v>
      </c>
      <c r="AA201" s="16" t="e">
        <f>IF($B201="","",VLOOKUP($B201,'HK2 21-22'!$B$17:$AT$54,26,0))</f>
        <v>#N/A</v>
      </c>
      <c r="AB201" s="16" t="e">
        <f>IF($B201="","",VLOOKUP($B201,'HK2 21-22'!$B$17:$AT$54,27,0))</f>
        <v>#N/A</v>
      </c>
      <c r="AC201" s="16" t="e">
        <f>IF($B201="","",VLOOKUP($B201,'HK2 21-22'!$B$17:$AT$54,28,0))</f>
        <v>#N/A</v>
      </c>
      <c r="AD201" s="32" t="e">
        <f t="shared" si="35"/>
        <v>#N/A</v>
      </c>
      <c r="AE201" s="16" t="e">
        <f>IF($B201="","",VLOOKUP($B201,'HK2 21-22'!$B$17:$AT$54,30,0))</f>
        <v>#N/A</v>
      </c>
      <c r="AF201" s="16" t="e">
        <f>IF($B201="","",VLOOKUP($B201,'HK2 21-22'!$B$17:$AT$54,31,0))</f>
        <v>#N/A</v>
      </c>
      <c r="AG201" s="16" t="e">
        <f>IF($B201="","",VLOOKUP($B201,'HK2 21-22'!$B$17:$AT$54,32,0))</f>
        <v>#N/A</v>
      </c>
      <c r="AH201" s="32" t="e">
        <f t="shared" si="36"/>
        <v>#N/A</v>
      </c>
      <c r="AI201" s="16" t="e">
        <f>IF($B201="","",VLOOKUP($B201,'HK2 21-22'!$B$17:$AT$54,34,0))</f>
        <v>#N/A</v>
      </c>
      <c r="AJ201" s="16" t="e">
        <f>IF($B201="","",VLOOKUP($B201,'HK2 21-22'!$B$17:$AT$54,35,0))</f>
        <v>#N/A</v>
      </c>
      <c r="AK201" s="32" t="e">
        <f t="shared" si="37"/>
        <v>#N/A</v>
      </c>
      <c r="AL201" s="16" t="e">
        <f>IF($B201="","",VLOOKUP($B201,'HK2 21-22'!$B$17:$AT$54,37,0))</f>
        <v>#N/A</v>
      </c>
      <c r="AM201" s="16" t="e">
        <f>IF($B201="","",VLOOKUP($B201,'HK2 21-22'!$B$17:$AT$54,38,0))</f>
        <v>#N/A</v>
      </c>
      <c r="AN201" s="32" t="e">
        <f t="shared" si="38"/>
        <v>#N/A</v>
      </c>
      <c r="AO201" s="16" t="e">
        <f>IF($B201="","",VLOOKUP($B201,'HK2 21-22'!$B$17:$AT$54,40,0))</f>
        <v>#N/A</v>
      </c>
      <c r="AP201" s="16" t="e">
        <f>IF($B201="","",VLOOKUP($B201,'HK2 21-22'!$B$17:$AT$54,41,0))</f>
        <v>#N/A</v>
      </c>
      <c r="AQ201" s="32" t="e">
        <f t="shared" si="39"/>
        <v>#N/A</v>
      </c>
      <c r="AR201" s="32" t="e">
        <f>IF($B201="","",VLOOKUP($B201,'HK2 21-22'!$B$17:$AT$54,43,0))</f>
        <v>#N/A</v>
      </c>
      <c r="AS201" s="32" t="e">
        <f>IF($B201="","",VLOOKUP($B201,'HK2 21-22'!$B$17:$AT$54,44,0))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IF($B202="","",VLOOKUP($B202,'HK2 21-22'!$B$17:$AT$54,4,0))</f>
        <v>#N/A</v>
      </c>
      <c r="F202" s="16" t="e">
        <f>IF($B202="","",VLOOKUP($B202,'HK2 21-22'!$B$17:$AT$54,5,0))</f>
        <v>#N/A</v>
      </c>
      <c r="G202" s="16" t="e">
        <f>IF($B202="","",VLOOKUP($B202,'HK2 21-22'!$B$17:$AT$54,6,0))</f>
        <v>#N/A</v>
      </c>
      <c r="H202" s="16" t="e">
        <f>IF($B202="","",VLOOKUP($B202,'HK2 21-22'!$B$17:$AT$54,7,0))</f>
        <v>#N/A</v>
      </c>
      <c r="I202" s="16" t="e">
        <f>IF($B202="","",VLOOKUP($B202,'HK2 21-22'!$B$17:$AT$54,8,0))</f>
        <v>#N/A</v>
      </c>
      <c r="J202" s="16" t="e">
        <f>IF($B202="","",VLOOKUP($B202,'HK2 21-22'!$B$17:$AT$54,9,0))</f>
        <v>#N/A</v>
      </c>
      <c r="K202" s="16" t="e">
        <f>IF($B202="","",VLOOKUP($B202,'HK2 21-22'!$B$17:$AT$54,10,0))</f>
        <v>#N/A</v>
      </c>
      <c r="L202" s="16" t="e">
        <f>IF($B202="","",VLOOKUP($B202,'HK2 21-22'!$B$17:$AT$54,11,0))</f>
        <v>#N/A</v>
      </c>
      <c r="M202" s="32" t="e">
        <f t="shared" si="31"/>
        <v>#N/A</v>
      </c>
      <c r="N202" s="16" t="e">
        <f>IF($B202="","",VLOOKUP($B202,'HK2 21-22'!$B$17:$AT$54,13,0))</f>
        <v>#N/A</v>
      </c>
      <c r="O202" s="16" t="e">
        <f>IF($B202="","",VLOOKUP($B202,'HK2 21-22'!$B$17:$AT$54,14,0))</f>
        <v>#N/A</v>
      </c>
      <c r="P202" s="16" t="e">
        <f>IF($B202="","",VLOOKUP($B202,'HK2 21-22'!$B$17:$AT$54,15,0))</f>
        <v>#N/A</v>
      </c>
      <c r="Q202" s="16" t="e">
        <f>IF($B202="","",VLOOKUP($B202,'HK2 21-22'!$B$17:$AT$54,16,0))</f>
        <v>#N/A</v>
      </c>
      <c r="R202" s="32" t="e">
        <f t="shared" si="32"/>
        <v>#N/A</v>
      </c>
      <c r="S202" s="16" t="e">
        <f>IF($B202="","",VLOOKUP($B202,'HK2 21-22'!$B$17:$AT$54,18,0))</f>
        <v>#N/A</v>
      </c>
      <c r="T202" s="16" t="e">
        <f>IF($B202="","",VLOOKUP($B202,'HK2 21-22'!$B$17:$AT$54,19,0))</f>
        <v>#N/A</v>
      </c>
      <c r="U202" s="16" t="e">
        <f>IF($B202="","",VLOOKUP($B202,'HK2 21-22'!$B$17:$AT$54,20,0))</f>
        <v>#N/A</v>
      </c>
      <c r="V202" s="32" t="e">
        <f t="shared" si="33"/>
        <v>#N/A</v>
      </c>
      <c r="W202" s="16" t="e">
        <f>IF($B202="","",VLOOKUP($B202,'HK2 21-22'!$B$17:$AT$54,22,0))</f>
        <v>#N/A</v>
      </c>
      <c r="X202" s="16" t="e">
        <f>IF($B202="","",VLOOKUP($B202,'HK2 21-22'!$B$17:$AT$54,23,0))</f>
        <v>#N/A</v>
      </c>
      <c r="Y202" s="16" t="e">
        <f>IF($B202="","",VLOOKUP($B202,'HK2 21-22'!$B$17:$AT$54,24,0))</f>
        <v>#N/A</v>
      </c>
      <c r="Z202" s="32" t="e">
        <f t="shared" si="34"/>
        <v>#N/A</v>
      </c>
      <c r="AA202" s="16" t="e">
        <f>IF($B202="","",VLOOKUP($B202,'HK2 21-22'!$B$17:$AT$54,26,0))</f>
        <v>#N/A</v>
      </c>
      <c r="AB202" s="16" t="e">
        <f>IF($B202="","",VLOOKUP($B202,'HK2 21-22'!$B$17:$AT$54,27,0))</f>
        <v>#N/A</v>
      </c>
      <c r="AC202" s="16" t="e">
        <f>IF($B202="","",VLOOKUP($B202,'HK2 21-22'!$B$17:$AT$54,28,0))</f>
        <v>#N/A</v>
      </c>
      <c r="AD202" s="32" t="e">
        <f t="shared" si="35"/>
        <v>#N/A</v>
      </c>
      <c r="AE202" s="16" t="e">
        <f>IF($B202="","",VLOOKUP($B202,'HK2 21-22'!$B$17:$AT$54,30,0))</f>
        <v>#N/A</v>
      </c>
      <c r="AF202" s="16" t="e">
        <f>IF($B202="","",VLOOKUP($B202,'HK2 21-22'!$B$17:$AT$54,31,0))</f>
        <v>#N/A</v>
      </c>
      <c r="AG202" s="16" t="e">
        <f>IF($B202="","",VLOOKUP($B202,'HK2 21-22'!$B$17:$AT$54,32,0))</f>
        <v>#N/A</v>
      </c>
      <c r="AH202" s="32" t="e">
        <f t="shared" si="36"/>
        <v>#N/A</v>
      </c>
      <c r="AI202" s="16" t="e">
        <f>IF($B202="","",VLOOKUP($B202,'HK2 21-22'!$B$17:$AT$54,34,0))</f>
        <v>#N/A</v>
      </c>
      <c r="AJ202" s="16" t="e">
        <f>IF($B202="","",VLOOKUP($B202,'HK2 21-22'!$B$17:$AT$54,35,0))</f>
        <v>#N/A</v>
      </c>
      <c r="AK202" s="32" t="e">
        <f t="shared" si="37"/>
        <v>#N/A</v>
      </c>
      <c r="AL202" s="16" t="e">
        <f>IF($B202="","",VLOOKUP($B202,'HK2 21-22'!$B$17:$AT$54,37,0))</f>
        <v>#N/A</v>
      </c>
      <c r="AM202" s="16" t="e">
        <f>IF($B202="","",VLOOKUP($B202,'HK2 21-22'!$B$17:$AT$54,38,0))</f>
        <v>#N/A</v>
      </c>
      <c r="AN202" s="32" t="e">
        <f t="shared" si="38"/>
        <v>#N/A</v>
      </c>
      <c r="AO202" s="16" t="e">
        <f>IF($B202="","",VLOOKUP($B202,'HK2 21-22'!$B$17:$AT$54,40,0))</f>
        <v>#N/A</v>
      </c>
      <c r="AP202" s="16" t="e">
        <f>IF($B202="","",VLOOKUP($B202,'HK2 21-22'!$B$17:$AT$54,41,0))</f>
        <v>#N/A</v>
      </c>
      <c r="AQ202" s="32" t="e">
        <f t="shared" si="39"/>
        <v>#N/A</v>
      </c>
      <c r="AR202" s="32" t="e">
        <f>IF($B202="","",VLOOKUP($B202,'HK2 21-22'!$B$17:$AT$54,43,0))</f>
        <v>#N/A</v>
      </c>
      <c r="AS202" s="32" t="e">
        <f>IF($B202="","",VLOOKUP($B202,'HK2 21-22'!$B$17:$AT$54,44,0))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IF($B203="","",VLOOKUP($B203,'HK2 21-22'!$B$17:$AT$54,4,0))</f>
        <v>#N/A</v>
      </c>
      <c r="F203" s="16" t="e">
        <f>IF($B203="","",VLOOKUP($B203,'HK2 21-22'!$B$17:$AT$54,5,0))</f>
        <v>#N/A</v>
      </c>
      <c r="G203" s="16" t="e">
        <f>IF($B203="","",VLOOKUP($B203,'HK2 21-22'!$B$17:$AT$54,6,0))</f>
        <v>#N/A</v>
      </c>
      <c r="H203" s="16" t="e">
        <f>IF($B203="","",VLOOKUP($B203,'HK2 21-22'!$B$17:$AT$54,7,0))</f>
        <v>#N/A</v>
      </c>
      <c r="I203" s="16" t="e">
        <f>IF($B203="","",VLOOKUP($B203,'HK2 21-22'!$B$17:$AT$54,8,0))</f>
        <v>#N/A</v>
      </c>
      <c r="J203" s="16" t="e">
        <f>IF($B203="","",VLOOKUP($B203,'HK2 21-22'!$B$17:$AT$54,9,0))</f>
        <v>#N/A</v>
      </c>
      <c r="K203" s="16" t="e">
        <f>IF($B203="","",VLOOKUP($B203,'HK2 21-22'!$B$17:$AT$54,10,0))</f>
        <v>#N/A</v>
      </c>
      <c r="L203" s="16" t="e">
        <f>IF($B203="","",VLOOKUP($B203,'HK2 21-22'!$B$17:$AT$54,11,0))</f>
        <v>#N/A</v>
      </c>
      <c r="M203" s="32" t="e">
        <f t="shared" si="31"/>
        <v>#N/A</v>
      </c>
      <c r="N203" s="16" t="e">
        <f>IF($B203="","",VLOOKUP($B203,'HK2 21-22'!$B$17:$AT$54,13,0))</f>
        <v>#N/A</v>
      </c>
      <c r="O203" s="16" t="e">
        <f>IF($B203="","",VLOOKUP($B203,'HK2 21-22'!$B$17:$AT$54,14,0))</f>
        <v>#N/A</v>
      </c>
      <c r="P203" s="16" t="e">
        <f>IF($B203="","",VLOOKUP($B203,'HK2 21-22'!$B$17:$AT$54,15,0))</f>
        <v>#N/A</v>
      </c>
      <c r="Q203" s="16" t="e">
        <f>IF($B203="","",VLOOKUP($B203,'HK2 21-22'!$B$17:$AT$54,16,0))</f>
        <v>#N/A</v>
      </c>
      <c r="R203" s="32" t="e">
        <f t="shared" si="32"/>
        <v>#N/A</v>
      </c>
      <c r="S203" s="16" t="e">
        <f>IF($B203="","",VLOOKUP($B203,'HK2 21-22'!$B$17:$AT$54,18,0))</f>
        <v>#N/A</v>
      </c>
      <c r="T203" s="16" t="e">
        <f>IF($B203="","",VLOOKUP($B203,'HK2 21-22'!$B$17:$AT$54,19,0))</f>
        <v>#N/A</v>
      </c>
      <c r="U203" s="16" t="e">
        <f>IF($B203="","",VLOOKUP($B203,'HK2 21-22'!$B$17:$AT$54,20,0))</f>
        <v>#N/A</v>
      </c>
      <c r="V203" s="32" t="e">
        <f t="shared" si="33"/>
        <v>#N/A</v>
      </c>
      <c r="W203" s="16" t="e">
        <f>IF($B203="","",VLOOKUP($B203,'HK2 21-22'!$B$17:$AT$54,22,0))</f>
        <v>#N/A</v>
      </c>
      <c r="X203" s="16" t="e">
        <f>IF($B203="","",VLOOKUP($B203,'HK2 21-22'!$B$17:$AT$54,23,0))</f>
        <v>#N/A</v>
      </c>
      <c r="Y203" s="16" t="e">
        <f>IF($B203="","",VLOOKUP($B203,'HK2 21-22'!$B$17:$AT$54,24,0))</f>
        <v>#N/A</v>
      </c>
      <c r="Z203" s="32" t="e">
        <f t="shared" si="34"/>
        <v>#N/A</v>
      </c>
      <c r="AA203" s="16" t="e">
        <f>IF($B203="","",VLOOKUP($B203,'HK2 21-22'!$B$17:$AT$54,26,0))</f>
        <v>#N/A</v>
      </c>
      <c r="AB203" s="16" t="e">
        <f>IF($B203="","",VLOOKUP($B203,'HK2 21-22'!$B$17:$AT$54,27,0))</f>
        <v>#N/A</v>
      </c>
      <c r="AC203" s="16" t="e">
        <f>IF($B203="","",VLOOKUP($B203,'HK2 21-22'!$B$17:$AT$54,28,0))</f>
        <v>#N/A</v>
      </c>
      <c r="AD203" s="32" t="e">
        <f t="shared" si="35"/>
        <v>#N/A</v>
      </c>
      <c r="AE203" s="16" t="e">
        <f>IF($B203="","",VLOOKUP($B203,'HK2 21-22'!$B$17:$AT$54,30,0))</f>
        <v>#N/A</v>
      </c>
      <c r="AF203" s="16" t="e">
        <f>IF($B203="","",VLOOKUP($B203,'HK2 21-22'!$B$17:$AT$54,31,0))</f>
        <v>#N/A</v>
      </c>
      <c r="AG203" s="16" t="e">
        <f>IF($B203="","",VLOOKUP($B203,'HK2 21-22'!$B$17:$AT$54,32,0))</f>
        <v>#N/A</v>
      </c>
      <c r="AH203" s="32" t="e">
        <f t="shared" si="36"/>
        <v>#N/A</v>
      </c>
      <c r="AI203" s="16" t="e">
        <f>IF($B203="","",VLOOKUP($B203,'HK2 21-22'!$B$17:$AT$54,34,0))</f>
        <v>#N/A</v>
      </c>
      <c r="AJ203" s="16" t="e">
        <f>IF($B203="","",VLOOKUP($B203,'HK2 21-22'!$B$17:$AT$54,35,0))</f>
        <v>#N/A</v>
      </c>
      <c r="AK203" s="32" t="e">
        <f t="shared" si="37"/>
        <v>#N/A</v>
      </c>
      <c r="AL203" s="16" t="e">
        <f>IF($B203="","",VLOOKUP($B203,'HK2 21-22'!$B$17:$AT$54,37,0))</f>
        <v>#N/A</v>
      </c>
      <c r="AM203" s="16" t="e">
        <f>IF($B203="","",VLOOKUP($B203,'HK2 21-22'!$B$17:$AT$54,38,0))</f>
        <v>#N/A</v>
      </c>
      <c r="AN203" s="32" t="e">
        <f t="shared" si="38"/>
        <v>#N/A</v>
      </c>
      <c r="AO203" s="16" t="e">
        <f>IF($B203="","",VLOOKUP($B203,'HK2 21-22'!$B$17:$AT$54,40,0))</f>
        <v>#N/A</v>
      </c>
      <c r="AP203" s="16" t="e">
        <f>IF($B203="","",VLOOKUP($B203,'HK2 21-22'!$B$17:$AT$54,41,0))</f>
        <v>#N/A</v>
      </c>
      <c r="AQ203" s="32" t="e">
        <f t="shared" si="39"/>
        <v>#N/A</v>
      </c>
      <c r="AR203" s="32" t="e">
        <f>IF($B203="","",VLOOKUP($B203,'HK2 21-22'!$B$17:$AT$54,43,0))</f>
        <v>#N/A</v>
      </c>
      <c r="AS203" s="32" t="e">
        <f>IF($B203="","",VLOOKUP($B203,'HK2 21-22'!$B$17:$AT$54,44,0))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IF($B204="","",VLOOKUP($B204,'HK2 21-22'!$B$17:$AT$54,4,0))</f>
        <v>#N/A</v>
      </c>
      <c r="F204" s="16" t="e">
        <f>IF($B204="","",VLOOKUP($B204,'HK2 21-22'!$B$17:$AT$54,5,0))</f>
        <v>#N/A</v>
      </c>
      <c r="G204" s="16" t="e">
        <f>IF($B204="","",VLOOKUP($B204,'HK2 21-22'!$B$17:$AT$54,6,0))</f>
        <v>#N/A</v>
      </c>
      <c r="H204" s="16" t="e">
        <f>IF($B204="","",VLOOKUP($B204,'HK2 21-22'!$B$17:$AT$54,7,0))</f>
        <v>#N/A</v>
      </c>
      <c r="I204" s="16" t="e">
        <f>IF($B204="","",VLOOKUP($B204,'HK2 21-22'!$B$17:$AT$54,8,0))</f>
        <v>#N/A</v>
      </c>
      <c r="J204" s="16" t="e">
        <f>IF($B204="","",VLOOKUP($B204,'HK2 21-22'!$B$17:$AT$54,9,0))</f>
        <v>#N/A</v>
      </c>
      <c r="K204" s="16" t="e">
        <f>IF($B204="","",VLOOKUP($B204,'HK2 21-22'!$B$17:$AT$54,10,0))</f>
        <v>#N/A</v>
      </c>
      <c r="L204" s="16" t="e">
        <f>IF($B204="","",VLOOKUP($B204,'HK2 21-22'!$B$17:$AT$54,11,0))</f>
        <v>#N/A</v>
      </c>
      <c r="M204" s="32" t="e">
        <f t="shared" si="31"/>
        <v>#N/A</v>
      </c>
      <c r="N204" s="16" t="e">
        <f>IF($B204="","",VLOOKUP($B204,'HK2 21-22'!$B$17:$AT$54,13,0))</f>
        <v>#N/A</v>
      </c>
      <c r="O204" s="16" t="e">
        <f>IF($B204="","",VLOOKUP($B204,'HK2 21-22'!$B$17:$AT$54,14,0))</f>
        <v>#N/A</v>
      </c>
      <c r="P204" s="16" t="e">
        <f>IF($B204="","",VLOOKUP($B204,'HK2 21-22'!$B$17:$AT$54,15,0))</f>
        <v>#N/A</v>
      </c>
      <c r="Q204" s="16" t="e">
        <f>IF($B204="","",VLOOKUP($B204,'HK2 21-22'!$B$17:$AT$54,16,0))</f>
        <v>#N/A</v>
      </c>
      <c r="R204" s="32" t="e">
        <f t="shared" si="32"/>
        <v>#N/A</v>
      </c>
      <c r="S204" s="16" t="e">
        <f>IF($B204="","",VLOOKUP($B204,'HK2 21-22'!$B$17:$AT$54,18,0))</f>
        <v>#N/A</v>
      </c>
      <c r="T204" s="16" t="e">
        <f>IF($B204="","",VLOOKUP($B204,'HK2 21-22'!$B$17:$AT$54,19,0))</f>
        <v>#N/A</v>
      </c>
      <c r="U204" s="16" t="e">
        <f>IF($B204="","",VLOOKUP($B204,'HK2 21-22'!$B$17:$AT$54,20,0))</f>
        <v>#N/A</v>
      </c>
      <c r="V204" s="32" t="e">
        <f t="shared" si="33"/>
        <v>#N/A</v>
      </c>
      <c r="W204" s="16" t="e">
        <f>IF($B204="","",VLOOKUP($B204,'HK2 21-22'!$B$17:$AT$54,22,0))</f>
        <v>#N/A</v>
      </c>
      <c r="X204" s="16" t="e">
        <f>IF($B204="","",VLOOKUP($B204,'HK2 21-22'!$B$17:$AT$54,23,0))</f>
        <v>#N/A</v>
      </c>
      <c r="Y204" s="16" t="e">
        <f>IF($B204="","",VLOOKUP($B204,'HK2 21-22'!$B$17:$AT$54,24,0))</f>
        <v>#N/A</v>
      </c>
      <c r="Z204" s="32" t="e">
        <f t="shared" si="34"/>
        <v>#N/A</v>
      </c>
      <c r="AA204" s="16" t="e">
        <f>IF($B204="","",VLOOKUP($B204,'HK2 21-22'!$B$17:$AT$54,26,0))</f>
        <v>#N/A</v>
      </c>
      <c r="AB204" s="16" t="e">
        <f>IF($B204="","",VLOOKUP($B204,'HK2 21-22'!$B$17:$AT$54,27,0))</f>
        <v>#N/A</v>
      </c>
      <c r="AC204" s="16" t="e">
        <f>IF($B204="","",VLOOKUP($B204,'HK2 21-22'!$B$17:$AT$54,28,0))</f>
        <v>#N/A</v>
      </c>
      <c r="AD204" s="32" t="e">
        <f t="shared" si="35"/>
        <v>#N/A</v>
      </c>
      <c r="AE204" s="16" t="e">
        <f>IF($B204="","",VLOOKUP($B204,'HK2 21-22'!$B$17:$AT$54,30,0))</f>
        <v>#N/A</v>
      </c>
      <c r="AF204" s="16" t="e">
        <f>IF($B204="","",VLOOKUP($B204,'HK2 21-22'!$B$17:$AT$54,31,0))</f>
        <v>#N/A</v>
      </c>
      <c r="AG204" s="16" t="e">
        <f>IF($B204="","",VLOOKUP($B204,'HK2 21-22'!$B$17:$AT$54,32,0))</f>
        <v>#N/A</v>
      </c>
      <c r="AH204" s="32" t="e">
        <f t="shared" si="36"/>
        <v>#N/A</v>
      </c>
      <c r="AI204" s="16" t="e">
        <f>IF($B204="","",VLOOKUP($B204,'HK2 21-22'!$B$17:$AT$54,34,0))</f>
        <v>#N/A</v>
      </c>
      <c r="AJ204" s="16" t="e">
        <f>IF($B204="","",VLOOKUP($B204,'HK2 21-22'!$B$17:$AT$54,35,0))</f>
        <v>#N/A</v>
      </c>
      <c r="AK204" s="32" t="e">
        <f t="shared" si="37"/>
        <v>#N/A</v>
      </c>
      <c r="AL204" s="16" t="e">
        <f>IF($B204="","",VLOOKUP($B204,'HK2 21-22'!$B$17:$AT$54,37,0))</f>
        <v>#N/A</v>
      </c>
      <c r="AM204" s="16" t="e">
        <f>IF($B204="","",VLOOKUP($B204,'HK2 21-22'!$B$17:$AT$54,38,0))</f>
        <v>#N/A</v>
      </c>
      <c r="AN204" s="32" t="e">
        <f t="shared" si="38"/>
        <v>#N/A</v>
      </c>
      <c r="AO204" s="16" t="e">
        <f>IF($B204="","",VLOOKUP($B204,'HK2 21-22'!$B$17:$AT$54,40,0))</f>
        <v>#N/A</v>
      </c>
      <c r="AP204" s="16" t="e">
        <f>IF($B204="","",VLOOKUP($B204,'HK2 21-22'!$B$17:$AT$54,41,0))</f>
        <v>#N/A</v>
      </c>
      <c r="AQ204" s="32" t="e">
        <f t="shared" si="39"/>
        <v>#N/A</v>
      </c>
      <c r="AR204" s="32" t="e">
        <f>IF($B204="","",VLOOKUP($B204,'HK2 21-22'!$B$17:$AT$54,43,0))</f>
        <v>#N/A</v>
      </c>
      <c r="AS204" s="32" t="e">
        <f>IF($B204="","",VLOOKUP($B204,'HK2 21-22'!$B$17:$AT$54,44,0))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IF($B205="","",VLOOKUP($B205,'HK2 21-22'!$B$17:$AT$54,4,0))</f>
        <v>#N/A</v>
      </c>
      <c r="F205" s="16" t="e">
        <f>IF($B205="","",VLOOKUP($B205,'HK2 21-22'!$B$17:$AT$54,5,0))</f>
        <v>#N/A</v>
      </c>
      <c r="G205" s="16" t="e">
        <f>IF($B205="","",VLOOKUP($B205,'HK2 21-22'!$B$17:$AT$54,6,0))</f>
        <v>#N/A</v>
      </c>
      <c r="H205" s="16" t="e">
        <f>IF($B205="","",VLOOKUP($B205,'HK2 21-22'!$B$17:$AT$54,7,0))</f>
        <v>#N/A</v>
      </c>
      <c r="I205" s="16" t="e">
        <f>IF($B205="","",VLOOKUP($B205,'HK2 21-22'!$B$17:$AT$54,8,0))</f>
        <v>#N/A</v>
      </c>
      <c r="J205" s="16" t="e">
        <f>IF($B205="","",VLOOKUP($B205,'HK2 21-22'!$B$17:$AT$54,9,0))</f>
        <v>#N/A</v>
      </c>
      <c r="K205" s="16" t="e">
        <f>IF($B205="","",VLOOKUP($B205,'HK2 21-22'!$B$17:$AT$54,10,0))</f>
        <v>#N/A</v>
      </c>
      <c r="L205" s="16" t="e">
        <f>IF($B205="","",VLOOKUP($B205,'HK2 21-22'!$B$17:$AT$54,11,0))</f>
        <v>#N/A</v>
      </c>
      <c r="M205" s="32" t="e">
        <f t="shared" si="31"/>
        <v>#N/A</v>
      </c>
      <c r="N205" s="16" t="e">
        <f>IF($B205="","",VLOOKUP($B205,'HK2 21-22'!$B$17:$AT$54,13,0))</f>
        <v>#N/A</v>
      </c>
      <c r="O205" s="16" t="e">
        <f>IF($B205="","",VLOOKUP($B205,'HK2 21-22'!$B$17:$AT$54,14,0))</f>
        <v>#N/A</v>
      </c>
      <c r="P205" s="16" t="e">
        <f>IF($B205="","",VLOOKUP($B205,'HK2 21-22'!$B$17:$AT$54,15,0))</f>
        <v>#N/A</v>
      </c>
      <c r="Q205" s="16" t="e">
        <f>IF($B205="","",VLOOKUP($B205,'HK2 21-22'!$B$17:$AT$54,16,0))</f>
        <v>#N/A</v>
      </c>
      <c r="R205" s="32" t="e">
        <f t="shared" si="32"/>
        <v>#N/A</v>
      </c>
      <c r="S205" s="16" t="e">
        <f>IF($B205="","",VLOOKUP($B205,'HK2 21-22'!$B$17:$AT$54,18,0))</f>
        <v>#N/A</v>
      </c>
      <c r="T205" s="16" t="e">
        <f>IF($B205="","",VLOOKUP($B205,'HK2 21-22'!$B$17:$AT$54,19,0))</f>
        <v>#N/A</v>
      </c>
      <c r="U205" s="16" t="e">
        <f>IF($B205="","",VLOOKUP($B205,'HK2 21-22'!$B$17:$AT$54,20,0))</f>
        <v>#N/A</v>
      </c>
      <c r="V205" s="32" t="e">
        <f t="shared" si="33"/>
        <v>#N/A</v>
      </c>
      <c r="W205" s="16" t="e">
        <f>IF($B205="","",VLOOKUP($B205,'HK2 21-22'!$B$17:$AT$54,22,0))</f>
        <v>#N/A</v>
      </c>
      <c r="X205" s="16" t="e">
        <f>IF($B205="","",VLOOKUP($B205,'HK2 21-22'!$B$17:$AT$54,23,0))</f>
        <v>#N/A</v>
      </c>
      <c r="Y205" s="16" t="e">
        <f>IF($B205="","",VLOOKUP($B205,'HK2 21-22'!$B$17:$AT$54,24,0))</f>
        <v>#N/A</v>
      </c>
      <c r="Z205" s="32" t="e">
        <f t="shared" si="34"/>
        <v>#N/A</v>
      </c>
      <c r="AA205" s="16" t="e">
        <f>IF($B205="","",VLOOKUP($B205,'HK2 21-22'!$B$17:$AT$54,26,0))</f>
        <v>#N/A</v>
      </c>
      <c r="AB205" s="16" t="e">
        <f>IF($B205="","",VLOOKUP($B205,'HK2 21-22'!$B$17:$AT$54,27,0))</f>
        <v>#N/A</v>
      </c>
      <c r="AC205" s="16" t="e">
        <f>IF($B205="","",VLOOKUP($B205,'HK2 21-22'!$B$17:$AT$54,28,0))</f>
        <v>#N/A</v>
      </c>
      <c r="AD205" s="32" t="e">
        <f t="shared" si="35"/>
        <v>#N/A</v>
      </c>
      <c r="AE205" s="16" t="e">
        <f>IF($B205="","",VLOOKUP($B205,'HK2 21-22'!$B$17:$AT$54,30,0))</f>
        <v>#N/A</v>
      </c>
      <c r="AF205" s="16" t="e">
        <f>IF($B205="","",VLOOKUP($B205,'HK2 21-22'!$B$17:$AT$54,31,0))</f>
        <v>#N/A</v>
      </c>
      <c r="AG205" s="16" t="e">
        <f>IF($B205="","",VLOOKUP($B205,'HK2 21-22'!$B$17:$AT$54,32,0))</f>
        <v>#N/A</v>
      </c>
      <c r="AH205" s="32" t="e">
        <f t="shared" si="36"/>
        <v>#N/A</v>
      </c>
      <c r="AI205" s="16" t="e">
        <f>IF($B205="","",VLOOKUP($B205,'HK2 21-22'!$B$17:$AT$54,34,0))</f>
        <v>#N/A</v>
      </c>
      <c r="AJ205" s="16" t="e">
        <f>IF($B205="","",VLOOKUP($B205,'HK2 21-22'!$B$17:$AT$54,35,0))</f>
        <v>#N/A</v>
      </c>
      <c r="AK205" s="32" t="e">
        <f t="shared" si="37"/>
        <v>#N/A</v>
      </c>
      <c r="AL205" s="16" t="e">
        <f>IF($B205="","",VLOOKUP($B205,'HK2 21-22'!$B$17:$AT$54,37,0))</f>
        <v>#N/A</v>
      </c>
      <c r="AM205" s="16" t="e">
        <f>IF($B205="","",VLOOKUP($B205,'HK2 21-22'!$B$17:$AT$54,38,0))</f>
        <v>#N/A</v>
      </c>
      <c r="AN205" s="32" t="e">
        <f t="shared" si="38"/>
        <v>#N/A</v>
      </c>
      <c r="AO205" s="16" t="e">
        <f>IF($B205="","",VLOOKUP($B205,'HK2 21-22'!$B$17:$AT$54,40,0))</f>
        <v>#N/A</v>
      </c>
      <c r="AP205" s="16" t="e">
        <f>IF($B205="","",VLOOKUP($B205,'HK2 21-22'!$B$17:$AT$54,41,0))</f>
        <v>#N/A</v>
      </c>
      <c r="AQ205" s="32" t="e">
        <f t="shared" si="39"/>
        <v>#N/A</v>
      </c>
      <c r="AR205" s="32" t="e">
        <f>IF($B205="","",VLOOKUP($B205,'HK2 21-22'!$B$17:$AT$54,43,0))</f>
        <v>#N/A</v>
      </c>
      <c r="AS205" s="32" t="e">
        <f>IF($B205="","",VLOOKUP($B205,'HK2 21-22'!$B$17:$AT$54,44,0))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IF($B206="","",VLOOKUP($B206,'HK2 21-22'!$B$17:$AT$54,4,0))</f>
        <v>#N/A</v>
      </c>
      <c r="F206" s="16" t="e">
        <f>IF($B206="","",VLOOKUP($B206,'HK2 21-22'!$B$17:$AT$54,5,0))</f>
        <v>#N/A</v>
      </c>
      <c r="G206" s="16" t="e">
        <f>IF($B206="","",VLOOKUP($B206,'HK2 21-22'!$B$17:$AT$54,6,0))</f>
        <v>#N/A</v>
      </c>
      <c r="H206" s="16" t="e">
        <f>IF($B206="","",VLOOKUP($B206,'HK2 21-22'!$B$17:$AT$54,7,0))</f>
        <v>#N/A</v>
      </c>
      <c r="I206" s="16" t="e">
        <f>IF($B206="","",VLOOKUP($B206,'HK2 21-22'!$B$17:$AT$54,8,0))</f>
        <v>#N/A</v>
      </c>
      <c r="J206" s="16" t="e">
        <f>IF($B206="","",VLOOKUP($B206,'HK2 21-22'!$B$17:$AT$54,9,0))</f>
        <v>#N/A</v>
      </c>
      <c r="K206" s="16" t="e">
        <f>IF($B206="","",VLOOKUP($B206,'HK2 21-22'!$B$17:$AT$54,10,0))</f>
        <v>#N/A</v>
      </c>
      <c r="L206" s="16" t="e">
        <f>IF($B206="","",VLOOKUP($B206,'HK2 21-22'!$B$17:$AT$54,11,0))</f>
        <v>#N/A</v>
      </c>
      <c r="M206" s="32" t="e">
        <f t="shared" si="31"/>
        <v>#N/A</v>
      </c>
      <c r="N206" s="16" t="e">
        <f>IF($B206="","",VLOOKUP($B206,'HK2 21-22'!$B$17:$AT$54,13,0))</f>
        <v>#N/A</v>
      </c>
      <c r="O206" s="16" t="e">
        <f>IF($B206="","",VLOOKUP($B206,'HK2 21-22'!$B$17:$AT$54,14,0))</f>
        <v>#N/A</v>
      </c>
      <c r="P206" s="16" t="e">
        <f>IF($B206="","",VLOOKUP($B206,'HK2 21-22'!$B$17:$AT$54,15,0))</f>
        <v>#N/A</v>
      </c>
      <c r="Q206" s="16" t="e">
        <f>IF($B206="","",VLOOKUP($B206,'HK2 21-22'!$B$17:$AT$54,16,0))</f>
        <v>#N/A</v>
      </c>
      <c r="R206" s="32" t="e">
        <f t="shared" si="32"/>
        <v>#N/A</v>
      </c>
      <c r="S206" s="16" t="e">
        <f>IF($B206="","",VLOOKUP($B206,'HK2 21-22'!$B$17:$AT$54,18,0))</f>
        <v>#N/A</v>
      </c>
      <c r="T206" s="16" t="e">
        <f>IF($B206="","",VLOOKUP($B206,'HK2 21-22'!$B$17:$AT$54,19,0))</f>
        <v>#N/A</v>
      </c>
      <c r="U206" s="16" t="e">
        <f>IF($B206="","",VLOOKUP($B206,'HK2 21-22'!$B$17:$AT$54,20,0))</f>
        <v>#N/A</v>
      </c>
      <c r="V206" s="32" t="e">
        <f t="shared" si="33"/>
        <v>#N/A</v>
      </c>
      <c r="W206" s="16" t="e">
        <f>IF($B206="","",VLOOKUP($B206,'HK2 21-22'!$B$17:$AT$54,22,0))</f>
        <v>#N/A</v>
      </c>
      <c r="X206" s="16" t="e">
        <f>IF($B206="","",VLOOKUP($B206,'HK2 21-22'!$B$17:$AT$54,23,0))</f>
        <v>#N/A</v>
      </c>
      <c r="Y206" s="16" t="e">
        <f>IF($B206="","",VLOOKUP($B206,'HK2 21-22'!$B$17:$AT$54,24,0))</f>
        <v>#N/A</v>
      </c>
      <c r="Z206" s="32" t="e">
        <f t="shared" si="34"/>
        <v>#N/A</v>
      </c>
      <c r="AA206" s="16" t="e">
        <f>IF($B206="","",VLOOKUP($B206,'HK2 21-22'!$B$17:$AT$54,26,0))</f>
        <v>#N/A</v>
      </c>
      <c r="AB206" s="16" t="e">
        <f>IF($B206="","",VLOOKUP($B206,'HK2 21-22'!$B$17:$AT$54,27,0))</f>
        <v>#N/A</v>
      </c>
      <c r="AC206" s="16" t="e">
        <f>IF($B206="","",VLOOKUP($B206,'HK2 21-22'!$B$17:$AT$54,28,0))</f>
        <v>#N/A</v>
      </c>
      <c r="AD206" s="32" t="e">
        <f t="shared" si="35"/>
        <v>#N/A</v>
      </c>
      <c r="AE206" s="16" t="e">
        <f>IF($B206="","",VLOOKUP($B206,'HK2 21-22'!$B$17:$AT$54,30,0))</f>
        <v>#N/A</v>
      </c>
      <c r="AF206" s="16" t="e">
        <f>IF($B206="","",VLOOKUP($B206,'HK2 21-22'!$B$17:$AT$54,31,0))</f>
        <v>#N/A</v>
      </c>
      <c r="AG206" s="16" t="e">
        <f>IF($B206="","",VLOOKUP($B206,'HK2 21-22'!$B$17:$AT$54,32,0))</f>
        <v>#N/A</v>
      </c>
      <c r="AH206" s="32" t="e">
        <f t="shared" si="36"/>
        <v>#N/A</v>
      </c>
      <c r="AI206" s="16" t="e">
        <f>IF($B206="","",VLOOKUP($B206,'HK2 21-22'!$B$17:$AT$54,34,0))</f>
        <v>#N/A</v>
      </c>
      <c r="AJ206" s="16" t="e">
        <f>IF($B206="","",VLOOKUP($B206,'HK2 21-22'!$B$17:$AT$54,35,0))</f>
        <v>#N/A</v>
      </c>
      <c r="AK206" s="32" t="e">
        <f t="shared" si="37"/>
        <v>#N/A</v>
      </c>
      <c r="AL206" s="16" t="e">
        <f>IF($B206="","",VLOOKUP($B206,'HK2 21-22'!$B$17:$AT$54,37,0))</f>
        <v>#N/A</v>
      </c>
      <c r="AM206" s="16" t="e">
        <f>IF($B206="","",VLOOKUP($B206,'HK2 21-22'!$B$17:$AT$54,38,0))</f>
        <v>#N/A</v>
      </c>
      <c r="AN206" s="32" t="e">
        <f t="shared" si="38"/>
        <v>#N/A</v>
      </c>
      <c r="AO206" s="16" t="e">
        <f>IF($B206="","",VLOOKUP($B206,'HK2 21-22'!$B$17:$AT$54,40,0))</f>
        <v>#N/A</v>
      </c>
      <c r="AP206" s="16" t="e">
        <f>IF($B206="","",VLOOKUP($B206,'HK2 21-22'!$B$17:$AT$54,41,0))</f>
        <v>#N/A</v>
      </c>
      <c r="AQ206" s="32" t="e">
        <f t="shared" si="39"/>
        <v>#N/A</v>
      </c>
      <c r="AR206" s="32" t="e">
        <f>IF($B206="","",VLOOKUP($B206,'HK2 21-22'!$B$17:$AT$54,43,0))</f>
        <v>#N/A</v>
      </c>
      <c r="AS206" s="32" t="e">
        <f>IF($B206="","",VLOOKUP($B206,'HK2 21-22'!$B$17:$AT$54,44,0))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IF($B207="","",VLOOKUP($B207,'HK2 21-22'!$B$17:$AT$54,4,0))</f>
        <v>#N/A</v>
      </c>
      <c r="F207" s="16" t="e">
        <f>IF($B207="","",VLOOKUP($B207,'HK2 21-22'!$B$17:$AT$54,5,0))</f>
        <v>#N/A</v>
      </c>
      <c r="G207" s="16" t="e">
        <f>IF($B207="","",VLOOKUP($B207,'HK2 21-22'!$B$17:$AT$54,6,0))</f>
        <v>#N/A</v>
      </c>
      <c r="H207" s="16" t="e">
        <f>IF($B207="","",VLOOKUP($B207,'HK2 21-22'!$B$17:$AT$54,7,0))</f>
        <v>#N/A</v>
      </c>
      <c r="I207" s="16" t="e">
        <f>IF($B207="","",VLOOKUP($B207,'HK2 21-22'!$B$17:$AT$54,8,0))</f>
        <v>#N/A</v>
      </c>
      <c r="J207" s="16" t="e">
        <f>IF($B207="","",VLOOKUP($B207,'HK2 21-22'!$B$17:$AT$54,9,0))</f>
        <v>#N/A</v>
      </c>
      <c r="K207" s="16" t="e">
        <f>IF($B207="","",VLOOKUP($B207,'HK2 21-22'!$B$17:$AT$54,10,0))</f>
        <v>#N/A</v>
      </c>
      <c r="L207" s="16" t="e">
        <f>IF($B207="","",VLOOKUP($B207,'HK2 21-22'!$B$17:$AT$54,11,0))</f>
        <v>#N/A</v>
      </c>
      <c r="M207" s="32" t="e">
        <f t="shared" si="31"/>
        <v>#N/A</v>
      </c>
      <c r="N207" s="16" t="e">
        <f>IF($B207="","",VLOOKUP($B207,'HK2 21-22'!$B$17:$AT$54,13,0))</f>
        <v>#N/A</v>
      </c>
      <c r="O207" s="16" t="e">
        <f>IF($B207="","",VLOOKUP($B207,'HK2 21-22'!$B$17:$AT$54,14,0))</f>
        <v>#N/A</v>
      </c>
      <c r="P207" s="16" t="e">
        <f>IF($B207="","",VLOOKUP($B207,'HK2 21-22'!$B$17:$AT$54,15,0))</f>
        <v>#N/A</v>
      </c>
      <c r="Q207" s="16" t="e">
        <f>IF($B207="","",VLOOKUP($B207,'HK2 21-22'!$B$17:$AT$54,16,0))</f>
        <v>#N/A</v>
      </c>
      <c r="R207" s="32" t="e">
        <f t="shared" si="32"/>
        <v>#N/A</v>
      </c>
      <c r="S207" s="16" t="e">
        <f>IF($B207="","",VLOOKUP($B207,'HK2 21-22'!$B$17:$AT$54,18,0))</f>
        <v>#N/A</v>
      </c>
      <c r="T207" s="16" t="e">
        <f>IF($B207="","",VLOOKUP($B207,'HK2 21-22'!$B$17:$AT$54,19,0))</f>
        <v>#N/A</v>
      </c>
      <c r="U207" s="16" t="e">
        <f>IF($B207="","",VLOOKUP($B207,'HK2 21-22'!$B$17:$AT$54,20,0))</f>
        <v>#N/A</v>
      </c>
      <c r="V207" s="32" t="e">
        <f t="shared" si="33"/>
        <v>#N/A</v>
      </c>
      <c r="W207" s="16" t="e">
        <f>IF($B207="","",VLOOKUP($B207,'HK2 21-22'!$B$17:$AT$54,22,0))</f>
        <v>#N/A</v>
      </c>
      <c r="X207" s="16" t="e">
        <f>IF($B207="","",VLOOKUP($B207,'HK2 21-22'!$B$17:$AT$54,23,0))</f>
        <v>#N/A</v>
      </c>
      <c r="Y207" s="16" t="e">
        <f>IF($B207="","",VLOOKUP($B207,'HK2 21-22'!$B$17:$AT$54,24,0))</f>
        <v>#N/A</v>
      </c>
      <c r="Z207" s="32" t="e">
        <f t="shared" si="34"/>
        <v>#N/A</v>
      </c>
      <c r="AA207" s="16" t="e">
        <f>IF($B207="","",VLOOKUP($B207,'HK2 21-22'!$B$17:$AT$54,26,0))</f>
        <v>#N/A</v>
      </c>
      <c r="AB207" s="16" t="e">
        <f>IF($B207="","",VLOOKUP($B207,'HK2 21-22'!$B$17:$AT$54,27,0))</f>
        <v>#N/A</v>
      </c>
      <c r="AC207" s="16" t="e">
        <f>IF($B207="","",VLOOKUP($B207,'HK2 21-22'!$B$17:$AT$54,28,0))</f>
        <v>#N/A</v>
      </c>
      <c r="AD207" s="32" t="e">
        <f t="shared" si="35"/>
        <v>#N/A</v>
      </c>
      <c r="AE207" s="16" t="e">
        <f>IF($B207="","",VLOOKUP($B207,'HK2 21-22'!$B$17:$AT$54,30,0))</f>
        <v>#N/A</v>
      </c>
      <c r="AF207" s="16" t="e">
        <f>IF($B207="","",VLOOKUP($B207,'HK2 21-22'!$B$17:$AT$54,31,0))</f>
        <v>#N/A</v>
      </c>
      <c r="AG207" s="16" t="e">
        <f>IF($B207="","",VLOOKUP($B207,'HK2 21-22'!$B$17:$AT$54,32,0))</f>
        <v>#N/A</v>
      </c>
      <c r="AH207" s="32" t="e">
        <f t="shared" si="36"/>
        <v>#N/A</v>
      </c>
      <c r="AI207" s="16" t="e">
        <f>IF($B207="","",VLOOKUP($B207,'HK2 21-22'!$B$17:$AT$54,34,0))</f>
        <v>#N/A</v>
      </c>
      <c r="AJ207" s="16" t="e">
        <f>IF($B207="","",VLOOKUP($B207,'HK2 21-22'!$B$17:$AT$54,35,0))</f>
        <v>#N/A</v>
      </c>
      <c r="AK207" s="32" t="e">
        <f t="shared" si="37"/>
        <v>#N/A</v>
      </c>
      <c r="AL207" s="16" t="e">
        <f>IF($B207="","",VLOOKUP($B207,'HK2 21-22'!$B$17:$AT$54,37,0))</f>
        <v>#N/A</v>
      </c>
      <c r="AM207" s="16" t="e">
        <f>IF($B207="","",VLOOKUP($B207,'HK2 21-22'!$B$17:$AT$54,38,0))</f>
        <v>#N/A</v>
      </c>
      <c r="AN207" s="32" t="e">
        <f t="shared" si="38"/>
        <v>#N/A</v>
      </c>
      <c r="AO207" s="16" t="e">
        <f>IF($B207="","",VLOOKUP($B207,'HK2 21-22'!$B$17:$AT$54,40,0))</f>
        <v>#N/A</v>
      </c>
      <c r="AP207" s="16" t="e">
        <f>IF($B207="","",VLOOKUP($B207,'HK2 21-22'!$B$17:$AT$54,41,0))</f>
        <v>#N/A</v>
      </c>
      <c r="AQ207" s="32" t="e">
        <f t="shared" si="39"/>
        <v>#N/A</v>
      </c>
      <c r="AR207" s="32" t="e">
        <f>IF($B207="","",VLOOKUP($B207,'HK2 21-22'!$B$17:$AT$54,43,0))</f>
        <v>#N/A</v>
      </c>
      <c r="AS207" s="32" t="e">
        <f>IF($B207="","",VLOOKUP($B207,'HK2 21-22'!$B$17:$AT$54,44,0))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IF($B208="","",VLOOKUP($B208,'HK2 21-22'!$B$17:$AT$54,4,0))</f>
        <v>#N/A</v>
      </c>
      <c r="F208" s="16" t="e">
        <f>IF($B208="","",VLOOKUP($B208,'HK2 21-22'!$B$17:$AT$54,5,0))</f>
        <v>#N/A</v>
      </c>
      <c r="G208" s="16" t="e">
        <f>IF($B208="","",VLOOKUP($B208,'HK2 21-22'!$B$17:$AT$54,6,0))</f>
        <v>#N/A</v>
      </c>
      <c r="H208" s="16" t="e">
        <f>IF($B208="","",VLOOKUP($B208,'HK2 21-22'!$B$17:$AT$54,7,0))</f>
        <v>#N/A</v>
      </c>
      <c r="I208" s="16" t="e">
        <f>IF($B208="","",VLOOKUP($B208,'HK2 21-22'!$B$17:$AT$54,8,0))</f>
        <v>#N/A</v>
      </c>
      <c r="J208" s="16" t="e">
        <f>IF($B208="","",VLOOKUP($B208,'HK2 21-22'!$B$17:$AT$54,9,0))</f>
        <v>#N/A</v>
      </c>
      <c r="K208" s="16" t="e">
        <f>IF($B208="","",VLOOKUP($B208,'HK2 21-22'!$B$17:$AT$54,10,0))</f>
        <v>#N/A</v>
      </c>
      <c r="L208" s="16" t="e">
        <f>IF($B208="","",VLOOKUP($B208,'HK2 21-22'!$B$17:$AT$54,11,0))</f>
        <v>#N/A</v>
      </c>
      <c r="M208" s="32" t="e">
        <f t="shared" si="31"/>
        <v>#N/A</v>
      </c>
      <c r="N208" s="16" t="e">
        <f>IF($B208="","",VLOOKUP($B208,'HK2 21-22'!$B$17:$AT$54,13,0))</f>
        <v>#N/A</v>
      </c>
      <c r="O208" s="16" t="e">
        <f>IF($B208="","",VLOOKUP($B208,'HK2 21-22'!$B$17:$AT$54,14,0))</f>
        <v>#N/A</v>
      </c>
      <c r="P208" s="16" t="e">
        <f>IF($B208="","",VLOOKUP($B208,'HK2 21-22'!$B$17:$AT$54,15,0))</f>
        <v>#N/A</v>
      </c>
      <c r="Q208" s="16" t="e">
        <f>IF($B208="","",VLOOKUP($B208,'HK2 21-22'!$B$17:$AT$54,16,0))</f>
        <v>#N/A</v>
      </c>
      <c r="R208" s="32" t="e">
        <f t="shared" si="32"/>
        <v>#N/A</v>
      </c>
      <c r="S208" s="16" t="e">
        <f>IF($B208="","",VLOOKUP($B208,'HK2 21-22'!$B$17:$AT$54,18,0))</f>
        <v>#N/A</v>
      </c>
      <c r="T208" s="16" t="e">
        <f>IF($B208="","",VLOOKUP($B208,'HK2 21-22'!$B$17:$AT$54,19,0))</f>
        <v>#N/A</v>
      </c>
      <c r="U208" s="16" t="e">
        <f>IF($B208="","",VLOOKUP($B208,'HK2 21-22'!$B$17:$AT$54,20,0))</f>
        <v>#N/A</v>
      </c>
      <c r="V208" s="32" t="e">
        <f t="shared" si="33"/>
        <v>#N/A</v>
      </c>
      <c r="W208" s="16" t="e">
        <f>IF($B208="","",VLOOKUP($B208,'HK2 21-22'!$B$17:$AT$54,22,0))</f>
        <v>#N/A</v>
      </c>
      <c r="X208" s="16" t="e">
        <f>IF($B208="","",VLOOKUP($B208,'HK2 21-22'!$B$17:$AT$54,23,0))</f>
        <v>#N/A</v>
      </c>
      <c r="Y208" s="16" t="e">
        <f>IF($B208="","",VLOOKUP($B208,'HK2 21-22'!$B$17:$AT$54,24,0))</f>
        <v>#N/A</v>
      </c>
      <c r="Z208" s="32" t="e">
        <f t="shared" si="34"/>
        <v>#N/A</v>
      </c>
      <c r="AA208" s="16" t="e">
        <f>IF($B208="","",VLOOKUP($B208,'HK2 21-22'!$B$17:$AT$54,26,0))</f>
        <v>#N/A</v>
      </c>
      <c r="AB208" s="16" t="e">
        <f>IF($B208="","",VLOOKUP($B208,'HK2 21-22'!$B$17:$AT$54,27,0))</f>
        <v>#N/A</v>
      </c>
      <c r="AC208" s="16" t="e">
        <f>IF($B208="","",VLOOKUP($B208,'HK2 21-22'!$B$17:$AT$54,28,0))</f>
        <v>#N/A</v>
      </c>
      <c r="AD208" s="32" t="e">
        <f t="shared" si="35"/>
        <v>#N/A</v>
      </c>
      <c r="AE208" s="16" t="e">
        <f>IF($B208="","",VLOOKUP($B208,'HK2 21-22'!$B$17:$AT$54,30,0))</f>
        <v>#N/A</v>
      </c>
      <c r="AF208" s="16" t="e">
        <f>IF($B208="","",VLOOKUP($B208,'HK2 21-22'!$B$17:$AT$54,31,0))</f>
        <v>#N/A</v>
      </c>
      <c r="AG208" s="16" t="e">
        <f>IF($B208="","",VLOOKUP($B208,'HK2 21-22'!$B$17:$AT$54,32,0))</f>
        <v>#N/A</v>
      </c>
      <c r="AH208" s="32" t="e">
        <f t="shared" si="36"/>
        <v>#N/A</v>
      </c>
      <c r="AI208" s="16" t="e">
        <f>IF($B208="","",VLOOKUP($B208,'HK2 21-22'!$B$17:$AT$54,34,0))</f>
        <v>#N/A</v>
      </c>
      <c r="AJ208" s="16" t="e">
        <f>IF($B208="","",VLOOKUP($B208,'HK2 21-22'!$B$17:$AT$54,35,0))</f>
        <v>#N/A</v>
      </c>
      <c r="AK208" s="32" t="e">
        <f t="shared" si="37"/>
        <v>#N/A</v>
      </c>
      <c r="AL208" s="16" t="e">
        <f>IF($B208="","",VLOOKUP($B208,'HK2 21-22'!$B$17:$AT$54,37,0))</f>
        <v>#N/A</v>
      </c>
      <c r="AM208" s="16" t="e">
        <f>IF($B208="","",VLOOKUP($B208,'HK2 21-22'!$B$17:$AT$54,38,0))</f>
        <v>#N/A</v>
      </c>
      <c r="AN208" s="32" t="e">
        <f t="shared" si="38"/>
        <v>#N/A</v>
      </c>
      <c r="AO208" s="16" t="e">
        <f>IF($B208="","",VLOOKUP($B208,'HK2 21-22'!$B$17:$AT$54,40,0))</f>
        <v>#N/A</v>
      </c>
      <c r="AP208" s="16" t="e">
        <f>IF($B208="","",VLOOKUP($B208,'HK2 21-22'!$B$17:$AT$54,41,0))</f>
        <v>#N/A</v>
      </c>
      <c r="AQ208" s="32" t="e">
        <f t="shared" si="39"/>
        <v>#N/A</v>
      </c>
      <c r="AR208" s="32" t="e">
        <f>IF($B208="","",VLOOKUP($B208,'HK2 21-22'!$B$17:$AT$54,43,0))</f>
        <v>#N/A</v>
      </c>
      <c r="AS208" s="32" t="e">
        <f>IF($B208="","",VLOOKUP($B208,'HK2 21-22'!$B$17:$AT$54,44,0))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IF($B209="","",VLOOKUP($B209,'HK2 21-22'!$B$17:$AT$54,4,0))</f>
        <v>#N/A</v>
      </c>
      <c r="F209" s="16" t="e">
        <f>IF($B209="","",VLOOKUP($B209,'HK2 21-22'!$B$17:$AT$54,5,0))</f>
        <v>#N/A</v>
      </c>
      <c r="G209" s="16" t="e">
        <f>IF($B209="","",VLOOKUP($B209,'HK2 21-22'!$B$17:$AT$54,6,0))</f>
        <v>#N/A</v>
      </c>
      <c r="H209" s="16" t="e">
        <f>IF($B209="","",VLOOKUP($B209,'HK2 21-22'!$B$17:$AT$54,7,0))</f>
        <v>#N/A</v>
      </c>
      <c r="I209" s="16" t="e">
        <f>IF($B209="","",VLOOKUP($B209,'HK2 21-22'!$B$17:$AT$54,8,0))</f>
        <v>#N/A</v>
      </c>
      <c r="J209" s="16" t="e">
        <f>IF($B209="","",VLOOKUP($B209,'HK2 21-22'!$B$17:$AT$54,9,0))</f>
        <v>#N/A</v>
      </c>
      <c r="K209" s="16" t="e">
        <f>IF($B209="","",VLOOKUP($B209,'HK2 21-22'!$B$17:$AT$54,10,0))</f>
        <v>#N/A</v>
      </c>
      <c r="L209" s="16" t="e">
        <f>IF($B209="","",VLOOKUP($B209,'HK2 21-22'!$B$17:$AT$54,11,0))</f>
        <v>#N/A</v>
      </c>
      <c r="M209" s="32" t="e">
        <f t="shared" si="31"/>
        <v>#N/A</v>
      </c>
      <c r="N209" s="16" t="e">
        <f>IF($B209="","",VLOOKUP($B209,'HK2 21-22'!$B$17:$AT$54,13,0))</f>
        <v>#N/A</v>
      </c>
      <c r="O209" s="16" t="e">
        <f>IF($B209="","",VLOOKUP($B209,'HK2 21-22'!$B$17:$AT$54,14,0))</f>
        <v>#N/A</v>
      </c>
      <c r="P209" s="16" t="e">
        <f>IF($B209="","",VLOOKUP($B209,'HK2 21-22'!$B$17:$AT$54,15,0))</f>
        <v>#N/A</v>
      </c>
      <c r="Q209" s="16" t="e">
        <f>IF($B209="","",VLOOKUP($B209,'HK2 21-22'!$B$17:$AT$54,16,0))</f>
        <v>#N/A</v>
      </c>
      <c r="R209" s="32" t="e">
        <f t="shared" si="32"/>
        <v>#N/A</v>
      </c>
      <c r="S209" s="16" t="e">
        <f>IF($B209="","",VLOOKUP($B209,'HK2 21-22'!$B$17:$AT$54,18,0))</f>
        <v>#N/A</v>
      </c>
      <c r="T209" s="16" t="e">
        <f>IF($B209="","",VLOOKUP($B209,'HK2 21-22'!$B$17:$AT$54,19,0))</f>
        <v>#N/A</v>
      </c>
      <c r="U209" s="16" t="e">
        <f>IF($B209="","",VLOOKUP($B209,'HK2 21-22'!$B$17:$AT$54,20,0))</f>
        <v>#N/A</v>
      </c>
      <c r="V209" s="32" t="e">
        <f t="shared" si="33"/>
        <v>#N/A</v>
      </c>
      <c r="W209" s="16" t="e">
        <f>IF($B209="","",VLOOKUP($B209,'HK2 21-22'!$B$17:$AT$54,22,0))</f>
        <v>#N/A</v>
      </c>
      <c r="X209" s="16" t="e">
        <f>IF($B209="","",VLOOKUP($B209,'HK2 21-22'!$B$17:$AT$54,23,0))</f>
        <v>#N/A</v>
      </c>
      <c r="Y209" s="16" t="e">
        <f>IF($B209="","",VLOOKUP($B209,'HK2 21-22'!$B$17:$AT$54,24,0))</f>
        <v>#N/A</v>
      </c>
      <c r="Z209" s="32" t="e">
        <f t="shared" si="34"/>
        <v>#N/A</v>
      </c>
      <c r="AA209" s="16" t="e">
        <f>IF($B209="","",VLOOKUP($B209,'HK2 21-22'!$B$17:$AT$54,26,0))</f>
        <v>#N/A</v>
      </c>
      <c r="AB209" s="16" t="e">
        <f>IF($B209="","",VLOOKUP($B209,'HK2 21-22'!$B$17:$AT$54,27,0))</f>
        <v>#N/A</v>
      </c>
      <c r="AC209" s="16" t="e">
        <f>IF($B209="","",VLOOKUP($B209,'HK2 21-22'!$B$17:$AT$54,28,0))</f>
        <v>#N/A</v>
      </c>
      <c r="AD209" s="32" t="e">
        <f t="shared" si="35"/>
        <v>#N/A</v>
      </c>
      <c r="AE209" s="16" t="e">
        <f>IF($B209="","",VLOOKUP($B209,'HK2 21-22'!$B$17:$AT$54,30,0))</f>
        <v>#N/A</v>
      </c>
      <c r="AF209" s="16" t="e">
        <f>IF($B209="","",VLOOKUP($B209,'HK2 21-22'!$B$17:$AT$54,31,0))</f>
        <v>#N/A</v>
      </c>
      <c r="AG209" s="16" t="e">
        <f>IF($B209="","",VLOOKUP($B209,'HK2 21-22'!$B$17:$AT$54,32,0))</f>
        <v>#N/A</v>
      </c>
      <c r="AH209" s="32" t="e">
        <f t="shared" si="36"/>
        <v>#N/A</v>
      </c>
      <c r="AI209" s="16" t="e">
        <f>IF($B209="","",VLOOKUP($B209,'HK2 21-22'!$B$17:$AT$54,34,0))</f>
        <v>#N/A</v>
      </c>
      <c r="AJ209" s="16" t="e">
        <f>IF($B209="","",VLOOKUP($B209,'HK2 21-22'!$B$17:$AT$54,35,0))</f>
        <v>#N/A</v>
      </c>
      <c r="AK209" s="32" t="e">
        <f t="shared" si="37"/>
        <v>#N/A</v>
      </c>
      <c r="AL209" s="16" t="e">
        <f>IF($B209="","",VLOOKUP($B209,'HK2 21-22'!$B$17:$AT$54,37,0))</f>
        <v>#N/A</v>
      </c>
      <c r="AM209" s="16" t="e">
        <f>IF($B209="","",VLOOKUP($B209,'HK2 21-22'!$B$17:$AT$54,38,0))</f>
        <v>#N/A</v>
      </c>
      <c r="AN209" s="32" t="e">
        <f t="shared" si="38"/>
        <v>#N/A</v>
      </c>
      <c r="AO209" s="16" t="e">
        <f>IF($B209="","",VLOOKUP($B209,'HK2 21-22'!$B$17:$AT$54,40,0))</f>
        <v>#N/A</v>
      </c>
      <c r="AP209" s="16" t="e">
        <f>IF($B209="","",VLOOKUP($B209,'HK2 21-22'!$B$17:$AT$54,41,0))</f>
        <v>#N/A</v>
      </c>
      <c r="AQ209" s="32" t="e">
        <f t="shared" si="39"/>
        <v>#N/A</v>
      </c>
      <c r="AR209" s="32" t="e">
        <f>IF($B209="","",VLOOKUP($B209,'HK2 21-22'!$B$17:$AT$54,43,0))</f>
        <v>#N/A</v>
      </c>
      <c r="AS209" s="32" t="e">
        <f>IF($B209="","",VLOOKUP($B209,'HK2 21-22'!$B$17:$AT$54,44,0))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IF($B210="","",VLOOKUP($B210,'HK2 21-22'!$B$17:$AT$54,4,0))</f>
        <v>#N/A</v>
      </c>
      <c r="F210" s="16" t="e">
        <f>IF($B210="","",VLOOKUP($B210,'HK2 21-22'!$B$17:$AT$54,5,0))</f>
        <v>#N/A</v>
      </c>
      <c r="G210" s="16" t="e">
        <f>IF($B210="","",VLOOKUP($B210,'HK2 21-22'!$B$17:$AT$54,6,0))</f>
        <v>#N/A</v>
      </c>
      <c r="H210" s="16" t="e">
        <f>IF($B210="","",VLOOKUP($B210,'HK2 21-22'!$B$17:$AT$54,7,0))</f>
        <v>#N/A</v>
      </c>
      <c r="I210" s="16" t="e">
        <f>IF($B210="","",VLOOKUP($B210,'HK2 21-22'!$B$17:$AT$54,8,0))</f>
        <v>#N/A</v>
      </c>
      <c r="J210" s="16" t="e">
        <f>IF($B210="","",VLOOKUP($B210,'HK2 21-22'!$B$17:$AT$54,9,0))</f>
        <v>#N/A</v>
      </c>
      <c r="K210" s="16" t="e">
        <f>IF($B210="","",VLOOKUP($B210,'HK2 21-22'!$B$17:$AT$54,10,0))</f>
        <v>#N/A</v>
      </c>
      <c r="L210" s="16" t="e">
        <f>IF($B210="","",VLOOKUP($B210,'HK2 21-22'!$B$17:$AT$54,11,0))</f>
        <v>#N/A</v>
      </c>
      <c r="M210" s="32" t="e">
        <f t="shared" si="31"/>
        <v>#N/A</v>
      </c>
      <c r="N210" s="16" t="e">
        <f>IF($B210="","",VLOOKUP($B210,'HK2 21-22'!$B$17:$AT$54,13,0))</f>
        <v>#N/A</v>
      </c>
      <c r="O210" s="16" t="e">
        <f>IF($B210="","",VLOOKUP($B210,'HK2 21-22'!$B$17:$AT$54,14,0))</f>
        <v>#N/A</v>
      </c>
      <c r="P210" s="16" t="e">
        <f>IF($B210="","",VLOOKUP($B210,'HK2 21-22'!$B$17:$AT$54,15,0))</f>
        <v>#N/A</v>
      </c>
      <c r="Q210" s="16" t="e">
        <f>IF($B210="","",VLOOKUP($B210,'HK2 21-22'!$B$17:$AT$54,16,0))</f>
        <v>#N/A</v>
      </c>
      <c r="R210" s="32" t="e">
        <f t="shared" si="32"/>
        <v>#N/A</v>
      </c>
      <c r="S210" s="16" t="e">
        <f>IF($B210="","",VLOOKUP($B210,'HK2 21-22'!$B$17:$AT$54,18,0))</f>
        <v>#N/A</v>
      </c>
      <c r="T210" s="16" t="e">
        <f>IF($B210="","",VLOOKUP($B210,'HK2 21-22'!$B$17:$AT$54,19,0))</f>
        <v>#N/A</v>
      </c>
      <c r="U210" s="16" t="e">
        <f>IF($B210="","",VLOOKUP($B210,'HK2 21-22'!$B$17:$AT$54,20,0))</f>
        <v>#N/A</v>
      </c>
      <c r="V210" s="32" t="e">
        <f t="shared" si="33"/>
        <v>#N/A</v>
      </c>
      <c r="W210" s="16" t="e">
        <f>IF($B210="","",VLOOKUP($B210,'HK2 21-22'!$B$17:$AT$54,22,0))</f>
        <v>#N/A</v>
      </c>
      <c r="X210" s="16" t="e">
        <f>IF($B210="","",VLOOKUP($B210,'HK2 21-22'!$B$17:$AT$54,23,0))</f>
        <v>#N/A</v>
      </c>
      <c r="Y210" s="16" t="e">
        <f>IF($B210="","",VLOOKUP($B210,'HK2 21-22'!$B$17:$AT$54,24,0))</f>
        <v>#N/A</v>
      </c>
      <c r="Z210" s="32" t="e">
        <f t="shared" si="34"/>
        <v>#N/A</v>
      </c>
      <c r="AA210" s="16" t="e">
        <f>IF($B210="","",VLOOKUP($B210,'HK2 21-22'!$B$17:$AT$54,26,0))</f>
        <v>#N/A</v>
      </c>
      <c r="AB210" s="16" t="e">
        <f>IF($B210="","",VLOOKUP($B210,'HK2 21-22'!$B$17:$AT$54,27,0))</f>
        <v>#N/A</v>
      </c>
      <c r="AC210" s="16" t="e">
        <f>IF($B210="","",VLOOKUP($B210,'HK2 21-22'!$B$17:$AT$54,28,0))</f>
        <v>#N/A</v>
      </c>
      <c r="AD210" s="32" t="e">
        <f t="shared" si="35"/>
        <v>#N/A</v>
      </c>
      <c r="AE210" s="16" t="e">
        <f>IF($B210="","",VLOOKUP($B210,'HK2 21-22'!$B$17:$AT$54,30,0))</f>
        <v>#N/A</v>
      </c>
      <c r="AF210" s="16" t="e">
        <f>IF($B210="","",VLOOKUP($B210,'HK2 21-22'!$B$17:$AT$54,31,0))</f>
        <v>#N/A</v>
      </c>
      <c r="AG210" s="16" t="e">
        <f>IF($B210="","",VLOOKUP($B210,'HK2 21-22'!$B$17:$AT$54,32,0))</f>
        <v>#N/A</v>
      </c>
      <c r="AH210" s="32" t="e">
        <f t="shared" si="36"/>
        <v>#N/A</v>
      </c>
      <c r="AI210" s="16" t="e">
        <f>IF($B210="","",VLOOKUP($B210,'HK2 21-22'!$B$17:$AT$54,34,0))</f>
        <v>#N/A</v>
      </c>
      <c r="AJ210" s="16" t="e">
        <f>IF($B210="","",VLOOKUP($B210,'HK2 21-22'!$B$17:$AT$54,35,0))</f>
        <v>#N/A</v>
      </c>
      <c r="AK210" s="32" t="e">
        <f t="shared" si="37"/>
        <v>#N/A</v>
      </c>
      <c r="AL210" s="16" t="e">
        <f>IF($B210="","",VLOOKUP($B210,'HK2 21-22'!$B$17:$AT$54,37,0))</f>
        <v>#N/A</v>
      </c>
      <c r="AM210" s="16" t="e">
        <f>IF($B210="","",VLOOKUP($B210,'HK2 21-22'!$B$17:$AT$54,38,0))</f>
        <v>#N/A</v>
      </c>
      <c r="AN210" s="32" t="e">
        <f t="shared" si="38"/>
        <v>#N/A</v>
      </c>
      <c r="AO210" s="16" t="e">
        <f>IF($B210="","",VLOOKUP($B210,'HK2 21-22'!$B$17:$AT$54,40,0))</f>
        <v>#N/A</v>
      </c>
      <c r="AP210" s="16" t="e">
        <f>IF($B210="","",VLOOKUP($B210,'HK2 21-22'!$B$17:$AT$54,41,0))</f>
        <v>#N/A</v>
      </c>
      <c r="AQ210" s="32" t="e">
        <f t="shared" si="39"/>
        <v>#N/A</v>
      </c>
      <c r="AR210" s="32" t="e">
        <f>IF($B210="","",VLOOKUP($B210,'HK2 21-22'!$B$17:$AT$54,43,0))</f>
        <v>#N/A</v>
      </c>
      <c r="AS210" s="32" t="e">
        <f>IF($B210="","",VLOOKUP($B210,'HK2 21-22'!$B$17:$AT$54,44,0))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IF($B211="","",VLOOKUP($B211,'HK2 21-22'!$B$17:$AT$54,4,0))</f>
        <v>#N/A</v>
      </c>
      <c r="F211" s="16" t="e">
        <f>IF($B211="","",VLOOKUP($B211,'HK2 21-22'!$B$17:$AT$54,5,0))</f>
        <v>#N/A</v>
      </c>
      <c r="G211" s="16" t="e">
        <f>IF($B211="","",VLOOKUP($B211,'HK2 21-22'!$B$17:$AT$54,6,0))</f>
        <v>#N/A</v>
      </c>
      <c r="H211" s="16" t="e">
        <f>IF($B211="","",VLOOKUP($B211,'HK2 21-22'!$B$17:$AT$54,7,0))</f>
        <v>#N/A</v>
      </c>
      <c r="I211" s="16" t="e">
        <f>IF($B211="","",VLOOKUP($B211,'HK2 21-22'!$B$17:$AT$54,8,0))</f>
        <v>#N/A</v>
      </c>
      <c r="J211" s="16" t="e">
        <f>IF($B211="","",VLOOKUP($B211,'HK2 21-22'!$B$17:$AT$54,9,0))</f>
        <v>#N/A</v>
      </c>
      <c r="K211" s="16" t="e">
        <f>IF($B211="","",VLOOKUP($B211,'HK2 21-22'!$B$17:$AT$54,10,0))</f>
        <v>#N/A</v>
      </c>
      <c r="L211" s="16" t="e">
        <f>IF($B211="","",VLOOKUP($B211,'HK2 21-22'!$B$17:$AT$54,11,0))</f>
        <v>#N/A</v>
      </c>
      <c r="M211" s="32" t="e">
        <f t="shared" si="31"/>
        <v>#N/A</v>
      </c>
      <c r="N211" s="16" t="e">
        <f>IF($B211="","",VLOOKUP($B211,'HK2 21-22'!$B$17:$AT$54,13,0))</f>
        <v>#N/A</v>
      </c>
      <c r="O211" s="16" t="e">
        <f>IF($B211="","",VLOOKUP($B211,'HK2 21-22'!$B$17:$AT$54,14,0))</f>
        <v>#N/A</v>
      </c>
      <c r="P211" s="16" t="e">
        <f>IF($B211="","",VLOOKUP($B211,'HK2 21-22'!$B$17:$AT$54,15,0))</f>
        <v>#N/A</v>
      </c>
      <c r="Q211" s="16" t="e">
        <f>IF($B211="","",VLOOKUP($B211,'HK2 21-22'!$B$17:$AT$54,16,0))</f>
        <v>#N/A</v>
      </c>
      <c r="R211" s="32" t="e">
        <f t="shared" si="32"/>
        <v>#N/A</v>
      </c>
      <c r="S211" s="16" t="e">
        <f>IF($B211="","",VLOOKUP($B211,'HK2 21-22'!$B$17:$AT$54,18,0))</f>
        <v>#N/A</v>
      </c>
      <c r="T211" s="16" t="e">
        <f>IF($B211="","",VLOOKUP($B211,'HK2 21-22'!$B$17:$AT$54,19,0))</f>
        <v>#N/A</v>
      </c>
      <c r="U211" s="16" t="e">
        <f>IF($B211="","",VLOOKUP($B211,'HK2 21-22'!$B$17:$AT$54,20,0))</f>
        <v>#N/A</v>
      </c>
      <c r="V211" s="32" t="e">
        <f t="shared" si="33"/>
        <v>#N/A</v>
      </c>
      <c r="W211" s="16" t="e">
        <f>IF($B211="","",VLOOKUP($B211,'HK2 21-22'!$B$17:$AT$54,22,0))</f>
        <v>#N/A</v>
      </c>
      <c r="X211" s="16" t="e">
        <f>IF($B211="","",VLOOKUP($B211,'HK2 21-22'!$B$17:$AT$54,23,0))</f>
        <v>#N/A</v>
      </c>
      <c r="Y211" s="16" t="e">
        <f>IF($B211="","",VLOOKUP($B211,'HK2 21-22'!$B$17:$AT$54,24,0))</f>
        <v>#N/A</v>
      </c>
      <c r="Z211" s="32" t="e">
        <f t="shared" si="34"/>
        <v>#N/A</v>
      </c>
      <c r="AA211" s="16" t="e">
        <f>IF($B211="","",VLOOKUP($B211,'HK2 21-22'!$B$17:$AT$54,26,0))</f>
        <v>#N/A</v>
      </c>
      <c r="AB211" s="16" t="e">
        <f>IF($B211="","",VLOOKUP($B211,'HK2 21-22'!$B$17:$AT$54,27,0))</f>
        <v>#N/A</v>
      </c>
      <c r="AC211" s="16" t="e">
        <f>IF($B211="","",VLOOKUP($B211,'HK2 21-22'!$B$17:$AT$54,28,0))</f>
        <v>#N/A</v>
      </c>
      <c r="AD211" s="32" t="e">
        <f t="shared" si="35"/>
        <v>#N/A</v>
      </c>
      <c r="AE211" s="16" t="e">
        <f>IF($B211="","",VLOOKUP($B211,'HK2 21-22'!$B$17:$AT$54,30,0))</f>
        <v>#N/A</v>
      </c>
      <c r="AF211" s="16" t="e">
        <f>IF($B211="","",VLOOKUP($B211,'HK2 21-22'!$B$17:$AT$54,31,0))</f>
        <v>#N/A</v>
      </c>
      <c r="AG211" s="16" t="e">
        <f>IF($B211="","",VLOOKUP($B211,'HK2 21-22'!$B$17:$AT$54,32,0))</f>
        <v>#N/A</v>
      </c>
      <c r="AH211" s="32" t="e">
        <f t="shared" si="36"/>
        <v>#N/A</v>
      </c>
      <c r="AI211" s="16" t="e">
        <f>IF($B211="","",VLOOKUP($B211,'HK2 21-22'!$B$17:$AT$54,34,0))</f>
        <v>#N/A</v>
      </c>
      <c r="AJ211" s="16" t="e">
        <f>IF($B211="","",VLOOKUP($B211,'HK2 21-22'!$B$17:$AT$54,35,0))</f>
        <v>#N/A</v>
      </c>
      <c r="AK211" s="32" t="e">
        <f t="shared" si="37"/>
        <v>#N/A</v>
      </c>
      <c r="AL211" s="16" t="e">
        <f>IF($B211="","",VLOOKUP($B211,'HK2 21-22'!$B$17:$AT$54,37,0))</f>
        <v>#N/A</v>
      </c>
      <c r="AM211" s="16" t="e">
        <f>IF($B211="","",VLOOKUP($B211,'HK2 21-22'!$B$17:$AT$54,38,0))</f>
        <v>#N/A</v>
      </c>
      <c r="AN211" s="32" t="e">
        <f t="shared" si="38"/>
        <v>#N/A</v>
      </c>
      <c r="AO211" s="16" t="e">
        <f>IF($B211="","",VLOOKUP($B211,'HK2 21-22'!$B$17:$AT$54,40,0))</f>
        <v>#N/A</v>
      </c>
      <c r="AP211" s="16" t="e">
        <f>IF($B211="","",VLOOKUP($B211,'HK2 21-22'!$B$17:$AT$54,41,0))</f>
        <v>#N/A</v>
      </c>
      <c r="AQ211" s="32" t="e">
        <f t="shared" si="39"/>
        <v>#N/A</v>
      </c>
      <c r="AR211" s="32" t="e">
        <f>IF($B211="","",VLOOKUP($B211,'HK2 21-22'!$B$17:$AT$54,43,0))</f>
        <v>#N/A</v>
      </c>
      <c r="AS211" s="32" t="e">
        <f>IF($B211="","",VLOOKUP($B211,'HK2 21-22'!$B$17:$AT$54,44,0))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IF($B212="","",VLOOKUP($B212,'HK2 21-22'!$B$17:$AT$54,4,0))</f>
        <v>#N/A</v>
      </c>
      <c r="F212" s="16" t="e">
        <f>IF($B212="","",VLOOKUP($B212,'HK2 21-22'!$B$17:$AT$54,5,0))</f>
        <v>#N/A</v>
      </c>
      <c r="G212" s="16" t="e">
        <f>IF($B212="","",VLOOKUP($B212,'HK2 21-22'!$B$17:$AT$54,6,0))</f>
        <v>#N/A</v>
      </c>
      <c r="H212" s="16" t="e">
        <f>IF($B212="","",VLOOKUP($B212,'HK2 21-22'!$B$17:$AT$54,7,0))</f>
        <v>#N/A</v>
      </c>
      <c r="I212" s="16" t="e">
        <f>IF($B212="","",VLOOKUP($B212,'HK2 21-22'!$B$17:$AT$54,8,0))</f>
        <v>#N/A</v>
      </c>
      <c r="J212" s="16" t="e">
        <f>IF($B212="","",VLOOKUP($B212,'HK2 21-22'!$B$17:$AT$54,9,0))</f>
        <v>#N/A</v>
      </c>
      <c r="K212" s="16" t="e">
        <f>IF($B212="","",VLOOKUP($B212,'HK2 21-22'!$B$17:$AT$54,10,0))</f>
        <v>#N/A</v>
      </c>
      <c r="L212" s="16" t="e">
        <f>IF($B212="","",VLOOKUP($B212,'HK2 21-22'!$B$17:$AT$54,11,0))</f>
        <v>#N/A</v>
      </c>
      <c r="M212" s="32" t="e">
        <f t="shared" si="31"/>
        <v>#N/A</v>
      </c>
      <c r="N212" s="16" t="e">
        <f>IF($B212="","",VLOOKUP($B212,'HK2 21-22'!$B$17:$AT$54,13,0))</f>
        <v>#N/A</v>
      </c>
      <c r="O212" s="16" t="e">
        <f>IF($B212="","",VLOOKUP($B212,'HK2 21-22'!$B$17:$AT$54,14,0))</f>
        <v>#N/A</v>
      </c>
      <c r="P212" s="16" t="e">
        <f>IF($B212="","",VLOOKUP($B212,'HK2 21-22'!$B$17:$AT$54,15,0))</f>
        <v>#N/A</v>
      </c>
      <c r="Q212" s="16" t="e">
        <f>IF($B212="","",VLOOKUP($B212,'HK2 21-22'!$B$17:$AT$54,16,0))</f>
        <v>#N/A</v>
      </c>
      <c r="R212" s="32" t="e">
        <f t="shared" si="32"/>
        <v>#N/A</v>
      </c>
      <c r="S212" s="16" t="e">
        <f>IF($B212="","",VLOOKUP($B212,'HK2 21-22'!$B$17:$AT$54,18,0))</f>
        <v>#N/A</v>
      </c>
      <c r="T212" s="16" t="e">
        <f>IF($B212="","",VLOOKUP($B212,'HK2 21-22'!$B$17:$AT$54,19,0))</f>
        <v>#N/A</v>
      </c>
      <c r="U212" s="16" t="e">
        <f>IF($B212="","",VLOOKUP($B212,'HK2 21-22'!$B$17:$AT$54,20,0))</f>
        <v>#N/A</v>
      </c>
      <c r="V212" s="32" t="e">
        <f t="shared" si="33"/>
        <v>#N/A</v>
      </c>
      <c r="W212" s="16" t="e">
        <f>IF($B212="","",VLOOKUP($B212,'HK2 21-22'!$B$17:$AT$54,22,0))</f>
        <v>#N/A</v>
      </c>
      <c r="X212" s="16" t="e">
        <f>IF($B212="","",VLOOKUP($B212,'HK2 21-22'!$B$17:$AT$54,23,0))</f>
        <v>#N/A</v>
      </c>
      <c r="Y212" s="16" t="e">
        <f>IF($B212="","",VLOOKUP($B212,'HK2 21-22'!$B$17:$AT$54,24,0))</f>
        <v>#N/A</v>
      </c>
      <c r="Z212" s="32" t="e">
        <f t="shared" si="34"/>
        <v>#N/A</v>
      </c>
      <c r="AA212" s="16" t="e">
        <f>IF($B212="","",VLOOKUP($B212,'HK2 21-22'!$B$17:$AT$54,26,0))</f>
        <v>#N/A</v>
      </c>
      <c r="AB212" s="16" t="e">
        <f>IF($B212="","",VLOOKUP($B212,'HK2 21-22'!$B$17:$AT$54,27,0))</f>
        <v>#N/A</v>
      </c>
      <c r="AC212" s="16" t="e">
        <f>IF($B212="","",VLOOKUP($B212,'HK2 21-22'!$B$17:$AT$54,28,0))</f>
        <v>#N/A</v>
      </c>
      <c r="AD212" s="32" t="e">
        <f t="shared" si="35"/>
        <v>#N/A</v>
      </c>
      <c r="AE212" s="16" t="e">
        <f>IF($B212="","",VLOOKUP($B212,'HK2 21-22'!$B$17:$AT$54,30,0))</f>
        <v>#N/A</v>
      </c>
      <c r="AF212" s="16" t="e">
        <f>IF($B212="","",VLOOKUP($B212,'HK2 21-22'!$B$17:$AT$54,31,0))</f>
        <v>#N/A</v>
      </c>
      <c r="AG212" s="16" t="e">
        <f>IF($B212="","",VLOOKUP($B212,'HK2 21-22'!$B$17:$AT$54,32,0))</f>
        <v>#N/A</v>
      </c>
      <c r="AH212" s="32" t="e">
        <f t="shared" si="36"/>
        <v>#N/A</v>
      </c>
      <c r="AI212" s="16" t="e">
        <f>IF($B212="","",VLOOKUP($B212,'HK2 21-22'!$B$17:$AT$54,34,0))</f>
        <v>#N/A</v>
      </c>
      <c r="AJ212" s="16" t="e">
        <f>IF($B212="","",VLOOKUP($B212,'HK2 21-22'!$B$17:$AT$54,35,0))</f>
        <v>#N/A</v>
      </c>
      <c r="AK212" s="32" t="e">
        <f t="shared" si="37"/>
        <v>#N/A</v>
      </c>
      <c r="AL212" s="16" t="e">
        <f>IF($B212="","",VLOOKUP($B212,'HK2 21-22'!$B$17:$AT$54,37,0))</f>
        <v>#N/A</v>
      </c>
      <c r="AM212" s="16" t="e">
        <f>IF($B212="","",VLOOKUP($B212,'HK2 21-22'!$B$17:$AT$54,38,0))</f>
        <v>#N/A</v>
      </c>
      <c r="AN212" s="32" t="e">
        <f t="shared" si="38"/>
        <v>#N/A</v>
      </c>
      <c r="AO212" s="16" t="e">
        <f>IF($B212="","",VLOOKUP($B212,'HK2 21-22'!$B$17:$AT$54,40,0))</f>
        <v>#N/A</v>
      </c>
      <c r="AP212" s="16" t="e">
        <f>IF($B212="","",VLOOKUP($B212,'HK2 21-22'!$B$17:$AT$54,41,0))</f>
        <v>#N/A</v>
      </c>
      <c r="AQ212" s="32" t="e">
        <f t="shared" si="39"/>
        <v>#N/A</v>
      </c>
      <c r="AR212" s="32" t="e">
        <f>IF($B212="","",VLOOKUP($B212,'HK2 21-22'!$B$17:$AT$54,43,0))</f>
        <v>#N/A</v>
      </c>
      <c r="AS212" s="32" t="e">
        <f>IF($B212="","",VLOOKUP($B212,'HK2 21-22'!$B$17:$AT$54,44,0))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IF($B213="","",VLOOKUP($B213,'HK2 21-22'!$B$17:$AT$54,4,0))</f>
        <v>#N/A</v>
      </c>
      <c r="F213" s="16" t="e">
        <f>IF($B213="","",VLOOKUP($B213,'HK2 21-22'!$B$17:$AT$54,5,0))</f>
        <v>#N/A</v>
      </c>
      <c r="G213" s="16" t="e">
        <f>IF($B213="","",VLOOKUP($B213,'HK2 21-22'!$B$17:$AT$54,6,0))</f>
        <v>#N/A</v>
      </c>
      <c r="H213" s="16" t="e">
        <f>IF($B213="","",VLOOKUP($B213,'HK2 21-22'!$B$17:$AT$54,7,0))</f>
        <v>#N/A</v>
      </c>
      <c r="I213" s="16" t="e">
        <f>IF($B213="","",VLOOKUP($B213,'HK2 21-22'!$B$17:$AT$54,8,0))</f>
        <v>#N/A</v>
      </c>
      <c r="J213" s="16" t="e">
        <f>IF($B213="","",VLOOKUP($B213,'HK2 21-22'!$B$17:$AT$54,9,0))</f>
        <v>#N/A</v>
      </c>
      <c r="K213" s="16" t="e">
        <f>IF($B213="","",VLOOKUP($B213,'HK2 21-22'!$B$17:$AT$54,10,0))</f>
        <v>#N/A</v>
      </c>
      <c r="L213" s="16" t="e">
        <f>IF($B213="","",VLOOKUP($B213,'HK2 21-22'!$B$17:$AT$54,11,0))</f>
        <v>#N/A</v>
      </c>
      <c r="M213" s="32" t="e">
        <f t="shared" si="31"/>
        <v>#N/A</v>
      </c>
      <c r="N213" s="16" t="e">
        <f>IF($B213="","",VLOOKUP($B213,'HK2 21-22'!$B$17:$AT$54,13,0))</f>
        <v>#N/A</v>
      </c>
      <c r="O213" s="16" t="e">
        <f>IF($B213="","",VLOOKUP($B213,'HK2 21-22'!$B$17:$AT$54,14,0))</f>
        <v>#N/A</v>
      </c>
      <c r="P213" s="16" t="e">
        <f>IF($B213="","",VLOOKUP($B213,'HK2 21-22'!$B$17:$AT$54,15,0))</f>
        <v>#N/A</v>
      </c>
      <c r="Q213" s="16" t="e">
        <f>IF($B213="","",VLOOKUP($B213,'HK2 21-22'!$B$17:$AT$54,16,0))</f>
        <v>#N/A</v>
      </c>
      <c r="R213" s="32" t="e">
        <f t="shared" si="32"/>
        <v>#N/A</v>
      </c>
      <c r="S213" s="16" t="e">
        <f>IF($B213="","",VLOOKUP($B213,'HK2 21-22'!$B$17:$AT$54,18,0))</f>
        <v>#N/A</v>
      </c>
      <c r="T213" s="16" t="e">
        <f>IF($B213="","",VLOOKUP($B213,'HK2 21-22'!$B$17:$AT$54,19,0))</f>
        <v>#N/A</v>
      </c>
      <c r="U213" s="16" t="e">
        <f>IF($B213="","",VLOOKUP($B213,'HK2 21-22'!$B$17:$AT$54,20,0))</f>
        <v>#N/A</v>
      </c>
      <c r="V213" s="32" t="e">
        <f t="shared" si="33"/>
        <v>#N/A</v>
      </c>
      <c r="W213" s="16" t="e">
        <f>IF($B213="","",VLOOKUP($B213,'HK2 21-22'!$B$17:$AT$54,22,0))</f>
        <v>#N/A</v>
      </c>
      <c r="X213" s="16" t="e">
        <f>IF($B213="","",VLOOKUP($B213,'HK2 21-22'!$B$17:$AT$54,23,0))</f>
        <v>#N/A</v>
      </c>
      <c r="Y213" s="16" t="e">
        <f>IF($B213="","",VLOOKUP($B213,'HK2 21-22'!$B$17:$AT$54,24,0))</f>
        <v>#N/A</v>
      </c>
      <c r="Z213" s="32" t="e">
        <f t="shared" si="34"/>
        <v>#N/A</v>
      </c>
      <c r="AA213" s="16" t="e">
        <f>IF($B213="","",VLOOKUP($B213,'HK2 21-22'!$B$17:$AT$54,26,0))</f>
        <v>#N/A</v>
      </c>
      <c r="AB213" s="16" t="e">
        <f>IF($B213="","",VLOOKUP($B213,'HK2 21-22'!$B$17:$AT$54,27,0))</f>
        <v>#N/A</v>
      </c>
      <c r="AC213" s="16" t="e">
        <f>IF($B213="","",VLOOKUP($B213,'HK2 21-22'!$B$17:$AT$54,28,0))</f>
        <v>#N/A</v>
      </c>
      <c r="AD213" s="32" t="e">
        <f t="shared" si="35"/>
        <v>#N/A</v>
      </c>
      <c r="AE213" s="16" t="e">
        <f>IF($B213="","",VLOOKUP($B213,'HK2 21-22'!$B$17:$AT$54,30,0))</f>
        <v>#N/A</v>
      </c>
      <c r="AF213" s="16" t="e">
        <f>IF($B213="","",VLOOKUP($B213,'HK2 21-22'!$B$17:$AT$54,31,0))</f>
        <v>#N/A</v>
      </c>
      <c r="AG213" s="16" t="e">
        <f>IF($B213="","",VLOOKUP($B213,'HK2 21-22'!$B$17:$AT$54,32,0))</f>
        <v>#N/A</v>
      </c>
      <c r="AH213" s="32" t="e">
        <f t="shared" si="36"/>
        <v>#N/A</v>
      </c>
      <c r="AI213" s="16" t="e">
        <f>IF($B213="","",VLOOKUP($B213,'HK2 21-22'!$B$17:$AT$54,34,0))</f>
        <v>#N/A</v>
      </c>
      <c r="AJ213" s="16" t="e">
        <f>IF($B213="","",VLOOKUP($B213,'HK2 21-22'!$B$17:$AT$54,35,0))</f>
        <v>#N/A</v>
      </c>
      <c r="AK213" s="32" t="e">
        <f t="shared" si="37"/>
        <v>#N/A</v>
      </c>
      <c r="AL213" s="16" t="e">
        <f>IF($B213="","",VLOOKUP($B213,'HK2 21-22'!$B$17:$AT$54,37,0))</f>
        <v>#N/A</v>
      </c>
      <c r="AM213" s="16" t="e">
        <f>IF($B213="","",VLOOKUP($B213,'HK2 21-22'!$B$17:$AT$54,38,0))</f>
        <v>#N/A</v>
      </c>
      <c r="AN213" s="32" t="e">
        <f t="shared" si="38"/>
        <v>#N/A</v>
      </c>
      <c r="AO213" s="16" t="e">
        <f>IF($B213="","",VLOOKUP($B213,'HK2 21-22'!$B$17:$AT$54,40,0))</f>
        <v>#N/A</v>
      </c>
      <c r="AP213" s="16" t="e">
        <f>IF($B213="","",VLOOKUP($B213,'HK2 21-22'!$B$17:$AT$54,41,0))</f>
        <v>#N/A</v>
      </c>
      <c r="AQ213" s="32" t="e">
        <f t="shared" si="39"/>
        <v>#N/A</v>
      </c>
      <c r="AR213" s="32" t="e">
        <f>IF($B213="","",VLOOKUP($B213,'HK2 21-22'!$B$17:$AT$54,43,0))</f>
        <v>#N/A</v>
      </c>
      <c r="AS213" s="32" t="e">
        <f>IF($B213="","",VLOOKUP($B213,'HK2 21-22'!$B$17:$AT$54,44,0))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IF($B214="","",VLOOKUP($B214,'HK2 21-22'!$B$17:$AT$54,4,0))</f>
        <v>#N/A</v>
      </c>
      <c r="F214" s="16" t="e">
        <f>IF($B214="","",VLOOKUP($B214,'HK2 21-22'!$B$17:$AT$54,5,0))</f>
        <v>#N/A</v>
      </c>
      <c r="G214" s="16" t="e">
        <f>IF($B214="","",VLOOKUP($B214,'HK2 21-22'!$B$17:$AT$54,6,0))</f>
        <v>#N/A</v>
      </c>
      <c r="H214" s="16" t="e">
        <f>IF($B214="","",VLOOKUP($B214,'HK2 21-22'!$B$17:$AT$54,7,0))</f>
        <v>#N/A</v>
      </c>
      <c r="I214" s="16" t="e">
        <f>IF($B214="","",VLOOKUP($B214,'HK2 21-22'!$B$17:$AT$54,8,0))</f>
        <v>#N/A</v>
      </c>
      <c r="J214" s="16" t="e">
        <f>IF($B214="","",VLOOKUP($B214,'HK2 21-22'!$B$17:$AT$54,9,0))</f>
        <v>#N/A</v>
      </c>
      <c r="K214" s="16" t="e">
        <f>IF($B214="","",VLOOKUP($B214,'HK2 21-22'!$B$17:$AT$54,10,0))</f>
        <v>#N/A</v>
      </c>
      <c r="L214" s="16" t="e">
        <f>IF($B214="","",VLOOKUP($B214,'HK2 21-22'!$B$17:$AT$54,11,0))</f>
        <v>#N/A</v>
      </c>
      <c r="M214" s="32" t="e">
        <f t="shared" si="31"/>
        <v>#N/A</v>
      </c>
      <c r="N214" s="16" t="e">
        <f>IF($B214="","",VLOOKUP($B214,'HK2 21-22'!$B$17:$AT$54,13,0))</f>
        <v>#N/A</v>
      </c>
      <c r="O214" s="16" t="e">
        <f>IF($B214="","",VLOOKUP($B214,'HK2 21-22'!$B$17:$AT$54,14,0))</f>
        <v>#N/A</v>
      </c>
      <c r="P214" s="16" t="e">
        <f>IF($B214="","",VLOOKUP($B214,'HK2 21-22'!$B$17:$AT$54,15,0))</f>
        <v>#N/A</v>
      </c>
      <c r="Q214" s="16" t="e">
        <f>IF($B214="","",VLOOKUP($B214,'HK2 21-22'!$B$17:$AT$54,16,0))</f>
        <v>#N/A</v>
      </c>
      <c r="R214" s="32" t="e">
        <f t="shared" si="32"/>
        <v>#N/A</v>
      </c>
      <c r="S214" s="16" t="e">
        <f>IF($B214="","",VLOOKUP($B214,'HK2 21-22'!$B$17:$AT$54,18,0))</f>
        <v>#N/A</v>
      </c>
      <c r="T214" s="16" t="e">
        <f>IF($B214="","",VLOOKUP($B214,'HK2 21-22'!$B$17:$AT$54,19,0))</f>
        <v>#N/A</v>
      </c>
      <c r="U214" s="16" t="e">
        <f>IF($B214="","",VLOOKUP($B214,'HK2 21-22'!$B$17:$AT$54,20,0))</f>
        <v>#N/A</v>
      </c>
      <c r="V214" s="32" t="e">
        <f t="shared" si="33"/>
        <v>#N/A</v>
      </c>
      <c r="W214" s="16" t="e">
        <f>IF($B214="","",VLOOKUP($B214,'HK2 21-22'!$B$17:$AT$54,22,0))</f>
        <v>#N/A</v>
      </c>
      <c r="X214" s="16" t="e">
        <f>IF($B214="","",VLOOKUP($B214,'HK2 21-22'!$B$17:$AT$54,23,0))</f>
        <v>#N/A</v>
      </c>
      <c r="Y214" s="16" t="e">
        <f>IF($B214="","",VLOOKUP($B214,'HK2 21-22'!$B$17:$AT$54,24,0))</f>
        <v>#N/A</v>
      </c>
      <c r="Z214" s="32" t="e">
        <f t="shared" si="34"/>
        <v>#N/A</v>
      </c>
      <c r="AA214" s="16" t="e">
        <f>IF($B214="","",VLOOKUP($B214,'HK2 21-22'!$B$17:$AT$54,26,0))</f>
        <v>#N/A</v>
      </c>
      <c r="AB214" s="16" t="e">
        <f>IF($B214="","",VLOOKUP($B214,'HK2 21-22'!$B$17:$AT$54,27,0))</f>
        <v>#N/A</v>
      </c>
      <c r="AC214" s="16" t="e">
        <f>IF($B214="","",VLOOKUP($B214,'HK2 21-22'!$B$17:$AT$54,28,0))</f>
        <v>#N/A</v>
      </c>
      <c r="AD214" s="32" t="e">
        <f t="shared" si="35"/>
        <v>#N/A</v>
      </c>
      <c r="AE214" s="16" t="e">
        <f>IF($B214="","",VLOOKUP($B214,'HK2 21-22'!$B$17:$AT$54,30,0))</f>
        <v>#N/A</v>
      </c>
      <c r="AF214" s="16" t="e">
        <f>IF($B214="","",VLOOKUP($B214,'HK2 21-22'!$B$17:$AT$54,31,0))</f>
        <v>#N/A</v>
      </c>
      <c r="AG214" s="16" t="e">
        <f>IF($B214="","",VLOOKUP($B214,'HK2 21-22'!$B$17:$AT$54,32,0))</f>
        <v>#N/A</v>
      </c>
      <c r="AH214" s="32" t="e">
        <f t="shared" si="36"/>
        <v>#N/A</v>
      </c>
      <c r="AI214" s="16" t="e">
        <f>IF($B214="","",VLOOKUP($B214,'HK2 21-22'!$B$17:$AT$54,34,0))</f>
        <v>#N/A</v>
      </c>
      <c r="AJ214" s="16" t="e">
        <f>IF($B214="","",VLOOKUP($B214,'HK2 21-22'!$B$17:$AT$54,35,0))</f>
        <v>#N/A</v>
      </c>
      <c r="AK214" s="32" t="e">
        <f t="shared" si="37"/>
        <v>#N/A</v>
      </c>
      <c r="AL214" s="16" t="e">
        <f>IF($B214="","",VLOOKUP($B214,'HK2 21-22'!$B$17:$AT$54,37,0))</f>
        <v>#N/A</v>
      </c>
      <c r="AM214" s="16" t="e">
        <f>IF($B214="","",VLOOKUP($B214,'HK2 21-22'!$B$17:$AT$54,38,0))</f>
        <v>#N/A</v>
      </c>
      <c r="AN214" s="32" t="e">
        <f t="shared" si="38"/>
        <v>#N/A</v>
      </c>
      <c r="AO214" s="16" t="e">
        <f>IF($B214="","",VLOOKUP($B214,'HK2 21-22'!$B$17:$AT$54,40,0))</f>
        <v>#N/A</v>
      </c>
      <c r="AP214" s="16" t="e">
        <f>IF($B214="","",VLOOKUP($B214,'HK2 21-22'!$B$17:$AT$54,41,0))</f>
        <v>#N/A</v>
      </c>
      <c r="AQ214" s="32" t="e">
        <f t="shared" si="39"/>
        <v>#N/A</v>
      </c>
      <c r="AR214" s="32" t="e">
        <f>IF($B214="","",VLOOKUP($B214,'HK2 21-22'!$B$17:$AT$54,43,0))</f>
        <v>#N/A</v>
      </c>
      <c r="AS214" s="32" t="e">
        <f>IF($B214="","",VLOOKUP($B214,'HK2 21-22'!$B$17:$AT$54,44,0))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IF($B215="","",VLOOKUP($B215,'HK2 21-22'!$B$17:$AT$54,4,0))</f>
        <v>#N/A</v>
      </c>
      <c r="F215" s="16" t="e">
        <f>IF($B215="","",VLOOKUP($B215,'HK2 21-22'!$B$17:$AT$54,5,0))</f>
        <v>#N/A</v>
      </c>
      <c r="G215" s="16" t="e">
        <f>IF($B215="","",VLOOKUP($B215,'HK2 21-22'!$B$17:$AT$54,6,0))</f>
        <v>#N/A</v>
      </c>
      <c r="H215" s="16" t="e">
        <f>IF($B215="","",VLOOKUP($B215,'HK2 21-22'!$B$17:$AT$54,7,0))</f>
        <v>#N/A</v>
      </c>
      <c r="I215" s="16" t="e">
        <f>IF($B215="","",VLOOKUP($B215,'HK2 21-22'!$B$17:$AT$54,8,0))</f>
        <v>#N/A</v>
      </c>
      <c r="J215" s="16" t="e">
        <f>IF($B215="","",VLOOKUP($B215,'HK2 21-22'!$B$17:$AT$54,9,0))</f>
        <v>#N/A</v>
      </c>
      <c r="K215" s="16" t="e">
        <f>IF($B215="","",VLOOKUP($B215,'HK2 21-22'!$B$17:$AT$54,10,0))</f>
        <v>#N/A</v>
      </c>
      <c r="L215" s="16" t="e">
        <f>IF($B215="","",VLOOKUP($B215,'HK2 21-22'!$B$17:$AT$54,11,0))</f>
        <v>#N/A</v>
      </c>
      <c r="M215" s="32" t="e">
        <f t="shared" si="31"/>
        <v>#N/A</v>
      </c>
      <c r="N215" s="16" t="e">
        <f>IF($B215="","",VLOOKUP($B215,'HK2 21-22'!$B$17:$AT$54,13,0))</f>
        <v>#N/A</v>
      </c>
      <c r="O215" s="16" t="e">
        <f>IF($B215="","",VLOOKUP($B215,'HK2 21-22'!$B$17:$AT$54,14,0))</f>
        <v>#N/A</v>
      </c>
      <c r="P215" s="16" t="e">
        <f>IF($B215="","",VLOOKUP($B215,'HK2 21-22'!$B$17:$AT$54,15,0))</f>
        <v>#N/A</v>
      </c>
      <c r="Q215" s="16" t="e">
        <f>IF($B215="","",VLOOKUP($B215,'HK2 21-22'!$B$17:$AT$54,16,0))</f>
        <v>#N/A</v>
      </c>
      <c r="R215" s="32" t="e">
        <f t="shared" si="32"/>
        <v>#N/A</v>
      </c>
      <c r="S215" s="16" t="e">
        <f>IF($B215="","",VLOOKUP($B215,'HK2 21-22'!$B$17:$AT$54,18,0))</f>
        <v>#N/A</v>
      </c>
      <c r="T215" s="16" t="e">
        <f>IF($B215="","",VLOOKUP($B215,'HK2 21-22'!$B$17:$AT$54,19,0))</f>
        <v>#N/A</v>
      </c>
      <c r="U215" s="16" t="e">
        <f>IF($B215="","",VLOOKUP($B215,'HK2 21-22'!$B$17:$AT$54,20,0))</f>
        <v>#N/A</v>
      </c>
      <c r="V215" s="32" t="e">
        <f t="shared" si="33"/>
        <v>#N/A</v>
      </c>
      <c r="W215" s="16" t="e">
        <f>IF($B215="","",VLOOKUP($B215,'HK2 21-22'!$B$17:$AT$54,22,0))</f>
        <v>#N/A</v>
      </c>
      <c r="X215" s="16" t="e">
        <f>IF($B215="","",VLOOKUP($B215,'HK2 21-22'!$B$17:$AT$54,23,0))</f>
        <v>#N/A</v>
      </c>
      <c r="Y215" s="16" t="e">
        <f>IF($B215="","",VLOOKUP($B215,'HK2 21-22'!$B$17:$AT$54,24,0))</f>
        <v>#N/A</v>
      </c>
      <c r="Z215" s="32" t="e">
        <f t="shared" si="34"/>
        <v>#N/A</v>
      </c>
      <c r="AA215" s="16" t="e">
        <f>IF($B215="","",VLOOKUP($B215,'HK2 21-22'!$B$17:$AT$54,26,0))</f>
        <v>#N/A</v>
      </c>
      <c r="AB215" s="16" t="e">
        <f>IF($B215="","",VLOOKUP($B215,'HK2 21-22'!$B$17:$AT$54,27,0))</f>
        <v>#N/A</v>
      </c>
      <c r="AC215" s="16" t="e">
        <f>IF($B215="","",VLOOKUP($B215,'HK2 21-22'!$B$17:$AT$54,28,0))</f>
        <v>#N/A</v>
      </c>
      <c r="AD215" s="32" t="e">
        <f t="shared" si="35"/>
        <v>#N/A</v>
      </c>
      <c r="AE215" s="16" t="e">
        <f>IF($B215="","",VLOOKUP($B215,'HK2 21-22'!$B$17:$AT$54,30,0))</f>
        <v>#N/A</v>
      </c>
      <c r="AF215" s="16" t="e">
        <f>IF($B215="","",VLOOKUP($B215,'HK2 21-22'!$B$17:$AT$54,31,0))</f>
        <v>#N/A</v>
      </c>
      <c r="AG215" s="16" t="e">
        <f>IF($B215="","",VLOOKUP($B215,'HK2 21-22'!$B$17:$AT$54,32,0))</f>
        <v>#N/A</v>
      </c>
      <c r="AH215" s="32" t="e">
        <f t="shared" si="36"/>
        <v>#N/A</v>
      </c>
      <c r="AI215" s="16" t="e">
        <f>IF($B215="","",VLOOKUP($B215,'HK2 21-22'!$B$17:$AT$54,34,0))</f>
        <v>#N/A</v>
      </c>
      <c r="AJ215" s="16" t="e">
        <f>IF($B215="","",VLOOKUP($B215,'HK2 21-22'!$B$17:$AT$54,35,0))</f>
        <v>#N/A</v>
      </c>
      <c r="AK215" s="32" t="e">
        <f t="shared" si="37"/>
        <v>#N/A</v>
      </c>
      <c r="AL215" s="16" t="e">
        <f>IF($B215="","",VLOOKUP($B215,'HK2 21-22'!$B$17:$AT$54,37,0))</f>
        <v>#N/A</v>
      </c>
      <c r="AM215" s="16" t="e">
        <f>IF($B215="","",VLOOKUP($B215,'HK2 21-22'!$B$17:$AT$54,38,0))</f>
        <v>#N/A</v>
      </c>
      <c r="AN215" s="32" t="e">
        <f t="shared" si="38"/>
        <v>#N/A</v>
      </c>
      <c r="AO215" s="16" t="e">
        <f>IF($B215="","",VLOOKUP($B215,'HK2 21-22'!$B$17:$AT$54,40,0))</f>
        <v>#N/A</v>
      </c>
      <c r="AP215" s="16" t="e">
        <f>IF($B215="","",VLOOKUP($B215,'HK2 21-22'!$B$17:$AT$54,41,0))</f>
        <v>#N/A</v>
      </c>
      <c r="AQ215" s="32" t="e">
        <f t="shared" si="39"/>
        <v>#N/A</v>
      </c>
      <c r="AR215" s="32" t="e">
        <f>IF($B215="","",VLOOKUP($B215,'HK2 21-22'!$B$17:$AT$54,43,0))</f>
        <v>#N/A</v>
      </c>
      <c r="AS215" s="32" t="e">
        <f>IF($B215="","",VLOOKUP($B215,'HK2 21-22'!$B$17:$AT$54,44,0))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IF($B216="","",VLOOKUP($B216,'HK2 21-22'!$B$17:$AT$54,4,0))</f>
        <v>#N/A</v>
      </c>
      <c r="F216" s="16" t="e">
        <f>IF($B216="","",VLOOKUP($B216,'HK2 21-22'!$B$17:$AT$54,5,0))</f>
        <v>#N/A</v>
      </c>
      <c r="G216" s="16" t="e">
        <f>IF($B216="","",VLOOKUP($B216,'HK2 21-22'!$B$17:$AT$54,6,0))</f>
        <v>#N/A</v>
      </c>
      <c r="H216" s="16" t="e">
        <f>IF($B216="","",VLOOKUP($B216,'HK2 21-22'!$B$17:$AT$54,7,0))</f>
        <v>#N/A</v>
      </c>
      <c r="I216" s="16" t="e">
        <f>IF($B216="","",VLOOKUP($B216,'HK2 21-22'!$B$17:$AT$54,8,0))</f>
        <v>#N/A</v>
      </c>
      <c r="J216" s="16" t="e">
        <f>IF($B216="","",VLOOKUP($B216,'HK2 21-22'!$B$17:$AT$54,9,0))</f>
        <v>#N/A</v>
      </c>
      <c r="K216" s="16" t="e">
        <f>IF($B216="","",VLOOKUP($B216,'HK2 21-22'!$B$17:$AT$54,10,0))</f>
        <v>#N/A</v>
      </c>
      <c r="L216" s="16" t="e">
        <f>IF($B216="","",VLOOKUP($B216,'HK2 21-22'!$B$17:$AT$54,11,0))</f>
        <v>#N/A</v>
      </c>
      <c r="M216" s="32" t="e">
        <f t="shared" si="31"/>
        <v>#N/A</v>
      </c>
      <c r="N216" s="16" t="e">
        <f>IF($B216="","",VLOOKUP($B216,'HK2 21-22'!$B$17:$AT$54,13,0))</f>
        <v>#N/A</v>
      </c>
      <c r="O216" s="16" t="e">
        <f>IF($B216="","",VLOOKUP($B216,'HK2 21-22'!$B$17:$AT$54,14,0))</f>
        <v>#N/A</v>
      </c>
      <c r="P216" s="16" t="e">
        <f>IF($B216="","",VLOOKUP($B216,'HK2 21-22'!$B$17:$AT$54,15,0))</f>
        <v>#N/A</v>
      </c>
      <c r="Q216" s="16" t="e">
        <f>IF($B216="","",VLOOKUP($B216,'HK2 21-22'!$B$17:$AT$54,16,0))</f>
        <v>#N/A</v>
      </c>
      <c r="R216" s="32" t="e">
        <f t="shared" si="32"/>
        <v>#N/A</v>
      </c>
      <c r="S216" s="16" t="e">
        <f>IF($B216="","",VLOOKUP($B216,'HK2 21-22'!$B$17:$AT$54,18,0))</f>
        <v>#N/A</v>
      </c>
      <c r="T216" s="16" t="e">
        <f>IF($B216="","",VLOOKUP($B216,'HK2 21-22'!$B$17:$AT$54,19,0))</f>
        <v>#N/A</v>
      </c>
      <c r="U216" s="16" t="e">
        <f>IF($B216="","",VLOOKUP($B216,'HK2 21-22'!$B$17:$AT$54,20,0))</f>
        <v>#N/A</v>
      </c>
      <c r="V216" s="32" t="e">
        <f t="shared" si="33"/>
        <v>#N/A</v>
      </c>
      <c r="W216" s="16" t="e">
        <f>IF($B216="","",VLOOKUP($B216,'HK2 21-22'!$B$17:$AT$54,22,0))</f>
        <v>#N/A</v>
      </c>
      <c r="X216" s="16" t="e">
        <f>IF($B216="","",VLOOKUP($B216,'HK2 21-22'!$B$17:$AT$54,23,0))</f>
        <v>#N/A</v>
      </c>
      <c r="Y216" s="16" t="e">
        <f>IF($B216="","",VLOOKUP($B216,'HK2 21-22'!$B$17:$AT$54,24,0))</f>
        <v>#N/A</v>
      </c>
      <c r="Z216" s="32" t="e">
        <f t="shared" si="34"/>
        <v>#N/A</v>
      </c>
      <c r="AA216" s="16" t="e">
        <f>IF($B216="","",VLOOKUP($B216,'HK2 21-22'!$B$17:$AT$54,26,0))</f>
        <v>#N/A</v>
      </c>
      <c r="AB216" s="16" t="e">
        <f>IF($B216="","",VLOOKUP($B216,'HK2 21-22'!$B$17:$AT$54,27,0))</f>
        <v>#N/A</v>
      </c>
      <c r="AC216" s="16" t="e">
        <f>IF($B216="","",VLOOKUP($B216,'HK2 21-22'!$B$17:$AT$54,28,0))</f>
        <v>#N/A</v>
      </c>
      <c r="AD216" s="32" t="e">
        <f t="shared" si="35"/>
        <v>#N/A</v>
      </c>
      <c r="AE216" s="16" t="e">
        <f>IF($B216="","",VLOOKUP($B216,'HK2 21-22'!$B$17:$AT$54,30,0))</f>
        <v>#N/A</v>
      </c>
      <c r="AF216" s="16" t="e">
        <f>IF($B216="","",VLOOKUP($B216,'HK2 21-22'!$B$17:$AT$54,31,0))</f>
        <v>#N/A</v>
      </c>
      <c r="AG216" s="16" t="e">
        <f>IF($B216="","",VLOOKUP($B216,'HK2 21-22'!$B$17:$AT$54,32,0))</f>
        <v>#N/A</v>
      </c>
      <c r="AH216" s="32" t="e">
        <f t="shared" si="36"/>
        <v>#N/A</v>
      </c>
      <c r="AI216" s="16" t="e">
        <f>IF($B216="","",VLOOKUP($B216,'HK2 21-22'!$B$17:$AT$54,34,0))</f>
        <v>#N/A</v>
      </c>
      <c r="AJ216" s="16" t="e">
        <f>IF($B216="","",VLOOKUP($B216,'HK2 21-22'!$B$17:$AT$54,35,0))</f>
        <v>#N/A</v>
      </c>
      <c r="AK216" s="32" t="e">
        <f t="shared" si="37"/>
        <v>#N/A</v>
      </c>
      <c r="AL216" s="16" t="e">
        <f>IF($B216="","",VLOOKUP($B216,'HK2 21-22'!$B$17:$AT$54,37,0))</f>
        <v>#N/A</v>
      </c>
      <c r="AM216" s="16" t="e">
        <f>IF($B216="","",VLOOKUP($B216,'HK2 21-22'!$B$17:$AT$54,38,0))</f>
        <v>#N/A</v>
      </c>
      <c r="AN216" s="32" t="e">
        <f t="shared" si="38"/>
        <v>#N/A</v>
      </c>
      <c r="AO216" s="16" t="e">
        <f>IF($B216="","",VLOOKUP($B216,'HK2 21-22'!$B$17:$AT$54,40,0))</f>
        <v>#N/A</v>
      </c>
      <c r="AP216" s="16" t="e">
        <f>IF($B216="","",VLOOKUP($B216,'HK2 21-22'!$B$17:$AT$54,41,0))</f>
        <v>#N/A</v>
      </c>
      <c r="AQ216" s="32" t="e">
        <f t="shared" si="39"/>
        <v>#N/A</v>
      </c>
      <c r="AR216" s="32" t="e">
        <f>IF($B216="","",VLOOKUP($B216,'HK2 21-22'!$B$17:$AT$54,43,0))</f>
        <v>#N/A</v>
      </c>
      <c r="AS216" s="32" t="e">
        <f>IF($B216="","",VLOOKUP($B216,'HK2 21-22'!$B$17:$AT$54,44,0))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IF($B217="","",VLOOKUP($B217,'HK2 21-22'!$B$17:$AT$54,4,0))</f>
        <v>#N/A</v>
      </c>
      <c r="F217" s="16" t="e">
        <f>IF($B217="","",VLOOKUP($B217,'HK2 21-22'!$B$17:$AT$54,5,0))</f>
        <v>#N/A</v>
      </c>
      <c r="G217" s="16" t="e">
        <f>IF($B217="","",VLOOKUP($B217,'HK2 21-22'!$B$17:$AT$54,6,0))</f>
        <v>#N/A</v>
      </c>
      <c r="H217" s="16" t="e">
        <f>IF($B217="","",VLOOKUP($B217,'HK2 21-22'!$B$17:$AT$54,7,0))</f>
        <v>#N/A</v>
      </c>
      <c r="I217" s="16" t="e">
        <f>IF($B217="","",VLOOKUP($B217,'HK2 21-22'!$B$17:$AT$54,8,0))</f>
        <v>#N/A</v>
      </c>
      <c r="J217" s="16" t="e">
        <f>IF($B217="","",VLOOKUP($B217,'HK2 21-22'!$B$17:$AT$54,9,0))</f>
        <v>#N/A</v>
      </c>
      <c r="K217" s="16" t="e">
        <f>IF($B217="","",VLOOKUP($B217,'HK2 21-22'!$B$17:$AT$54,10,0))</f>
        <v>#N/A</v>
      </c>
      <c r="L217" s="16" t="e">
        <f>IF($B217="","",VLOOKUP($B217,'HK2 21-22'!$B$17:$AT$54,11,0))</f>
        <v>#N/A</v>
      </c>
      <c r="M217" s="32" t="e">
        <f t="shared" si="31"/>
        <v>#N/A</v>
      </c>
      <c r="N217" s="16" t="e">
        <f>IF($B217="","",VLOOKUP($B217,'HK2 21-22'!$B$17:$AT$54,13,0))</f>
        <v>#N/A</v>
      </c>
      <c r="O217" s="16" t="e">
        <f>IF($B217="","",VLOOKUP($B217,'HK2 21-22'!$B$17:$AT$54,14,0))</f>
        <v>#N/A</v>
      </c>
      <c r="P217" s="16" t="e">
        <f>IF($B217="","",VLOOKUP($B217,'HK2 21-22'!$B$17:$AT$54,15,0))</f>
        <v>#N/A</v>
      </c>
      <c r="Q217" s="16" t="e">
        <f>IF($B217="","",VLOOKUP($B217,'HK2 21-22'!$B$17:$AT$54,16,0))</f>
        <v>#N/A</v>
      </c>
      <c r="R217" s="32" t="e">
        <f t="shared" si="32"/>
        <v>#N/A</v>
      </c>
      <c r="S217" s="16" t="e">
        <f>IF($B217="","",VLOOKUP($B217,'HK2 21-22'!$B$17:$AT$54,18,0))</f>
        <v>#N/A</v>
      </c>
      <c r="T217" s="16" t="e">
        <f>IF($B217="","",VLOOKUP($B217,'HK2 21-22'!$B$17:$AT$54,19,0))</f>
        <v>#N/A</v>
      </c>
      <c r="U217" s="16" t="e">
        <f>IF($B217="","",VLOOKUP($B217,'HK2 21-22'!$B$17:$AT$54,20,0))</f>
        <v>#N/A</v>
      </c>
      <c r="V217" s="32" t="e">
        <f t="shared" si="33"/>
        <v>#N/A</v>
      </c>
      <c r="W217" s="16" t="e">
        <f>IF($B217="","",VLOOKUP($B217,'HK2 21-22'!$B$17:$AT$54,22,0))</f>
        <v>#N/A</v>
      </c>
      <c r="X217" s="16" t="e">
        <f>IF($B217="","",VLOOKUP($B217,'HK2 21-22'!$B$17:$AT$54,23,0))</f>
        <v>#N/A</v>
      </c>
      <c r="Y217" s="16" t="e">
        <f>IF($B217="","",VLOOKUP($B217,'HK2 21-22'!$B$17:$AT$54,24,0))</f>
        <v>#N/A</v>
      </c>
      <c r="Z217" s="32" t="e">
        <f t="shared" si="34"/>
        <v>#N/A</v>
      </c>
      <c r="AA217" s="16" t="e">
        <f>IF($B217="","",VLOOKUP($B217,'HK2 21-22'!$B$17:$AT$54,26,0))</f>
        <v>#N/A</v>
      </c>
      <c r="AB217" s="16" t="e">
        <f>IF($B217="","",VLOOKUP($B217,'HK2 21-22'!$B$17:$AT$54,27,0))</f>
        <v>#N/A</v>
      </c>
      <c r="AC217" s="16" t="e">
        <f>IF($B217="","",VLOOKUP($B217,'HK2 21-22'!$B$17:$AT$54,28,0))</f>
        <v>#N/A</v>
      </c>
      <c r="AD217" s="32" t="e">
        <f t="shared" si="35"/>
        <v>#N/A</v>
      </c>
      <c r="AE217" s="16" t="e">
        <f>IF($B217="","",VLOOKUP($B217,'HK2 21-22'!$B$17:$AT$54,30,0))</f>
        <v>#N/A</v>
      </c>
      <c r="AF217" s="16" t="e">
        <f>IF($B217="","",VLOOKUP($B217,'HK2 21-22'!$B$17:$AT$54,31,0))</f>
        <v>#N/A</v>
      </c>
      <c r="AG217" s="16" t="e">
        <f>IF($B217="","",VLOOKUP($B217,'HK2 21-22'!$B$17:$AT$54,32,0))</f>
        <v>#N/A</v>
      </c>
      <c r="AH217" s="32" t="e">
        <f t="shared" si="36"/>
        <v>#N/A</v>
      </c>
      <c r="AI217" s="16" t="e">
        <f>IF($B217="","",VLOOKUP($B217,'HK2 21-22'!$B$17:$AT$54,34,0))</f>
        <v>#N/A</v>
      </c>
      <c r="AJ217" s="16" t="e">
        <f>IF($B217="","",VLOOKUP($B217,'HK2 21-22'!$B$17:$AT$54,35,0))</f>
        <v>#N/A</v>
      </c>
      <c r="AK217" s="32" t="e">
        <f t="shared" si="37"/>
        <v>#N/A</v>
      </c>
      <c r="AL217" s="16" t="e">
        <f>IF($B217="","",VLOOKUP($B217,'HK2 21-22'!$B$17:$AT$54,37,0))</f>
        <v>#N/A</v>
      </c>
      <c r="AM217" s="16" t="e">
        <f>IF($B217="","",VLOOKUP($B217,'HK2 21-22'!$B$17:$AT$54,38,0))</f>
        <v>#N/A</v>
      </c>
      <c r="AN217" s="32" t="e">
        <f t="shared" si="38"/>
        <v>#N/A</v>
      </c>
      <c r="AO217" s="16" t="e">
        <f>IF($B217="","",VLOOKUP($B217,'HK2 21-22'!$B$17:$AT$54,40,0))</f>
        <v>#N/A</v>
      </c>
      <c r="AP217" s="16" t="e">
        <f>IF($B217="","",VLOOKUP($B217,'HK2 21-22'!$B$17:$AT$54,41,0))</f>
        <v>#N/A</v>
      </c>
      <c r="AQ217" s="32" t="e">
        <f t="shared" si="39"/>
        <v>#N/A</v>
      </c>
      <c r="AR217" s="32" t="e">
        <f>IF($B217="","",VLOOKUP($B217,'HK2 21-22'!$B$17:$AT$54,43,0))</f>
        <v>#N/A</v>
      </c>
      <c r="AS217" s="32" t="e">
        <f>IF($B217="","",VLOOKUP($B217,'HK2 21-22'!$B$17:$AT$54,44,0))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IF($B218="","",VLOOKUP($B218,'HK2 21-22'!$B$17:$AT$54,4,0))</f>
        <v>#N/A</v>
      </c>
      <c r="F218" s="16" t="e">
        <f>IF($B218="","",VLOOKUP($B218,'HK2 21-22'!$B$17:$AT$54,5,0))</f>
        <v>#N/A</v>
      </c>
      <c r="G218" s="16" t="e">
        <f>IF($B218="","",VLOOKUP($B218,'HK2 21-22'!$B$17:$AT$54,6,0))</f>
        <v>#N/A</v>
      </c>
      <c r="H218" s="16" t="e">
        <f>IF($B218="","",VLOOKUP($B218,'HK2 21-22'!$B$17:$AT$54,7,0))</f>
        <v>#N/A</v>
      </c>
      <c r="I218" s="16" t="e">
        <f>IF($B218="","",VLOOKUP($B218,'HK2 21-22'!$B$17:$AT$54,8,0))</f>
        <v>#N/A</v>
      </c>
      <c r="J218" s="16" t="e">
        <f>IF($B218="","",VLOOKUP($B218,'HK2 21-22'!$B$17:$AT$54,9,0))</f>
        <v>#N/A</v>
      </c>
      <c r="K218" s="16" t="e">
        <f>IF($B218="","",VLOOKUP($B218,'HK2 21-22'!$B$17:$AT$54,10,0))</f>
        <v>#N/A</v>
      </c>
      <c r="L218" s="16" t="e">
        <f>IF($B218="","",VLOOKUP($B218,'HK2 21-22'!$B$17:$AT$54,11,0))</f>
        <v>#N/A</v>
      </c>
      <c r="M218" s="32" t="e">
        <f t="shared" si="31"/>
        <v>#N/A</v>
      </c>
      <c r="N218" s="16" t="e">
        <f>IF($B218="","",VLOOKUP($B218,'HK2 21-22'!$B$17:$AT$54,13,0))</f>
        <v>#N/A</v>
      </c>
      <c r="O218" s="16" t="e">
        <f>IF($B218="","",VLOOKUP($B218,'HK2 21-22'!$B$17:$AT$54,14,0))</f>
        <v>#N/A</v>
      </c>
      <c r="P218" s="16" t="e">
        <f>IF($B218="","",VLOOKUP($B218,'HK2 21-22'!$B$17:$AT$54,15,0))</f>
        <v>#N/A</v>
      </c>
      <c r="Q218" s="16" t="e">
        <f>IF($B218="","",VLOOKUP($B218,'HK2 21-22'!$B$17:$AT$54,16,0))</f>
        <v>#N/A</v>
      </c>
      <c r="R218" s="32" t="e">
        <f t="shared" si="32"/>
        <v>#N/A</v>
      </c>
      <c r="S218" s="16" t="e">
        <f>IF($B218="","",VLOOKUP($B218,'HK2 21-22'!$B$17:$AT$54,18,0))</f>
        <v>#N/A</v>
      </c>
      <c r="T218" s="16" t="e">
        <f>IF($B218="","",VLOOKUP($B218,'HK2 21-22'!$B$17:$AT$54,19,0))</f>
        <v>#N/A</v>
      </c>
      <c r="U218" s="16" t="e">
        <f>IF($B218="","",VLOOKUP($B218,'HK2 21-22'!$B$17:$AT$54,20,0))</f>
        <v>#N/A</v>
      </c>
      <c r="V218" s="32" t="e">
        <f t="shared" si="33"/>
        <v>#N/A</v>
      </c>
      <c r="W218" s="16" t="e">
        <f>IF($B218="","",VLOOKUP($B218,'HK2 21-22'!$B$17:$AT$54,22,0))</f>
        <v>#N/A</v>
      </c>
      <c r="X218" s="16" t="e">
        <f>IF($B218="","",VLOOKUP($B218,'HK2 21-22'!$B$17:$AT$54,23,0))</f>
        <v>#N/A</v>
      </c>
      <c r="Y218" s="16" t="e">
        <f>IF($B218="","",VLOOKUP($B218,'HK2 21-22'!$B$17:$AT$54,24,0))</f>
        <v>#N/A</v>
      </c>
      <c r="Z218" s="32" t="e">
        <f t="shared" si="34"/>
        <v>#N/A</v>
      </c>
      <c r="AA218" s="16" t="e">
        <f>IF($B218="","",VLOOKUP($B218,'HK2 21-22'!$B$17:$AT$54,26,0))</f>
        <v>#N/A</v>
      </c>
      <c r="AB218" s="16" t="e">
        <f>IF($B218="","",VLOOKUP($B218,'HK2 21-22'!$B$17:$AT$54,27,0))</f>
        <v>#N/A</v>
      </c>
      <c r="AC218" s="16" t="e">
        <f>IF($B218="","",VLOOKUP($B218,'HK2 21-22'!$B$17:$AT$54,28,0))</f>
        <v>#N/A</v>
      </c>
      <c r="AD218" s="32" t="e">
        <f t="shared" si="35"/>
        <v>#N/A</v>
      </c>
      <c r="AE218" s="16" t="e">
        <f>IF($B218="","",VLOOKUP($B218,'HK2 21-22'!$B$17:$AT$54,30,0))</f>
        <v>#N/A</v>
      </c>
      <c r="AF218" s="16" t="e">
        <f>IF($B218="","",VLOOKUP($B218,'HK2 21-22'!$B$17:$AT$54,31,0))</f>
        <v>#N/A</v>
      </c>
      <c r="AG218" s="16" t="e">
        <f>IF($B218="","",VLOOKUP($B218,'HK2 21-22'!$B$17:$AT$54,32,0))</f>
        <v>#N/A</v>
      </c>
      <c r="AH218" s="32" t="e">
        <f t="shared" si="36"/>
        <v>#N/A</v>
      </c>
      <c r="AI218" s="16" t="e">
        <f>IF($B218="","",VLOOKUP($B218,'HK2 21-22'!$B$17:$AT$54,34,0))</f>
        <v>#N/A</v>
      </c>
      <c r="AJ218" s="16" t="e">
        <f>IF($B218="","",VLOOKUP($B218,'HK2 21-22'!$B$17:$AT$54,35,0))</f>
        <v>#N/A</v>
      </c>
      <c r="AK218" s="32" t="e">
        <f t="shared" si="37"/>
        <v>#N/A</v>
      </c>
      <c r="AL218" s="16" t="e">
        <f>IF($B218="","",VLOOKUP($B218,'HK2 21-22'!$B$17:$AT$54,37,0))</f>
        <v>#N/A</v>
      </c>
      <c r="AM218" s="16" t="e">
        <f>IF($B218="","",VLOOKUP($B218,'HK2 21-22'!$B$17:$AT$54,38,0))</f>
        <v>#N/A</v>
      </c>
      <c r="AN218" s="32" t="e">
        <f t="shared" si="38"/>
        <v>#N/A</v>
      </c>
      <c r="AO218" s="16" t="e">
        <f>IF($B218="","",VLOOKUP($B218,'HK2 21-22'!$B$17:$AT$54,40,0))</f>
        <v>#N/A</v>
      </c>
      <c r="AP218" s="16" t="e">
        <f>IF($B218="","",VLOOKUP($B218,'HK2 21-22'!$B$17:$AT$54,41,0))</f>
        <v>#N/A</v>
      </c>
      <c r="AQ218" s="32" t="e">
        <f t="shared" si="39"/>
        <v>#N/A</v>
      </c>
      <c r="AR218" s="32" t="e">
        <f>IF($B218="","",VLOOKUP($B218,'HK2 21-22'!$B$17:$AT$54,43,0))</f>
        <v>#N/A</v>
      </c>
      <c r="AS218" s="32" t="e">
        <f>IF($B218="","",VLOOKUP($B218,'HK2 21-22'!$B$17:$AT$54,44,0))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IF($B219="","",VLOOKUP($B219,'HK2 21-22'!$B$17:$AT$54,4,0))</f>
        <v>#N/A</v>
      </c>
      <c r="F219" s="16" t="e">
        <f>IF($B219="","",VLOOKUP($B219,'HK2 21-22'!$B$17:$AT$54,5,0))</f>
        <v>#N/A</v>
      </c>
      <c r="G219" s="16" t="e">
        <f>IF($B219="","",VLOOKUP($B219,'HK2 21-22'!$B$17:$AT$54,6,0))</f>
        <v>#N/A</v>
      </c>
      <c r="H219" s="16" t="e">
        <f>IF($B219="","",VLOOKUP($B219,'HK2 21-22'!$B$17:$AT$54,7,0))</f>
        <v>#N/A</v>
      </c>
      <c r="I219" s="16" t="e">
        <f>IF($B219="","",VLOOKUP($B219,'HK2 21-22'!$B$17:$AT$54,8,0))</f>
        <v>#N/A</v>
      </c>
      <c r="J219" s="16" t="e">
        <f>IF($B219="","",VLOOKUP($B219,'HK2 21-22'!$B$17:$AT$54,9,0))</f>
        <v>#N/A</v>
      </c>
      <c r="K219" s="16" t="e">
        <f>IF($B219="","",VLOOKUP($B219,'HK2 21-22'!$B$17:$AT$54,10,0))</f>
        <v>#N/A</v>
      </c>
      <c r="L219" s="16" t="e">
        <f>IF($B219="","",VLOOKUP($B219,'HK2 21-22'!$B$17:$AT$54,11,0))</f>
        <v>#N/A</v>
      </c>
      <c r="M219" s="32" t="e">
        <f t="shared" si="31"/>
        <v>#N/A</v>
      </c>
      <c r="N219" s="16" t="e">
        <f>IF($B219="","",VLOOKUP($B219,'HK2 21-22'!$B$17:$AT$54,13,0))</f>
        <v>#N/A</v>
      </c>
      <c r="O219" s="16" t="e">
        <f>IF($B219="","",VLOOKUP($B219,'HK2 21-22'!$B$17:$AT$54,14,0))</f>
        <v>#N/A</v>
      </c>
      <c r="P219" s="16" t="e">
        <f>IF($B219="","",VLOOKUP($B219,'HK2 21-22'!$B$17:$AT$54,15,0))</f>
        <v>#N/A</v>
      </c>
      <c r="Q219" s="16" t="e">
        <f>IF($B219="","",VLOOKUP($B219,'HK2 21-22'!$B$17:$AT$54,16,0))</f>
        <v>#N/A</v>
      </c>
      <c r="R219" s="32" t="e">
        <f t="shared" si="32"/>
        <v>#N/A</v>
      </c>
      <c r="S219" s="16" t="e">
        <f>IF($B219="","",VLOOKUP($B219,'HK2 21-22'!$B$17:$AT$54,18,0))</f>
        <v>#N/A</v>
      </c>
      <c r="T219" s="16" t="e">
        <f>IF($B219="","",VLOOKUP($B219,'HK2 21-22'!$B$17:$AT$54,19,0))</f>
        <v>#N/A</v>
      </c>
      <c r="U219" s="16" t="e">
        <f>IF($B219="","",VLOOKUP($B219,'HK2 21-22'!$B$17:$AT$54,20,0))</f>
        <v>#N/A</v>
      </c>
      <c r="V219" s="32" t="e">
        <f t="shared" si="33"/>
        <v>#N/A</v>
      </c>
      <c r="W219" s="16" t="e">
        <f>IF($B219="","",VLOOKUP($B219,'HK2 21-22'!$B$17:$AT$54,22,0))</f>
        <v>#N/A</v>
      </c>
      <c r="X219" s="16" t="e">
        <f>IF($B219="","",VLOOKUP($B219,'HK2 21-22'!$B$17:$AT$54,23,0))</f>
        <v>#N/A</v>
      </c>
      <c r="Y219" s="16" t="e">
        <f>IF($B219="","",VLOOKUP($B219,'HK2 21-22'!$B$17:$AT$54,24,0))</f>
        <v>#N/A</v>
      </c>
      <c r="Z219" s="32" t="e">
        <f t="shared" si="34"/>
        <v>#N/A</v>
      </c>
      <c r="AA219" s="16" t="e">
        <f>IF($B219="","",VLOOKUP($B219,'HK2 21-22'!$B$17:$AT$54,26,0))</f>
        <v>#N/A</v>
      </c>
      <c r="AB219" s="16" t="e">
        <f>IF($B219="","",VLOOKUP($B219,'HK2 21-22'!$B$17:$AT$54,27,0))</f>
        <v>#N/A</v>
      </c>
      <c r="AC219" s="16" t="e">
        <f>IF($B219="","",VLOOKUP($B219,'HK2 21-22'!$B$17:$AT$54,28,0))</f>
        <v>#N/A</v>
      </c>
      <c r="AD219" s="32" t="e">
        <f t="shared" si="35"/>
        <v>#N/A</v>
      </c>
      <c r="AE219" s="16" t="e">
        <f>IF($B219="","",VLOOKUP($B219,'HK2 21-22'!$B$17:$AT$54,30,0))</f>
        <v>#N/A</v>
      </c>
      <c r="AF219" s="16" t="e">
        <f>IF($B219="","",VLOOKUP($B219,'HK2 21-22'!$B$17:$AT$54,31,0))</f>
        <v>#N/A</v>
      </c>
      <c r="AG219" s="16" t="e">
        <f>IF($B219="","",VLOOKUP($B219,'HK2 21-22'!$B$17:$AT$54,32,0))</f>
        <v>#N/A</v>
      </c>
      <c r="AH219" s="32" t="e">
        <f t="shared" si="36"/>
        <v>#N/A</v>
      </c>
      <c r="AI219" s="16" t="e">
        <f>IF($B219="","",VLOOKUP($B219,'HK2 21-22'!$B$17:$AT$54,34,0))</f>
        <v>#N/A</v>
      </c>
      <c r="AJ219" s="16" t="e">
        <f>IF($B219="","",VLOOKUP($B219,'HK2 21-22'!$B$17:$AT$54,35,0))</f>
        <v>#N/A</v>
      </c>
      <c r="AK219" s="32" t="e">
        <f t="shared" si="37"/>
        <v>#N/A</v>
      </c>
      <c r="AL219" s="16" t="e">
        <f>IF($B219="","",VLOOKUP($B219,'HK2 21-22'!$B$17:$AT$54,37,0))</f>
        <v>#N/A</v>
      </c>
      <c r="AM219" s="16" t="e">
        <f>IF($B219="","",VLOOKUP($B219,'HK2 21-22'!$B$17:$AT$54,38,0))</f>
        <v>#N/A</v>
      </c>
      <c r="AN219" s="32" t="e">
        <f t="shared" si="38"/>
        <v>#N/A</v>
      </c>
      <c r="AO219" s="16" t="e">
        <f>IF($B219="","",VLOOKUP($B219,'HK2 21-22'!$B$17:$AT$54,40,0))</f>
        <v>#N/A</v>
      </c>
      <c r="AP219" s="16" t="e">
        <f>IF($B219="","",VLOOKUP($B219,'HK2 21-22'!$B$17:$AT$54,41,0))</f>
        <v>#N/A</v>
      </c>
      <c r="AQ219" s="32" t="e">
        <f t="shared" si="39"/>
        <v>#N/A</v>
      </c>
      <c r="AR219" s="32" t="e">
        <f>IF($B219="","",VLOOKUP($B219,'HK2 21-22'!$B$17:$AT$54,43,0))</f>
        <v>#N/A</v>
      </c>
      <c r="AS219" s="32" t="e">
        <f>IF($B219="","",VLOOKUP($B219,'HK2 21-22'!$B$17:$AT$54,44,0))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IF($B220="","",VLOOKUP($B220,'HK2 21-22'!$B$17:$AT$54,4,0))</f>
        <v>#N/A</v>
      </c>
      <c r="F220" s="16" t="e">
        <f>IF($B220="","",VLOOKUP($B220,'HK2 21-22'!$B$17:$AT$54,5,0))</f>
        <v>#N/A</v>
      </c>
      <c r="G220" s="16" t="e">
        <f>IF($B220="","",VLOOKUP($B220,'HK2 21-22'!$B$17:$AT$54,6,0))</f>
        <v>#N/A</v>
      </c>
      <c r="H220" s="16" t="e">
        <f>IF($B220="","",VLOOKUP($B220,'HK2 21-22'!$B$17:$AT$54,7,0))</f>
        <v>#N/A</v>
      </c>
      <c r="I220" s="16" t="e">
        <f>IF($B220="","",VLOOKUP($B220,'HK2 21-22'!$B$17:$AT$54,8,0))</f>
        <v>#N/A</v>
      </c>
      <c r="J220" s="16" t="e">
        <f>IF($B220="","",VLOOKUP($B220,'HK2 21-22'!$B$17:$AT$54,9,0))</f>
        <v>#N/A</v>
      </c>
      <c r="K220" s="16" t="e">
        <f>IF($B220="","",VLOOKUP($B220,'HK2 21-22'!$B$17:$AT$54,10,0))</f>
        <v>#N/A</v>
      </c>
      <c r="L220" s="16" t="e">
        <f>IF($B220="","",VLOOKUP($B220,'HK2 21-22'!$B$17:$AT$54,11,0))</f>
        <v>#N/A</v>
      </c>
      <c r="M220" s="32" t="e">
        <f t="shared" si="31"/>
        <v>#N/A</v>
      </c>
      <c r="N220" s="16" t="e">
        <f>IF($B220="","",VLOOKUP($B220,'HK2 21-22'!$B$17:$AT$54,13,0))</f>
        <v>#N/A</v>
      </c>
      <c r="O220" s="16" t="e">
        <f>IF($B220="","",VLOOKUP($B220,'HK2 21-22'!$B$17:$AT$54,14,0))</f>
        <v>#N/A</v>
      </c>
      <c r="P220" s="16" t="e">
        <f>IF($B220="","",VLOOKUP($B220,'HK2 21-22'!$B$17:$AT$54,15,0))</f>
        <v>#N/A</v>
      </c>
      <c r="Q220" s="16" t="e">
        <f>IF($B220="","",VLOOKUP($B220,'HK2 21-22'!$B$17:$AT$54,16,0))</f>
        <v>#N/A</v>
      </c>
      <c r="R220" s="32" t="e">
        <f t="shared" si="32"/>
        <v>#N/A</v>
      </c>
      <c r="S220" s="16" t="e">
        <f>IF($B220="","",VLOOKUP($B220,'HK2 21-22'!$B$17:$AT$54,18,0))</f>
        <v>#N/A</v>
      </c>
      <c r="T220" s="16" t="e">
        <f>IF($B220="","",VLOOKUP($B220,'HK2 21-22'!$B$17:$AT$54,19,0))</f>
        <v>#N/A</v>
      </c>
      <c r="U220" s="16" t="e">
        <f>IF($B220="","",VLOOKUP($B220,'HK2 21-22'!$B$17:$AT$54,20,0))</f>
        <v>#N/A</v>
      </c>
      <c r="V220" s="32" t="e">
        <f t="shared" si="33"/>
        <v>#N/A</v>
      </c>
      <c r="W220" s="16" t="e">
        <f>IF($B220="","",VLOOKUP($B220,'HK2 21-22'!$B$17:$AT$54,22,0))</f>
        <v>#N/A</v>
      </c>
      <c r="X220" s="16" t="e">
        <f>IF($B220="","",VLOOKUP($B220,'HK2 21-22'!$B$17:$AT$54,23,0))</f>
        <v>#N/A</v>
      </c>
      <c r="Y220" s="16" t="e">
        <f>IF($B220="","",VLOOKUP($B220,'HK2 21-22'!$B$17:$AT$54,24,0))</f>
        <v>#N/A</v>
      </c>
      <c r="Z220" s="32" t="e">
        <f t="shared" si="34"/>
        <v>#N/A</v>
      </c>
      <c r="AA220" s="16" t="e">
        <f>IF($B220="","",VLOOKUP($B220,'HK2 21-22'!$B$17:$AT$54,26,0))</f>
        <v>#N/A</v>
      </c>
      <c r="AB220" s="16" t="e">
        <f>IF($B220="","",VLOOKUP($B220,'HK2 21-22'!$B$17:$AT$54,27,0))</f>
        <v>#N/A</v>
      </c>
      <c r="AC220" s="16" t="e">
        <f>IF($B220="","",VLOOKUP($B220,'HK2 21-22'!$B$17:$AT$54,28,0))</f>
        <v>#N/A</v>
      </c>
      <c r="AD220" s="32" t="e">
        <f t="shared" si="35"/>
        <v>#N/A</v>
      </c>
      <c r="AE220" s="16" t="e">
        <f>IF($B220="","",VLOOKUP($B220,'HK2 21-22'!$B$17:$AT$54,30,0))</f>
        <v>#N/A</v>
      </c>
      <c r="AF220" s="16" t="e">
        <f>IF($B220="","",VLOOKUP($B220,'HK2 21-22'!$B$17:$AT$54,31,0))</f>
        <v>#N/A</v>
      </c>
      <c r="AG220" s="16" t="e">
        <f>IF($B220="","",VLOOKUP($B220,'HK2 21-22'!$B$17:$AT$54,32,0))</f>
        <v>#N/A</v>
      </c>
      <c r="AH220" s="32" t="e">
        <f t="shared" si="36"/>
        <v>#N/A</v>
      </c>
      <c r="AI220" s="16" t="e">
        <f>IF($B220="","",VLOOKUP($B220,'HK2 21-22'!$B$17:$AT$54,34,0))</f>
        <v>#N/A</v>
      </c>
      <c r="AJ220" s="16" t="e">
        <f>IF($B220="","",VLOOKUP($B220,'HK2 21-22'!$B$17:$AT$54,35,0))</f>
        <v>#N/A</v>
      </c>
      <c r="AK220" s="32" t="e">
        <f t="shared" si="37"/>
        <v>#N/A</v>
      </c>
      <c r="AL220" s="16" t="e">
        <f>IF($B220="","",VLOOKUP($B220,'HK2 21-22'!$B$17:$AT$54,37,0))</f>
        <v>#N/A</v>
      </c>
      <c r="AM220" s="16" t="e">
        <f>IF($B220="","",VLOOKUP($B220,'HK2 21-22'!$B$17:$AT$54,38,0))</f>
        <v>#N/A</v>
      </c>
      <c r="AN220" s="32" t="e">
        <f t="shared" si="38"/>
        <v>#N/A</v>
      </c>
      <c r="AO220" s="16" t="e">
        <f>IF($B220="","",VLOOKUP($B220,'HK2 21-22'!$B$17:$AT$54,40,0))</f>
        <v>#N/A</v>
      </c>
      <c r="AP220" s="16" t="e">
        <f>IF($B220="","",VLOOKUP($B220,'HK2 21-22'!$B$17:$AT$54,41,0))</f>
        <v>#N/A</v>
      </c>
      <c r="AQ220" s="32" t="e">
        <f t="shared" si="39"/>
        <v>#N/A</v>
      </c>
      <c r="AR220" s="32" t="e">
        <f>IF($B220="","",VLOOKUP($B220,'HK2 21-22'!$B$17:$AT$54,43,0))</f>
        <v>#N/A</v>
      </c>
      <c r="AS220" s="32" t="e">
        <f>IF($B220="","",VLOOKUP($B220,'HK2 21-22'!$B$17:$AT$54,44,0))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IF($B221="","",VLOOKUP($B221,'HK2 21-22'!$B$17:$AT$54,4,0))</f>
        <v>#N/A</v>
      </c>
      <c r="F221" s="16" t="e">
        <f>IF($B221="","",VLOOKUP($B221,'HK2 21-22'!$B$17:$AT$54,5,0))</f>
        <v>#N/A</v>
      </c>
      <c r="G221" s="16" t="e">
        <f>IF($B221="","",VLOOKUP($B221,'HK2 21-22'!$B$17:$AT$54,6,0))</f>
        <v>#N/A</v>
      </c>
      <c r="H221" s="16" t="e">
        <f>IF($B221="","",VLOOKUP($B221,'HK2 21-22'!$B$17:$AT$54,7,0))</f>
        <v>#N/A</v>
      </c>
      <c r="I221" s="16" t="e">
        <f>IF($B221="","",VLOOKUP($B221,'HK2 21-22'!$B$17:$AT$54,8,0))</f>
        <v>#N/A</v>
      </c>
      <c r="J221" s="16" t="e">
        <f>IF($B221="","",VLOOKUP($B221,'HK2 21-22'!$B$17:$AT$54,9,0))</f>
        <v>#N/A</v>
      </c>
      <c r="K221" s="16" t="e">
        <f>IF($B221="","",VLOOKUP($B221,'HK2 21-22'!$B$17:$AT$54,10,0))</f>
        <v>#N/A</v>
      </c>
      <c r="L221" s="16" t="e">
        <f>IF($B221="","",VLOOKUP($B221,'HK2 21-22'!$B$17:$AT$54,11,0))</f>
        <v>#N/A</v>
      </c>
      <c r="M221" s="32" t="e">
        <f t="shared" si="31"/>
        <v>#N/A</v>
      </c>
      <c r="N221" s="16" t="e">
        <f>IF($B221="","",VLOOKUP($B221,'HK2 21-22'!$B$17:$AT$54,13,0))</f>
        <v>#N/A</v>
      </c>
      <c r="O221" s="16" t="e">
        <f>IF($B221="","",VLOOKUP($B221,'HK2 21-22'!$B$17:$AT$54,14,0))</f>
        <v>#N/A</v>
      </c>
      <c r="P221" s="16" t="e">
        <f>IF($B221="","",VLOOKUP($B221,'HK2 21-22'!$B$17:$AT$54,15,0))</f>
        <v>#N/A</v>
      </c>
      <c r="Q221" s="16" t="e">
        <f>IF($B221="","",VLOOKUP($B221,'HK2 21-22'!$B$17:$AT$54,16,0))</f>
        <v>#N/A</v>
      </c>
      <c r="R221" s="32" t="e">
        <f t="shared" si="32"/>
        <v>#N/A</v>
      </c>
      <c r="S221" s="16" t="e">
        <f>IF($B221="","",VLOOKUP($B221,'HK2 21-22'!$B$17:$AT$54,18,0))</f>
        <v>#N/A</v>
      </c>
      <c r="T221" s="16" t="e">
        <f>IF($B221="","",VLOOKUP($B221,'HK2 21-22'!$B$17:$AT$54,19,0))</f>
        <v>#N/A</v>
      </c>
      <c r="U221" s="16" t="e">
        <f>IF($B221="","",VLOOKUP($B221,'HK2 21-22'!$B$17:$AT$54,20,0))</f>
        <v>#N/A</v>
      </c>
      <c r="V221" s="32" t="e">
        <f t="shared" si="33"/>
        <v>#N/A</v>
      </c>
      <c r="W221" s="16" t="e">
        <f>IF($B221="","",VLOOKUP($B221,'HK2 21-22'!$B$17:$AT$54,22,0))</f>
        <v>#N/A</v>
      </c>
      <c r="X221" s="16" t="e">
        <f>IF($B221="","",VLOOKUP($B221,'HK2 21-22'!$B$17:$AT$54,23,0))</f>
        <v>#N/A</v>
      </c>
      <c r="Y221" s="16" t="e">
        <f>IF($B221="","",VLOOKUP($B221,'HK2 21-22'!$B$17:$AT$54,24,0))</f>
        <v>#N/A</v>
      </c>
      <c r="Z221" s="32" t="e">
        <f t="shared" si="34"/>
        <v>#N/A</v>
      </c>
      <c r="AA221" s="16" t="e">
        <f>IF($B221="","",VLOOKUP($B221,'HK2 21-22'!$B$17:$AT$54,26,0))</f>
        <v>#N/A</v>
      </c>
      <c r="AB221" s="16" t="e">
        <f>IF($B221="","",VLOOKUP($B221,'HK2 21-22'!$B$17:$AT$54,27,0))</f>
        <v>#N/A</v>
      </c>
      <c r="AC221" s="16" t="e">
        <f>IF($B221="","",VLOOKUP($B221,'HK2 21-22'!$B$17:$AT$54,28,0))</f>
        <v>#N/A</v>
      </c>
      <c r="AD221" s="32" t="e">
        <f t="shared" si="35"/>
        <v>#N/A</v>
      </c>
      <c r="AE221" s="16" t="e">
        <f>IF($B221="","",VLOOKUP($B221,'HK2 21-22'!$B$17:$AT$54,30,0))</f>
        <v>#N/A</v>
      </c>
      <c r="AF221" s="16" t="e">
        <f>IF($B221="","",VLOOKUP($B221,'HK2 21-22'!$B$17:$AT$54,31,0))</f>
        <v>#N/A</v>
      </c>
      <c r="AG221" s="16" t="e">
        <f>IF($B221="","",VLOOKUP($B221,'HK2 21-22'!$B$17:$AT$54,32,0))</f>
        <v>#N/A</v>
      </c>
      <c r="AH221" s="32" t="e">
        <f t="shared" si="36"/>
        <v>#N/A</v>
      </c>
      <c r="AI221" s="16" t="e">
        <f>IF($B221="","",VLOOKUP($B221,'HK2 21-22'!$B$17:$AT$54,34,0))</f>
        <v>#N/A</v>
      </c>
      <c r="AJ221" s="16" t="e">
        <f>IF($B221="","",VLOOKUP($B221,'HK2 21-22'!$B$17:$AT$54,35,0))</f>
        <v>#N/A</v>
      </c>
      <c r="AK221" s="32" t="e">
        <f t="shared" si="37"/>
        <v>#N/A</v>
      </c>
      <c r="AL221" s="16" t="e">
        <f>IF($B221="","",VLOOKUP($B221,'HK2 21-22'!$B$17:$AT$54,37,0))</f>
        <v>#N/A</v>
      </c>
      <c r="AM221" s="16" t="e">
        <f>IF($B221="","",VLOOKUP($B221,'HK2 21-22'!$B$17:$AT$54,38,0))</f>
        <v>#N/A</v>
      </c>
      <c r="AN221" s="32" t="e">
        <f t="shared" si="38"/>
        <v>#N/A</v>
      </c>
      <c r="AO221" s="16" t="e">
        <f>IF($B221="","",VLOOKUP($B221,'HK2 21-22'!$B$17:$AT$54,40,0))</f>
        <v>#N/A</v>
      </c>
      <c r="AP221" s="16" t="e">
        <f>IF($B221="","",VLOOKUP($B221,'HK2 21-22'!$B$17:$AT$54,41,0))</f>
        <v>#N/A</v>
      </c>
      <c r="AQ221" s="32" t="e">
        <f t="shared" si="39"/>
        <v>#N/A</v>
      </c>
      <c r="AR221" s="32" t="e">
        <f>IF($B221="","",VLOOKUP($B221,'HK2 21-22'!$B$17:$AT$54,43,0))</f>
        <v>#N/A</v>
      </c>
      <c r="AS221" s="32" t="e">
        <f>IF($B221="","",VLOOKUP($B221,'HK2 21-22'!$B$17:$AT$54,44,0))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IF($B222="","",VLOOKUP($B222,'HK2 21-22'!$B$17:$AT$54,4,0))</f>
        <v>#N/A</v>
      </c>
      <c r="F222" s="16" t="e">
        <f>IF($B222="","",VLOOKUP($B222,'HK2 21-22'!$B$17:$AT$54,5,0))</f>
        <v>#N/A</v>
      </c>
      <c r="G222" s="16" t="e">
        <f>IF($B222="","",VLOOKUP($B222,'HK2 21-22'!$B$17:$AT$54,6,0))</f>
        <v>#N/A</v>
      </c>
      <c r="H222" s="16" t="e">
        <f>IF($B222="","",VLOOKUP($B222,'HK2 21-22'!$B$17:$AT$54,7,0))</f>
        <v>#N/A</v>
      </c>
      <c r="I222" s="16" t="e">
        <f>IF($B222="","",VLOOKUP($B222,'HK2 21-22'!$B$17:$AT$54,8,0))</f>
        <v>#N/A</v>
      </c>
      <c r="J222" s="16" t="e">
        <f>IF($B222="","",VLOOKUP($B222,'HK2 21-22'!$B$17:$AT$54,9,0))</f>
        <v>#N/A</v>
      </c>
      <c r="K222" s="16" t="e">
        <f>IF($B222="","",VLOOKUP($B222,'HK2 21-22'!$B$17:$AT$54,10,0))</f>
        <v>#N/A</v>
      </c>
      <c r="L222" s="16" t="e">
        <f>IF($B222="","",VLOOKUP($B222,'HK2 21-22'!$B$17:$AT$54,11,0))</f>
        <v>#N/A</v>
      </c>
      <c r="M222" s="32" t="e">
        <f t="shared" si="31"/>
        <v>#N/A</v>
      </c>
      <c r="N222" s="16" t="e">
        <f>IF($B222="","",VLOOKUP($B222,'HK2 21-22'!$B$17:$AT$54,13,0))</f>
        <v>#N/A</v>
      </c>
      <c r="O222" s="16" t="e">
        <f>IF($B222="","",VLOOKUP($B222,'HK2 21-22'!$B$17:$AT$54,14,0))</f>
        <v>#N/A</v>
      </c>
      <c r="P222" s="16" t="e">
        <f>IF($B222="","",VLOOKUP($B222,'HK2 21-22'!$B$17:$AT$54,15,0))</f>
        <v>#N/A</v>
      </c>
      <c r="Q222" s="16" t="e">
        <f>IF($B222="","",VLOOKUP($B222,'HK2 21-22'!$B$17:$AT$54,16,0))</f>
        <v>#N/A</v>
      </c>
      <c r="R222" s="32" t="e">
        <f t="shared" si="32"/>
        <v>#N/A</v>
      </c>
      <c r="S222" s="16" t="e">
        <f>IF($B222="","",VLOOKUP($B222,'HK2 21-22'!$B$17:$AT$54,18,0))</f>
        <v>#N/A</v>
      </c>
      <c r="T222" s="16" t="e">
        <f>IF($B222="","",VLOOKUP($B222,'HK2 21-22'!$B$17:$AT$54,19,0))</f>
        <v>#N/A</v>
      </c>
      <c r="U222" s="16" t="e">
        <f>IF($B222="","",VLOOKUP($B222,'HK2 21-22'!$B$17:$AT$54,20,0))</f>
        <v>#N/A</v>
      </c>
      <c r="V222" s="32" t="e">
        <f t="shared" si="33"/>
        <v>#N/A</v>
      </c>
      <c r="W222" s="16" t="e">
        <f>IF($B222="","",VLOOKUP($B222,'HK2 21-22'!$B$17:$AT$54,22,0))</f>
        <v>#N/A</v>
      </c>
      <c r="X222" s="16" t="e">
        <f>IF($B222="","",VLOOKUP($B222,'HK2 21-22'!$B$17:$AT$54,23,0))</f>
        <v>#N/A</v>
      </c>
      <c r="Y222" s="16" t="e">
        <f>IF($B222="","",VLOOKUP($B222,'HK2 21-22'!$B$17:$AT$54,24,0))</f>
        <v>#N/A</v>
      </c>
      <c r="Z222" s="32" t="e">
        <f t="shared" si="34"/>
        <v>#N/A</v>
      </c>
      <c r="AA222" s="16" t="e">
        <f>IF($B222="","",VLOOKUP($B222,'HK2 21-22'!$B$17:$AT$54,26,0))</f>
        <v>#N/A</v>
      </c>
      <c r="AB222" s="16" t="e">
        <f>IF($B222="","",VLOOKUP($B222,'HK2 21-22'!$B$17:$AT$54,27,0))</f>
        <v>#N/A</v>
      </c>
      <c r="AC222" s="16" t="e">
        <f>IF($B222="","",VLOOKUP($B222,'HK2 21-22'!$B$17:$AT$54,28,0))</f>
        <v>#N/A</v>
      </c>
      <c r="AD222" s="32" t="e">
        <f t="shared" si="35"/>
        <v>#N/A</v>
      </c>
      <c r="AE222" s="16" t="e">
        <f>IF($B222="","",VLOOKUP($B222,'HK2 21-22'!$B$17:$AT$54,30,0))</f>
        <v>#N/A</v>
      </c>
      <c r="AF222" s="16" t="e">
        <f>IF($B222="","",VLOOKUP($B222,'HK2 21-22'!$B$17:$AT$54,31,0))</f>
        <v>#N/A</v>
      </c>
      <c r="AG222" s="16" t="e">
        <f>IF($B222="","",VLOOKUP($B222,'HK2 21-22'!$B$17:$AT$54,32,0))</f>
        <v>#N/A</v>
      </c>
      <c r="AH222" s="32" t="e">
        <f t="shared" si="36"/>
        <v>#N/A</v>
      </c>
      <c r="AI222" s="16" t="e">
        <f>IF($B222="","",VLOOKUP($B222,'HK2 21-22'!$B$17:$AT$54,34,0))</f>
        <v>#N/A</v>
      </c>
      <c r="AJ222" s="16" t="e">
        <f>IF($B222="","",VLOOKUP($B222,'HK2 21-22'!$B$17:$AT$54,35,0))</f>
        <v>#N/A</v>
      </c>
      <c r="AK222" s="32" t="e">
        <f t="shared" si="37"/>
        <v>#N/A</v>
      </c>
      <c r="AL222" s="16" t="e">
        <f>IF($B222="","",VLOOKUP($B222,'HK2 21-22'!$B$17:$AT$54,37,0))</f>
        <v>#N/A</v>
      </c>
      <c r="AM222" s="16" t="e">
        <f>IF($B222="","",VLOOKUP($B222,'HK2 21-22'!$B$17:$AT$54,38,0))</f>
        <v>#N/A</v>
      </c>
      <c r="AN222" s="32" t="e">
        <f t="shared" si="38"/>
        <v>#N/A</v>
      </c>
      <c r="AO222" s="16" t="e">
        <f>IF($B222="","",VLOOKUP($B222,'HK2 21-22'!$B$17:$AT$54,40,0))</f>
        <v>#N/A</v>
      </c>
      <c r="AP222" s="16" t="e">
        <f>IF($B222="","",VLOOKUP($B222,'HK2 21-22'!$B$17:$AT$54,41,0))</f>
        <v>#N/A</v>
      </c>
      <c r="AQ222" s="32" t="e">
        <f t="shared" si="39"/>
        <v>#N/A</v>
      </c>
      <c r="AR222" s="32" t="e">
        <f>IF($B222="","",VLOOKUP($B222,'HK2 21-22'!$B$17:$AT$54,43,0))</f>
        <v>#N/A</v>
      </c>
      <c r="AS222" s="32" t="e">
        <f>IF($B222="","",VLOOKUP($B222,'HK2 21-22'!$B$17:$AT$54,44,0))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IF($B223="","",VLOOKUP($B223,'HK2 21-22'!$B$17:$AT$54,4,0))</f>
        <v>#N/A</v>
      </c>
      <c r="F223" s="16" t="e">
        <f>IF($B223="","",VLOOKUP($B223,'HK2 21-22'!$B$17:$AT$54,5,0))</f>
        <v>#N/A</v>
      </c>
      <c r="G223" s="16" t="e">
        <f>IF($B223="","",VLOOKUP($B223,'HK2 21-22'!$B$17:$AT$54,6,0))</f>
        <v>#N/A</v>
      </c>
      <c r="H223" s="16" t="e">
        <f>IF($B223="","",VLOOKUP($B223,'HK2 21-22'!$B$17:$AT$54,7,0))</f>
        <v>#N/A</v>
      </c>
      <c r="I223" s="16" t="e">
        <f>IF($B223="","",VLOOKUP($B223,'HK2 21-22'!$B$17:$AT$54,8,0))</f>
        <v>#N/A</v>
      </c>
      <c r="J223" s="16" t="e">
        <f>IF($B223="","",VLOOKUP($B223,'HK2 21-22'!$B$17:$AT$54,9,0))</f>
        <v>#N/A</v>
      </c>
      <c r="K223" s="16" t="e">
        <f>IF($B223="","",VLOOKUP($B223,'HK2 21-22'!$B$17:$AT$54,10,0))</f>
        <v>#N/A</v>
      </c>
      <c r="L223" s="16" t="e">
        <f>IF($B223="","",VLOOKUP($B223,'HK2 21-22'!$B$17:$AT$54,11,0))</f>
        <v>#N/A</v>
      </c>
      <c r="M223" s="32" t="e">
        <f t="shared" si="31"/>
        <v>#N/A</v>
      </c>
      <c r="N223" s="16" t="e">
        <f>IF($B223="","",VLOOKUP($B223,'HK2 21-22'!$B$17:$AT$54,13,0))</f>
        <v>#N/A</v>
      </c>
      <c r="O223" s="16" t="e">
        <f>IF($B223="","",VLOOKUP($B223,'HK2 21-22'!$B$17:$AT$54,14,0))</f>
        <v>#N/A</v>
      </c>
      <c r="P223" s="16" t="e">
        <f>IF($B223="","",VLOOKUP($B223,'HK2 21-22'!$B$17:$AT$54,15,0))</f>
        <v>#N/A</v>
      </c>
      <c r="Q223" s="16" t="e">
        <f>IF($B223="","",VLOOKUP($B223,'HK2 21-22'!$B$17:$AT$54,16,0))</f>
        <v>#N/A</v>
      </c>
      <c r="R223" s="32" t="e">
        <f t="shared" si="32"/>
        <v>#N/A</v>
      </c>
      <c r="S223" s="16" t="e">
        <f>IF($B223="","",VLOOKUP($B223,'HK2 21-22'!$B$17:$AT$54,18,0))</f>
        <v>#N/A</v>
      </c>
      <c r="T223" s="16" t="e">
        <f>IF($B223="","",VLOOKUP($B223,'HK2 21-22'!$B$17:$AT$54,19,0))</f>
        <v>#N/A</v>
      </c>
      <c r="U223" s="16" t="e">
        <f>IF($B223="","",VLOOKUP($B223,'HK2 21-22'!$B$17:$AT$54,20,0))</f>
        <v>#N/A</v>
      </c>
      <c r="V223" s="32" t="e">
        <f t="shared" si="33"/>
        <v>#N/A</v>
      </c>
      <c r="W223" s="16" t="e">
        <f>IF($B223="","",VLOOKUP($B223,'HK2 21-22'!$B$17:$AT$54,22,0))</f>
        <v>#N/A</v>
      </c>
      <c r="X223" s="16" t="e">
        <f>IF($B223="","",VLOOKUP($B223,'HK2 21-22'!$B$17:$AT$54,23,0))</f>
        <v>#N/A</v>
      </c>
      <c r="Y223" s="16" t="e">
        <f>IF($B223="","",VLOOKUP($B223,'HK2 21-22'!$B$17:$AT$54,24,0))</f>
        <v>#N/A</v>
      </c>
      <c r="Z223" s="32" t="e">
        <f t="shared" si="34"/>
        <v>#N/A</v>
      </c>
      <c r="AA223" s="16" t="e">
        <f>IF($B223="","",VLOOKUP($B223,'HK2 21-22'!$B$17:$AT$54,26,0))</f>
        <v>#N/A</v>
      </c>
      <c r="AB223" s="16" t="e">
        <f>IF($B223="","",VLOOKUP($B223,'HK2 21-22'!$B$17:$AT$54,27,0))</f>
        <v>#N/A</v>
      </c>
      <c r="AC223" s="16" t="e">
        <f>IF($B223="","",VLOOKUP($B223,'HK2 21-22'!$B$17:$AT$54,28,0))</f>
        <v>#N/A</v>
      </c>
      <c r="AD223" s="32" t="e">
        <f t="shared" si="35"/>
        <v>#N/A</v>
      </c>
      <c r="AE223" s="16" t="e">
        <f>IF($B223="","",VLOOKUP($B223,'HK2 21-22'!$B$17:$AT$54,30,0))</f>
        <v>#N/A</v>
      </c>
      <c r="AF223" s="16" t="e">
        <f>IF($B223="","",VLOOKUP($B223,'HK2 21-22'!$B$17:$AT$54,31,0))</f>
        <v>#N/A</v>
      </c>
      <c r="AG223" s="16" t="e">
        <f>IF($B223="","",VLOOKUP($B223,'HK2 21-22'!$B$17:$AT$54,32,0))</f>
        <v>#N/A</v>
      </c>
      <c r="AH223" s="32" t="e">
        <f t="shared" si="36"/>
        <v>#N/A</v>
      </c>
      <c r="AI223" s="16" t="e">
        <f>IF($B223="","",VLOOKUP($B223,'HK2 21-22'!$B$17:$AT$54,34,0))</f>
        <v>#N/A</v>
      </c>
      <c r="AJ223" s="16" t="e">
        <f>IF($B223="","",VLOOKUP($B223,'HK2 21-22'!$B$17:$AT$54,35,0))</f>
        <v>#N/A</v>
      </c>
      <c r="AK223" s="32" t="e">
        <f t="shared" si="37"/>
        <v>#N/A</v>
      </c>
      <c r="AL223" s="16" t="e">
        <f>IF($B223="","",VLOOKUP($B223,'HK2 21-22'!$B$17:$AT$54,37,0))</f>
        <v>#N/A</v>
      </c>
      <c r="AM223" s="16" t="e">
        <f>IF($B223="","",VLOOKUP($B223,'HK2 21-22'!$B$17:$AT$54,38,0))</f>
        <v>#N/A</v>
      </c>
      <c r="AN223" s="32" t="e">
        <f t="shared" si="38"/>
        <v>#N/A</v>
      </c>
      <c r="AO223" s="16" t="e">
        <f>IF($B223="","",VLOOKUP($B223,'HK2 21-22'!$B$17:$AT$54,40,0))</f>
        <v>#N/A</v>
      </c>
      <c r="AP223" s="16" t="e">
        <f>IF($B223="","",VLOOKUP($B223,'HK2 21-22'!$B$17:$AT$54,41,0))</f>
        <v>#N/A</v>
      </c>
      <c r="AQ223" s="32" t="e">
        <f t="shared" si="39"/>
        <v>#N/A</v>
      </c>
      <c r="AR223" s="32" t="e">
        <f>IF($B223="","",VLOOKUP($B223,'HK2 21-22'!$B$17:$AT$54,43,0))</f>
        <v>#N/A</v>
      </c>
      <c r="AS223" s="32" t="e">
        <f>IF($B223="","",VLOOKUP($B223,'HK2 21-22'!$B$17:$AT$54,44,0))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IF($B224="","",VLOOKUP($B224,'HK2 21-22'!$B$17:$AT$54,4,0))</f>
        <v>#N/A</v>
      </c>
      <c r="F224" s="16" t="e">
        <f>IF($B224="","",VLOOKUP($B224,'HK2 21-22'!$B$17:$AT$54,5,0))</f>
        <v>#N/A</v>
      </c>
      <c r="G224" s="16" t="e">
        <f>IF($B224="","",VLOOKUP($B224,'HK2 21-22'!$B$17:$AT$54,6,0))</f>
        <v>#N/A</v>
      </c>
      <c r="H224" s="16" t="e">
        <f>IF($B224="","",VLOOKUP($B224,'HK2 21-22'!$B$17:$AT$54,7,0))</f>
        <v>#N/A</v>
      </c>
      <c r="I224" s="16" t="e">
        <f>IF($B224="","",VLOOKUP($B224,'HK2 21-22'!$B$17:$AT$54,8,0))</f>
        <v>#N/A</v>
      </c>
      <c r="J224" s="16" t="e">
        <f>IF($B224="","",VLOOKUP($B224,'HK2 21-22'!$B$17:$AT$54,9,0))</f>
        <v>#N/A</v>
      </c>
      <c r="K224" s="16" t="e">
        <f>IF($B224="","",VLOOKUP($B224,'HK2 21-22'!$B$17:$AT$54,10,0))</f>
        <v>#N/A</v>
      </c>
      <c r="L224" s="16" t="e">
        <f>IF($B224="","",VLOOKUP($B224,'HK2 21-22'!$B$17:$AT$54,11,0))</f>
        <v>#N/A</v>
      </c>
      <c r="M224" s="32" t="e">
        <f t="shared" si="31"/>
        <v>#N/A</v>
      </c>
      <c r="N224" s="16" t="e">
        <f>IF($B224="","",VLOOKUP($B224,'HK2 21-22'!$B$17:$AT$54,13,0))</f>
        <v>#N/A</v>
      </c>
      <c r="O224" s="16" t="e">
        <f>IF($B224="","",VLOOKUP($B224,'HK2 21-22'!$B$17:$AT$54,14,0))</f>
        <v>#N/A</v>
      </c>
      <c r="P224" s="16" t="e">
        <f>IF($B224="","",VLOOKUP($B224,'HK2 21-22'!$B$17:$AT$54,15,0))</f>
        <v>#N/A</v>
      </c>
      <c r="Q224" s="16" t="e">
        <f>IF($B224="","",VLOOKUP($B224,'HK2 21-22'!$B$17:$AT$54,16,0))</f>
        <v>#N/A</v>
      </c>
      <c r="R224" s="32" t="e">
        <f t="shared" si="32"/>
        <v>#N/A</v>
      </c>
      <c r="S224" s="16" t="e">
        <f>IF($B224="","",VLOOKUP($B224,'HK2 21-22'!$B$17:$AT$54,18,0))</f>
        <v>#N/A</v>
      </c>
      <c r="T224" s="16" t="e">
        <f>IF($B224="","",VLOOKUP($B224,'HK2 21-22'!$B$17:$AT$54,19,0))</f>
        <v>#N/A</v>
      </c>
      <c r="U224" s="16" t="e">
        <f>IF($B224="","",VLOOKUP($B224,'HK2 21-22'!$B$17:$AT$54,20,0))</f>
        <v>#N/A</v>
      </c>
      <c r="V224" s="32" t="e">
        <f t="shared" si="33"/>
        <v>#N/A</v>
      </c>
      <c r="W224" s="16" t="e">
        <f>IF($B224="","",VLOOKUP($B224,'HK2 21-22'!$B$17:$AT$54,22,0))</f>
        <v>#N/A</v>
      </c>
      <c r="X224" s="16" t="e">
        <f>IF($B224="","",VLOOKUP($B224,'HK2 21-22'!$B$17:$AT$54,23,0))</f>
        <v>#N/A</v>
      </c>
      <c r="Y224" s="16" t="e">
        <f>IF($B224="","",VLOOKUP($B224,'HK2 21-22'!$B$17:$AT$54,24,0))</f>
        <v>#N/A</v>
      </c>
      <c r="Z224" s="32" t="e">
        <f t="shared" si="34"/>
        <v>#N/A</v>
      </c>
      <c r="AA224" s="16" t="e">
        <f>IF($B224="","",VLOOKUP($B224,'HK2 21-22'!$B$17:$AT$54,26,0))</f>
        <v>#N/A</v>
      </c>
      <c r="AB224" s="16" t="e">
        <f>IF($B224="","",VLOOKUP($B224,'HK2 21-22'!$B$17:$AT$54,27,0))</f>
        <v>#N/A</v>
      </c>
      <c r="AC224" s="16" t="e">
        <f>IF($B224="","",VLOOKUP($B224,'HK2 21-22'!$B$17:$AT$54,28,0))</f>
        <v>#N/A</v>
      </c>
      <c r="AD224" s="32" t="e">
        <f t="shared" si="35"/>
        <v>#N/A</v>
      </c>
      <c r="AE224" s="16" t="e">
        <f>IF($B224="","",VLOOKUP($B224,'HK2 21-22'!$B$17:$AT$54,30,0))</f>
        <v>#N/A</v>
      </c>
      <c r="AF224" s="16" t="e">
        <f>IF($B224="","",VLOOKUP($B224,'HK2 21-22'!$B$17:$AT$54,31,0))</f>
        <v>#N/A</v>
      </c>
      <c r="AG224" s="16" t="e">
        <f>IF($B224="","",VLOOKUP($B224,'HK2 21-22'!$B$17:$AT$54,32,0))</f>
        <v>#N/A</v>
      </c>
      <c r="AH224" s="32" t="e">
        <f t="shared" si="36"/>
        <v>#N/A</v>
      </c>
      <c r="AI224" s="16" t="e">
        <f>IF($B224="","",VLOOKUP($B224,'HK2 21-22'!$B$17:$AT$54,34,0))</f>
        <v>#N/A</v>
      </c>
      <c r="AJ224" s="16" t="e">
        <f>IF($B224="","",VLOOKUP($B224,'HK2 21-22'!$B$17:$AT$54,35,0))</f>
        <v>#N/A</v>
      </c>
      <c r="AK224" s="32" t="e">
        <f t="shared" si="37"/>
        <v>#N/A</v>
      </c>
      <c r="AL224" s="16" t="e">
        <f>IF($B224="","",VLOOKUP($B224,'HK2 21-22'!$B$17:$AT$54,37,0))</f>
        <v>#N/A</v>
      </c>
      <c r="AM224" s="16" t="e">
        <f>IF($B224="","",VLOOKUP($B224,'HK2 21-22'!$B$17:$AT$54,38,0))</f>
        <v>#N/A</v>
      </c>
      <c r="AN224" s="32" t="e">
        <f t="shared" si="38"/>
        <v>#N/A</v>
      </c>
      <c r="AO224" s="16" t="e">
        <f>IF($B224="","",VLOOKUP($B224,'HK2 21-22'!$B$17:$AT$54,40,0))</f>
        <v>#N/A</v>
      </c>
      <c r="AP224" s="16" t="e">
        <f>IF($B224="","",VLOOKUP($B224,'HK2 21-22'!$B$17:$AT$54,41,0))</f>
        <v>#N/A</v>
      </c>
      <c r="AQ224" s="32" t="e">
        <f t="shared" si="39"/>
        <v>#N/A</v>
      </c>
      <c r="AR224" s="32" t="e">
        <f>IF($B224="","",VLOOKUP($B224,'HK2 21-22'!$B$17:$AT$54,43,0))</f>
        <v>#N/A</v>
      </c>
      <c r="AS224" s="32" t="e">
        <f>IF($B224="","",VLOOKUP($B224,'HK2 21-22'!$B$17:$AT$54,44,0))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IF($B225="","",VLOOKUP($B225,'HK2 21-22'!$B$17:$AT$54,4,0))</f>
        <v>#N/A</v>
      </c>
      <c r="F225" s="16" t="e">
        <f>IF($B225="","",VLOOKUP($B225,'HK2 21-22'!$B$17:$AT$54,5,0))</f>
        <v>#N/A</v>
      </c>
      <c r="G225" s="16" t="e">
        <f>IF($B225="","",VLOOKUP($B225,'HK2 21-22'!$B$17:$AT$54,6,0))</f>
        <v>#N/A</v>
      </c>
      <c r="H225" s="16" t="e">
        <f>IF($B225="","",VLOOKUP($B225,'HK2 21-22'!$B$17:$AT$54,7,0))</f>
        <v>#N/A</v>
      </c>
      <c r="I225" s="16" t="e">
        <f>IF($B225="","",VLOOKUP($B225,'HK2 21-22'!$B$17:$AT$54,8,0))</f>
        <v>#N/A</v>
      </c>
      <c r="J225" s="16" t="e">
        <f>IF($B225="","",VLOOKUP($B225,'HK2 21-22'!$B$17:$AT$54,9,0))</f>
        <v>#N/A</v>
      </c>
      <c r="K225" s="16" t="e">
        <f>IF($B225="","",VLOOKUP($B225,'HK2 21-22'!$B$17:$AT$54,10,0))</f>
        <v>#N/A</v>
      </c>
      <c r="L225" s="16" t="e">
        <f>IF($B225="","",VLOOKUP($B225,'HK2 21-22'!$B$17:$AT$54,11,0))</f>
        <v>#N/A</v>
      </c>
      <c r="M225" s="32" t="e">
        <f t="shared" si="31"/>
        <v>#N/A</v>
      </c>
      <c r="N225" s="16" t="e">
        <f>IF($B225="","",VLOOKUP($B225,'HK2 21-22'!$B$17:$AT$54,13,0))</f>
        <v>#N/A</v>
      </c>
      <c r="O225" s="16" t="e">
        <f>IF($B225="","",VLOOKUP($B225,'HK2 21-22'!$B$17:$AT$54,14,0))</f>
        <v>#N/A</v>
      </c>
      <c r="P225" s="16" t="e">
        <f>IF($B225="","",VLOOKUP($B225,'HK2 21-22'!$B$17:$AT$54,15,0))</f>
        <v>#N/A</v>
      </c>
      <c r="Q225" s="16" t="e">
        <f>IF($B225="","",VLOOKUP($B225,'HK2 21-22'!$B$17:$AT$54,16,0))</f>
        <v>#N/A</v>
      </c>
      <c r="R225" s="32" t="e">
        <f t="shared" si="32"/>
        <v>#N/A</v>
      </c>
      <c r="S225" s="16" t="e">
        <f>IF($B225="","",VLOOKUP($B225,'HK2 21-22'!$B$17:$AT$54,18,0))</f>
        <v>#N/A</v>
      </c>
      <c r="T225" s="16" t="e">
        <f>IF($B225="","",VLOOKUP($B225,'HK2 21-22'!$B$17:$AT$54,19,0))</f>
        <v>#N/A</v>
      </c>
      <c r="U225" s="16" t="e">
        <f>IF($B225="","",VLOOKUP($B225,'HK2 21-22'!$B$17:$AT$54,20,0))</f>
        <v>#N/A</v>
      </c>
      <c r="V225" s="32" t="e">
        <f t="shared" si="33"/>
        <v>#N/A</v>
      </c>
      <c r="W225" s="16" t="e">
        <f>IF($B225="","",VLOOKUP($B225,'HK2 21-22'!$B$17:$AT$54,22,0))</f>
        <v>#N/A</v>
      </c>
      <c r="X225" s="16" t="e">
        <f>IF($B225="","",VLOOKUP($B225,'HK2 21-22'!$B$17:$AT$54,23,0))</f>
        <v>#N/A</v>
      </c>
      <c r="Y225" s="16" t="e">
        <f>IF($B225="","",VLOOKUP($B225,'HK2 21-22'!$B$17:$AT$54,24,0))</f>
        <v>#N/A</v>
      </c>
      <c r="Z225" s="32" t="e">
        <f t="shared" si="34"/>
        <v>#N/A</v>
      </c>
      <c r="AA225" s="16" t="e">
        <f>IF($B225="","",VLOOKUP($B225,'HK2 21-22'!$B$17:$AT$54,26,0))</f>
        <v>#N/A</v>
      </c>
      <c r="AB225" s="16" t="e">
        <f>IF($B225="","",VLOOKUP($B225,'HK2 21-22'!$B$17:$AT$54,27,0))</f>
        <v>#N/A</v>
      </c>
      <c r="AC225" s="16" t="e">
        <f>IF($B225="","",VLOOKUP($B225,'HK2 21-22'!$B$17:$AT$54,28,0))</f>
        <v>#N/A</v>
      </c>
      <c r="AD225" s="32" t="e">
        <f t="shared" si="35"/>
        <v>#N/A</v>
      </c>
      <c r="AE225" s="16" t="e">
        <f>IF($B225="","",VLOOKUP($B225,'HK2 21-22'!$B$17:$AT$54,30,0))</f>
        <v>#N/A</v>
      </c>
      <c r="AF225" s="16" t="e">
        <f>IF($B225="","",VLOOKUP($B225,'HK2 21-22'!$B$17:$AT$54,31,0))</f>
        <v>#N/A</v>
      </c>
      <c r="AG225" s="16" t="e">
        <f>IF($B225="","",VLOOKUP($B225,'HK2 21-22'!$B$17:$AT$54,32,0))</f>
        <v>#N/A</v>
      </c>
      <c r="AH225" s="32" t="e">
        <f t="shared" si="36"/>
        <v>#N/A</v>
      </c>
      <c r="AI225" s="16" t="e">
        <f>IF($B225="","",VLOOKUP($B225,'HK2 21-22'!$B$17:$AT$54,34,0))</f>
        <v>#N/A</v>
      </c>
      <c r="AJ225" s="16" t="e">
        <f>IF($B225="","",VLOOKUP($B225,'HK2 21-22'!$B$17:$AT$54,35,0))</f>
        <v>#N/A</v>
      </c>
      <c r="AK225" s="32" t="e">
        <f t="shared" si="37"/>
        <v>#N/A</v>
      </c>
      <c r="AL225" s="16" t="e">
        <f>IF($B225="","",VLOOKUP($B225,'HK2 21-22'!$B$17:$AT$54,37,0))</f>
        <v>#N/A</v>
      </c>
      <c r="AM225" s="16" t="e">
        <f>IF($B225="","",VLOOKUP($B225,'HK2 21-22'!$B$17:$AT$54,38,0))</f>
        <v>#N/A</v>
      </c>
      <c r="AN225" s="32" t="e">
        <f t="shared" si="38"/>
        <v>#N/A</v>
      </c>
      <c r="AO225" s="16" t="e">
        <f>IF($B225="","",VLOOKUP($B225,'HK2 21-22'!$B$17:$AT$54,40,0))</f>
        <v>#N/A</v>
      </c>
      <c r="AP225" s="16" t="e">
        <f>IF($B225="","",VLOOKUP($B225,'HK2 21-22'!$B$17:$AT$54,41,0))</f>
        <v>#N/A</v>
      </c>
      <c r="AQ225" s="32" t="e">
        <f t="shared" si="39"/>
        <v>#N/A</v>
      </c>
      <c r="AR225" s="32" t="e">
        <f>IF($B225="","",VLOOKUP($B225,'HK2 21-22'!$B$17:$AT$54,43,0))</f>
        <v>#N/A</v>
      </c>
      <c r="AS225" s="32" t="e">
        <f>IF($B225="","",VLOOKUP($B225,'HK2 21-22'!$B$17:$AT$54,44,0))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IF($B226="","",VLOOKUP($B226,'HK2 21-22'!$B$17:$AT$54,4,0))</f>
        <v>#N/A</v>
      </c>
      <c r="F226" s="16" t="e">
        <f>IF($B226="","",VLOOKUP($B226,'HK2 21-22'!$B$17:$AT$54,5,0))</f>
        <v>#N/A</v>
      </c>
      <c r="G226" s="16" t="e">
        <f>IF($B226="","",VLOOKUP($B226,'HK2 21-22'!$B$17:$AT$54,6,0))</f>
        <v>#N/A</v>
      </c>
      <c r="H226" s="16" t="e">
        <f>IF($B226="","",VLOOKUP($B226,'HK2 21-22'!$B$17:$AT$54,7,0))</f>
        <v>#N/A</v>
      </c>
      <c r="I226" s="16" t="e">
        <f>IF($B226="","",VLOOKUP($B226,'HK2 21-22'!$B$17:$AT$54,8,0))</f>
        <v>#N/A</v>
      </c>
      <c r="J226" s="16" t="e">
        <f>IF($B226="","",VLOOKUP($B226,'HK2 21-22'!$B$17:$AT$54,9,0))</f>
        <v>#N/A</v>
      </c>
      <c r="K226" s="16" t="e">
        <f>IF($B226="","",VLOOKUP($B226,'HK2 21-22'!$B$17:$AT$54,10,0))</f>
        <v>#N/A</v>
      </c>
      <c r="L226" s="16" t="e">
        <f>IF($B226="","",VLOOKUP($B226,'HK2 21-22'!$B$17:$AT$54,11,0))</f>
        <v>#N/A</v>
      </c>
      <c r="M226" s="32" t="e">
        <f t="shared" si="31"/>
        <v>#N/A</v>
      </c>
      <c r="N226" s="16" t="e">
        <f>IF($B226="","",VLOOKUP($B226,'HK2 21-22'!$B$17:$AT$54,13,0))</f>
        <v>#N/A</v>
      </c>
      <c r="O226" s="16" t="e">
        <f>IF($B226="","",VLOOKUP($B226,'HK2 21-22'!$B$17:$AT$54,14,0))</f>
        <v>#N/A</v>
      </c>
      <c r="P226" s="16" t="e">
        <f>IF($B226="","",VLOOKUP($B226,'HK2 21-22'!$B$17:$AT$54,15,0))</f>
        <v>#N/A</v>
      </c>
      <c r="Q226" s="16" t="e">
        <f>IF($B226="","",VLOOKUP($B226,'HK2 21-22'!$B$17:$AT$54,16,0))</f>
        <v>#N/A</v>
      </c>
      <c r="R226" s="32" t="e">
        <f t="shared" si="32"/>
        <v>#N/A</v>
      </c>
      <c r="S226" s="16" t="e">
        <f>IF($B226="","",VLOOKUP($B226,'HK2 21-22'!$B$17:$AT$54,18,0))</f>
        <v>#N/A</v>
      </c>
      <c r="T226" s="16" t="e">
        <f>IF($B226="","",VLOOKUP($B226,'HK2 21-22'!$B$17:$AT$54,19,0))</f>
        <v>#N/A</v>
      </c>
      <c r="U226" s="16" t="e">
        <f>IF($B226="","",VLOOKUP($B226,'HK2 21-22'!$B$17:$AT$54,20,0))</f>
        <v>#N/A</v>
      </c>
      <c r="V226" s="32" t="e">
        <f t="shared" si="33"/>
        <v>#N/A</v>
      </c>
      <c r="W226" s="16" t="e">
        <f>IF($B226="","",VLOOKUP($B226,'HK2 21-22'!$B$17:$AT$54,22,0))</f>
        <v>#N/A</v>
      </c>
      <c r="X226" s="16" t="e">
        <f>IF($B226="","",VLOOKUP($B226,'HK2 21-22'!$B$17:$AT$54,23,0))</f>
        <v>#N/A</v>
      </c>
      <c r="Y226" s="16" t="e">
        <f>IF($B226="","",VLOOKUP($B226,'HK2 21-22'!$B$17:$AT$54,24,0))</f>
        <v>#N/A</v>
      </c>
      <c r="Z226" s="32" t="e">
        <f t="shared" si="34"/>
        <v>#N/A</v>
      </c>
      <c r="AA226" s="16" t="e">
        <f>IF($B226="","",VLOOKUP($B226,'HK2 21-22'!$B$17:$AT$54,26,0))</f>
        <v>#N/A</v>
      </c>
      <c r="AB226" s="16" t="e">
        <f>IF($B226="","",VLOOKUP($B226,'HK2 21-22'!$B$17:$AT$54,27,0))</f>
        <v>#N/A</v>
      </c>
      <c r="AC226" s="16" t="e">
        <f>IF($B226="","",VLOOKUP($B226,'HK2 21-22'!$B$17:$AT$54,28,0))</f>
        <v>#N/A</v>
      </c>
      <c r="AD226" s="32" t="e">
        <f t="shared" si="35"/>
        <v>#N/A</v>
      </c>
      <c r="AE226" s="16" t="e">
        <f>IF($B226="","",VLOOKUP($B226,'HK2 21-22'!$B$17:$AT$54,30,0))</f>
        <v>#N/A</v>
      </c>
      <c r="AF226" s="16" t="e">
        <f>IF($B226="","",VLOOKUP($B226,'HK2 21-22'!$B$17:$AT$54,31,0))</f>
        <v>#N/A</v>
      </c>
      <c r="AG226" s="16" t="e">
        <f>IF($B226="","",VLOOKUP($B226,'HK2 21-22'!$B$17:$AT$54,32,0))</f>
        <v>#N/A</v>
      </c>
      <c r="AH226" s="32" t="e">
        <f t="shared" si="36"/>
        <v>#N/A</v>
      </c>
      <c r="AI226" s="16" t="e">
        <f>IF($B226="","",VLOOKUP($B226,'HK2 21-22'!$B$17:$AT$54,34,0))</f>
        <v>#N/A</v>
      </c>
      <c r="AJ226" s="16" t="e">
        <f>IF($B226="","",VLOOKUP($B226,'HK2 21-22'!$B$17:$AT$54,35,0))</f>
        <v>#N/A</v>
      </c>
      <c r="AK226" s="32" t="e">
        <f t="shared" si="37"/>
        <v>#N/A</v>
      </c>
      <c r="AL226" s="16" t="e">
        <f>IF($B226="","",VLOOKUP($B226,'HK2 21-22'!$B$17:$AT$54,37,0))</f>
        <v>#N/A</v>
      </c>
      <c r="AM226" s="16" t="e">
        <f>IF($B226="","",VLOOKUP($B226,'HK2 21-22'!$B$17:$AT$54,38,0))</f>
        <v>#N/A</v>
      </c>
      <c r="AN226" s="32" t="e">
        <f t="shared" si="38"/>
        <v>#N/A</v>
      </c>
      <c r="AO226" s="16" t="e">
        <f>IF($B226="","",VLOOKUP($B226,'HK2 21-22'!$B$17:$AT$54,40,0))</f>
        <v>#N/A</v>
      </c>
      <c r="AP226" s="16" t="e">
        <f>IF($B226="","",VLOOKUP($B226,'HK2 21-22'!$B$17:$AT$54,41,0))</f>
        <v>#N/A</v>
      </c>
      <c r="AQ226" s="32" t="e">
        <f t="shared" si="39"/>
        <v>#N/A</v>
      </c>
      <c r="AR226" s="32" t="e">
        <f>IF($B226="","",VLOOKUP($B226,'HK2 21-22'!$B$17:$AT$54,43,0))</f>
        <v>#N/A</v>
      </c>
      <c r="AS226" s="32" t="e">
        <f>IF($B226="","",VLOOKUP($B226,'HK2 21-22'!$B$17:$AT$54,44,0))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IF($B227="","",VLOOKUP($B227,'HK2 21-22'!$B$17:$AT$54,4,0))</f>
        <v>#N/A</v>
      </c>
      <c r="F227" s="16" t="e">
        <f>IF($B227="","",VLOOKUP($B227,'HK2 21-22'!$B$17:$AT$54,5,0))</f>
        <v>#N/A</v>
      </c>
      <c r="G227" s="16" t="e">
        <f>IF($B227="","",VLOOKUP($B227,'HK2 21-22'!$B$17:$AT$54,6,0))</f>
        <v>#N/A</v>
      </c>
      <c r="H227" s="16" t="e">
        <f>IF($B227="","",VLOOKUP($B227,'HK2 21-22'!$B$17:$AT$54,7,0))</f>
        <v>#N/A</v>
      </c>
      <c r="I227" s="16" t="e">
        <f>IF($B227="","",VLOOKUP($B227,'HK2 21-22'!$B$17:$AT$54,8,0))</f>
        <v>#N/A</v>
      </c>
      <c r="J227" s="16" t="e">
        <f>IF($B227="","",VLOOKUP($B227,'HK2 21-22'!$B$17:$AT$54,9,0))</f>
        <v>#N/A</v>
      </c>
      <c r="K227" s="16" t="e">
        <f>IF($B227="","",VLOOKUP($B227,'HK2 21-22'!$B$17:$AT$54,10,0))</f>
        <v>#N/A</v>
      </c>
      <c r="L227" s="16" t="e">
        <f>IF($B227="","",VLOOKUP($B227,'HK2 21-22'!$B$17:$AT$54,11,0))</f>
        <v>#N/A</v>
      </c>
      <c r="M227" s="32" t="e">
        <f t="shared" si="31"/>
        <v>#N/A</v>
      </c>
      <c r="N227" s="16" t="e">
        <f>IF($B227="","",VLOOKUP($B227,'HK2 21-22'!$B$17:$AT$54,13,0))</f>
        <v>#N/A</v>
      </c>
      <c r="O227" s="16" t="e">
        <f>IF($B227="","",VLOOKUP($B227,'HK2 21-22'!$B$17:$AT$54,14,0))</f>
        <v>#N/A</v>
      </c>
      <c r="P227" s="16" t="e">
        <f>IF($B227="","",VLOOKUP($B227,'HK2 21-22'!$B$17:$AT$54,15,0))</f>
        <v>#N/A</v>
      </c>
      <c r="Q227" s="16" t="e">
        <f>IF($B227="","",VLOOKUP($B227,'HK2 21-22'!$B$17:$AT$54,16,0))</f>
        <v>#N/A</v>
      </c>
      <c r="R227" s="32" t="e">
        <f t="shared" si="32"/>
        <v>#N/A</v>
      </c>
      <c r="S227" s="16" t="e">
        <f>IF($B227="","",VLOOKUP($B227,'HK2 21-22'!$B$17:$AT$54,18,0))</f>
        <v>#N/A</v>
      </c>
      <c r="T227" s="16" t="e">
        <f>IF($B227="","",VLOOKUP($B227,'HK2 21-22'!$B$17:$AT$54,19,0))</f>
        <v>#N/A</v>
      </c>
      <c r="U227" s="16" t="e">
        <f>IF($B227="","",VLOOKUP($B227,'HK2 21-22'!$B$17:$AT$54,20,0))</f>
        <v>#N/A</v>
      </c>
      <c r="V227" s="32" t="e">
        <f t="shared" si="33"/>
        <v>#N/A</v>
      </c>
      <c r="W227" s="16" t="e">
        <f>IF($B227="","",VLOOKUP($B227,'HK2 21-22'!$B$17:$AT$54,22,0))</f>
        <v>#N/A</v>
      </c>
      <c r="X227" s="16" t="e">
        <f>IF($B227="","",VLOOKUP($B227,'HK2 21-22'!$B$17:$AT$54,23,0))</f>
        <v>#N/A</v>
      </c>
      <c r="Y227" s="16" t="e">
        <f>IF($B227="","",VLOOKUP($B227,'HK2 21-22'!$B$17:$AT$54,24,0))</f>
        <v>#N/A</v>
      </c>
      <c r="Z227" s="32" t="e">
        <f t="shared" si="34"/>
        <v>#N/A</v>
      </c>
      <c r="AA227" s="16" t="e">
        <f>IF($B227="","",VLOOKUP($B227,'HK2 21-22'!$B$17:$AT$54,26,0))</f>
        <v>#N/A</v>
      </c>
      <c r="AB227" s="16" t="e">
        <f>IF($B227="","",VLOOKUP($B227,'HK2 21-22'!$B$17:$AT$54,27,0))</f>
        <v>#N/A</v>
      </c>
      <c r="AC227" s="16" t="e">
        <f>IF($B227="","",VLOOKUP($B227,'HK2 21-22'!$B$17:$AT$54,28,0))</f>
        <v>#N/A</v>
      </c>
      <c r="AD227" s="32" t="e">
        <f t="shared" si="35"/>
        <v>#N/A</v>
      </c>
      <c r="AE227" s="16" t="e">
        <f>IF($B227="","",VLOOKUP($B227,'HK2 21-22'!$B$17:$AT$54,30,0))</f>
        <v>#N/A</v>
      </c>
      <c r="AF227" s="16" t="e">
        <f>IF($B227="","",VLOOKUP($B227,'HK2 21-22'!$B$17:$AT$54,31,0))</f>
        <v>#N/A</v>
      </c>
      <c r="AG227" s="16" t="e">
        <f>IF($B227="","",VLOOKUP($B227,'HK2 21-22'!$B$17:$AT$54,32,0))</f>
        <v>#N/A</v>
      </c>
      <c r="AH227" s="32" t="e">
        <f t="shared" si="36"/>
        <v>#N/A</v>
      </c>
      <c r="AI227" s="16" t="e">
        <f>IF($B227="","",VLOOKUP($B227,'HK2 21-22'!$B$17:$AT$54,34,0))</f>
        <v>#N/A</v>
      </c>
      <c r="AJ227" s="16" t="e">
        <f>IF($B227="","",VLOOKUP($B227,'HK2 21-22'!$B$17:$AT$54,35,0))</f>
        <v>#N/A</v>
      </c>
      <c r="AK227" s="32" t="e">
        <f t="shared" si="37"/>
        <v>#N/A</v>
      </c>
      <c r="AL227" s="16" t="e">
        <f>IF($B227="","",VLOOKUP($B227,'HK2 21-22'!$B$17:$AT$54,37,0))</f>
        <v>#N/A</v>
      </c>
      <c r="AM227" s="16" t="e">
        <f>IF($B227="","",VLOOKUP($B227,'HK2 21-22'!$B$17:$AT$54,38,0))</f>
        <v>#N/A</v>
      </c>
      <c r="AN227" s="32" t="e">
        <f t="shared" si="38"/>
        <v>#N/A</v>
      </c>
      <c r="AO227" s="16" t="e">
        <f>IF($B227="","",VLOOKUP($B227,'HK2 21-22'!$B$17:$AT$54,40,0))</f>
        <v>#N/A</v>
      </c>
      <c r="AP227" s="16" t="e">
        <f>IF($B227="","",VLOOKUP($B227,'HK2 21-22'!$B$17:$AT$54,41,0))</f>
        <v>#N/A</v>
      </c>
      <c r="AQ227" s="32" t="e">
        <f t="shared" si="39"/>
        <v>#N/A</v>
      </c>
      <c r="AR227" s="32" t="e">
        <f>IF($B227="","",VLOOKUP($B227,'HK2 21-22'!$B$17:$AT$54,43,0))</f>
        <v>#N/A</v>
      </c>
      <c r="AS227" s="32" t="e">
        <f>IF($B227="","",VLOOKUP($B227,'HK2 21-22'!$B$17:$AT$54,44,0))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IF($B228="","",VLOOKUP($B228,'HK2 21-22'!$B$17:$AT$54,4,0))</f>
        <v>#N/A</v>
      </c>
      <c r="F228" s="16" t="e">
        <f>IF($B228="","",VLOOKUP($B228,'HK2 21-22'!$B$17:$AT$54,5,0))</f>
        <v>#N/A</v>
      </c>
      <c r="G228" s="16" t="e">
        <f>IF($B228="","",VLOOKUP($B228,'HK2 21-22'!$B$17:$AT$54,6,0))</f>
        <v>#N/A</v>
      </c>
      <c r="H228" s="16" t="e">
        <f>IF($B228="","",VLOOKUP($B228,'HK2 21-22'!$B$17:$AT$54,7,0))</f>
        <v>#N/A</v>
      </c>
      <c r="I228" s="16" t="e">
        <f>IF($B228="","",VLOOKUP($B228,'HK2 21-22'!$B$17:$AT$54,8,0))</f>
        <v>#N/A</v>
      </c>
      <c r="J228" s="16" t="e">
        <f>IF($B228="","",VLOOKUP($B228,'HK2 21-22'!$B$17:$AT$54,9,0))</f>
        <v>#N/A</v>
      </c>
      <c r="K228" s="16" t="e">
        <f>IF($B228="","",VLOOKUP($B228,'HK2 21-22'!$B$17:$AT$54,10,0))</f>
        <v>#N/A</v>
      </c>
      <c r="L228" s="16" t="e">
        <f>IF($B228="","",VLOOKUP($B228,'HK2 21-22'!$B$17:$AT$54,11,0))</f>
        <v>#N/A</v>
      </c>
      <c r="M228" s="32" t="e">
        <f t="shared" si="31"/>
        <v>#N/A</v>
      </c>
      <c r="N228" s="16" t="e">
        <f>IF($B228="","",VLOOKUP($B228,'HK2 21-22'!$B$17:$AT$54,13,0))</f>
        <v>#N/A</v>
      </c>
      <c r="O228" s="16" t="e">
        <f>IF($B228="","",VLOOKUP($B228,'HK2 21-22'!$B$17:$AT$54,14,0))</f>
        <v>#N/A</v>
      </c>
      <c r="P228" s="16" t="e">
        <f>IF($B228="","",VLOOKUP($B228,'HK2 21-22'!$B$17:$AT$54,15,0))</f>
        <v>#N/A</v>
      </c>
      <c r="Q228" s="16" t="e">
        <f>IF($B228="","",VLOOKUP($B228,'HK2 21-22'!$B$17:$AT$54,16,0))</f>
        <v>#N/A</v>
      </c>
      <c r="R228" s="32" t="e">
        <f t="shared" si="32"/>
        <v>#N/A</v>
      </c>
      <c r="S228" s="16" t="e">
        <f>IF($B228="","",VLOOKUP($B228,'HK2 21-22'!$B$17:$AT$54,18,0))</f>
        <v>#N/A</v>
      </c>
      <c r="T228" s="16" t="e">
        <f>IF($B228="","",VLOOKUP($B228,'HK2 21-22'!$B$17:$AT$54,19,0))</f>
        <v>#N/A</v>
      </c>
      <c r="U228" s="16" t="e">
        <f>IF($B228="","",VLOOKUP($B228,'HK2 21-22'!$B$17:$AT$54,20,0))</f>
        <v>#N/A</v>
      </c>
      <c r="V228" s="32" t="e">
        <f t="shared" si="33"/>
        <v>#N/A</v>
      </c>
      <c r="W228" s="16" t="e">
        <f>IF($B228="","",VLOOKUP($B228,'HK2 21-22'!$B$17:$AT$54,22,0))</f>
        <v>#N/A</v>
      </c>
      <c r="X228" s="16" t="e">
        <f>IF($B228="","",VLOOKUP($B228,'HK2 21-22'!$B$17:$AT$54,23,0))</f>
        <v>#N/A</v>
      </c>
      <c r="Y228" s="16" t="e">
        <f>IF($B228="","",VLOOKUP($B228,'HK2 21-22'!$B$17:$AT$54,24,0))</f>
        <v>#N/A</v>
      </c>
      <c r="Z228" s="32" t="e">
        <f t="shared" si="34"/>
        <v>#N/A</v>
      </c>
      <c r="AA228" s="16" t="e">
        <f>IF($B228="","",VLOOKUP($B228,'HK2 21-22'!$B$17:$AT$54,26,0))</f>
        <v>#N/A</v>
      </c>
      <c r="AB228" s="16" t="e">
        <f>IF($B228="","",VLOOKUP($B228,'HK2 21-22'!$B$17:$AT$54,27,0))</f>
        <v>#N/A</v>
      </c>
      <c r="AC228" s="16" t="e">
        <f>IF($B228="","",VLOOKUP($B228,'HK2 21-22'!$B$17:$AT$54,28,0))</f>
        <v>#N/A</v>
      </c>
      <c r="AD228" s="32" t="e">
        <f t="shared" si="35"/>
        <v>#N/A</v>
      </c>
      <c r="AE228" s="16" t="e">
        <f>IF($B228="","",VLOOKUP($B228,'HK2 21-22'!$B$17:$AT$54,30,0))</f>
        <v>#N/A</v>
      </c>
      <c r="AF228" s="16" t="e">
        <f>IF($B228="","",VLOOKUP($B228,'HK2 21-22'!$B$17:$AT$54,31,0))</f>
        <v>#N/A</v>
      </c>
      <c r="AG228" s="16" t="e">
        <f>IF($B228="","",VLOOKUP($B228,'HK2 21-22'!$B$17:$AT$54,32,0))</f>
        <v>#N/A</v>
      </c>
      <c r="AH228" s="32" t="e">
        <f t="shared" si="36"/>
        <v>#N/A</v>
      </c>
      <c r="AI228" s="16" t="e">
        <f>IF($B228="","",VLOOKUP($B228,'HK2 21-22'!$B$17:$AT$54,34,0))</f>
        <v>#N/A</v>
      </c>
      <c r="AJ228" s="16" t="e">
        <f>IF($B228="","",VLOOKUP($B228,'HK2 21-22'!$B$17:$AT$54,35,0))</f>
        <v>#N/A</v>
      </c>
      <c r="AK228" s="32" t="e">
        <f t="shared" si="37"/>
        <v>#N/A</v>
      </c>
      <c r="AL228" s="16" t="e">
        <f>IF($B228="","",VLOOKUP($B228,'HK2 21-22'!$B$17:$AT$54,37,0))</f>
        <v>#N/A</v>
      </c>
      <c r="AM228" s="16" t="e">
        <f>IF($B228="","",VLOOKUP($B228,'HK2 21-22'!$B$17:$AT$54,38,0))</f>
        <v>#N/A</v>
      </c>
      <c r="AN228" s="32" t="e">
        <f t="shared" si="38"/>
        <v>#N/A</v>
      </c>
      <c r="AO228" s="16" t="e">
        <f>IF($B228="","",VLOOKUP($B228,'HK2 21-22'!$B$17:$AT$54,40,0))</f>
        <v>#N/A</v>
      </c>
      <c r="AP228" s="16" t="e">
        <f>IF($B228="","",VLOOKUP($B228,'HK2 21-22'!$B$17:$AT$54,41,0))</f>
        <v>#N/A</v>
      </c>
      <c r="AQ228" s="32" t="e">
        <f t="shared" si="39"/>
        <v>#N/A</v>
      </c>
      <c r="AR228" s="32" t="e">
        <f>IF($B228="","",VLOOKUP($B228,'HK2 21-22'!$B$17:$AT$54,43,0))</f>
        <v>#N/A</v>
      </c>
      <c r="AS228" s="32" t="e">
        <f>IF($B228="","",VLOOKUP($B228,'HK2 21-22'!$B$17:$AT$54,44,0))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IF($B229="","",VLOOKUP($B229,'HK2 21-22'!$B$17:$AT$54,4,0))</f>
        <v>#N/A</v>
      </c>
      <c r="F229" s="16" t="e">
        <f>IF($B229="","",VLOOKUP($B229,'HK2 21-22'!$B$17:$AT$54,5,0))</f>
        <v>#N/A</v>
      </c>
      <c r="G229" s="16" t="e">
        <f>IF($B229="","",VLOOKUP($B229,'HK2 21-22'!$B$17:$AT$54,6,0))</f>
        <v>#N/A</v>
      </c>
      <c r="H229" s="16" t="e">
        <f>IF($B229="","",VLOOKUP($B229,'HK2 21-22'!$B$17:$AT$54,7,0))</f>
        <v>#N/A</v>
      </c>
      <c r="I229" s="16" t="e">
        <f>IF($B229="","",VLOOKUP($B229,'HK2 21-22'!$B$17:$AT$54,8,0))</f>
        <v>#N/A</v>
      </c>
      <c r="J229" s="16" t="e">
        <f>IF($B229="","",VLOOKUP($B229,'HK2 21-22'!$B$17:$AT$54,9,0))</f>
        <v>#N/A</v>
      </c>
      <c r="K229" s="16" t="e">
        <f>IF($B229="","",VLOOKUP($B229,'HK2 21-22'!$B$17:$AT$54,10,0))</f>
        <v>#N/A</v>
      </c>
      <c r="L229" s="16" t="e">
        <f>IF($B229="","",VLOOKUP($B229,'HK2 21-22'!$B$17:$AT$54,11,0))</f>
        <v>#N/A</v>
      </c>
      <c r="M229" s="32" t="e">
        <f t="shared" si="31"/>
        <v>#N/A</v>
      </c>
      <c r="N229" s="16" t="e">
        <f>IF($B229="","",VLOOKUP($B229,'HK2 21-22'!$B$17:$AT$54,13,0))</f>
        <v>#N/A</v>
      </c>
      <c r="O229" s="16" t="e">
        <f>IF($B229="","",VLOOKUP($B229,'HK2 21-22'!$B$17:$AT$54,14,0))</f>
        <v>#N/A</v>
      </c>
      <c r="P229" s="16" t="e">
        <f>IF($B229="","",VLOOKUP($B229,'HK2 21-22'!$B$17:$AT$54,15,0))</f>
        <v>#N/A</v>
      </c>
      <c r="Q229" s="16" t="e">
        <f>IF($B229="","",VLOOKUP($B229,'HK2 21-22'!$B$17:$AT$54,16,0))</f>
        <v>#N/A</v>
      </c>
      <c r="R229" s="32" t="e">
        <f t="shared" si="32"/>
        <v>#N/A</v>
      </c>
      <c r="S229" s="16" t="e">
        <f>IF($B229="","",VLOOKUP($B229,'HK2 21-22'!$B$17:$AT$54,18,0))</f>
        <v>#N/A</v>
      </c>
      <c r="T229" s="16" t="e">
        <f>IF($B229="","",VLOOKUP($B229,'HK2 21-22'!$B$17:$AT$54,19,0))</f>
        <v>#N/A</v>
      </c>
      <c r="U229" s="16" t="e">
        <f>IF($B229="","",VLOOKUP($B229,'HK2 21-22'!$B$17:$AT$54,20,0))</f>
        <v>#N/A</v>
      </c>
      <c r="V229" s="32" t="e">
        <f t="shared" si="33"/>
        <v>#N/A</v>
      </c>
      <c r="W229" s="16" t="e">
        <f>IF($B229="","",VLOOKUP($B229,'HK2 21-22'!$B$17:$AT$54,22,0))</f>
        <v>#N/A</v>
      </c>
      <c r="X229" s="16" t="e">
        <f>IF($B229="","",VLOOKUP($B229,'HK2 21-22'!$B$17:$AT$54,23,0))</f>
        <v>#N/A</v>
      </c>
      <c r="Y229" s="16" t="e">
        <f>IF($B229="","",VLOOKUP($B229,'HK2 21-22'!$B$17:$AT$54,24,0))</f>
        <v>#N/A</v>
      </c>
      <c r="Z229" s="32" t="e">
        <f t="shared" si="34"/>
        <v>#N/A</v>
      </c>
      <c r="AA229" s="16" t="e">
        <f>IF($B229="","",VLOOKUP($B229,'HK2 21-22'!$B$17:$AT$54,26,0))</f>
        <v>#N/A</v>
      </c>
      <c r="AB229" s="16" t="e">
        <f>IF($B229="","",VLOOKUP($B229,'HK2 21-22'!$B$17:$AT$54,27,0))</f>
        <v>#N/A</v>
      </c>
      <c r="AC229" s="16" t="e">
        <f>IF($B229="","",VLOOKUP($B229,'HK2 21-22'!$B$17:$AT$54,28,0))</f>
        <v>#N/A</v>
      </c>
      <c r="AD229" s="32" t="e">
        <f t="shared" si="35"/>
        <v>#N/A</v>
      </c>
      <c r="AE229" s="16" t="e">
        <f>IF($B229="","",VLOOKUP($B229,'HK2 21-22'!$B$17:$AT$54,30,0))</f>
        <v>#N/A</v>
      </c>
      <c r="AF229" s="16" t="e">
        <f>IF($B229="","",VLOOKUP($B229,'HK2 21-22'!$B$17:$AT$54,31,0))</f>
        <v>#N/A</v>
      </c>
      <c r="AG229" s="16" t="e">
        <f>IF($B229="","",VLOOKUP($B229,'HK2 21-22'!$B$17:$AT$54,32,0))</f>
        <v>#N/A</v>
      </c>
      <c r="AH229" s="32" t="e">
        <f t="shared" si="36"/>
        <v>#N/A</v>
      </c>
      <c r="AI229" s="16" t="e">
        <f>IF($B229="","",VLOOKUP($B229,'HK2 21-22'!$B$17:$AT$54,34,0))</f>
        <v>#N/A</v>
      </c>
      <c r="AJ229" s="16" t="e">
        <f>IF($B229="","",VLOOKUP($B229,'HK2 21-22'!$B$17:$AT$54,35,0))</f>
        <v>#N/A</v>
      </c>
      <c r="AK229" s="32" t="e">
        <f t="shared" si="37"/>
        <v>#N/A</v>
      </c>
      <c r="AL229" s="16" t="e">
        <f>IF($B229="","",VLOOKUP($B229,'HK2 21-22'!$B$17:$AT$54,37,0))</f>
        <v>#N/A</v>
      </c>
      <c r="AM229" s="16" t="e">
        <f>IF($B229="","",VLOOKUP($B229,'HK2 21-22'!$B$17:$AT$54,38,0))</f>
        <v>#N/A</v>
      </c>
      <c r="AN229" s="32" t="e">
        <f t="shared" si="38"/>
        <v>#N/A</v>
      </c>
      <c r="AO229" s="16" t="e">
        <f>IF($B229="","",VLOOKUP($B229,'HK2 21-22'!$B$17:$AT$54,40,0))</f>
        <v>#N/A</v>
      </c>
      <c r="AP229" s="16" t="e">
        <f>IF($B229="","",VLOOKUP($B229,'HK2 21-22'!$B$17:$AT$54,41,0))</f>
        <v>#N/A</v>
      </c>
      <c r="AQ229" s="32" t="e">
        <f t="shared" si="39"/>
        <v>#N/A</v>
      </c>
      <c r="AR229" s="32" t="e">
        <f>IF($B229="","",VLOOKUP($B229,'HK2 21-22'!$B$17:$AT$54,43,0))</f>
        <v>#N/A</v>
      </c>
      <c r="AS229" s="32" t="e">
        <f>IF($B229="","",VLOOKUP($B229,'HK2 21-22'!$B$17:$AT$54,44,0))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IF($B230="","",VLOOKUP($B230,'HK2 21-22'!$B$17:$AT$54,4,0))</f>
        <v>#N/A</v>
      </c>
      <c r="F230" s="16" t="e">
        <f>IF($B230="","",VLOOKUP($B230,'HK2 21-22'!$B$17:$AT$54,5,0))</f>
        <v>#N/A</v>
      </c>
      <c r="G230" s="16" t="e">
        <f>IF($B230="","",VLOOKUP($B230,'HK2 21-22'!$B$17:$AT$54,6,0))</f>
        <v>#N/A</v>
      </c>
      <c r="H230" s="16" t="e">
        <f>IF($B230="","",VLOOKUP($B230,'HK2 21-22'!$B$17:$AT$54,7,0))</f>
        <v>#N/A</v>
      </c>
      <c r="I230" s="16" t="e">
        <f>IF($B230="","",VLOOKUP($B230,'HK2 21-22'!$B$17:$AT$54,8,0))</f>
        <v>#N/A</v>
      </c>
      <c r="J230" s="16" t="e">
        <f>IF($B230="","",VLOOKUP($B230,'HK2 21-22'!$B$17:$AT$54,9,0))</f>
        <v>#N/A</v>
      </c>
      <c r="K230" s="16" t="e">
        <f>IF($B230="","",VLOOKUP($B230,'HK2 21-22'!$B$17:$AT$54,10,0))</f>
        <v>#N/A</v>
      </c>
      <c r="L230" s="16" t="e">
        <f>IF($B230="","",VLOOKUP($B230,'HK2 21-22'!$B$17:$AT$54,11,0))</f>
        <v>#N/A</v>
      </c>
      <c r="M230" s="32" t="e">
        <f t="shared" si="31"/>
        <v>#N/A</v>
      </c>
      <c r="N230" s="16" t="e">
        <f>IF($B230="","",VLOOKUP($B230,'HK2 21-22'!$B$17:$AT$54,13,0))</f>
        <v>#N/A</v>
      </c>
      <c r="O230" s="16" t="e">
        <f>IF($B230="","",VLOOKUP($B230,'HK2 21-22'!$B$17:$AT$54,14,0))</f>
        <v>#N/A</v>
      </c>
      <c r="P230" s="16" t="e">
        <f>IF($B230="","",VLOOKUP($B230,'HK2 21-22'!$B$17:$AT$54,15,0))</f>
        <v>#N/A</v>
      </c>
      <c r="Q230" s="16" t="e">
        <f>IF($B230="","",VLOOKUP($B230,'HK2 21-22'!$B$17:$AT$54,16,0))</f>
        <v>#N/A</v>
      </c>
      <c r="R230" s="32" t="e">
        <f t="shared" si="32"/>
        <v>#N/A</v>
      </c>
      <c r="S230" s="16" t="e">
        <f>IF($B230="","",VLOOKUP($B230,'HK2 21-22'!$B$17:$AT$54,18,0))</f>
        <v>#N/A</v>
      </c>
      <c r="T230" s="16" t="e">
        <f>IF($B230="","",VLOOKUP($B230,'HK2 21-22'!$B$17:$AT$54,19,0))</f>
        <v>#N/A</v>
      </c>
      <c r="U230" s="16" t="e">
        <f>IF($B230="","",VLOOKUP($B230,'HK2 21-22'!$B$17:$AT$54,20,0))</f>
        <v>#N/A</v>
      </c>
      <c r="V230" s="32" t="e">
        <f t="shared" si="33"/>
        <v>#N/A</v>
      </c>
      <c r="W230" s="16" t="e">
        <f>IF($B230="","",VLOOKUP($B230,'HK2 21-22'!$B$17:$AT$54,22,0))</f>
        <v>#N/A</v>
      </c>
      <c r="X230" s="16" t="e">
        <f>IF($B230="","",VLOOKUP($B230,'HK2 21-22'!$B$17:$AT$54,23,0))</f>
        <v>#N/A</v>
      </c>
      <c r="Y230" s="16" t="e">
        <f>IF($B230="","",VLOOKUP($B230,'HK2 21-22'!$B$17:$AT$54,24,0))</f>
        <v>#N/A</v>
      </c>
      <c r="Z230" s="32" t="e">
        <f t="shared" si="34"/>
        <v>#N/A</v>
      </c>
      <c r="AA230" s="16" t="e">
        <f>IF($B230="","",VLOOKUP($B230,'HK2 21-22'!$B$17:$AT$54,26,0))</f>
        <v>#N/A</v>
      </c>
      <c r="AB230" s="16" t="e">
        <f>IF($B230="","",VLOOKUP($B230,'HK2 21-22'!$B$17:$AT$54,27,0))</f>
        <v>#N/A</v>
      </c>
      <c r="AC230" s="16" t="e">
        <f>IF($B230="","",VLOOKUP($B230,'HK2 21-22'!$B$17:$AT$54,28,0))</f>
        <v>#N/A</v>
      </c>
      <c r="AD230" s="32" t="e">
        <f t="shared" si="35"/>
        <v>#N/A</v>
      </c>
      <c r="AE230" s="16" t="e">
        <f>IF($B230="","",VLOOKUP($B230,'HK2 21-22'!$B$17:$AT$54,30,0))</f>
        <v>#N/A</v>
      </c>
      <c r="AF230" s="16" t="e">
        <f>IF($B230="","",VLOOKUP($B230,'HK2 21-22'!$B$17:$AT$54,31,0))</f>
        <v>#N/A</v>
      </c>
      <c r="AG230" s="16" t="e">
        <f>IF($B230="","",VLOOKUP($B230,'HK2 21-22'!$B$17:$AT$54,32,0))</f>
        <v>#N/A</v>
      </c>
      <c r="AH230" s="32" t="e">
        <f t="shared" si="36"/>
        <v>#N/A</v>
      </c>
      <c r="AI230" s="16" t="e">
        <f>IF($B230="","",VLOOKUP($B230,'HK2 21-22'!$B$17:$AT$54,34,0))</f>
        <v>#N/A</v>
      </c>
      <c r="AJ230" s="16" t="e">
        <f>IF($B230="","",VLOOKUP($B230,'HK2 21-22'!$B$17:$AT$54,35,0))</f>
        <v>#N/A</v>
      </c>
      <c r="AK230" s="32" t="e">
        <f t="shared" si="37"/>
        <v>#N/A</v>
      </c>
      <c r="AL230" s="16" t="e">
        <f>IF($B230="","",VLOOKUP($B230,'HK2 21-22'!$B$17:$AT$54,37,0))</f>
        <v>#N/A</v>
      </c>
      <c r="AM230" s="16" t="e">
        <f>IF($B230="","",VLOOKUP($B230,'HK2 21-22'!$B$17:$AT$54,38,0))</f>
        <v>#N/A</v>
      </c>
      <c r="AN230" s="32" t="e">
        <f t="shared" si="38"/>
        <v>#N/A</v>
      </c>
      <c r="AO230" s="16" t="e">
        <f>IF($B230="","",VLOOKUP($B230,'HK2 21-22'!$B$17:$AT$54,40,0))</f>
        <v>#N/A</v>
      </c>
      <c r="AP230" s="16" t="e">
        <f>IF($B230="","",VLOOKUP($B230,'HK2 21-22'!$B$17:$AT$54,41,0))</f>
        <v>#N/A</v>
      </c>
      <c r="AQ230" s="32" t="e">
        <f t="shared" si="39"/>
        <v>#N/A</v>
      </c>
      <c r="AR230" s="32" t="e">
        <f>IF($B230="","",VLOOKUP($B230,'HK2 21-22'!$B$17:$AT$54,43,0))</f>
        <v>#N/A</v>
      </c>
      <c r="AS230" s="32" t="e">
        <f>IF($B230="","",VLOOKUP($B230,'HK2 21-22'!$B$17:$AT$54,44,0))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IF($B231="","",VLOOKUP($B231,'HK2 21-22'!$B$17:$AT$54,4,0))</f>
        <v>#N/A</v>
      </c>
      <c r="F231" s="16" t="e">
        <f>IF($B231="","",VLOOKUP($B231,'HK2 21-22'!$B$17:$AT$54,5,0))</f>
        <v>#N/A</v>
      </c>
      <c r="G231" s="16" t="e">
        <f>IF($B231="","",VLOOKUP($B231,'HK2 21-22'!$B$17:$AT$54,6,0))</f>
        <v>#N/A</v>
      </c>
      <c r="H231" s="16" t="e">
        <f>IF($B231="","",VLOOKUP($B231,'HK2 21-22'!$B$17:$AT$54,7,0))</f>
        <v>#N/A</v>
      </c>
      <c r="I231" s="16" t="e">
        <f>IF($B231="","",VLOOKUP($B231,'HK2 21-22'!$B$17:$AT$54,8,0))</f>
        <v>#N/A</v>
      </c>
      <c r="J231" s="16" t="e">
        <f>IF($B231="","",VLOOKUP($B231,'HK2 21-22'!$B$17:$AT$54,9,0))</f>
        <v>#N/A</v>
      </c>
      <c r="K231" s="16" t="e">
        <f>IF($B231="","",VLOOKUP($B231,'HK2 21-22'!$B$17:$AT$54,10,0))</f>
        <v>#N/A</v>
      </c>
      <c r="L231" s="16" t="e">
        <f>IF($B231="","",VLOOKUP($B231,'HK2 21-22'!$B$17:$AT$54,11,0))</f>
        <v>#N/A</v>
      </c>
      <c r="M231" s="32" t="e">
        <f t="shared" si="31"/>
        <v>#N/A</v>
      </c>
      <c r="N231" s="16" t="e">
        <f>IF($B231="","",VLOOKUP($B231,'HK2 21-22'!$B$17:$AT$54,13,0))</f>
        <v>#N/A</v>
      </c>
      <c r="O231" s="16" t="e">
        <f>IF($B231="","",VLOOKUP($B231,'HK2 21-22'!$B$17:$AT$54,14,0))</f>
        <v>#N/A</v>
      </c>
      <c r="P231" s="16" t="e">
        <f>IF($B231="","",VLOOKUP($B231,'HK2 21-22'!$B$17:$AT$54,15,0))</f>
        <v>#N/A</v>
      </c>
      <c r="Q231" s="16" t="e">
        <f>IF($B231="","",VLOOKUP($B231,'HK2 21-22'!$B$17:$AT$54,16,0))</f>
        <v>#N/A</v>
      </c>
      <c r="R231" s="32" t="e">
        <f t="shared" si="32"/>
        <v>#N/A</v>
      </c>
      <c r="S231" s="16" t="e">
        <f>IF($B231="","",VLOOKUP($B231,'HK2 21-22'!$B$17:$AT$54,18,0))</f>
        <v>#N/A</v>
      </c>
      <c r="T231" s="16" t="e">
        <f>IF($B231="","",VLOOKUP($B231,'HK2 21-22'!$B$17:$AT$54,19,0))</f>
        <v>#N/A</v>
      </c>
      <c r="U231" s="16" t="e">
        <f>IF($B231="","",VLOOKUP($B231,'HK2 21-22'!$B$17:$AT$54,20,0))</f>
        <v>#N/A</v>
      </c>
      <c r="V231" s="32" t="e">
        <f t="shared" si="33"/>
        <v>#N/A</v>
      </c>
      <c r="W231" s="16" t="e">
        <f>IF($B231="","",VLOOKUP($B231,'HK2 21-22'!$B$17:$AT$54,22,0))</f>
        <v>#N/A</v>
      </c>
      <c r="X231" s="16" t="e">
        <f>IF($B231="","",VLOOKUP($B231,'HK2 21-22'!$B$17:$AT$54,23,0))</f>
        <v>#N/A</v>
      </c>
      <c r="Y231" s="16" t="e">
        <f>IF($B231="","",VLOOKUP($B231,'HK2 21-22'!$B$17:$AT$54,24,0))</f>
        <v>#N/A</v>
      </c>
      <c r="Z231" s="32" t="e">
        <f t="shared" si="34"/>
        <v>#N/A</v>
      </c>
      <c r="AA231" s="16" t="e">
        <f>IF($B231="","",VLOOKUP($B231,'HK2 21-22'!$B$17:$AT$54,26,0))</f>
        <v>#N/A</v>
      </c>
      <c r="AB231" s="16" t="e">
        <f>IF($B231="","",VLOOKUP($B231,'HK2 21-22'!$B$17:$AT$54,27,0))</f>
        <v>#N/A</v>
      </c>
      <c r="AC231" s="16" t="e">
        <f>IF($B231="","",VLOOKUP($B231,'HK2 21-22'!$B$17:$AT$54,28,0))</f>
        <v>#N/A</v>
      </c>
      <c r="AD231" s="32" t="e">
        <f t="shared" si="35"/>
        <v>#N/A</v>
      </c>
      <c r="AE231" s="16" t="e">
        <f>IF($B231="","",VLOOKUP($B231,'HK2 21-22'!$B$17:$AT$54,30,0))</f>
        <v>#N/A</v>
      </c>
      <c r="AF231" s="16" t="e">
        <f>IF($B231="","",VLOOKUP($B231,'HK2 21-22'!$B$17:$AT$54,31,0))</f>
        <v>#N/A</v>
      </c>
      <c r="AG231" s="16" t="e">
        <f>IF($B231="","",VLOOKUP($B231,'HK2 21-22'!$B$17:$AT$54,32,0))</f>
        <v>#N/A</v>
      </c>
      <c r="AH231" s="32" t="e">
        <f t="shared" si="36"/>
        <v>#N/A</v>
      </c>
      <c r="AI231" s="16" t="e">
        <f>IF($B231="","",VLOOKUP($B231,'HK2 21-22'!$B$17:$AT$54,34,0))</f>
        <v>#N/A</v>
      </c>
      <c r="AJ231" s="16" t="e">
        <f>IF($B231="","",VLOOKUP($B231,'HK2 21-22'!$B$17:$AT$54,35,0))</f>
        <v>#N/A</v>
      </c>
      <c r="AK231" s="32" t="e">
        <f t="shared" si="37"/>
        <v>#N/A</v>
      </c>
      <c r="AL231" s="16" t="e">
        <f>IF($B231="","",VLOOKUP($B231,'HK2 21-22'!$B$17:$AT$54,37,0))</f>
        <v>#N/A</v>
      </c>
      <c r="AM231" s="16" t="e">
        <f>IF($B231="","",VLOOKUP($B231,'HK2 21-22'!$B$17:$AT$54,38,0))</f>
        <v>#N/A</v>
      </c>
      <c r="AN231" s="32" t="e">
        <f t="shared" si="38"/>
        <v>#N/A</v>
      </c>
      <c r="AO231" s="16" t="e">
        <f>IF($B231="","",VLOOKUP($B231,'HK2 21-22'!$B$17:$AT$54,40,0))</f>
        <v>#N/A</v>
      </c>
      <c r="AP231" s="16" t="e">
        <f>IF($B231="","",VLOOKUP($B231,'HK2 21-22'!$B$17:$AT$54,41,0))</f>
        <v>#N/A</v>
      </c>
      <c r="AQ231" s="32" t="e">
        <f t="shared" si="39"/>
        <v>#N/A</v>
      </c>
      <c r="AR231" s="32" t="e">
        <f>IF($B231="","",VLOOKUP($B231,'HK2 21-22'!$B$17:$AT$54,43,0))</f>
        <v>#N/A</v>
      </c>
      <c r="AS231" s="32" t="e">
        <f>IF($B231="","",VLOOKUP($B231,'HK2 21-22'!$B$17:$AT$54,44,0))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IF($B232="","",VLOOKUP($B232,'HK2 21-22'!$B$17:$AT$54,4,0))</f>
        <v>#N/A</v>
      </c>
      <c r="F232" s="16" t="e">
        <f>IF($B232="","",VLOOKUP($B232,'HK2 21-22'!$B$17:$AT$54,5,0))</f>
        <v>#N/A</v>
      </c>
      <c r="G232" s="16" t="e">
        <f>IF($B232="","",VLOOKUP($B232,'HK2 21-22'!$B$17:$AT$54,6,0))</f>
        <v>#N/A</v>
      </c>
      <c r="H232" s="16" t="e">
        <f>IF($B232="","",VLOOKUP($B232,'HK2 21-22'!$B$17:$AT$54,7,0))</f>
        <v>#N/A</v>
      </c>
      <c r="I232" s="16" t="e">
        <f>IF($B232="","",VLOOKUP($B232,'HK2 21-22'!$B$17:$AT$54,8,0))</f>
        <v>#N/A</v>
      </c>
      <c r="J232" s="16" t="e">
        <f>IF($B232="","",VLOOKUP($B232,'HK2 21-22'!$B$17:$AT$54,9,0))</f>
        <v>#N/A</v>
      </c>
      <c r="K232" s="16" t="e">
        <f>IF($B232="","",VLOOKUP($B232,'HK2 21-22'!$B$17:$AT$54,10,0))</f>
        <v>#N/A</v>
      </c>
      <c r="L232" s="16" t="e">
        <f>IF($B232="","",VLOOKUP($B232,'HK2 21-22'!$B$17:$AT$54,11,0))</f>
        <v>#N/A</v>
      </c>
      <c r="M232" s="32" t="e">
        <f t="shared" si="31"/>
        <v>#N/A</v>
      </c>
      <c r="N232" s="16" t="e">
        <f>IF($B232="","",VLOOKUP($B232,'HK2 21-22'!$B$17:$AT$54,13,0))</f>
        <v>#N/A</v>
      </c>
      <c r="O232" s="16" t="e">
        <f>IF($B232="","",VLOOKUP($B232,'HK2 21-22'!$B$17:$AT$54,14,0))</f>
        <v>#N/A</v>
      </c>
      <c r="P232" s="16" t="e">
        <f>IF($B232="","",VLOOKUP($B232,'HK2 21-22'!$B$17:$AT$54,15,0))</f>
        <v>#N/A</v>
      </c>
      <c r="Q232" s="16" t="e">
        <f>IF($B232="","",VLOOKUP($B232,'HK2 21-22'!$B$17:$AT$54,16,0))</f>
        <v>#N/A</v>
      </c>
      <c r="R232" s="32" t="e">
        <f t="shared" si="32"/>
        <v>#N/A</v>
      </c>
      <c r="S232" s="16" t="e">
        <f>IF($B232="","",VLOOKUP($B232,'HK2 21-22'!$B$17:$AT$54,18,0))</f>
        <v>#N/A</v>
      </c>
      <c r="T232" s="16" t="e">
        <f>IF($B232="","",VLOOKUP($B232,'HK2 21-22'!$B$17:$AT$54,19,0))</f>
        <v>#N/A</v>
      </c>
      <c r="U232" s="16" t="e">
        <f>IF($B232="","",VLOOKUP($B232,'HK2 21-22'!$B$17:$AT$54,20,0))</f>
        <v>#N/A</v>
      </c>
      <c r="V232" s="32" t="e">
        <f t="shared" si="33"/>
        <v>#N/A</v>
      </c>
      <c r="W232" s="16" t="e">
        <f>IF($B232="","",VLOOKUP($B232,'HK2 21-22'!$B$17:$AT$54,22,0))</f>
        <v>#N/A</v>
      </c>
      <c r="X232" s="16" t="e">
        <f>IF($B232="","",VLOOKUP($B232,'HK2 21-22'!$B$17:$AT$54,23,0))</f>
        <v>#N/A</v>
      </c>
      <c r="Y232" s="16" t="e">
        <f>IF($B232="","",VLOOKUP($B232,'HK2 21-22'!$B$17:$AT$54,24,0))</f>
        <v>#N/A</v>
      </c>
      <c r="Z232" s="32" t="e">
        <f t="shared" si="34"/>
        <v>#N/A</v>
      </c>
      <c r="AA232" s="16" t="e">
        <f>IF($B232="","",VLOOKUP($B232,'HK2 21-22'!$B$17:$AT$54,26,0))</f>
        <v>#N/A</v>
      </c>
      <c r="AB232" s="16" t="e">
        <f>IF($B232="","",VLOOKUP($B232,'HK2 21-22'!$B$17:$AT$54,27,0))</f>
        <v>#N/A</v>
      </c>
      <c r="AC232" s="16" t="e">
        <f>IF($B232="","",VLOOKUP($B232,'HK2 21-22'!$B$17:$AT$54,28,0))</f>
        <v>#N/A</v>
      </c>
      <c r="AD232" s="32" t="e">
        <f t="shared" si="35"/>
        <v>#N/A</v>
      </c>
      <c r="AE232" s="16" t="e">
        <f>IF($B232="","",VLOOKUP($B232,'HK2 21-22'!$B$17:$AT$54,30,0))</f>
        <v>#N/A</v>
      </c>
      <c r="AF232" s="16" t="e">
        <f>IF($B232="","",VLOOKUP($B232,'HK2 21-22'!$B$17:$AT$54,31,0))</f>
        <v>#N/A</v>
      </c>
      <c r="AG232" s="16" t="e">
        <f>IF($B232="","",VLOOKUP($B232,'HK2 21-22'!$B$17:$AT$54,32,0))</f>
        <v>#N/A</v>
      </c>
      <c r="AH232" s="32" t="e">
        <f t="shared" si="36"/>
        <v>#N/A</v>
      </c>
      <c r="AI232" s="16" t="e">
        <f>IF($B232="","",VLOOKUP($B232,'HK2 21-22'!$B$17:$AT$54,34,0))</f>
        <v>#N/A</v>
      </c>
      <c r="AJ232" s="16" t="e">
        <f>IF($B232="","",VLOOKUP($B232,'HK2 21-22'!$B$17:$AT$54,35,0))</f>
        <v>#N/A</v>
      </c>
      <c r="AK232" s="32" t="e">
        <f t="shared" si="37"/>
        <v>#N/A</v>
      </c>
      <c r="AL232" s="16" t="e">
        <f>IF($B232="","",VLOOKUP($B232,'HK2 21-22'!$B$17:$AT$54,37,0))</f>
        <v>#N/A</v>
      </c>
      <c r="AM232" s="16" t="e">
        <f>IF($B232="","",VLOOKUP($B232,'HK2 21-22'!$B$17:$AT$54,38,0))</f>
        <v>#N/A</v>
      </c>
      <c r="AN232" s="32" t="e">
        <f t="shared" si="38"/>
        <v>#N/A</v>
      </c>
      <c r="AO232" s="16" t="e">
        <f>IF($B232="","",VLOOKUP($B232,'HK2 21-22'!$B$17:$AT$54,40,0))</f>
        <v>#N/A</v>
      </c>
      <c r="AP232" s="16" t="e">
        <f>IF($B232="","",VLOOKUP($B232,'HK2 21-22'!$B$17:$AT$54,41,0))</f>
        <v>#N/A</v>
      </c>
      <c r="AQ232" s="32" t="e">
        <f t="shared" si="39"/>
        <v>#N/A</v>
      </c>
      <c r="AR232" s="32" t="e">
        <f>IF($B232="","",VLOOKUP($B232,'HK2 21-22'!$B$17:$AT$54,43,0))</f>
        <v>#N/A</v>
      </c>
      <c r="AS232" s="32" t="e">
        <f>IF($B232="","",VLOOKUP($B232,'HK2 21-22'!$B$17:$AT$54,44,0))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IF($B233="","",VLOOKUP($B233,'HK2 21-22'!$B$17:$AT$54,4,0))</f>
        <v>#N/A</v>
      </c>
      <c r="F233" s="16" t="e">
        <f>IF($B233="","",VLOOKUP($B233,'HK2 21-22'!$B$17:$AT$54,5,0))</f>
        <v>#N/A</v>
      </c>
      <c r="G233" s="16" t="e">
        <f>IF($B233="","",VLOOKUP($B233,'HK2 21-22'!$B$17:$AT$54,6,0))</f>
        <v>#N/A</v>
      </c>
      <c r="H233" s="16" t="e">
        <f>IF($B233="","",VLOOKUP($B233,'HK2 21-22'!$B$17:$AT$54,7,0))</f>
        <v>#N/A</v>
      </c>
      <c r="I233" s="16" t="e">
        <f>IF($B233="","",VLOOKUP($B233,'HK2 21-22'!$B$17:$AT$54,8,0))</f>
        <v>#N/A</v>
      </c>
      <c r="J233" s="16" t="e">
        <f>IF($B233="","",VLOOKUP($B233,'HK2 21-22'!$B$17:$AT$54,9,0))</f>
        <v>#N/A</v>
      </c>
      <c r="K233" s="16" t="e">
        <f>IF($B233="","",VLOOKUP($B233,'HK2 21-22'!$B$17:$AT$54,10,0))</f>
        <v>#N/A</v>
      </c>
      <c r="L233" s="16" t="e">
        <f>IF($B233="","",VLOOKUP($B233,'HK2 21-22'!$B$17:$AT$54,11,0))</f>
        <v>#N/A</v>
      </c>
      <c r="M233" s="32" t="e">
        <f t="shared" si="31"/>
        <v>#N/A</v>
      </c>
      <c r="N233" s="16" t="e">
        <f>IF($B233="","",VLOOKUP($B233,'HK2 21-22'!$B$17:$AT$54,13,0))</f>
        <v>#N/A</v>
      </c>
      <c r="O233" s="16" t="e">
        <f>IF($B233="","",VLOOKUP($B233,'HK2 21-22'!$B$17:$AT$54,14,0))</f>
        <v>#N/A</v>
      </c>
      <c r="P233" s="16" t="e">
        <f>IF($B233="","",VLOOKUP($B233,'HK2 21-22'!$B$17:$AT$54,15,0))</f>
        <v>#N/A</v>
      </c>
      <c r="Q233" s="16" t="e">
        <f>IF($B233="","",VLOOKUP($B233,'HK2 21-22'!$B$17:$AT$54,16,0))</f>
        <v>#N/A</v>
      </c>
      <c r="R233" s="32" t="e">
        <f t="shared" si="32"/>
        <v>#N/A</v>
      </c>
      <c r="S233" s="16" t="e">
        <f>IF($B233="","",VLOOKUP($B233,'HK2 21-22'!$B$17:$AT$54,18,0))</f>
        <v>#N/A</v>
      </c>
      <c r="T233" s="16" t="e">
        <f>IF($B233="","",VLOOKUP($B233,'HK2 21-22'!$B$17:$AT$54,19,0))</f>
        <v>#N/A</v>
      </c>
      <c r="U233" s="16" t="e">
        <f>IF($B233="","",VLOOKUP($B233,'HK2 21-22'!$B$17:$AT$54,20,0))</f>
        <v>#N/A</v>
      </c>
      <c r="V233" s="32" t="e">
        <f t="shared" si="33"/>
        <v>#N/A</v>
      </c>
      <c r="W233" s="16" t="e">
        <f>IF($B233="","",VLOOKUP($B233,'HK2 21-22'!$B$17:$AT$54,22,0))</f>
        <v>#N/A</v>
      </c>
      <c r="X233" s="16" t="e">
        <f>IF($B233="","",VLOOKUP($B233,'HK2 21-22'!$B$17:$AT$54,23,0))</f>
        <v>#N/A</v>
      </c>
      <c r="Y233" s="16" t="e">
        <f>IF($B233="","",VLOOKUP($B233,'HK2 21-22'!$B$17:$AT$54,24,0))</f>
        <v>#N/A</v>
      </c>
      <c r="Z233" s="32" t="e">
        <f t="shared" si="34"/>
        <v>#N/A</v>
      </c>
      <c r="AA233" s="16" t="e">
        <f>IF($B233="","",VLOOKUP($B233,'HK2 21-22'!$B$17:$AT$54,26,0))</f>
        <v>#N/A</v>
      </c>
      <c r="AB233" s="16" t="e">
        <f>IF($B233="","",VLOOKUP($B233,'HK2 21-22'!$B$17:$AT$54,27,0))</f>
        <v>#N/A</v>
      </c>
      <c r="AC233" s="16" t="e">
        <f>IF($B233="","",VLOOKUP($B233,'HK2 21-22'!$B$17:$AT$54,28,0))</f>
        <v>#N/A</v>
      </c>
      <c r="AD233" s="32" t="e">
        <f t="shared" si="35"/>
        <v>#N/A</v>
      </c>
      <c r="AE233" s="16" t="e">
        <f>IF($B233="","",VLOOKUP($B233,'HK2 21-22'!$B$17:$AT$54,30,0))</f>
        <v>#N/A</v>
      </c>
      <c r="AF233" s="16" t="e">
        <f>IF($B233="","",VLOOKUP($B233,'HK2 21-22'!$B$17:$AT$54,31,0))</f>
        <v>#N/A</v>
      </c>
      <c r="AG233" s="16" t="e">
        <f>IF($B233="","",VLOOKUP($B233,'HK2 21-22'!$B$17:$AT$54,32,0))</f>
        <v>#N/A</v>
      </c>
      <c r="AH233" s="32" t="e">
        <f t="shared" si="36"/>
        <v>#N/A</v>
      </c>
      <c r="AI233" s="16" t="e">
        <f>IF($B233="","",VLOOKUP($B233,'HK2 21-22'!$B$17:$AT$54,34,0))</f>
        <v>#N/A</v>
      </c>
      <c r="AJ233" s="16" t="e">
        <f>IF($B233="","",VLOOKUP($B233,'HK2 21-22'!$B$17:$AT$54,35,0))</f>
        <v>#N/A</v>
      </c>
      <c r="AK233" s="32" t="e">
        <f t="shared" si="37"/>
        <v>#N/A</v>
      </c>
      <c r="AL233" s="16" t="e">
        <f>IF($B233="","",VLOOKUP($B233,'HK2 21-22'!$B$17:$AT$54,37,0))</f>
        <v>#N/A</v>
      </c>
      <c r="AM233" s="16" t="e">
        <f>IF($B233="","",VLOOKUP($B233,'HK2 21-22'!$B$17:$AT$54,38,0))</f>
        <v>#N/A</v>
      </c>
      <c r="AN233" s="32" t="e">
        <f t="shared" si="38"/>
        <v>#N/A</v>
      </c>
      <c r="AO233" s="16" t="e">
        <f>IF($B233="","",VLOOKUP($B233,'HK2 21-22'!$B$17:$AT$54,40,0))</f>
        <v>#N/A</v>
      </c>
      <c r="AP233" s="16" t="e">
        <f>IF($B233="","",VLOOKUP($B233,'HK2 21-22'!$B$17:$AT$54,41,0))</f>
        <v>#N/A</v>
      </c>
      <c r="AQ233" s="32" t="e">
        <f t="shared" si="39"/>
        <v>#N/A</v>
      </c>
      <c r="AR233" s="32" t="e">
        <f>IF($B233="","",VLOOKUP($B233,'HK2 21-22'!$B$17:$AT$54,43,0))</f>
        <v>#N/A</v>
      </c>
      <c r="AS233" s="32" t="e">
        <f>IF($B233="","",VLOOKUP($B233,'HK2 21-22'!$B$17:$AT$54,44,0))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IF($B234="","",VLOOKUP($B234,'HK2 21-22'!$B$17:$AT$54,4,0))</f>
        <v>#N/A</v>
      </c>
      <c r="F234" s="16" t="e">
        <f>IF($B234="","",VLOOKUP($B234,'HK2 21-22'!$B$17:$AT$54,5,0))</f>
        <v>#N/A</v>
      </c>
      <c r="G234" s="16" t="e">
        <f>IF($B234="","",VLOOKUP($B234,'HK2 21-22'!$B$17:$AT$54,6,0))</f>
        <v>#N/A</v>
      </c>
      <c r="H234" s="16" t="e">
        <f>IF($B234="","",VLOOKUP($B234,'HK2 21-22'!$B$17:$AT$54,7,0))</f>
        <v>#N/A</v>
      </c>
      <c r="I234" s="16" t="e">
        <f>IF($B234="","",VLOOKUP($B234,'HK2 21-22'!$B$17:$AT$54,8,0))</f>
        <v>#N/A</v>
      </c>
      <c r="J234" s="16" t="e">
        <f>IF($B234="","",VLOOKUP($B234,'HK2 21-22'!$B$17:$AT$54,9,0))</f>
        <v>#N/A</v>
      </c>
      <c r="K234" s="16" t="e">
        <f>IF($B234="","",VLOOKUP($B234,'HK2 21-22'!$B$17:$AT$54,10,0))</f>
        <v>#N/A</v>
      </c>
      <c r="L234" s="16" t="e">
        <f>IF($B234="","",VLOOKUP($B234,'HK2 21-22'!$B$17:$AT$54,11,0))</f>
        <v>#N/A</v>
      </c>
      <c r="M234" s="32" t="e">
        <f t="shared" si="31"/>
        <v>#N/A</v>
      </c>
      <c r="N234" s="16" t="e">
        <f>IF($B234="","",VLOOKUP($B234,'HK2 21-22'!$B$17:$AT$54,13,0))</f>
        <v>#N/A</v>
      </c>
      <c r="O234" s="16" t="e">
        <f>IF($B234="","",VLOOKUP($B234,'HK2 21-22'!$B$17:$AT$54,14,0))</f>
        <v>#N/A</v>
      </c>
      <c r="P234" s="16" t="e">
        <f>IF($B234="","",VLOOKUP($B234,'HK2 21-22'!$B$17:$AT$54,15,0))</f>
        <v>#N/A</v>
      </c>
      <c r="Q234" s="16" t="e">
        <f>IF($B234="","",VLOOKUP($B234,'HK2 21-22'!$B$17:$AT$54,16,0))</f>
        <v>#N/A</v>
      </c>
      <c r="R234" s="32" t="e">
        <f t="shared" si="32"/>
        <v>#N/A</v>
      </c>
      <c r="S234" s="16" t="e">
        <f>IF($B234="","",VLOOKUP($B234,'HK2 21-22'!$B$17:$AT$54,18,0))</f>
        <v>#N/A</v>
      </c>
      <c r="T234" s="16" t="e">
        <f>IF($B234="","",VLOOKUP($B234,'HK2 21-22'!$B$17:$AT$54,19,0))</f>
        <v>#N/A</v>
      </c>
      <c r="U234" s="16" t="e">
        <f>IF($B234="","",VLOOKUP($B234,'HK2 21-22'!$B$17:$AT$54,20,0))</f>
        <v>#N/A</v>
      </c>
      <c r="V234" s="32" t="e">
        <f t="shared" si="33"/>
        <v>#N/A</v>
      </c>
      <c r="W234" s="16" t="e">
        <f>IF($B234="","",VLOOKUP($B234,'HK2 21-22'!$B$17:$AT$54,22,0))</f>
        <v>#N/A</v>
      </c>
      <c r="X234" s="16" t="e">
        <f>IF($B234="","",VLOOKUP($B234,'HK2 21-22'!$B$17:$AT$54,23,0))</f>
        <v>#N/A</v>
      </c>
      <c r="Y234" s="16" t="e">
        <f>IF($B234="","",VLOOKUP($B234,'HK2 21-22'!$B$17:$AT$54,24,0))</f>
        <v>#N/A</v>
      </c>
      <c r="Z234" s="32" t="e">
        <f t="shared" si="34"/>
        <v>#N/A</v>
      </c>
      <c r="AA234" s="16" t="e">
        <f>IF($B234="","",VLOOKUP($B234,'HK2 21-22'!$B$17:$AT$54,26,0))</f>
        <v>#N/A</v>
      </c>
      <c r="AB234" s="16" t="e">
        <f>IF($B234="","",VLOOKUP($B234,'HK2 21-22'!$B$17:$AT$54,27,0))</f>
        <v>#N/A</v>
      </c>
      <c r="AC234" s="16" t="e">
        <f>IF($B234="","",VLOOKUP($B234,'HK2 21-22'!$B$17:$AT$54,28,0))</f>
        <v>#N/A</v>
      </c>
      <c r="AD234" s="32" t="e">
        <f t="shared" si="35"/>
        <v>#N/A</v>
      </c>
      <c r="AE234" s="16" t="e">
        <f>IF($B234="","",VLOOKUP($B234,'HK2 21-22'!$B$17:$AT$54,30,0))</f>
        <v>#N/A</v>
      </c>
      <c r="AF234" s="16" t="e">
        <f>IF($B234="","",VLOOKUP($B234,'HK2 21-22'!$B$17:$AT$54,31,0))</f>
        <v>#N/A</v>
      </c>
      <c r="AG234" s="16" t="e">
        <f>IF($B234="","",VLOOKUP($B234,'HK2 21-22'!$B$17:$AT$54,32,0))</f>
        <v>#N/A</v>
      </c>
      <c r="AH234" s="32" t="e">
        <f t="shared" si="36"/>
        <v>#N/A</v>
      </c>
      <c r="AI234" s="16" t="e">
        <f>IF($B234="","",VLOOKUP($B234,'HK2 21-22'!$B$17:$AT$54,34,0))</f>
        <v>#N/A</v>
      </c>
      <c r="AJ234" s="16" t="e">
        <f>IF($B234="","",VLOOKUP($B234,'HK2 21-22'!$B$17:$AT$54,35,0))</f>
        <v>#N/A</v>
      </c>
      <c r="AK234" s="32" t="e">
        <f t="shared" si="37"/>
        <v>#N/A</v>
      </c>
      <c r="AL234" s="16" t="e">
        <f>IF($B234="","",VLOOKUP($B234,'HK2 21-22'!$B$17:$AT$54,37,0))</f>
        <v>#N/A</v>
      </c>
      <c r="AM234" s="16" t="e">
        <f>IF($B234="","",VLOOKUP($B234,'HK2 21-22'!$B$17:$AT$54,38,0))</f>
        <v>#N/A</v>
      </c>
      <c r="AN234" s="32" t="e">
        <f t="shared" si="38"/>
        <v>#N/A</v>
      </c>
      <c r="AO234" s="16" t="e">
        <f>IF($B234="","",VLOOKUP($B234,'HK2 21-22'!$B$17:$AT$54,40,0))</f>
        <v>#N/A</v>
      </c>
      <c r="AP234" s="16" t="e">
        <f>IF($B234="","",VLOOKUP($B234,'HK2 21-22'!$B$17:$AT$54,41,0))</f>
        <v>#N/A</v>
      </c>
      <c r="AQ234" s="32" t="e">
        <f t="shared" si="39"/>
        <v>#N/A</v>
      </c>
      <c r="AR234" s="32" t="e">
        <f>IF($B234="","",VLOOKUP($B234,'HK2 21-22'!$B$17:$AT$54,43,0))</f>
        <v>#N/A</v>
      </c>
      <c r="AS234" s="32" t="e">
        <f>IF($B234="","",VLOOKUP($B234,'HK2 21-22'!$B$17:$AT$54,44,0))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IF($B235="","",VLOOKUP($B235,'HK2 21-22'!$B$17:$AT$54,4,0))</f>
        <v>#N/A</v>
      </c>
      <c r="F235" s="16" t="e">
        <f>IF($B235="","",VLOOKUP($B235,'HK2 21-22'!$B$17:$AT$54,5,0))</f>
        <v>#N/A</v>
      </c>
      <c r="G235" s="16" t="e">
        <f>IF($B235="","",VLOOKUP($B235,'HK2 21-22'!$B$17:$AT$54,6,0))</f>
        <v>#N/A</v>
      </c>
      <c r="H235" s="16" t="e">
        <f>IF($B235="","",VLOOKUP($B235,'HK2 21-22'!$B$17:$AT$54,7,0))</f>
        <v>#N/A</v>
      </c>
      <c r="I235" s="16" t="e">
        <f>IF($B235="","",VLOOKUP($B235,'HK2 21-22'!$B$17:$AT$54,8,0))</f>
        <v>#N/A</v>
      </c>
      <c r="J235" s="16" t="e">
        <f>IF($B235="","",VLOOKUP($B235,'HK2 21-22'!$B$17:$AT$54,9,0))</f>
        <v>#N/A</v>
      </c>
      <c r="K235" s="16" t="e">
        <f>IF($B235="","",VLOOKUP($B235,'HK2 21-22'!$B$17:$AT$54,10,0))</f>
        <v>#N/A</v>
      </c>
      <c r="L235" s="16" t="e">
        <f>IF($B235="","",VLOOKUP($B235,'HK2 21-22'!$B$17:$AT$54,11,0))</f>
        <v>#N/A</v>
      </c>
      <c r="M235" s="32" t="e">
        <f t="shared" si="31"/>
        <v>#N/A</v>
      </c>
      <c r="N235" s="16" t="e">
        <f>IF($B235="","",VLOOKUP($B235,'HK2 21-22'!$B$17:$AT$54,13,0))</f>
        <v>#N/A</v>
      </c>
      <c r="O235" s="16" t="e">
        <f>IF($B235="","",VLOOKUP($B235,'HK2 21-22'!$B$17:$AT$54,14,0))</f>
        <v>#N/A</v>
      </c>
      <c r="P235" s="16" t="e">
        <f>IF($B235="","",VLOOKUP($B235,'HK2 21-22'!$B$17:$AT$54,15,0))</f>
        <v>#N/A</v>
      </c>
      <c r="Q235" s="16" t="e">
        <f>IF($B235="","",VLOOKUP($B235,'HK2 21-22'!$B$17:$AT$54,16,0))</f>
        <v>#N/A</v>
      </c>
      <c r="R235" s="32" t="e">
        <f t="shared" si="32"/>
        <v>#N/A</v>
      </c>
      <c r="S235" s="16" t="e">
        <f>IF($B235="","",VLOOKUP($B235,'HK2 21-22'!$B$17:$AT$54,18,0))</f>
        <v>#N/A</v>
      </c>
      <c r="T235" s="16" t="e">
        <f>IF($B235="","",VLOOKUP($B235,'HK2 21-22'!$B$17:$AT$54,19,0))</f>
        <v>#N/A</v>
      </c>
      <c r="U235" s="16" t="e">
        <f>IF($B235="","",VLOOKUP($B235,'HK2 21-22'!$B$17:$AT$54,20,0))</f>
        <v>#N/A</v>
      </c>
      <c r="V235" s="32" t="e">
        <f t="shared" si="33"/>
        <v>#N/A</v>
      </c>
      <c r="W235" s="16" t="e">
        <f>IF($B235="","",VLOOKUP($B235,'HK2 21-22'!$B$17:$AT$54,22,0))</f>
        <v>#N/A</v>
      </c>
      <c r="X235" s="16" t="e">
        <f>IF($B235="","",VLOOKUP($B235,'HK2 21-22'!$B$17:$AT$54,23,0))</f>
        <v>#N/A</v>
      </c>
      <c r="Y235" s="16" t="e">
        <f>IF($B235="","",VLOOKUP($B235,'HK2 21-22'!$B$17:$AT$54,24,0))</f>
        <v>#N/A</v>
      </c>
      <c r="Z235" s="32" t="e">
        <f t="shared" si="34"/>
        <v>#N/A</v>
      </c>
      <c r="AA235" s="16" t="e">
        <f>IF($B235="","",VLOOKUP($B235,'HK2 21-22'!$B$17:$AT$54,26,0))</f>
        <v>#N/A</v>
      </c>
      <c r="AB235" s="16" t="e">
        <f>IF($B235="","",VLOOKUP($B235,'HK2 21-22'!$B$17:$AT$54,27,0))</f>
        <v>#N/A</v>
      </c>
      <c r="AC235" s="16" t="e">
        <f>IF($B235="","",VLOOKUP($B235,'HK2 21-22'!$B$17:$AT$54,28,0))</f>
        <v>#N/A</v>
      </c>
      <c r="AD235" s="32" t="e">
        <f t="shared" si="35"/>
        <v>#N/A</v>
      </c>
      <c r="AE235" s="16" t="e">
        <f>IF($B235="","",VLOOKUP($B235,'HK2 21-22'!$B$17:$AT$54,30,0))</f>
        <v>#N/A</v>
      </c>
      <c r="AF235" s="16" t="e">
        <f>IF($B235="","",VLOOKUP($B235,'HK2 21-22'!$B$17:$AT$54,31,0))</f>
        <v>#N/A</v>
      </c>
      <c r="AG235" s="16" t="e">
        <f>IF($B235="","",VLOOKUP($B235,'HK2 21-22'!$B$17:$AT$54,32,0))</f>
        <v>#N/A</v>
      </c>
      <c r="AH235" s="32" t="e">
        <f t="shared" si="36"/>
        <v>#N/A</v>
      </c>
      <c r="AI235" s="16" t="e">
        <f>IF($B235="","",VLOOKUP($B235,'HK2 21-22'!$B$17:$AT$54,34,0))</f>
        <v>#N/A</v>
      </c>
      <c r="AJ235" s="16" t="e">
        <f>IF($B235="","",VLOOKUP($B235,'HK2 21-22'!$B$17:$AT$54,35,0))</f>
        <v>#N/A</v>
      </c>
      <c r="AK235" s="32" t="e">
        <f t="shared" si="37"/>
        <v>#N/A</v>
      </c>
      <c r="AL235" s="16" t="e">
        <f>IF($B235="","",VLOOKUP($B235,'HK2 21-22'!$B$17:$AT$54,37,0))</f>
        <v>#N/A</v>
      </c>
      <c r="AM235" s="16" t="e">
        <f>IF($B235="","",VLOOKUP($B235,'HK2 21-22'!$B$17:$AT$54,38,0))</f>
        <v>#N/A</v>
      </c>
      <c r="AN235" s="32" t="e">
        <f t="shared" si="38"/>
        <v>#N/A</v>
      </c>
      <c r="AO235" s="16" t="e">
        <f>IF($B235="","",VLOOKUP($B235,'HK2 21-22'!$B$17:$AT$54,40,0))</f>
        <v>#N/A</v>
      </c>
      <c r="AP235" s="16" t="e">
        <f>IF($B235="","",VLOOKUP($B235,'HK2 21-22'!$B$17:$AT$54,41,0))</f>
        <v>#N/A</v>
      </c>
      <c r="AQ235" s="32" t="e">
        <f t="shared" si="39"/>
        <v>#N/A</v>
      </c>
      <c r="AR235" s="32" t="e">
        <f>IF($B235="","",VLOOKUP($B235,'HK2 21-22'!$B$17:$AT$54,43,0))</f>
        <v>#N/A</v>
      </c>
      <c r="AS235" s="32" t="e">
        <f>IF($B235="","",VLOOKUP($B235,'HK2 21-22'!$B$17:$AT$54,44,0))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IF($B236="","",VLOOKUP($B236,'HK2 21-22'!$B$17:$AT$54,4,0))</f>
        <v>#N/A</v>
      </c>
      <c r="F236" s="16" t="e">
        <f>IF($B236="","",VLOOKUP($B236,'HK2 21-22'!$B$17:$AT$54,5,0))</f>
        <v>#N/A</v>
      </c>
      <c r="G236" s="16" t="e">
        <f>IF($B236="","",VLOOKUP($B236,'HK2 21-22'!$B$17:$AT$54,6,0))</f>
        <v>#N/A</v>
      </c>
      <c r="H236" s="16" t="e">
        <f>IF($B236="","",VLOOKUP($B236,'HK2 21-22'!$B$17:$AT$54,7,0))</f>
        <v>#N/A</v>
      </c>
      <c r="I236" s="16" t="e">
        <f>IF($B236="","",VLOOKUP($B236,'HK2 21-22'!$B$17:$AT$54,8,0))</f>
        <v>#N/A</v>
      </c>
      <c r="J236" s="16" t="e">
        <f>IF($B236="","",VLOOKUP($B236,'HK2 21-22'!$B$17:$AT$54,9,0))</f>
        <v>#N/A</v>
      </c>
      <c r="K236" s="16" t="e">
        <f>IF($B236="","",VLOOKUP($B236,'HK2 21-22'!$B$17:$AT$54,10,0))</f>
        <v>#N/A</v>
      </c>
      <c r="L236" s="16" t="e">
        <f>IF($B236="","",VLOOKUP($B236,'HK2 21-22'!$B$17:$AT$54,11,0))</f>
        <v>#N/A</v>
      </c>
      <c r="M236" s="32" t="e">
        <f t="shared" si="31"/>
        <v>#N/A</v>
      </c>
      <c r="N236" s="16" t="e">
        <f>IF($B236="","",VLOOKUP($B236,'HK2 21-22'!$B$17:$AT$54,13,0))</f>
        <v>#N/A</v>
      </c>
      <c r="O236" s="16" t="e">
        <f>IF($B236="","",VLOOKUP($B236,'HK2 21-22'!$B$17:$AT$54,14,0))</f>
        <v>#N/A</v>
      </c>
      <c r="P236" s="16" t="e">
        <f>IF($B236="","",VLOOKUP($B236,'HK2 21-22'!$B$17:$AT$54,15,0))</f>
        <v>#N/A</v>
      </c>
      <c r="Q236" s="16" t="e">
        <f>IF($B236="","",VLOOKUP($B236,'HK2 21-22'!$B$17:$AT$54,16,0))</f>
        <v>#N/A</v>
      </c>
      <c r="R236" s="32" t="e">
        <f t="shared" si="32"/>
        <v>#N/A</v>
      </c>
      <c r="S236" s="16" t="e">
        <f>IF($B236="","",VLOOKUP($B236,'HK2 21-22'!$B$17:$AT$54,18,0))</f>
        <v>#N/A</v>
      </c>
      <c r="T236" s="16" t="e">
        <f>IF($B236="","",VLOOKUP($B236,'HK2 21-22'!$B$17:$AT$54,19,0))</f>
        <v>#N/A</v>
      </c>
      <c r="U236" s="16" t="e">
        <f>IF($B236="","",VLOOKUP($B236,'HK2 21-22'!$B$17:$AT$54,20,0))</f>
        <v>#N/A</v>
      </c>
      <c r="V236" s="32" t="e">
        <f t="shared" si="33"/>
        <v>#N/A</v>
      </c>
      <c r="W236" s="16" t="e">
        <f>IF($B236="","",VLOOKUP($B236,'HK2 21-22'!$B$17:$AT$54,22,0))</f>
        <v>#N/A</v>
      </c>
      <c r="X236" s="16" t="e">
        <f>IF($B236="","",VLOOKUP($B236,'HK2 21-22'!$B$17:$AT$54,23,0))</f>
        <v>#N/A</v>
      </c>
      <c r="Y236" s="16" t="e">
        <f>IF($B236="","",VLOOKUP($B236,'HK2 21-22'!$B$17:$AT$54,24,0))</f>
        <v>#N/A</v>
      </c>
      <c r="Z236" s="32" t="e">
        <f t="shared" si="34"/>
        <v>#N/A</v>
      </c>
      <c r="AA236" s="16" t="e">
        <f>IF($B236="","",VLOOKUP($B236,'HK2 21-22'!$B$17:$AT$54,26,0))</f>
        <v>#N/A</v>
      </c>
      <c r="AB236" s="16" t="e">
        <f>IF($B236="","",VLOOKUP($B236,'HK2 21-22'!$B$17:$AT$54,27,0))</f>
        <v>#N/A</v>
      </c>
      <c r="AC236" s="16" t="e">
        <f>IF($B236="","",VLOOKUP($B236,'HK2 21-22'!$B$17:$AT$54,28,0))</f>
        <v>#N/A</v>
      </c>
      <c r="AD236" s="32" t="e">
        <f t="shared" si="35"/>
        <v>#N/A</v>
      </c>
      <c r="AE236" s="16" t="e">
        <f>IF($B236="","",VLOOKUP($B236,'HK2 21-22'!$B$17:$AT$54,30,0))</f>
        <v>#N/A</v>
      </c>
      <c r="AF236" s="16" t="e">
        <f>IF($B236="","",VLOOKUP($B236,'HK2 21-22'!$B$17:$AT$54,31,0))</f>
        <v>#N/A</v>
      </c>
      <c r="AG236" s="16" t="e">
        <f>IF($B236="","",VLOOKUP($B236,'HK2 21-22'!$B$17:$AT$54,32,0))</f>
        <v>#N/A</v>
      </c>
      <c r="AH236" s="32" t="e">
        <f t="shared" si="36"/>
        <v>#N/A</v>
      </c>
      <c r="AI236" s="16" t="e">
        <f>IF($B236="","",VLOOKUP($B236,'HK2 21-22'!$B$17:$AT$54,34,0))</f>
        <v>#N/A</v>
      </c>
      <c r="AJ236" s="16" t="e">
        <f>IF($B236="","",VLOOKUP($B236,'HK2 21-22'!$B$17:$AT$54,35,0))</f>
        <v>#N/A</v>
      </c>
      <c r="AK236" s="32" t="e">
        <f t="shared" si="37"/>
        <v>#N/A</v>
      </c>
      <c r="AL236" s="16" t="e">
        <f>IF($B236="","",VLOOKUP($B236,'HK2 21-22'!$B$17:$AT$54,37,0))</f>
        <v>#N/A</v>
      </c>
      <c r="AM236" s="16" t="e">
        <f>IF($B236="","",VLOOKUP($B236,'HK2 21-22'!$B$17:$AT$54,38,0))</f>
        <v>#N/A</v>
      </c>
      <c r="AN236" s="32" t="e">
        <f t="shared" si="38"/>
        <v>#N/A</v>
      </c>
      <c r="AO236" s="16" t="e">
        <f>IF($B236="","",VLOOKUP($B236,'HK2 21-22'!$B$17:$AT$54,40,0))</f>
        <v>#N/A</v>
      </c>
      <c r="AP236" s="16" t="e">
        <f>IF($B236="","",VLOOKUP($B236,'HK2 21-22'!$B$17:$AT$54,41,0))</f>
        <v>#N/A</v>
      </c>
      <c r="AQ236" s="32" t="e">
        <f t="shared" si="39"/>
        <v>#N/A</v>
      </c>
      <c r="AR236" s="32" t="e">
        <f>IF($B236="","",VLOOKUP($B236,'HK2 21-22'!$B$17:$AT$54,43,0))</f>
        <v>#N/A</v>
      </c>
      <c r="AS236" s="32" t="e">
        <f>IF($B236="","",VLOOKUP($B236,'HK2 21-22'!$B$17:$AT$54,44,0))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IF($B237="","",VLOOKUP($B237,'HK2 21-22'!$B$17:$AT$54,4,0))</f>
        <v>#N/A</v>
      </c>
      <c r="F237" s="16" t="e">
        <f>IF($B237="","",VLOOKUP($B237,'HK2 21-22'!$B$17:$AT$54,5,0))</f>
        <v>#N/A</v>
      </c>
      <c r="G237" s="16" t="e">
        <f>IF($B237="","",VLOOKUP($B237,'HK2 21-22'!$B$17:$AT$54,6,0))</f>
        <v>#N/A</v>
      </c>
      <c r="H237" s="16" t="e">
        <f>IF($B237="","",VLOOKUP($B237,'HK2 21-22'!$B$17:$AT$54,7,0))</f>
        <v>#N/A</v>
      </c>
      <c r="I237" s="16" t="e">
        <f>IF($B237="","",VLOOKUP($B237,'HK2 21-22'!$B$17:$AT$54,8,0))</f>
        <v>#N/A</v>
      </c>
      <c r="J237" s="16" t="e">
        <f>IF($B237="","",VLOOKUP($B237,'HK2 21-22'!$B$17:$AT$54,9,0))</f>
        <v>#N/A</v>
      </c>
      <c r="K237" s="16" t="e">
        <f>IF($B237="","",VLOOKUP($B237,'HK2 21-22'!$B$17:$AT$54,10,0))</f>
        <v>#N/A</v>
      </c>
      <c r="L237" s="16" t="e">
        <f>IF($B237="","",VLOOKUP($B237,'HK2 21-22'!$B$17:$AT$54,11,0))</f>
        <v>#N/A</v>
      </c>
      <c r="M237" s="32" t="e">
        <f t="shared" si="31"/>
        <v>#N/A</v>
      </c>
      <c r="N237" s="16" t="e">
        <f>IF($B237="","",VLOOKUP($B237,'HK2 21-22'!$B$17:$AT$54,13,0))</f>
        <v>#N/A</v>
      </c>
      <c r="O237" s="16" t="e">
        <f>IF($B237="","",VLOOKUP($B237,'HK2 21-22'!$B$17:$AT$54,14,0))</f>
        <v>#N/A</v>
      </c>
      <c r="P237" s="16" t="e">
        <f>IF($B237="","",VLOOKUP($B237,'HK2 21-22'!$B$17:$AT$54,15,0))</f>
        <v>#N/A</v>
      </c>
      <c r="Q237" s="16" t="e">
        <f>IF($B237="","",VLOOKUP($B237,'HK2 21-22'!$B$17:$AT$54,16,0))</f>
        <v>#N/A</v>
      </c>
      <c r="R237" s="32" t="e">
        <f t="shared" si="32"/>
        <v>#N/A</v>
      </c>
      <c r="S237" s="16" t="e">
        <f>IF($B237="","",VLOOKUP($B237,'HK2 21-22'!$B$17:$AT$54,18,0))</f>
        <v>#N/A</v>
      </c>
      <c r="T237" s="16" t="e">
        <f>IF($B237="","",VLOOKUP($B237,'HK2 21-22'!$B$17:$AT$54,19,0))</f>
        <v>#N/A</v>
      </c>
      <c r="U237" s="16" t="e">
        <f>IF($B237="","",VLOOKUP($B237,'HK2 21-22'!$B$17:$AT$54,20,0))</f>
        <v>#N/A</v>
      </c>
      <c r="V237" s="32" t="e">
        <f t="shared" si="33"/>
        <v>#N/A</v>
      </c>
      <c r="W237" s="16" t="e">
        <f>IF($B237="","",VLOOKUP($B237,'HK2 21-22'!$B$17:$AT$54,22,0))</f>
        <v>#N/A</v>
      </c>
      <c r="X237" s="16" t="e">
        <f>IF($B237="","",VLOOKUP($B237,'HK2 21-22'!$B$17:$AT$54,23,0))</f>
        <v>#N/A</v>
      </c>
      <c r="Y237" s="16" t="e">
        <f>IF($B237="","",VLOOKUP($B237,'HK2 21-22'!$B$17:$AT$54,24,0))</f>
        <v>#N/A</v>
      </c>
      <c r="Z237" s="32" t="e">
        <f t="shared" si="34"/>
        <v>#N/A</v>
      </c>
      <c r="AA237" s="16" t="e">
        <f>IF($B237="","",VLOOKUP($B237,'HK2 21-22'!$B$17:$AT$54,26,0))</f>
        <v>#N/A</v>
      </c>
      <c r="AB237" s="16" t="e">
        <f>IF($B237="","",VLOOKUP($B237,'HK2 21-22'!$B$17:$AT$54,27,0))</f>
        <v>#N/A</v>
      </c>
      <c r="AC237" s="16" t="e">
        <f>IF($B237="","",VLOOKUP($B237,'HK2 21-22'!$B$17:$AT$54,28,0))</f>
        <v>#N/A</v>
      </c>
      <c r="AD237" s="32" t="e">
        <f t="shared" si="35"/>
        <v>#N/A</v>
      </c>
      <c r="AE237" s="16" t="e">
        <f>IF($B237="","",VLOOKUP($B237,'HK2 21-22'!$B$17:$AT$54,30,0))</f>
        <v>#N/A</v>
      </c>
      <c r="AF237" s="16" t="e">
        <f>IF($B237="","",VLOOKUP($B237,'HK2 21-22'!$B$17:$AT$54,31,0))</f>
        <v>#N/A</v>
      </c>
      <c r="AG237" s="16" t="e">
        <f>IF($B237="","",VLOOKUP($B237,'HK2 21-22'!$B$17:$AT$54,32,0))</f>
        <v>#N/A</v>
      </c>
      <c r="AH237" s="32" t="e">
        <f t="shared" si="36"/>
        <v>#N/A</v>
      </c>
      <c r="AI237" s="16" t="e">
        <f>IF($B237="","",VLOOKUP($B237,'HK2 21-22'!$B$17:$AT$54,34,0))</f>
        <v>#N/A</v>
      </c>
      <c r="AJ237" s="16" t="e">
        <f>IF($B237="","",VLOOKUP($B237,'HK2 21-22'!$B$17:$AT$54,35,0))</f>
        <v>#N/A</v>
      </c>
      <c r="AK237" s="32" t="e">
        <f t="shared" si="37"/>
        <v>#N/A</v>
      </c>
      <c r="AL237" s="16" t="e">
        <f>IF($B237="","",VLOOKUP($B237,'HK2 21-22'!$B$17:$AT$54,37,0))</f>
        <v>#N/A</v>
      </c>
      <c r="AM237" s="16" t="e">
        <f>IF($B237="","",VLOOKUP($B237,'HK2 21-22'!$B$17:$AT$54,38,0))</f>
        <v>#N/A</v>
      </c>
      <c r="AN237" s="32" t="e">
        <f t="shared" si="38"/>
        <v>#N/A</v>
      </c>
      <c r="AO237" s="16" t="e">
        <f>IF($B237="","",VLOOKUP($B237,'HK2 21-22'!$B$17:$AT$54,40,0))</f>
        <v>#N/A</v>
      </c>
      <c r="AP237" s="16" t="e">
        <f>IF($B237="","",VLOOKUP($B237,'HK2 21-22'!$B$17:$AT$54,41,0))</f>
        <v>#N/A</v>
      </c>
      <c r="AQ237" s="32" t="e">
        <f t="shared" si="39"/>
        <v>#N/A</v>
      </c>
      <c r="AR237" s="32" t="e">
        <f>IF($B237="","",VLOOKUP($B237,'HK2 21-22'!$B$17:$AT$54,43,0))</f>
        <v>#N/A</v>
      </c>
      <c r="AS237" s="32" t="e">
        <f>IF($B237="","",VLOOKUP($B237,'HK2 21-22'!$B$17:$AT$54,44,0))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IF($B238="","",VLOOKUP($B238,'HK2 21-22'!$B$17:$AT$54,4,0))</f>
        <v>#N/A</v>
      </c>
      <c r="F238" s="16" t="e">
        <f>IF($B238="","",VLOOKUP($B238,'HK2 21-22'!$B$17:$AT$54,5,0))</f>
        <v>#N/A</v>
      </c>
      <c r="G238" s="16" t="e">
        <f>IF($B238="","",VLOOKUP($B238,'HK2 21-22'!$B$17:$AT$54,6,0))</f>
        <v>#N/A</v>
      </c>
      <c r="H238" s="16" t="e">
        <f>IF($B238="","",VLOOKUP($B238,'HK2 21-22'!$B$17:$AT$54,7,0))</f>
        <v>#N/A</v>
      </c>
      <c r="I238" s="16" t="e">
        <f>IF($B238="","",VLOOKUP($B238,'HK2 21-22'!$B$17:$AT$54,8,0))</f>
        <v>#N/A</v>
      </c>
      <c r="J238" s="16" t="e">
        <f>IF($B238="","",VLOOKUP($B238,'HK2 21-22'!$B$17:$AT$54,9,0))</f>
        <v>#N/A</v>
      </c>
      <c r="K238" s="16" t="e">
        <f>IF($B238="","",VLOOKUP($B238,'HK2 21-22'!$B$17:$AT$54,10,0))</f>
        <v>#N/A</v>
      </c>
      <c r="L238" s="16" t="e">
        <f>IF($B238="","",VLOOKUP($B238,'HK2 21-22'!$B$17:$AT$54,11,0))</f>
        <v>#N/A</v>
      </c>
      <c r="M238" s="32" t="e">
        <f t="shared" si="31"/>
        <v>#N/A</v>
      </c>
      <c r="N238" s="16" t="e">
        <f>IF($B238="","",VLOOKUP($B238,'HK2 21-22'!$B$17:$AT$54,13,0))</f>
        <v>#N/A</v>
      </c>
      <c r="O238" s="16" t="e">
        <f>IF($B238="","",VLOOKUP($B238,'HK2 21-22'!$B$17:$AT$54,14,0))</f>
        <v>#N/A</v>
      </c>
      <c r="P238" s="16" t="e">
        <f>IF($B238="","",VLOOKUP($B238,'HK2 21-22'!$B$17:$AT$54,15,0))</f>
        <v>#N/A</v>
      </c>
      <c r="Q238" s="16" t="e">
        <f>IF($B238="","",VLOOKUP($B238,'HK2 21-22'!$B$17:$AT$54,16,0))</f>
        <v>#N/A</v>
      </c>
      <c r="R238" s="32" t="e">
        <f t="shared" si="32"/>
        <v>#N/A</v>
      </c>
      <c r="S238" s="16" t="e">
        <f>IF($B238="","",VLOOKUP($B238,'HK2 21-22'!$B$17:$AT$54,18,0))</f>
        <v>#N/A</v>
      </c>
      <c r="T238" s="16" t="e">
        <f>IF($B238="","",VLOOKUP($B238,'HK2 21-22'!$B$17:$AT$54,19,0))</f>
        <v>#N/A</v>
      </c>
      <c r="U238" s="16" t="e">
        <f>IF($B238="","",VLOOKUP($B238,'HK2 21-22'!$B$17:$AT$54,20,0))</f>
        <v>#N/A</v>
      </c>
      <c r="V238" s="32" t="e">
        <f t="shared" si="33"/>
        <v>#N/A</v>
      </c>
      <c r="W238" s="16" t="e">
        <f>IF($B238="","",VLOOKUP($B238,'HK2 21-22'!$B$17:$AT$54,22,0))</f>
        <v>#N/A</v>
      </c>
      <c r="X238" s="16" t="e">
        <f>IF($B238="","",VLOOKUP($B238,'HK2 21-22'!$B$17:$AT$54,23,0))</f>
        <v>#N/A</v>
      </c>
      <c r="Y238" s="16" t="e">
        <f>IF($B238="","",VLOOKUP($B238,'HK2 21-22'!$B$17:$AT$54,24,0))</f>
        <v>#N/A</v>
      </c>
      <c r="Z238" s="32" t="e">
        <f t="shared" si="34"/>
        <v>#N/A</v>
      </c>
      <c r="AA238" s="16" t="e">
        <f>IF($B238="","",VLOOKUP($B238,'HK2 21-22'!$B$17:$AT$54,26,0))</f>
        <v>#N/A</v>
      </c>
      <c r="AB238" s="16" t="e">
        <f>IF($B238="","",VLOOKUP($B238,'HK2 21-22'!$B$17:$AT$54,27,0))</f>
        <v>#N/A</v>
      </c>
      <c r="AC238" s="16" t="e">
        <f>IF($B238="","",VLOOKUP($B238,'HK2 21-22'!$B$17:$AT$54,28,0))</f>
        <v>#N/A</v>
      </c>
      <c r="AD238" s="32" t="e">
        <f t="shared" si="35"/>
        <v>#N/A</v>
      </c>
      <c r="AE238" s="16" t="e">
        <f>IF($B238="","",VLOOKUP($B238,'HK2 21-22'!$B$17:$AT$54,30,0))</f>
        <v>#N/A</v>
      </c>
      <c r="AF238" s="16" t="e">
        <f>IF($B238="","",VLOOKUP($B238,'HK2 21-22'!$B$17:$AT$54,31,0))</f>
        <v>#N/A</v>
      </c>
      <c r="AG238" s="16" t="e">
        <f>IF($B238="","",VLOOKUP($B238,'HK2 21-22'!$B$17:$AT$54,32,0))</f>
        <v>#N/A</v>
      </c>
      <c r="AH238" s="32" t="e">
        <f t="shared" si="36"/>
        <v>#N/A</v>
      </c>
      <c r="AI238" s="16" t="e">
        <f>IF($B238="","",VLOOKUP($B238,'HK2 21-22'!$B$17:$AT$54,34,0))</f>
        <v>#N/A</v>
      </c>
      <c r="AJ238" s="16" t="e">
        <f>IF($B238="","",VLOOKUP($B238,'HK2 21-22'!$B$17:$AT$54,35,0))</f>
        <v>#N/A</v>
      </c>
      <c r="AK238" s="32" t="e">
        <f t="shared" si="37"/>
        <v>#N/A</v>
      </c>
      <c r="AL238" s="16" t="e">
        <f>IF($B238="","",VLOOKUP($B238,'HK2 21-22'!$B$17:$AT$54,37,0))</f>
        <v>#N/A</v>
      </c>
      <c r="AM238" s="16" t="e">
        <f>IF($B238="","",VLOOKUP($B238,'HK2 21-22'!$B$17:$AT$54,38,0))</f>
        <v>#N/A</v>
      </c>
      <c r="AN238" s="32" t="e">
        <f t="shared" si="38"/>
        <v>#N/A</v>
      </c>
      <c r="AO238" s="16" t="e">
        <f>IF($B238="","",VLOOKUP($B238,'HK2 21-22'!$B$17:$AT$54,40,0))</f>
        <v>#N/A</v>
      </c>
      <c r="AP238" s="16" t="e">
        <f>IF($B238="","",VLOOKUP($B238,'HK2 21-22'!$B$17:$AT$54,41,0))</f>
        <v>#N/A</v>
      </c>
      <c r="AQ238" s="32" t="e">
        <f t="shared" si="39"/>
        <v>#N/A</v>
      </c>
      <c r="AR238" s="32" t="e">
        <f>IF($B238="","",VLOOKUP($B238,'HK2 21-22'!$B$17:$AT$54,43,0))</f>
        <v>#N/A</v>
      </c>
      <c r="AS238" s="32" t="e">
        <f>IF($B238="","",VLOOKUP($B238,'HK2 21-22'!$B$17:$AT$54,44,0))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IF($B239="","",VLOOKUP($B239,'HK2 21-22'!$B$17:$AT$54,4,0))</f>
        <v>#N/A</v>
      </c>
      <c r="F239" s="16" t="e">
        <f>IF($B239="","",VLOOKUP($B239,'HK2 21-22'!$B$17:$AT$54,5,0))</f>
        <v>#N/A</v>
      </c>
      <c r="G239" s="16" t="e">
        <f>IF($B239="","",VLOOKUP($B239,'HK2 21-22'!$B$17:$AT$54,6,0))</f>
        <v>#N/A</v>
      </c>
      <c r="H239" s="16" t="e">
        <f>IF($B239="","",VLOOKUP($B239,'HK2 21-22'!$B$17:$AT$54,7,0))</f>
        <v>#N/A</v>
      </c>
      <c r="I239" s="16" t="e">
        <f>IF($B239="","",VLOOKUP($B239,'HK2 21-22'!$B$17:$AT$54,8,0))</f>
        <v>#N/A</v>
      </c>
      <c r="J239" s="16" t="e">
        <f>IF($B239="","",VLOOKUP($B239,'HK2 21-22'!$B$17:$AT$54,9,0))</f>
        <v>#N/A</v>
      </c>
      <c r="K239" s="16" t="e">
        <f>IF($B239="","",VLOOKUP($B239,'HK2 21-22'!$B$17:$AT$54,10,0))</f>
        <v>#N/A</v>
      </c>
      <c r="L239" s="16" t="e">
        <f>IF($B239="","",VLOOKUP($B239,'HK2 21-22'!$B$17:$AT$54,11,0))</f>
        <v>#N/A</v>
      </c>
      <c r="M239" s="32" t="e">
        <f t="shared" si="31"/>
        <v>#N/A</v>
      </c>
      <c r="N239" s="16" t="e">
        <f>IF($B239="","",VLOOKUP($B239,'HK2 21-22'!$B$17:$AT$54,13,0))</f>
        <v>#N/A</v>
      </c>
      <c r="O239" s="16" t="e">
        <f>IF($B239="","",VLOOKUP($B239,'HK2 21-22'!$B$17:$AT$54,14,0))</f>
        <v>#N/A</v>
      </c>
      <c r="P239" s="16" t="e">
        <f>IF($B239="","",VLOOKUP($B239,'HK2 21-22'!$B$17:$AT$54,15,0))</f>
        <v>#N/A</v>
      </c>
      <c r="Q239" s="16" t="e">
        <f>IF($B239="","",VLOOKUP($B239,'HK2 21-22'!$B$17:$AT$54,16,0))</f>
        <v>#N/A</v>
      </c>
      <c r="R239" s="32" t="e">
        <f t="shared" si="32"/>
        <v>#N/A</v>
      </c>
      <c r="S239" s="16" t="e">
        <f>IF($B239="","",VLOOKUP($B239,'HK2 21-22'!$B$17:$AT$54,18,0))</f>
        <v>#N/A</v>
      </c>
      <c r="T239" s="16" t="e">
        <f>IF($B239="","",VLOOKUP($B239,'HK2 21-22'!$B$17:$AT$54,19,0))</f>
        <v>#N/A</v>
      </c>
      <c r="U239" s="16" t="e">
        <f>IF($B239="","",VLOOKUP($B239,'HK2 21-22'!$B$17:$AT$54,20,0))</f>
        <v>#N/A</v>
      </c>
      <c r="V239" s="32" t="e">
        <f t="shared" si="33"/>
        <v>#N/A</v>
      </c>
      <c r="W239" s="16" t="e">
        <f>IF($B239="","",VLOOKUP($B239,'HK2 21-22'!$B$17:$AT$54,22,0))</f>
        <v>#N/A</v>
      </c>
      <c r="X239" s="16" t="e">
        <f>IF($B239="","",VLOOKUP($B239,'HK2 21-22'!$B$17:$AT$54,23,0))</f>
        <v>#N/A</v>
      </c>
      <c r="Y239" s="16" t="e">
        <f>IF($B239="","",VLOOKUP($B239,'HK2 21-22'!$B$17:$AT$54,24,0))</f>
        <v>#N/A</v>
      </c>
      <c r="Z239" s="32" t="e">
        <f t="shared" si="34"/>
        <v>#N/A</v>
      </c>
      <c r="AA239" s="16" t="e">
        <f>IF($B239="","",VLOOKUP($B239,'HK2 21-22'!$B$17:$AT$54,26,0))</f>
        <v>#N/A</v>
      </c>
      <c r="AB239" s="16" t="e">
        <f>IF($B239="","",VLOOKUP($B239,'HK2 21-22'!$B$17:$AT$54,27,0))</f>
        <v>#N/A</v>
      </c>
      <c r="AC239" s="16" t="e">
        <f>IF($B239="","",VLOOKUP($B239,'HK2 21-22'!$B$17:$AT$54,28,0))</f>
        <v>#N/A</v>
      </c>
      <c r="AD239" s="32" t="e">
        <f t="shared" si="35"/>
        <v>#N/A</v>
      </c>
      <c r="AE239" s="16" t="e">
        <f>IF($B239="","",VLOOKUP($B239,'HK2 21-22'!$B$17:$AT$54,30,0))</f>
        <v>#N/A</v>
      </c>
      <c r="AF239" s="16" t="e">
        <f>IF($B239="","",VLOOKUP($B239,'HK2 21-22'!$B$17:$AT$54,31,0))</f>
        <v>#N/A</v>
      </c>
      <c r="AG239" s="16" t="e">
        <f>IF($B239="","",VLOOKUP($B239,'HK2 21-22'!$B$17:$AT$54,32,0))</f>
        <v>#N/A</v>
      </c>
      <c r="AH239" s="32" t="e">
        <f t="shared" si="36"/>
        <v>#N/A</v>
      </c>
      <c r="AI239" s="16" t="e">
        <f>IF($B239="","",VLOOKUP($B239,'HK2 21-22'!$B$17:$AT$54,34,0))</f>
        <v>#N/A</v>
      </c>
      <c r="AJ239" s="16" t="e">
        <f>IF($B239="","",VLOOKUP($B239,'HK2 21-22'!$B$17:$AT$54,35,0))</f>
        <v>#N/A</v>
      </c>
      <c r="AK239" s="32" t="e">
        <f t="shared" si="37"/>
        <v>#N/A</v>
      </c>
      <c r="AL239" s="16" t="e">
        <f>IF($B239="","",VLOOKUP($B239,'HK2 21-22'!$B$17:$AT$54,37,0))</f>
        <v>#N/A</v>
      </c>
      <c r="AM239" s="16" t="e">
        <f>IF($B239="","",VLOOKUP($B239,'HK2 21-22'!$B$17:$AT$54,38,0))</f>
        <v>#N/A</v>
      </c>
      <c r="AN239" s="32" t="e">
        <f t="shared" si="38"/>
        <v>#N/A</v>
      </c>
      <c r="AO239" s="16" t="e">
        <f>IF($B239="","",VLOOKUP($B239,'HK2 21-22'!$B$17:$AT$54,40,0))</f>
        <v>#N/A</v>
      </c>
      <c r="AP239" s="16" t="e">
        <f>IF($B239="","",VLOOKUP($B239,'HK2 21-22'!$B$17:$AT$54,41,0))</f>
        <v>#N/A</v>
      </c>
      <c r="AQ239" s="32" t="e">
        <f t="shared" si="39"/>
        <v>#N/A</v>
      </c>
      <c r="AR239" s="32" t="e">
        <f>IF($B239="","",VLOOKUP($B239,'HK2 21-22'!$B$17:$AT$54,43,0))</f>
        <v>#N/A</v>
      </c>
      <c r="AS239" s="32" t="e">
        <f>IF($B239="","",VLOOKUP($B239,'HK2 21-22'!$B$17:$AT$54,44,0))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IF($B240="","",VLOOKUP($B240,'HK2 21-22'!$B$17:$AT$54,4,0))</f>
        <v>#N/A</v>
      </c>
      <c r="F240" s="16" t="e">
        <f>IF($B240="","",VLOOKUP($B240,'HK2 21-22'!$B$17:$AT$54,5,0))</f>
        <v>#N/A</v>
      </c>
      <c r="G240" s="16" t="e">
        <f>IF($B240="","",VLOOKUP($B240,'HK2 21-22'!$B$17:$AT$54,6,0))</f>
        <v>#N/A</v>
      </c>
      <c r="H240" s="16" t="e">
        <f>IF($B240="","",VLOOKUP($B240,'HK2 21-22'!$B$17:$AT$54,7,0))</f>
        <v>#N/A</v>
      </c>
      <c r="I240" s="16" t="e">
        <f>IF($B240="","",VLOOKUP($B240,'HK2 21-22'!$B$17:$AT$54,8,0))</f>
        <v>#N/A</v>
      </c>
      <c r="J240" s="16" t="e">
        <f>IF($B240="","",VLOOKUP($B240,'HK2 21-22'!$B$17:$AT$54,9,0))</f>
        <v>#N/A</v>
      </c>
      <c r="K240" s="16" t="e">
        <f>IF($B240="","",VLOOKUP($B240,'HK2 21-22'!$B$17:$AT$54,10,0))</f>
        <v>#N/A</v>
      </c>
      <c r="L240" s="16" t="e">
        <f>IF($B240="","",VLOOKUP($B240,'HK2 21-22'!$B$17:$AT$54,11,0))</f>
        <v>#N/A</v>
      </c>
      <c r="M240" s="32" t="e">
        <f t="shared" si="31"/>
        <v>#N/A</v>
      </c>
      <c r="N240" s="16" t="e">
        <f>IF($B240="","",VLOOKUP($B240,'HK2 21-22'!$B$17:$AT$54,13,0))</f>
        <v>#N/A</v>
      </c>
      <c r="O240" s="16" t="e">
        <f>IF($B240="","",VLOOKUP($B240,'HK2 21-22'!$B$17:$AT$54,14,0))</f>
        <v>#N/A</v>
      </c>
      <c r="P240" s="16" t="e">
        <f>IF($B240="","",VLOOKUP($B240,'HK2 21-22'!$B$17:$AT$54,15,0))</f>
        <v>#N/A</v>
      </c>
      <c r="Q240" s="16" t="e">
        <f>IF($B240="","",VLOOKUP($B240,'HK2 21-22'!$B$17:$AT$54,16,0))</f>
        <v>#N/A</v>
      </c>
      <c r="R240" s="32" t="e">
        <f t="shared" si="32"/>
        <v>#N/A</v>
      </c>
      <c r="S240" s="16" t="e">
        <f>IF($B240="","",VLOOKUP($B240,'HK2 21-22'!$B$17:$AT$54,18,0))</f>
        <v>#N/A</v>
      </c>
      <c r="T240" s="16" t="e">
        <f>IF($B240="","",VLOOKUP($B240,'HK2 21-22'!$B$17:$AT$54,19,0))</f>
        <v>#N/A</v>
      </c>
      <c r="U240" s="16" t="e">
        <f>IF($B240="","",VLOOKUP($B240,'HK2 21-22'!$B$17:$AT$54,20,0))</f>
        <v>#N/A</v>
      </c>
      <c r="V240" s="32" t="e">
        <f t="shared" si="33"/>
        <v>#N/A</v>
      </c>
      <c r="W240" s="16" t="e">
        <f>IF($B240="","",VLOOKUP($B240,'HK2 21-22'!$B$17:$AT$54,22,0))</f>
        <v>#N/A</v>
      </c>
      <c r="X240" s="16" t="e">
        <f>IF($B240="","",VLOOKUP($B240,'HK2 21-22'!$B$17:$AT$54,23,0))</f>
        <v>#N/A</v>
      </c>
      <c r="Y240" s="16" t="e">
        <f>IF($B240="","",VLOOKUP($B240,'HK2 21-22'!$B$17:$AT$54,24,0))</f>
        <v>#N/A</v>
      </c>
      <c r="Z240" s="32" t="e">
        <f t="shared" si="34"/>
        <v>#N/A</v>
      </c>
      <c r="AA240" s="16" t="e">
        <f>IF($B240="","",VLOOKUP($B240,'HK2 21-22'!$B$17:$AT$54,26,0))</f>
        <v>#N/A</v>
      </c>
      <c r="AB240" s="16" t="e">
        <f>IF($B240="","",VLOOKUP($B240,'HK2 21-22'!$B$17:$AT$54,27,0))</f>
        <v>#N/A</v>
      </c>
      <c r="AC240" s="16" t="e">
        <f>IF($B240="","",VLOOKUP($B240,'HK2 21-22'!$B$17:$AT$54,28,0))</f>
        <v>#N/A</v>
      </c>
      <c r="AD240" s="32" t="e">
        <f t="shared" si="35"/>
        <v>#N/A</v>
      </c>
      <c r="AE240" s="16" t="e">
        <f>IF($B240="","",VLOOKUP($B240,'HK2 21-22'!$B$17:$AT$54,30,0))</f>
        <v>#N/A</v>
      </c>
      <c r="AF240" s="16" t="e">
        <f>IF($B240="","",VLOOKUP($B240,'HK2 21-22'!$B$17:$AT$54,31,0))</f>
        <v>#N/A</v>
      </c>
      <c r="AG240" s="16" t="e">
        <f>IF($B240="","",VLOOKUP($B240,'HK2 21-22'!$B$17:$AT$54,32,0))</f>
        <v>#N/A</v>
      </c>
      <c r="AH240" s="32" t="e">
        <f t="shared" si="36"/>
        <v>#N/A</v>
      </c>
      <c r="AI240" s="16" t="e">
        <f>IF($B240="","",VLOOKUP($B240,'HK2 21-22'!$B$17:$AT$54,34,0))</f>
        <v>#N/A</v>
      </c>
      <c r="AJ240" s="16" t="e">
        <f>IF($B240="","",VLOOKUP($B240,'HK2 21-22'!$B$17:$AT$54,35,0))</f>
        <v>#N/A</v>
      </c>
      <c r="AK240" s="32" t="e">
        <f t="shared" si="37"/>
        <v>#N/A</v>
      </c>
      <c r="AL240" s="16" t="e">
        <f>IF($B240="","",VLOOKUP($B240,'HK2 21-22'!$B$17:$AT$54,37,0))</f>
        <v>#N/A</v>
      </c>
      <c r="AM240" s="16" t="e">
        <f>IF($B240="","",VLOOKUP($B240,'HK2 21-22'!$B$17:$AT$54,38,0))</f>
        <v>#N/A</v>
      </c>
      <c r="AN240" s="32" t="e">
        <f t="shared" si="38"/>
        <v>#N/A</v>
      </c>
      <c r="AO240" s="16" t="e">
        <f>IF($B240="","",VLOOKUP($B240,'HK2 21-22'!$B$17:$AT$54,40,0))</f>
        <v>#N/A</v>
      </c>
      <c r="AP240" s="16" t="e">
        <f>IF($B240="","",VLOOKUP($B240,'HK2 21-22'!$B$17:$AT$54,41,0))</f>
        <v>#N/A</v>
      </c>
      <c r="AQ240" s="32" t="e">
        <f t="shared" si="39"/>
        <v>#N/A</v>
      </c>
      <c r="AR240" s="32" t="e">
        <f>IF($B240="","",VLOOKUP($B240,'HK2 21-22'!$B$17:$AT$54,43,0))</f>
        <v>#N/A</v>
      </c>
      <c r="AS240" s="32" t="e">
        <f>IF($B240="","",VLOOKUP($B240,'HK2 21-22'!$B$17:$AT$54,44,0))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IF($B241="","",VLOOKUP($B241,'HK2 21-22'!$B$17:$AT$54,4,0))</f>
        <v>#N/A</v>
      </c>
      <c r="F241" s="16" t="e">
        <f>IF($B241="","",VLOOKUP($B241,'HK2 21-22'!$B$17:$AT$54,5,0))</f>
        <v>#N/A</v>
      </c>
      <c r="G241" s="16" t="e">
        <f>IF($B241="","",VLOOKUP($B241,'HK2 21-22'!$B$17:$AT$54,6,0))</f>
        <v>#N/A</v>
      </c>
      <c r="H241" s="16" t="e">
        <f>IF($B241="","",VLOOKUP($B241,'HK2 21-22'!$B$17:$AT$54,7,0))</f>
        <v>#N/A</v>
      </c>
      <c r="I241" s="16" t="e">
        <f>IF($B241="","",VLOOKUP($B241,'HK2 21-22'!$B$17:$AT$54,8,0))</f>
        <v>#N/A</v>
      </c>
      <c r="J241" s="16" t="e">
        <f>IF($B241="","",VLOOKUP($B241,'HK2 21-22'!$B$17:$AT$54,9,0))</f>
        <v>#N/A</v>
      </c>
      <c r="K241" s="16" t="e">
        <f>IF($B241="","",VLOOKUP($B241,'HK2 21-22'!$B$17:$AT$54,10,0))</f>
        <v>#N/A</v>
      </c>
      <c r="L241" s="16" t="e">
        <f>IF($B241="","",VLOOKUP($B241,'HK2 21-22'!$B$17:$AT$54,11,0))</f>
        <v>#N/A</v>
      </c>
      <c r="M241" s="32" t="e">
        <f t="shared" si="31"/>
        <v>#N/A</v>
      </c>
      <c r="N241" s="16" t="e">
        <f>IF($B241="","",VLOOKUP($B241,'HK2 21-22'!$B$17:$AT$54,13,0))</f>
        <v>#N/A</v>
      </c>
      <c r="O241" s="16" t="e">
        <f>IF($B241="","",VLOOKUP($B241,'HK2 21-22'!$B$17:$AT$54,14,0))</f>
        <v>#N/A</v>
      </c>
      <c r="P241" s="16" t="e">
        <f>IF($B241="","",VLOOKUP($B241,'HK2 21-22'!$B$17:$AT$54,15,0))</f>
        <v>#N/A</v>
      </c>
      <c r="Q241" s="16" t="e">
        <f>IF($B241="","",VLOOKUP($B241,'HK2 21-22'!$B$17:$AT$54,16,0))</f>
        <v>#N/A</v>
      </c>
      <c r="R241" s="32" t="e">
        <f t="shared" si="32"/>
        <v>#N/A</v>
      </c>
      <c r="S241" s="16" t="e">
        <f>IF($B241="","",VLOOKUP($B241,'HK2 21-22'!$B$17:$AT$54,18,0))</f>
        <v>#N/A</v>
      </c>
      <c r="T241" s="16" t="e">
        <f>IF($B241="","",VLOOKUP($B241,'HK2 21-22'!$B$17:$AT$54,19,0))</f>
        <v>#N/A</v>
      </c>
      <c r="U241" s="16" t="e">
        <f>IF($B241="","",VLOOKUP($B241,'HK2 21-22'!$B$17:$AT$54,20,0))</f>
        <v>#N/A</v>
      </c>
      <c r="V241" s="32" t="e">
        <f t="shared" si="33"/>
        <v>#N/A</v>
      </c>
      <c r="W241" s="16" t="e">
        <f>IF($B241="","",VLOOKUP($B241,'HK2 21-22'!$B$17:$AT$54,22,0))</f>
        <v>#N/A</v>
      </c>
      <c r="X241" s="16" t="e">
        <f>IF($B241="","",VLOOKUP($B241,'HK2 21-22'!$B$17:$AT$54,23,0))</f>
        <v>#N/A</v>
      </c>
      <c r="Y241" s="16" t="e">
        <f>IF($B241="","",VLOOKUP($B241,'HK2 21-22'!$B$17:$AT$54,24,0))</f>
        <v>#N/A</v>
      </c>
      <c r="Z241" s="32" t="e">
        <f t="shared" si="34"/>
        <v>#N/A</v>
      </c>
      <c r="AA241" s="16" t="e">
        <f>IF($B241="","",VLOOKUP($B241,'HK2 21-22'!$B$17:$AT$54,26,0))</f>
        <v>#N/A</v>
      </c>
      <c r="AB241" s="16" t="e">
        <f>IF($B241="","",VLOOKUP($B241,'HK2 21-22'!$B$17:$AT$54,27,0))</f>
        <v>#N/A</v>
      </c>
      <c r="AC241" s="16" t="e">
        <f>IF($B241="","",VLOOKUP($B241,'HK2 21-22'!$B$17:$AT$54,28,0))</f>
        <v>#N/A</v>
      </c>
      <c r="AD241" s="32" t="e">
        <f t="shared" si="35"/>
        <v>#N/A</v>
      </c>
      <c r="AE241" s="16" t="e">
        <f>IF($B241="","",VLOOKUP($B241,'HK2 21-22'!$B$17:$AT$54,30,0))</f>
        <v>#N/A</v>
      </c>
      <c r="AF241" s="16" t="e">
        <f>IF($B241="","",VLOOKUP($B241,'HK2 21-22'!$B$17:$AT$54,31,0))</f>
        <v>#N/A</v>
      </c>
      <c r="AG241" s="16" t="e">
        <f>IF($B241="","",VLOOKUP($B241,'HK2 21-22'!$B$17:$AT$54,32,0))</f>
        <v>#N/A</v>
      </c>
      <c r="AH241" s="32" t="e">
        <f t="shared" si="36"/>
        <v>#N/A</v>
      </c>
      <c r="AI241" s="16" t="e">
        <f>IF($B241="","",VLOOKUP($B241,'HK2 21-22'!$B$17:$AT$54,34,0))</f>
        <v>#N/A</v>
      </c>
      <c r="AJ241" s="16" t="e">
        <f>IF($B241="","",VLOOKUP($B241,'HK2 21-22'!$B$17:$AT$54,35,0))</f>
        <v>#N/A</v>
      </c>
      <c r="AK241" s="32" t="e">
        <f t="shared" si="37"/>
        <v>#N/A</v>
      </c>
      <c r="AL241" s="16" t="e">
        <f>IF($B241="","",VLOOKUP($B241,'HK2 21-22'!$B$17:$AT$54,37,0))</f>
        <v>#N/A</v>
      </c>
      <c r="AM241" s="16" t="e">
        <f>IF($B241="","",VLOOKUP($B241,'HK2 21-22'!$B$17:$AT$54,38,0))</f>
        <v>#N/A</v>
      </c>
      <c r="AN241" s="32" t="e">
        <f t="shared" si="38"/>
        <v>#N/A</v>
      </c>
      <c r="AO241" s="16" t="e">
        <f>IF($B241="","",VLOOKUP($B241,'HK2 21-22'!$B$17:$AT$54,40,0))</f>
        <v>#N/A</v>
      </c>
      <c r="AP241" s="16" t="e">
        <f>IF($B241="","",VLOOKUP($B241,'HK2 21-22'!$B$17:$AT$54,41,0))</f>
        <v>#N/A</v>
      </c>
      <c r="AQ241" s="32" t="e">
        <f t="shared" si="39"/>
        <v>#N/A</v>
      </c>
      <c r="AR241" s="32" t="e">
        <f>IF($B241="","",VLOOKUP($B241,'HK2 21-22'!$B$17:$AT$54,43,0))</f>
        <v>#N/A</v>
      </c>
      <c r="AS241" s="32" t="e">
        <f>IF($B241="","",VLOOKUP($B241,'HK2 21-22'!$B$17:$AT$54,44,0))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IF($B242="","",VLOOKUP($B242,'HK2 21-22'!$B$17:$AT$54,4,0))</f>
        <v>#N/A</v>
      </c>
      <c r="F242" s="16" t="e">
        <f>IF($B242="","",VLOOKUP($B242,'HK2 21-22'!$B$17:$AT$54,5,0))</f>
        <v>#N/A</v>
      </c>
      <c r="G242" s="16" t="e">
        <f>IF($B242="","",VLOOKUP($B242,'HK2 21-22'!$B$17:$AT$54,6,0))</f>
        <v>#N/A</v>
      </c>
      <c r="H242" s="16" t="e">
        <f>IF($B242="","",VLOOKUP($B242,'HK2 21-22'!$B$17:$AT$54,7,0))</f>
        <v>#N/A</v>
      </c>
      <c r="I242" s="16" t="e">
        <f>IF($B242="","",VLOOKUP($B242,'HK2 21-22'!$B$17:$AT$54,8,0))</f>
        <v>#N/A</v>
      </c>
      <c r="J242" s="16" t="e">
        <f>IF($B242="","",VLOOKUP($B242,'HK2 21-22'!$B$17:$AT$54,9,0))</f>
        <v>#N/A</v>
      </c>
      <c r="K242" s="16" t="e">
        <f>IF($B242="","",VLOOKUP($B242,'HK2 21-22'!$B$17:$AT$54,10,0))</f>
        <v>#N/A</v>
      </c>
      <c r="L242" s="16" t="e">
        <f>IF($B242="","",VLOOKUP($B242,'HK2 21-22'!$B$17:$AT$54,11,0))</f>
        <v>#N/A</v>
      </c>
      <c r="M242" s="32" t="e">
        <f t="shared" si="31"/>
        <v>#N/A</v>
      </c>
      <c r="N242" s="16" t="e">
        <f>IF($B242="","",VLOOKUP($B242,'HK2 21-22'!$B$17:$AT$54,13,0))</f>
        <v>#N/A</v>
      </c>
      <c r="O242" s="16" t="e">
        <f>IF($B242="","",VLOOKUP($B242,'HK2 21-22'!$B$17:$AT$54,14,0))</f>
        <v>#N/A</v>
      </c>
      <c r="P242" s="16" t="e">
        <f>IF($B242="","",VLOOKUP($B242,'HK2 21-22'!$B$17:$AT$54,15,0))</f>
        <v>#N/A</v>
      </c>
      <c r="Q242" s="16" t="e">
        <f>IF($B242="","",VLOOKUP($B242,'HK2 21-22'!$B$17:$AT$54,16,0))</f>
        <v>#N/A</v>
      </c>
      <c r="R242" s="32" t="e">
        <f t="shared" si="32"/>
        <v>#N/A</v>
      </c>
      <c r="S242" s="16" t="e">
        <f>IF($B242="","",VLOOKUP($B242,'HK2 21-22'!$B$17:$AT$54,18,0))</f>
        <v>#N/A</v>
      </c>
      <c r="T242" s="16" t="e">
        <f>IF($B242="","",VLOOKUP($B242,'HK2 21-22'!$B$17:$AT$54,19,0))</f>
        <v>#N/A</v>
      </c>
      <c r="U242" s="16" t="e">
        <f>IF($B242="","",VLOOKUP($B242,'HK2 21-22'!$B$17:$AT$54,20,0))</f>
        <v>#N/A</v>
      </c>
      <c r="V242" s="32" t="e">
        <f t="shared" si="33"/>
        <v>#N/A</v>
      </c>
      <c r="W242" s="16" t="e">
        <f>IF($B242="","",VLOOKUP($B242,'HK2 21-22'!$B$17:$AT$54,22,0))</f>
        <v>#N/A</v>
      </c>
      <c r="X242" s="16" t="e">
        <f>IF($B242="","",VLOOKUP($B242,'HK2 21-22'!$B$17:$AT$54,23,0))</f>
        <v>#N/A</v>
      </c>
      <c r="Y242" s="16" t="e">
        <f>IF($B242="","",VLOOKUP($B242,'HK2 21-22'!$B$17:$AT$54,24,0))</f>
        <v>#N/A</v>
      </c>
      <c r="Z242" s="32" t="e">
        <f t="shared" si="34"/>
        <v>#N/A</v>
      </c>
      <c r="AA242" s="16" t="e">
        <f>IF($B242="","",VLOOKUP($B242,'HK2 21-22'!$B$17:$AT$54,26,0))</f>
        <v>#N/A</v>
      </c>
      <c r="AB242" s="16" t="e">
        <f>IF($B242="","",VLOOKUP($B242,'HK2 21-22'!$B$17:$AT$54,27,0))</f>
        <v>#N/A</v>
      </c>
      <c r="AC242" s="16" t="e">
        <f>IF($B242="","",VLOOKUP($B242,'HK2 21-22'!$B$17:$AT$54,28,0))</f>
        <v>#N/A</v>
      </c>
      <c r="AD242" s="32" t="e">
        <f t="shared" si="35"/>
        <v>#N/A</v>
      </c>
      <c r="AE242" s="16" t="e">
        <f>IF($B242="","",VLOOKUP($B242,'HK2 21-22'!$B$17:$AT$54,30,0))</f>
        <v>#N/A</v>
      </c>
      <c r="AF242" s="16" t="e">
        <f>IF($B242="","",VLOOKUP($B242,'HK2 21-22'!$B$17:$AT$54,31,0))</f>
        <v>#N/A</v>
      </c>
      <c r="AG242" s="16" t="e">
        <f>IF($B242="","",VLOOKUP($B242,'HK2 21-22'!$B$17:$AT$54,32,0))</f>
        <v>#N/A</v>
      </c>
      <c r="AH242" s="32" t="e">
        <f t="shared" si="36"/>
        <v>#N/A</v>
      </c>
      <c r="AI242" s="16" t="e">
        <f>IF($B242="","",VLOOKUP($B242,'HK2 21-22'!$B$17:$AT$54,34,0))</f>
        <v>#N/A</v>
      </c>
      <c r="AJ242" s="16" t="e">
        <f>IF($B242="","",VLOOKUP($B242,'HK2 21-22'!$B$17:$AT$54,35,0))</f>
        <v>#N/A</v>
      </c>
      <c r="AK242" s="32" t="e">
        <f t="shared" si="37"/>
        <v>#N/A</v>
      </c>
      <c r="AL242" s="16" t="e">
        <f>IF($B242="","",VLOOKUP($B242,'HK2 21-22'!$B$17:$AT$54,37,0))</f>
        <v>#N/A</v>
      </c>
      <c r="AM242" s="16" t="e">
        <f>IF($B242="","",VLOOKUP($B242,'HK2 21-22'!$B$17:$AT$54,38,0))</f>
        <v>#N/A</v>
      </c>
      <c r="AN242" s="32" t="e">
        <f t="shared" si="38"/>
        <v>#N/A</v>
      </c>
      <c r="AO242" s="16" t="e">
        <f>IF($B242="","",VLOOKUP($B242,'HK2 21-22'!$B$17:$AT$54,40,0))</f>
        <v>#N/A</v>
      </c>
      <c r="AP242" s="16" t="e">
        <f>IF($B242="","",VLOOKUP($B242,'HK2 21-22'!$B$17:$AT$54,41,0))</f>
        <v>#N/A</v>
      </c>
      <c r="AQ242" s="32" t="e">
        <f t="shared" si="39"/>
        <v>#N/A</v>
      </c>
      <c r="AR242" s="32" t="e">
        <f>IF($B242="","",VLOOKUP($B242,'HK2 21-22'!$B$17:$AT$54,43,0))</f>
        <v>#N/A</v>
      </c>
      <c r="AS242" s="32" t="e">
        <f>IF($B242="","",VLOOKUP($B242,'HK2 21-22'!$B$17:$AT$54,44,0))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IF($B243="","",VLOOKUP($B243,'HK2 21-22'!$B$17:$AT$54,4,0))</f>
        <v>#N/A</v>
      </c>
      <c r="F243" s="16" t="e">
        <f>IF($B243="","",VLOOKUP($B243,'HK2 21-22'!$B$17:$AT$54,5,0))</f>
        <v>#N/A</v>
      </c>
      <c r="G243" s="16" t="e">
        <f>IF($B243="","",VLOOKUP($B243,'HK2 21-22'!$B$17:$AT$54,6,0))</f>
        <v>#N/A</v>
      </c>
      <c r="H243" s="16" t="e">
        <f>IF($B243="","",VLOOKUP($B243,'HK2 21-22'!$B$17:$AT$54,7,0))</f>
        <v>#N/A</v>
      </c>
      <c r="I243" s="16" t="e">
        <f>IF($B243="","",VLOOKUP($B243,'HK2 21-22'!$B$17:$AT$54,8,0))</f>
        <v>#N/A</v>
      </c>
      <c r="J243" s="16" t="e">
        <f>IF($B243="","",VLOOKUP($B243,'HK2 21-22'!$B$17:$AT$54,9,0))</f>
        <v>#N/A</v>
      </c>
      <c r="K243" s="16" t="e">
        <f>IF($B243="","",VLOOKUP($B243,'HK2 21-22'!$B$17:$AT$54,10,0))</f>
        <v>#N/A</v>
      </c>
      <c r="L243" s="16" t="e">
        <f>IF($B243="","",VLOOKUP($B243,'HK2 21-22'!$B$17:$AT$54,11,0))</f>
        <v>#N/A</v>
      </c>
      <c r="M243" s="32" t="e">
        <f t="shared" si="31"/>
        <v>#N/A</v>
      </c>
      <c r="N243" s="16" t="e">
        <f>IF($B243="","",VLOOKUP($B243,'HK2 21-22'!$B$17:$AT$54,13,0))</f>
        <v>#N/A</v>
      </c>
      <c r="O243" s="16" t="e">
        <f>IF($B243="","",VLOOKUP($B243,'HK2 21-22'!$B$17:$AT$54,14,0))</f>
        <v>#N/A</v>
      </c>
      <c r="P243" s="16" t="e">
        <f>IF($B243="","",VLOOKUP($B243,'HK2 21-22'!$B$17:$AT$54,15,0))</f>
        <v>#N/A</v>
      </c>
      <c r="Q243" s="16" t="e">
        <f>IF($B243="","",VLOOKUP($B243,'HK2 21-22'!$B$17:$AT$54,16,0))</f>
        <v>#N/A</v>
      </c>
      <c r="R243" s="32" t="e">
        <f t="shared" si="32"/>
        <v>#N/A</v>
      </c>
      <c r="S243" s="16" t="e">
        <f>IF($B243="","",VLOOKUP($B243,'HK2 21-22'!$B$17:$AT$54,18,0))</f>
        <v>#N/A</v>
      </c>
      <c r="T243" s="16" t="e">
        <f>IF($B243="","",VLOOKUP($B243,'HK2 21-22'!$B$17:$AT$54,19,0))</f>
        <v>#N/A</v>
      </c>
      <c r="U243" s="16" t="e">
        <f>IF($B243="","",VLOOKUP($B243,'HK2 21-22'!$B$17:$AT$54,20,0))</f>
        <v>#N/A</v>
      </c>
      <c r="V243" s="32" t="e">
        <f t="shared" si="33"/>
        <v>#N/A</v>
      </c>
      <c r="W243" s="16" t="e">
        <f>IF($B243="","",VLOOKUP($B243,'HK2 21-22'!$B$17:$AT$54,22,0))</f>
        <v>#N/A</v>
      </c>
      <c r="X243" s="16" t="e">
        <f>IF($B243="","",VLOOKUP($B243,'HK2 21-22'!$B$17:$AT$54,23,0))</f>
        <v>#N/A</v>
      </c>
      <c r="Y243" s="16" t="e">
        <f>IF($B243="","",VLOOKUP($B243,'HK2 21-22'!$B$17:$AT$54,24,0))</f>
        <v>#N/A</v>
      </c>
      <c r="Z243" s="32" t="e">
        <f t="shared" si="34"/>
        <v>#N/A</v>
      </c>
      <c r="AA243" s="16" t="e">
        <f>IF($B243="","",VLOOKUP($B243,'HK2 21-22'!$B$17:$AT$54,26,0))</f>
        <v>#N/A</v>
      </c>
      <c r="AB243" s="16" t="e">
        <f>IF($B243="","",VLOOKUP($B243,'HK2 21-22'!$B$17:$AT$54,27,0))</f>
        <v>#N/A</v>
      </c>
      <c r="AC243" s="16" t="e">
        <f>IF($B243="","",VLOOKUP($B243,'HK2 21-22'!$B$17:$AT$54,28,0))</f>
        <v>#N/A</v>
      </c>
      <c r="AD243" s="32" t="e">
        <f t="shared" si="35"/>
        <v>#N/A</v>
      </c>
      <c r="AE243" s="16" t="e">
        <f>IF($B243="","",VLOOKUP($B243,'HK2 21-22'!$B$17:$AT$54,30,0))</f>
        <v>#N/A</v>
      </c>
      <c r="AF243" s="16" t="e">
        <f>IF($B243="","",VLOOKUP($B243,'HK2 21-22'!$B$17:$AT$54,31,0))</f>
        <v>#N/A</v>
      </c>
      <c r="AG243" s="16" t="e">
        <f>IF($B243="","",VLOOKUP($B243,'HK2 21-22'!$B$17:$AT$54,32,0))</f>
        <v>#N/A</v>
      </c>
      <c r="AH243" s="32" t="e">
        <f t="shared" si="36"/>
        <v>#N/A</v>
      </c>
      <c r="AI243" s="16" t="e">
        <f>IF($B243="","",VLOOKUP($B243,'HK2 21-22'!$B$17:$AT$54,34,0))</f>
        <v>#N/A</v>
      </c>
      <c r="AJ243" s="16" t="e">
        <f>IF($B243="","",VLOOKUP($B243,'HK2 21-22'!$B$17:$AT$54,35,0))</f>
        <v>#N/A</v>
      </c>
      <c r="AK243" s="32" t="e">
        <f t="shared" si="37"/>
        <v>#N/A</v>
      </c>
      <c r="AL243" s="16" t="e">
        <f>IF($B243="","",VLOOKUP($B243,'HK2 21-22'!$B$17:$AT$54,37,0))</f>
        <v>#N/A</v>
      </c>
      <c r="AM243" s="16" t="e">
        <f>IF($B243="","",VLOOKUP($B243,'HK2 21-22'!$B$17:$AT$54,38,0))</f>
        <v>#N/A</v>
      </c>
      <c r="AN243" s="32" t="e">
        <f t="shared" si="38"/>
        <v>#N/A</v>
      </c>
      <c r="AO243" s="16" t="e">
        <f>IF($B243="","",VLOOKUP($B243,'HK2 21-22'!$B$17:$AT$54,40,0))</f>
        <v>#N/A</v>
      </c>
      <c r="AP243" s="16" t="e">
        <f>IF($B243="","",VLOOKUP($B243,'HK2 21-22'!$B$17:$AT$54,41,0))</f>
        <v>#N/A</v>
      </c>
      <c r="AQ243" s="32" t="e">
        <f t="shared" si="39"/>
        <v>#N/A</v>
      </c>
      <c r="AR243" s="32" t="e">
        <f>IF($B243="","",VLOOKUP($B243,'HK2 21-22'!$B$17:$AT$54,43,0))</f>
        <v>#N/A</v>
      </c>
      <c r="AS243" s="32" t="e">
        <f>IF($B243="","",VLOOKUP($B243,'HK2 21-22'!$B$17:$AT$54,44,0))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IF($B244="","",VLOOKUP($B244,'HK2 21-22'!$B$17:$AT$54,4,0))</f>
        <v>#N/A</v>
      </c>
      <c r="F244" s="16" t="e">
        <f>IF($B244="","",VLOOKUP($B244,'HK2 21-22'!$B$17:$AT$54,5,0))</f>
        <v>#N/A</v>
      </c>
      <c r="G244" s="16" t="e">
        <f>IF($B244="","",VLOOKUP($B244,'HK2 21-22'!$B$17:$AT$54,6,0))</f>
        <v>#N/A</v>
      </c>
      <c r="H244" s="16" t="e">
        <f>IF($B244="","",VLOOKUP($B244,'HK2 21-22'!$B$17:$AT$54,7,0))</f>
        <v>#N/A</v>
      </c>
      <c r="I244" s="16" t="e">
        <f>IF($B244="","",VLOOKUP($B244,'HK2 21-22'!$B$17:$AT$54,8,0))</f>
        <v>#N/A</v>
      </c>
      <c r="J244" s="16" t="e">
        <f>IF($B244="","",VLOOKUP($B244,'HK2 21-22'!$B$17:$AT$54,9,0))</f>
        <v>#N/A</v>
      </c>
      <c r="K244" s="16" t="e">
        <f>IF($B244="","",VLOOKUP($B244,'HK2 21-22'!$B$17:$AT$54,10,0))</f>
        <v>#N/A</v>
      </c>
      <c r="L244" s="16" t="e">
        <f>IF($B244="","",VLOOKUP($B244,'HK2 21-22'!$B$17:$AT$54,11,0))</f>
        <v>#N/A</v>
      </c>
      <c r="M244" s="32" t="e">
        <f t="shared" si="31"/>
        <v>#N/A</v>
      </c>
      <c r="N244" s="16" t="e">
        <f>IF($B244="","",VLOOKUP($B244,'HK2 21-22'!$B$17:$AT$54,13,0))</f>
        <v>#N/A</v>
      </c>
      <c r="O244" s="16" t="e">
        <f>IF($B244="","",VLOOKUP($B244,'HK2 21-22'!$B$17:$AT$54,14,0))</f>
        <v>#N/A</v>
      </c>
      <c r="P244" s="16" t="e">
        <f>IF($B244="","",VLOOKUP($B244,'HK2 21-22'!$B$17:$AT$54,15,0))</f>
        <v>#N/A</v>
      </c>
      <c r="Q244" s="16" t="e">
        <f>IF($B244="","",VLOOKUP($B244,'HK2 21-22'!$B$17:$AT$54,16,0))</f>
        <v>#N/A</v>
      </c>
      <c r="R244" s="32" t="e">
        <f t="shared" si="32"/>
        <v>#N/A</v>
      </c>
      <c r="S244" s="16" t="e">
        <f>IF($B244="","",VLOOKUP($B244,'HK2 21-22'!$B$17:$AT$54,18,0))</f>
        <v>#N/A</v>
      </c>
      <c r="T244" s="16" t="e">
        <f>IF($B244="","",VLOOKUP($B244,'HK2 21-22'!$B$17:$AT$54,19,0))</f>
        <v>#N/A</v>
      </c>
      <c r="U244" s="16" t="e">
        <f>IF($B244="","",VLOOKUP($B244,'HK2 21-22'!$B$17:$AT$54,20,0))</f>
        <v>#N/A</v>
      </c>
      <c r="V244" s="32" t="e">
        <f t="shared" si="33"/>
        <v>#N/A</v>
      </c>
      <c r="W244" s="16" t="e">
        <f>IF($B244="","",VLOOKUP($B244,'HK2 21-22'!$B$17:$AT$54,22,0))</f>
        <v>#N/A</v>
      </c>
      <c r="X244" s="16" t="e">
        <f>IF($B244="","",VLOOKUP($B244,'HK2 21-22'!$B$17:$AT$54,23,0))</f>
        <v>#N/A</v>
      </c>
      <c r="Y244" s="16" t="e">
        <f>IF($B244="","",VLOOKUP($B244,'HK2 21-22'!$B$17:$AT$54,24,0))</f>
        <v>#N/A</v>
      </c>
      <c r="Z244" s="32" t="e">
        <f t="shared" si="34"/>
        <v>#N/A</v>
      </c>
      <c r="AA244" s="16" t="e">
        <f>IF($B244="","",VLOOKUP($B244,'HK2 21-22'!$B$17:$AT$54,26,0))</f>
        <v>#N/A</v>
      </c>
      <c r="AB244" s="16" t="e">
        <f>IF($B244="","",VLOOKUP($B244,'HK2 21-22'!$B$17:$AT$54,27,0))</f>
        <v>#N/A</v>
      </c>
      <c r="AC244" s="16" t="e">
        <f>IF($B244="","",VLOOKUP($B244,'HK2 21-22'!$B$17:$AT$54,28,0))</f>
        <v>#N/A</v>
      </c>
      <c r="AD244" s="32" t="e">
        <f t="shared" si="35"/>
        <v>#N/A</v>
      </c>
      <c r="AE244" s="16" t="e">
        <f>IF($B244="","",VLOOKUP($B244,'HK2 21-22'!$B$17:$AT$54,30,0))</f>
        <v>#N/A</v>
      </c>
      <c r="AF244" s="16" t="e">
        <f>IF($B244="","",VLOOKUP($B244,'HK2 21-22'!$B$17:$AT$54,31,0))</f>
        <v>#N/A</v>
      </c>
      <c r="AG244" s="16" t="e">
        <f>IF($B244="","",VLOOKUP($B244,'HK2 21-22'!$B$17:$AT$54,32,0))</f>
        <v>#N/A</v>
      </c>
      <c r="AH244" s="32" t="e">
        <f t="shared" si="36"/>
        <v>#N/A</v>
      </c>
      <c r="AI244" s="16" t="e">
        <f>IF($B244="","",VLOOKUP($B244,'HK2 21-22'!$B$17:$AT$54,34,0))</f>
        <v>#N/A</v>
      </c>
      <c r="AJ244" s="16" t="e">
        <f>IF($B244="","",VLOOKUP($B244,'HK2 21-22'!$B$17:$AT$54,35,0))</f>
        <v>#N/A</v>
      </c>
      <c r="AK244" s="32" t="e">
        <f t="shared" si="37"/>
        <v>#N/A</v>
      </c>
      <c r="AL244" s="16" t="e">
        <f>IF($B244="","",VLOOKUP($B244,'HK2 21-22'!$B$17:$AT$54,37,0))</f>
        <v>#N/A</v>
      </c>
      <c r="AM244" s="16" t="e">
        <f>IF($B244="","",VLOOKUP($B244,'HK2 21-22'!$B$17:$AT$54,38,0))</f>
        <v>#N/A</v>
      </c>
      <c r="AN244" s="32" t="e">
        <f t="shared" si="38"/>
        <v>#N/A</v>
      </c>
      <c r="AO244" s="16" t="e">
        <f>IF($B244="","",VLOOKUP($B244,'HK2 21-22'!$B$17:$AT$54,40,0))</f>
        <v>#N/A</v>
      </c>
      <c r="AP244" s="16" t="e">
        <f>IF($B244="","",VLOOKUP($B244,'HK2 21-22'!$B$17:$AT$54,41,0))</f>
        <v>#N/A</v>
      </c>
      <c r="AQ244" s="32" t="e">
        <f t="shared" si="39"/>
        <v>#N/A</v>
      </c>
      <c r="AR244" s="32" t="e">
        <f>IF($B244="","",VLOOKUP($B244,'HK2 21-22'!$B$17:$AT$54,43,0))</f>
        <v>#N/A</v>
      </c>
      <c r="AS244" s="32" t="e">
        <f>IF($B244="","",VLOOKUP($B244,'HK2 21-22'!$B$17:$AT$54,44,0))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IF($B245="","",VLOOKUP($B245,'HK2 21-22'!$B$17:$AT$54,4,0))</f>
        <v>#N/A</v>
      </c>
      <c r="F245" s="16" t="e">
        <f>IF($B245="","",VLOOKUP($B245,'HK2 21-22'!$B$17:$AT$54,5,0))</f>
        <v>#N/A</v>
      </c>
      <c r="G245" s="16" t="e">
        <f>IF($B245="","",VLOOKUP($B245,'HK2 21-22'!$B$17:$AT$54,6,0))</f>
        <v>#N/A</v>
      </c>
      <c r="H245" s="16" t="e">
        <f>IF($B245="","",VLOOKUP($B245,'HK2 21-22'!$B$17:$AT$54,7,0))</f>
        <v>#N/A</v>
      </c>
      <c r="I245" s="16" t="e">
        <f>IF($B245="","",VLOOKUP($B245,'HK2 21-22'!$B$17:$AT$54,8,0))</f>
        <v>#N/A</v>
      </c>
      <c r="J245" s="16" t="e">
        <f>IF($B245="","",VLOOKUP($B245,'HK2 21-22'!$B$17:$AT$54,9,0))</f>
        <v>#N/A</v>
      </c>
      <c r="K245" s="16" t="e">
        <f>IF($B245="","",VLOOKUP($B245,'HK2 21-22'!$B$17:$AT$54,10,0))</f>
        <v>#N/A</v>
      </c>
      <c r="L245" s="16" t="e">
        <f>IF($B245="","",VLOOKUP($B245,'HK2 21-22'!$B$17:$AT$54,11,0))</f>
        <v>#N/A</v>
      </c>
      <c r="M245" s="32" t="e">
        <f t="shared" si="31"/>
        <v>#N/A</v>
      </c>
      <c r="N245" s="16" t="e">
        <f>IF($B245="","",VLOOKUP($B245,'HK2 21-22'!$B$17:$AT$54,13,0))</f>
        <v>#N/A</v>
      </c>
      <c r="O245" s="16" t="e">
        <f>IF($B245="","",VLOOKUP($B245,'HK2 21-22'!$B$17:$AT$54,14,0))</f>
        <v>#N/A</v>
      </c>
      <c r="P245" s="16" t="e">
        <f>IF($B245="","",VLOOKUP($B245,'HK2 21-22'!$B$17:$AT$54,15,0))</f>
        <v>#N/A</v>
      </c>
      <c r="Q245" s="16" t="e">
        <f>IF($B245="","",VLOOKUP($B245,'HK2 21-22'!$B$17:$AT$54,16,0))</f>
        <v>#N/A</v>
      </c>
      <c r="R245" s="32" t="e">
        <f t="shared" si="32"/>
        <v>#N/A</v>
      </c>
      <c r="S245" s="16" t="e">
        <f>IF($B245="","",VLOOKUP($B245,'HK2 21-22'!$B$17:$AT$54,18,0))</f>
        <v>#N/A</v>
      </c>
      <c r="T245" s="16" t="e">
        <f>IF($B245="","",VLOOKUP($B245,'HK2 21-22'!$B$17:$AT$54,19,0))</f>
        <v>#N/A</v>
      </c>
      <c r="U245" s="16" t="e">
        <f>IF($B245="","",VLOOKUP($B245,'HK2 21-22'!$B$17:$AT$54,20,0))</f>
        <v>#N/A</v>
      </c>
      <c r="V245" s="32" t="e">
        <f t="shared" si="33"/>
        <v>#N/A</v>
      </c>
      <c r="W245" s="16" t="e">
        <f>IF($B245="","",VLOOKUP($B245,'HK2 21-22'!$B$17:$AT$54,22,0))</f>
        <v>#N/A</v>
      </c>
      <c r="X245" s="16" t="e">
        <f>IF($B245="","",VLOOKUP($B245,'HK2 21-22'!$B$17:$AT$54,23,0))</f>
        <v>#N/A</v>
      </c>
      <c r="Y245" s="16" t="e">
        <f>IF($B245="","",VLOOKUP($B245,'HK2 21-22'!$B$17:$AT$54,24,0))</f>
        <v>#N/A</v>
      </c>
      <c r="Z245" s="32" t="e">
        <f t="shared" si="34"/>
        <v>#N/A</v>
      </c>
      <c r="AA245" s="16" t="e">
        <f>IF($B245="","",VLOOKUP($B245,'HK2 21-22'!$B$17:$AT$54,26,0))</f>
        <v>#N/A</v>
      </c>
      <c r="AB245" s="16" t="e">
        <f>IF($B245="","",VLOOKUP($B245,'HK2 21-22'!$B$17:$AT$54,27,0))</f>
        <v>#N/A</v>
      </c>
      <c r="AC245" s="16" t="e">
        <f>IF($B245="","",VLOOKUP($B245,'HK2 21-22'!$B$17:$AT$54,28,0))</f>
        <v>#N/A</v>
      </c>
      <c r="AD245" s="32" t="e">
        <f t="shared" si="35"/>
        <v>#N/A</v>
      </c>
      <c r="AE245" s="16" t="e">
        <f>IF($B245="","",VLOOKUP($B245,'HK2 21-22'!$B$17:$AT$54,30,0))</f>
        <v>#N/A</v>
      </c>
      <c r="AF245" s="16" t="e">
        <f>IF($B245="","",VLOOKUP($B245,'HK2 21-22'!$B$17:$AT$54,31,0))</f>
        <v>#N/A</v>
      </c>
      <c r="AG245" s="16" t="e">
        <f>IF($B245="","",VLOOKUP($B245,'HK2 21-22'!$B$17:$AT$54,32,0))</f>
        <v>#N/A</v>
      </c>
      <c r="AH245" s="32" t="e">
        <f t="shared" si="36"/>
        <v>#N/A</v>
      </c>
      <c r="AI245" s="16" t="e">
        <f>IF($B245="","",VLOOKUP($B245,'HK2 21-22'!$B$17:$AT$54,34,0))</f>
        <v>#N/A</v>
      </c>
      <c r="AJ245" s="16" t="e">
        <f>IF($B245="","",VLOOKUP($B245,'HK2 21-22'!$B$17:$AT$54,35,0))</f>
        <v>#N/A</v>
      </c>
      <c r="AK245" s="32" t="e">
        <f t="shared" si="37"/>
        <v>#N/A</v>
      </c>
      <c r="AL245" s="16" t="e">
        <f>IF($B245="","",VLOOKUP($B245,'HK2 21-22'!$B$17:$AT$54,37,0))</f>
        <v>#N/A</v>
      </c>
      <c r="AM245" s="16" t="e">
        <f>IF($B245="","",VLOOKUP($B245,'HK2 21-22'!$B$17:$AT$54,38,0))</f>
        <v>#N/A</v>
      </c>
      <c r="AN245" s="32" t="e">
        <f t="shared" si="38"/>
        <v>#N/A</v>
      </c>
      <c r="AO245" s="16" t="e">
        <f>IF($B245="","",VLOOKUP($B245,'HK2 21-22'!$B$17:$AT$54,40,0))</f>
        <v>#N/A</v>
      </c>
      <c r="AP245" s="16" t="e">
        <f>IF($B245="","",VLOOKUP($B245,'HK2 21-22'!$B$17:$AT$54,41,0))</f>
        <v>#N/A</v>
      </c>
      <c r="AQ245" s="32" t="e">
        <f t="shared" si="39"/>
        <v>#N/A</v>
      </c>
      <c r="AR245" s="32" t="e">
        <f>IF($B245="","",VLOOKUP($B245,'HK2 21-22'!$B$17:$AT$54,43,0))</f>
        <v>#N/A</v>
      </c>
      <c r="AS245" s="32" t="e">
        <f>IF($B245="","",VLOOKUP($B245,'HK2 21-22'!$B$17:$AT$54,44,0))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IF($B246="","",VLOOKUP($B246,'HK2 21-22'!$B$17:$AT$54,4,0))</f>
        <v>#N/A</v>
      </c>
      <c r="F246" s="16" t="e">
        <f>IF($B246="","",VLOOKUP($B246,'HK2 21-22'!$B$17:$AT$54,5,0))</f>
        <v>#N/A</v>
      </c>
      <c r="G246" s="16" t="e">
        <f>IF($B246="","",VLOOKUP($B246,'HK2 21-22'!$B$17:$AT$54,6,0))</f>
        <v>#N/A</v>
      </c>
      <c r="H246" s="16" t="e">
        <f>IF($B246="","",VLOOKUP($B246,'HK2 21-22'!$B$17:$AT$54,7,0))</f>
        <v>#N/A</v>
      </c>
      <c r="I246" s="16" t="e">
        <f>IF($B246="","",VLOOKUP($B246,'HK2 21-22'!$B$17:$AT$54,8,0))</f>
        <v>#N/A</v>
      </c>
      <c r="J246" s="16" t="e">
        <f>IF($B246="","",VLOOKUP($B246,'HK2 21-22'!$B$17:$AT$54,9,0))</f>
        <v>#N/A</v>
      </c>
      <c r="K246" s="16" t="e">
        <f>IF($B246="","",VLOOKUP($B246,'HK2 21-22'!$B$17:$AT$54,10,0))</f>
        <v>#N/A</v>
      </c>
      <c r="L246" s="16" t="e">
        <f>IF($B246="","",VLOOKUP($B246,'HK2 21-22'!$B$17:$AT$54,11,0))</f>
        <v>#N/A</v>
      </c>
      <c r="M246" s="32" t="e">
        <f t="shared" si="31"/>
        <v>#N/A</v>
      </c>
      <c r="N246" s="16" t="e">
        <f>IF($B246="","",VLOOKUP($B246,'HK2 21-22'!$B$17:$AT$54,13,0))</f>
        <v>#N/A</v>
      </c>
      <c r="O246" s="16" t="e">
        <f>IF($B246="","",VLOOKUP($B246,'HK2 21-22'!$B$17:$AT$54,14,0))</f>
        <v>#N/A</v>
      </c>
      <c r="P246" s="16" t="e">
        <f>IF($B246="","",VLOOKUP($B246,'HK2 21-22'!$B$17:$AT$54,15,0))</f>
        <v>#N/A</v>
      </c>
      <c r="Q246" s="16" t="e">
        <f>IF($B246="","",VLOOKUP($B246,'HK2 21-22'!$B$17:$AT$54,16,0))</f>
        <v>#N/A</v>
      </c>
      <c r="R246" s="32" t="e">
        <f t="shared" si="32"/>
        <v>#N/A</v>
      </c>
      <c r="S246" s="16" t="e">
        <f>IF($B246="","",VLOOKUP($B246,'HK2 21-22'!$B$17:$AT$54,18,0))</f>
        <v>#N/A</v>
      </c>
      <c r="T246" s="16" t="e">
        <f>IF($B246="","",VLOOKUP($B246,'HK2 21-22'!$B$17:$AT$54,19,0))</f>
        <v>#N/A</v>
      </c>
      <c r="U246" s="16" t="e">
        <f>IF($B246="","",VLOOKUP($B246,'HK2 21-22'!$B$17:$AT$54,20,0))</f>
        <v>#N/A</v>
      </c>
      <c r="V246" s="32" t="e">
        <f t="shared" si="33"/>
        <v>#N/A</v>
      </c>
      <c r="W246" s="16" t="e">
        <f>IF($B246="","",VLOOKUP($B246,'HK2 21-22'!$B$17:$AT$54,22,0))</f>
        <v>#N/A</v>
      </c>
      <c r="X246" s="16" t="e">
        <f>IF($B246="","",VLOOKUP($B246,'HK2 21-22'!$B$17:$AT$54,23,0))</f>
        <v>#N/A</v>
      </c>
      <c r="Y246" s="16" t="e">
        <f>IF($B246="","",VLOOKUP($B246,'HK2 21-22'!$B$17:$AT$54,24,0))</f>
        <v>#N/A</v>
      </c>
      <c r="Z246" s="32" t="e">
        <f t="shared" si="34"/>
        <v>#N/A</v>
      </c>
      <c r="AA246" s="16" t="e">
        <f>IF($B246="","",VLOOKUP($B246,'HK2 21-22'!$B$17:$AT$54,26,0))</f>
        <v>#N/A</v>
      </c>
      <c r="AB246" s="16" t="e">
        <f>IF($B246="","",VLOOKUP($B246,'HK2 21-22'!$B$17:$AT$54,27,0))</f>
        <v>#N/A</v>
      </c>
      <c r="AC246" s="16" t="e">
        <f>IF($B246="","",VLOOKUP($B246,'HK2 21-22'!$B$17:$AT$54,28,0))</f>
        <v>#N/A</v>
      </c>
      <c r="AD246" s="32" t="e">
        <f t="shared" si="35"/>
        <v>#N/A</v>
      </c>
      <c r="AE246" s="16" t="e">
        <f>IF($B246="","",VLOOKUP($B246,'HK2 21-22'!$B$17:$AT$54,30,0))</f>
        <v>#N/A</v>
      </c>
      <c r="AF246" s="16" t="e">
        <f>IF($B246="","",VLOOKUP($B246,'HK2 21-22'!$B$17:$AT$54,31,0))</f>
        <v>#N/A</v>
      </c>
      <c r="AG246" s="16" t="e">
        <f>IF($B246="","",VLOOKUP($B246,'HK2 21-22'!$B$17:$AT$54,32,0))</f>
        <v>#N/A</v>
      </c>
      <c r="AH246" s="32" t="e">
        <f t="shared" si="36"/>
        <v>#N/A</v>
      </c>
      <c r="AI246" s="16" t="e">
        <f>IF($B246="","",VLOOKUP($B246,'HK2 21-22'!$B$17:$AT$54,34,0))</f>
        <v>#N/A</v>
      </c>
      <c r="AJ246" s="16" t="e">
        <f>IF($B246="","",VLOOKUP($B246,'HK2 21-22'!$B$17:$AT$54,35,0))</f>
        <v>#N/A</v>
      </c>
      <c r="AK246" s="32" t="e">
        <f t="shared" si="37"/>
        <v>#N/A</v>
      </c>
      <c r="AL246" s="16" t="e">
        <f>IF($B246="","",VLOOKUP($B246,'HK2 21-22'!$B$17:$AT$54,37,0))</f>
        <v>#N/A</v>
      </c>
      <c r="AM246" s="16" t="e">
        <f>IF($B246="","",VLOOKUP($B246,'HK2 21-22'!$B$17:$AT$54,38,0))</f>
        <v>#N/A</v>
      </c>
      <c r="AN246" s="32" t="e">
        <f t="shared" si="38"/>
        <v>#N/A</v>
      </c>
      <c r="AO246" s="16" t="e">
        <f>IF($B246="","",VLOOKUP($B246,'HK2 21-22'!$B$17:$AT$54,40,0))</f>
        <v>#N/A</v>
      </c>
      <c r="AP246" s="16" t="e">
        <f>IF($B246="","",VLOOKUP($B246,'HK2 21-22'!$B$17:$AT$54,41,0))</f>
        <v>#N/A</v>
      </c>
      <c r="AQ246" s="32" t="e">
        <f t="shared" si="39"/>
        <v>#N/A</v>
      </c>
      <c r="AR246" s="32" t="e">
        <f>IF($B246="","",VLOOKUP($B246,'HK2 21-22'!$B$17:$AT$54,43,0))</f>
        <v>#N/A</v>
      </c>
      <c r="AS246" s="32" t="e">
        <f>IF($B246="","",VLOOKUP($B246,'HK2 21-22'!$B$17:$AT$54,44,0))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IF($B247="","",VLOOKUP($B247,'HK2 21-22'!$B$17:$AT$54,4,0))</f>
        <v>#N/A</v>
      </c>
      <c r="F247" s="16" t="e">
        <f>IF($B247="","",VLOOKUP($B247,'HK2 21-22'!$B$17:$AT$54,5,0))</f>
        <v>#N/A</v>
      </c>
      <c r="G247" s="16" t="e">
        <f>IF($B247="","",VLOOKUP($B247,'HK2 21-22'!$B$17:$AT$54,6,0))</f>
        <v>#N/A</v>
      </c>
      <c r="H247" s="16" t="e">
        <f>IF($B247="","",VLOOKUP($B247,'HK2 21-22'!$B$17:$AT$54,7,0))</f>
        <v>#N/A</v>
      </c>
      <c r="I247" s="16" t="e">
        <f>IF($B247="","",VLOOKUP($B247,'HK2 21-22'!$B$17:$AT$54,8,0))</f>
        <v>#N/A</v>
      </c>
      <c r="J247" s="16" t="e">
        <f>IF($B247="","",VLOOKUP($B247,'HK2 21-22'!$B$17:$AT$54,9,0))</f>
        <v>#N/A</v>
      </c>
      <c r="K247" s="16" t="e">
        <f>IF($B247="","",VLOOKUP($B247,'HK2 21-22'!$B$17:$AT$54,10,0))</f>
        <v>#N/A</v>
      </c>
      <c r="L247" s="16" t="e">
        <f>IF($B247="","",VLOOKUP($B247,'HK2 21-22'!$B$17:$AT$54,11,0))</f>
        <v>#N/A</v>
      </c>
      <c r="M247" s="32" t="e">
        <f t="shared" si="31"/>
        <v>#N/A</v>
      </c>
      <c r="N247" s="16" t="e">
        <f>IF($B247="","",VLOOKUP($B247,'HK2 21-22'!$B$17:$AT$54,13,0))</f>
        <v>#N/A</v>
      </c>
      <c r="O247" s="16" t="e">
        <f>IF($B247="","",VLOOKUP($B247,'HK2 21-22'!$B$17:$AT$54,14,0))</f>
        <v>#N/A</v>
      </c>
      <c r="P247" s="16" t="e">
        <f>IF($B247="","",VLOOKUP($B247,'HK2 21-22'!$B$17:$AT$54,15,0))</f>
        <v>#N/A</v>
      </c>
      <c r="Q247" s="16" t="e">
        <f>IF($B247="","",VLOOKUP($B247,'HK2 21-22'!$B$17:$AT$54,16,0))</f>
        <v>#N/A</v>
      </c>
      <c r="R247" s="32" t="e">
        <f t="shared" si="32"/>
        <v>#N/A</v>
      </c>
      <c r="S247" s="16" t="e">
        <f>IF($B247="","",VLOOKUP($B247,'HK2 21-22'!$B$17:$AT$54,18,0))</f>
        <v>#N/A</v>
      </c>
      <c r="T247" s="16" t="e">
        <f>IF($B247="","",VLOOKUP($B247,'HK2 21-22'!$B$17:$AT$54,19,0))</f>
        <v>#N/A</v>
      </c>
      <c r="U247" s="16" t="e">
        <f>IF($B247="","",VLOOKUP($B247,'HK2 21-22'!$B$17:$AT$54,20,0))</f>
        <v>#N/A</v>
      </c>
      <c r="V247" s="32" t="e">
        <f t="shared" si="33"/>
        <v>#N/A</v>
      </c>
      <c r="W247" s="16" t="e">
        <f>IF($B247="","",VLOOKUP($B247,'HK2 21-22'!$B$17:$AT$54,22,0))</f>
        <v>#N/A</v>
      </c>
      <c r="X247" s="16" t="e">
        <f>IF($B247="","",VLOOKUP($B247,'HK2 21-22'!$B$17:$AT$54,23,0))</f>
        <v>#N/A</v>
      </c>
      <c r="Y247" s="16" t="e">
        <f>IF($B247="","",VLOOKUP($B247,'HK2 21-22'!$B$17:$AT$54,24,0))</f>
        <v>#N/A</v>
      </c>
      <c r="Z247" s="32" t="e">
        <f t="shared" si="34"/>
        <v>#N/A</v>
      </c>
      <c r="AA247" s="16" t="e">
        <f>IF($B247="","",VLOOKUP($B247,'HK2 21-22'!$B$17:$AT$54,26,0))</f>
        <v>#N/A</v>
      </c>
      <c r="AB247" s="16" t="e">
        <f>IF($B247="","",VLOOKUP($B247,'HK2 21-22'!$B$17:$AT$54,27,0))</f>
        <v>#N/A</v>
      </c>
      <c r="AC247" s="16" t="e">
        <f>IF($B247="","",VLOOKUP($B247,'HK2 21-22'!$B$17:$AT$54,28,0))</f>
        <v>#N/A</v>
      </c>
      <c r="AD247" s="32" t="e">
        <f t="shared" si="35"/>
        <v>#N/A</v>
      </c>
      <c r="AE247" s="16" t="e">
        <f>IF($B247="","",VLOOKUP($B247,'HK2 21-22'!$B$17:$AT$54,30,0))</f>
        <v>#N/A</v>
      </c>
      <c r="AF247" s="16" t="e">
        <f>IF($B247="","",VLOOKUP($B247,'HK2 21-22'!$B$17:$AT$54,31,0))</f>
        <v>#N/A</v>
      </c>
      <c r="AG247" s="16" t="e">
        <f>IF($B247="","",VLOOKUP($B247,'HK2 21-22'!$B$17:$AT$54,32,0))</f>
        <v>#N/A</v>
      </c>
      <c r="AH247" s="32" t="e">
        <f t="shared" si="36"/>
        <v>#N/A</v>
      </c>
      <c r="AI247" s="16" t="e">
        <f>IF($B247="","",VLOOKUP($B247,'HK2 21-22'!$B$17:$AT$54,34,0))</f>
        <v>#N/A</v>
      </c>
      <c r="AJ247" s="16" t="e">
        <f>IF($B247="","",VLOOKUP($B247,'HK2 21-22'!$B$17:$AT$54,35,0))</f>
        <v>#N/A</v>
      </c>
      <c r="AK247" s="32" t="e">
        <f t="shared" si="37"/>
        <v>#N/A</v>
      </c>
      <c r="AL247" s="16" t="e">
        <f>IF($B247="","",VLOOKUP($B247,'HK2 21-22'!$B$17:$AT$54,37,0))</f>
        <v>#N/A</v>
      </c>
      <c r="AM247" s="16" t="e">
        <f>IF($B247="","",VLOOKUP($B247,'HK2 21-22'!$B$17:$AT$54,38,0))</f>
        <v>#N/A</v>
      </c>
      <c r="AN247" s="32" t="e">
        <f t="shared" si="38"/>
        <v>#N/A</v>
      </c>
      <c r="AO247" s="16" t="e">
        <f>IF($B247="","",VLOOKUP($B247,'HK2 21-22'!$B$17:$AT$54,40,0))</f>
        <v>#N/A</v>
      </c>
      <c r="AP247" s="16" t="e">
        <f>IF($B247="","",VLOOKUP($B247,'HK2 21-22'!$B$17:$AT$54,41,0))</f>
        <v>#N/A</v>
      </c>
      <c r="AQ247" s="32" t="e">
        <f t="shared" si="39"/>
        <v>#N/A</v>
      </c>
      <c r="AR247" s="32" t="e">
        <f>IF($B247="","",VLOOKUP($B247,'HK2 21-22'!$B$17:$AT$54,43,0))</f>
        <v>#N/A</v>
      </c>
      <c r="AS247" s="32" t="e">
        <f>IF($B247="","",VLOOKUP($B247,'HK2 21-22'!$B$17:$AT$54,44,0))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IF($B248="","",VLOOKUP($B248,'HK2 21-22'!$B$17:$AT$54,4,0))</f>
        <v>#N/A</v>
      </c>
      <c r="F248" s="16" t="e">
        <f>IF($B248="","",VLOOKUP($B248,'HK2 21-22'!$B$17:$AT$54,5,0))</f>
        <v>#N/A</v>
      </c>
      <c r="G248" s="16" t="e">
        <f>IF($B248="","",VLOOKUP($B248,'HK2 21-22'!$B$17:$AT$54,6,0))</f>
        <v>#N/A</v>
      </c>
      <c r="H248" s="16" t="e">
        <f>IF($B248="","",VLOOKUP($B248,'HK2 21-22'!$B$17:$AT$54,7,0))</f>
        <v>#N/A</v>
      </c>
      <c r="I248" s="16" t="e">
        <f>IF($B248="","",VLOOKUP($B248,'HK2 21-22'!$B$17:$AT$54,8,0))</f>
        <v>#N/A</v>
      </c>
      <c r="J248" s="16" t="e">
        <f>IF($B248="","",VLOOKUP($B248,'HK2 21-22'!$B$17:$AT$54,9,0))</f>
        <v>#N/A</v>
      </c>
      <c r="K248" s="16" t="e">
        <f>IF($B248="","",VLOOKUP($B248,'HK2 21-22'!$B$17:$AT$54,10,0))</f>
        <v>#N/A</v>
      </c>
      <c r="L248" s="16" t="e">
        <f>IF($B248="","",VLOOKUP($B248,'HK2 21-22'!$B$17:$AT$54,11,0))</f>
        <v>#N/A</v>
      </c>
      <c r="M248" s="32" t="e">
        <f t="shared" si="31"/>
        <v>#N/A</v>
      </c>
      <c r="N248" s="16" t="e">
        <f>IF($B248="","",VLOOKUP($B248,'HK2 21-22'!$B$17:$AT$54,13,0))</f>
        <v>#N/A</v>
      </c>
      <c r="O248" s="16" t="e">
        <f>IF($B248="","",VLOOKUP($B248,'HK2 21-22'!$B$17:$AT$54,14,0))</f>
        <v>#N/A</v>
      </c>
      <c r="P248" s="16" t="e">
        <f>IF($B248="","",VLOOKUP($B248,'HK2 21-22'!$B$17:$AT$54,15,0))</f>
        <v>#N/A</v>
      </c>
      <c r="Q248" s="16" t="e">
        <f>IF($B248="","",VLOOKUP($B248,'HK2 21-22'!$B$17:$AT$54,16,0))</f>
        <v>#N/A</v>
      </c>
      <c r="R248" s="32" t="e">
        <f t="shared" si="32"/>
        <v>#N/A</v>
      </c>
      <c r="S248" s="16" t="e">
        <f>IF($B248="","",VLOOKUP($B248,'HK2 21-22'!$B$17:$AT$54,18,0))</f>
        <v>#N/A</v>
      </c>
      <c r="T248" s="16" t="e">
        <f>IF($B248="","",VLOOKUP($B248,'HK2 21-22'!$B$17:$AT$54,19,0))</f>
        <v>#N/A</v>
      </c>
      <c r="U248" s="16" t="e">
        <f>IF($B248="","",VLOOKUP($B248,'HK2 21-22'!$B$17:$AT$54,20,0))</f>
        <v>#N/A</v>
      </c>
      <c r="V248" s="32" t="e">
        <f t="shared" si="33"/>
        <v>#N/A</v>
      </c>
      <c r="W248" s="16" t="e">
        <f>IF($B248="","",VLOOKUP($B248,'HK2 21-22'!$B$17:$AT$54,22,0))</f>
        <v>#N/A</v>
      </c>
      <c r="X248" s="16" t="e">
        <f>IF($B248="","",VLOOKUP($B248,'HK2 21-22'!$B$17:$AT$54,23,0))</f>
        <v>#N/A</v>
      </c>
      <c r="Y248" s="16" t="e">
        <f>IF($B248="","",VLOOKUP($B248,'HK2 21-22'!$B$17:$AT$54,24,0))</f>
        <v>#N/A</v>
      </c>
      <c r="Z248" s="32" t="e">
        <f t="shared" si="34"/>
        <v>#N/A</v>
      </c>
      <c r="AA248" s="16" t="e">
        <f>IF($B248="","",VLOOKUP($B248,'HK2 21-22'!$B$17:$AT$54,26,0))</f>
        <v>#N/A</v>
      </c>
      <c r="AB248" s="16" t="e">
        <f>IF($B248="","",VLOOKUP($B248,'HK2 21-22'!$B$17:$AT$54,27,0))</f>
        <v>#N/A</v>
      </c>
      <c r="AC248" s="16" t="e">
        <f>IF($B248="","",VLOOKUP($B248,'HK2 21-22'!$B$17:$AT$54,28,0))</f>
        <v>#N/A</v>
      </c>
      <c r="AD248" s="32" t="e">
        <f t="shared" si="35"/>
        <v>#N/A</v>
      </c>
      <c r="AE248" s="16" t="e">
        <f>IF($B248="","",VLOOKUP($B248,'HK2 21-22'!$B$17:$AT$54,30,0))</f>
        <v>#N/A</v>
      </c>
      <c r="AF248" s="16" t="e">
        <f>IF($B248="","",VLOOKUP($B248,'HK2 21-22'!$B$17:$AT$54,31,0))</f>
        <v>#N/A</v>
      </c>
      <c r="AG248" s="16" t="e">
        <f>IF($B248="","",VLOOKUP($B248,'HK2 21-22'!$B$17:$AT$54,32,0))</f>
        <v>#N/A</v>
      </c>
      <c r="AH248" s="32" t="e">
        <f t="shared" si="36"/>
        <v>#N/A</v>
      </c>
      <c r="AI248" s="16" t="e">
        <f>IF($B248="","",VLOOKUP($B248,'HK2 21-22'!$B$17:$AT$54,34,0))</f>
        <v>#N/A</v>
      </c>
      <c r="AJ248" s="16" t="e">
        <f>IF($B248="","",VLOOKUP($B248,'HK2 21-22'!$B$17:$AT$54,35,0))</f>
        <v>#N/A</v>
      </c>
      <c r="AK248" s="32" t="e">
        <f t="shared" si="37"/>
        <v>#N/A</v>
      </c>
      <c r="AL248" s="16" t="e">
        <f>IF($B248="","",VLOOKUP($B248,'HK2 21-22'!$B$17:$AT$54,37,0))</f>
        <v>#N/A</v>
      </c>
      <c r="AM248" s="16" t="e">
        <f>IF($B248="","",VLOOKUP($B248,'HK2 21-22'!$B$17:$AT$54,38,0))</f>
        <v>#N/A</v>
      </c>
      <c r="AN248" s="32" t="e">
        <f t="shared" si="38"/>
        <v>#N/A</v>
      </c>
      <c r="AO248" s="16" t="e">
        <f>IF($B248="","",VLOOKUP($B248,'HK2 21-22'!$B$17:$AT$54,40,0))</f>
        <v>#N/A</v>
      </c>
      <c r="AP248" s="16" t="e">
        <f>IF($B248="","",VLOOKUP($B248,'HK2 21-22'!$B$17:$AT$54,41,0))</f>
        <v>#N/A</v>
      </c>
      <c r="AQ248" s="32" t="e">
        <f t="shared" si="39"/>
        <v>#N/A</v>
      </c>
      <c r="AR248" s="32" t="e">
        <f>IF($B248="","",VLOOKUP($B248,'HK2 21-22'!$B$17:$AT$54,43,0))</f>
        <v>#N/A</v>
      </c>
      <c r="AS248" s="32" t="e">
        <f>IF($B248="","",VLOOKUP($B248,'HK2 21-22'!$B$17:$AT$54,44,0))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IF($B249="","",VLOOKUP($B249,'HK2 21-22'!$B$17:$AT$54,4,0))</f>
        <v>#N/A</v>
      </c>
      <c r="F249" s="16" t="e">
        <f>IF($B249="","",VLOOKUP($B249,'HK2 21-22'!$B$17:$AT$54,5,0))</f>
        <v>#N/A</v>
      </c>
      <c r="G249" s="16" t="e">
        <f>IF($B249="","",VLOOKUP($B249,'HK2 21-22'!$B$17:$AT$54,6,0))</f>
        <v>#N/A</v>
      </c>
      <c r="H249" s="16" t="e">
        <f>IF($B249="","",VLOOKUP($B249,'HK2 21-22'!$B$17:$AT$54,7,0))</f>
        <v>#N/A</v>
      </c>
      <c r="I249" s="16" t="e">
        <f>IF($B249="","",VLOOKUP($B249,'HK2 21-22'!$B$17:$AT$54,8,0))</f>
        <v>#N/A</v>
      </c>
      <c r="J249" s="16" t="e">
        <f>IF($B249="","",VLOOKUP($B249,'HK2 21-22'!$B$17:$AT$54,9,0))</f>
        <v>#N/A</v>
      </c>
      <c r="K249" s="16" t="e">
        <f>IF($B249="","",VLOOKUP($B249,'HK2 21-22'!$B$17:$AT$54,10,0))</f>
        <v>#N/A</v>
      </c>
      <c r="L249" s="16" t="e">
        <f>IF($B249="","",VLOOKUP($B249,'HK2 21-22'!$B$17:$AT$54,11,0))</f>
        <v>#N/A</v>
      </c>
      <c r="M249" s="32" t="e">
        <f t="shared" si="31"/>
        <v>#N/A</v>
      </c>
      <c r="N249" s="16" t="e">
        <f>IF($B249="","",VLOOKUP($B249,'HK2 21-22'!$B$17:$AT$54,13,0))</f>
        <v>#N/A</v>
      </c>
      <c r="O249" s="16" t="e">
        <f>IF($B249="","",VLOOKUP($B249,'HK2 21-22'!$B$17:$AT$54,14,0))</f>
        <v>#N/A</v>
      </c>
      <c r="P249" s="16" t="e">
        <f>IF($B249="","",VLOOKUP($B249,'HK2 21-22'!$B$17:$AT$54,15,0))</f>
        <v>#N/A</v>
      </c>
      <c r="Q249" s="16" t="e">
        <f>IF($B249="","",VLOOKUP($B249,'HK2 21-22'!$B$17:$AT$54,16,0))</f>
        <v>#N/A</v>
      </c>
      <c r="R249" s="32" t="e">
        <f t="shared" si="32"/>
        <v>#N/A</v>
      </c>
      <c r="S249" s="16" t="e">
        <f>IF($B249="","",VLOOKUP($B249,'HK2 21-22'!$B$17:$AT$54,18,0))</f>
        <v>#N/A</v>
      </c>
      <c r="T249" s="16" t="e">
        <f>IF($B249="","",VLOOKUP($B249,'HK2 21-22'!$B$17:$AT$54,19,0))</f>
        <v>#N/A</v>
      </c>
      <c r="U249" s="16" t="e">
        <f>IF($B249="","",VLOOKUP($B249,'HK2 21-22'!$B$17:$AT$54,20,0))</f>
        <v>#N/A</v>
      </c>
      <c r="V249" s="32" t="e">
        <f t="shared" si="33"/>
        <v>#N/A</v>
      </c>
      <c r="W249" s="16" t="e">
        <f>IF($B249="","",VLOOKUP($B249,'HK2 21-22'!$B$17:$AT$54,22,0))</f>
        <v>#N/A</v>
      </c>
      <c r="X249" s="16" t="e">
        <f>IF($B249="","",VLOOKUP($B249,'HK2 21-22'!$B$17:$AT$54,23,0))</f>
        <v>#N/A</v>
      </c>
      <c r="Y249" s="16" t="e">
        <f>IF($B249="","",VLOOKUP($B249,'HK2 21-22'!$B$17:$AT$54,24,0))</f>
        <v>#N/A</v>
      </c>
      <c r="Z249" s="32" t="e">
        <f t="shared" si="34"/>
        <v>#N/A</v>
      </c>
      <c r="AA249" s="16" t="e">
        <f>IF($B249="","",VLOOKUP($B249,'HK2 21-22'!$B$17:$AT$54,26,0))</f>
        <v>#N/A</v>
      </c>
      <c r="AB249" s="16" t="e">
        <f>IF($B249="","",VLOOKUP($B249,'HK2 21-22'!$B$17:$AT$54,27,0))</f>
        <v>#N/A</v>
      </c>
      <c r="AC249" s="16" t="e">
        <f>IF($B249="","",VLOOKUP($B249,'HK2 21-22'!$B$17:$AT$54,28,0))</f>
        <v>#N/A</v>
      </c>
      <c r="AD249" s="32" t="e">
        <f t="shared" si="35"/>
        <v>#N/A</v>
      </c>
      <c r="AE249" s="16" t="e">
        <f>IF($B249="","",VLOOKUP($B249,'HK2 21-22'!$B$17:$AT$54,30,0))</f>
        <v>#N/A</v>
      </c>
      <c r="AF249" s="16" t="e">
        <f>IF($B249="","",VLOOKUP($B249,'HK2 21-22'!$B$17:$AT$54,31,0))</f>
        <v>#N/A</v>
      </c>
      <c r="AG249" s="16" t="e">
        <f>IF($B249="","",VLOOKUP($B249,'HK2 21-22'!$B$17:$AT$54,32,0))</f>
        <v>#N/A</v>
      </c>
      <c r="AH249" s="32" t="e">
        <f t="shared" si="36"/>
        <v>#N/A</v>
      </c>
      <c r="AI249" s="16" t="e">
        <f>IF($B249="","",VLOOKUP($B249,'HK2 21-22'!$B$17:$AT$54,34,0))</f>
        <v>#N/A</v>
      </c>
      <c r="AJ249" s="16" t="e">
        <f>IF($B249="","",VLOOKUP($B249,'HK2 21-22'!$B$17:$AT$54,35,0))</f>
        <v>#N/A</v>
      </c>
      <c r="AK249" s="32" t="e">
        <f t="shared" si="37"/>
        <v>#N/A</v>
      </c>
      <c r="AL249" s="16" t="e">
        <f>IF($B249="","",VLOOKUP($B249,'HK2 21-22'!$B$17:$AT$54,37,0))</f>
        <v>#N/A</v>
      </c>
      <c r="AM249" s="16" t="e">
        <f>IF($B249="","",VLOOKUP($B249,'HK2 21-22'!$B$17:$AT$54,38,0))</f>
        <v>#N/A</v>
      </c>
      <c r="AN249" s="32" t="e">
        <f t="shared" si="38"/>
        <v>#N/A</v>
      </c>
      <c r="AO249" s="16" t="e">
        <f>IF($B249="","",VLOOKUP($B249,'HK2 21-22'!$B$17:$AT$54,40,0))</f>
        <v>#N/A</v>
      </c>
      <c r="AP249" s="16" t="e">
        <f>IF($B249="","",VLOOKUP($B249,'HK2 21-22'!$B$17:$AT$54,41,0))</f>
        <v>#N/A</v>
      </c>
      <c r="AQ249" s="32" t="e">
        <f t="shared" si="39"/>
        <v>#N/A</v>
      </c>
      <c r="AR249" s="32" t="e">
        <f>IF($B249="","",VLOOKUP($B249,'HK2 21-22'!$B$17:$AT$54,43,0))</f>
        <v>#N/A</v>
      </c>
      <c r="AS249" s="32" t="e">
        <f>IF($B249="","",VLOOKUP($B249,'HK2 21-22'!$B$17:$AT$54,44,0))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IF($B250="","",VLOOKUP($B250,'HK2 21-22'!$B$17:$AT$54,4,0))</f>
        <v>#N/A</v>
      </c>
      <c r="F250" s="16" t="e">
        <f>IF($B250="","",VLOOKUP($B250,'HK2 21-22'!$B$17:$AT$54,5,0))</f>
        <v>#N/A</v>
      </c>
      <c r="G250" s="16" t="e">
        <f>IF($B250="","",VLOOKUP($B250,'HK2 21-22'!$B$17:$AT$54,6,0))</f>
        <v>#N/A</v>
      </c>
      <c r="H250" s="16" t="e">
        <f>IF($B250="","",VLOOKUP($B250,'HK2 21-22'!$B$17:$AT$54,7,0))</f>
        <v>#N/A</v>
      </c>
      <c r="I250" s="16" t="e">
        <f>IF($B250="","",VLOOKUP($B250,'HK2 21-22'!$B$17:$AT$54,8,0))</f>
        <v>#N/A</v>
      </c>
      <c r="J250" s="16" t="e">
        <f>IF($B250="","",VLOOKUP($B250,'HK2 21-22'!$B$17:$AT$54,9,0))</f>
        <v>#N/A</v>
      </c>
      <c r="K250" s="16" t="e">
        <f>IF($B250="","",VLOOKUP($B250,'HK2 21-22'!$B$17:$AT$54,10,0))</f>
        <v>#N/A</v>
      </c>
      <c r="L250" s="16" t="e">
        <f>IF($B250="","",VLOOKUP($B250,'HK2 21-22'!$B$17:$AT$54,11,0))</f>
        <v>#N/A</v>
      </c>
      <c r="M250" s="32" t="e">
        <f t="shared" si="31"/>
        <v>#N/A</v>
      </c>
      <c r="N250" s="16" t="e">
        <f>IF($B250="","",VLOOKUP($B250,'HK2 21-22'!$B$17:$AT$54,13,0))</f>
        <v>#N/A</v>
      </c>
      <c r="O250" s="16" t="e">
        <f>IF($B250="","",VLOOKUP($B250,'HK2 21-22'!$B$17:$AT$54,14,0))</f>
        <v>#N/A</v>
      </c>
      <c r="P250" s="16" t="e">
        <f>IF($B250="","",VLOOKUP($B250,'HK2 21-22'!$B$17:$AT$54,15,0))</f>
        <v>#N/A</v>
      </c>
      <c r="Q250" s="16" t="e">
        <f>IF($B250="","",VLOOKUP($B250,'HK2 21-22'!$B$17:$AT$54,16,0))</f>
        <v>#N/A</v>
      </c>
      <c r="R250" s="32" t="e">
        <f t="shared" si="32"/>
        <v>#N/A</v>
      </c>
      <c r="S250" s="16" t="e">
        <f>IF($B250="","",VLOOKUP($B250,'HK2 21-22'!$B$17:$AT$54,18,0))</f>
        <v>#N/A</v>
      </c>
      <c r="T250" s="16" t="e">
        <f>IF($B250="","",VLOOKUP($B250,'HK2 21-22'!$B$17:$AT$54,19,0))</f>
        <v>#N/A</v>
      </c>
      <c r="U250" s="16" t="e">
        <f>IF($B250="","",VLOOKUP($B250,'HK2 21-22'!$B$17:$AT$54,20,0))</f>
        <v>#N/A</v>
      </c>
      <c r="V250" s="32" t="e">
        <f t="shared" si="33"/>
        <v>#N/A</v>
      </c>
      <c r="W250" s="16" t="e">
        <f>IF($B250="","",VLOOKUP($B250,'HK2 21-22'!$B$17:$AT$54,22,0))</f>
        <v>#N/A</v>
      </c>
      <c r="X250" s="16" t="e">
        <f>IF($B250="","",VLOOKUP($B250,'HK2 21-22'!$B$17:$AT$54,23,0))</f>
        <v>#N/A</v>
      </c>
      <c r="Y250" s="16" t="e">
        <f>IF($B250="","",VLOOKUP($B250,'HK2 21-22'!$B$17:$AT$54,24,0))</f>
        <v>#N/A</v>
      </c>
      <c r="Z250" s="32" t="e">
        <f t="shared" si="34"/>
        <v>#N/A</v>
      </c>
      <c r="AA250" s="16" t="e">
        <f>IF($B250="","",VLOOKUP($B250,'HK2 21-22'!$B$17:$AT$54,26,0))</f>
        <v>#N/A</v>
      </c>
      <c r="AB250" s="16" t="e">
        <f>IF($B250="","",VLOOKUP($B250,'HK2 21-22'!$B$17:$AT$54,27,0))</f>
        <v>#N/A</v>
      </c>
      <c r="AC250" s="16" t="e">
        <f>IF($B250="","",VLOOKUP($B250,'HK2 21-22'!$B$17:$AT$54,28,0))</f>
        <v>#N/A</v>
      </c>
      <c r="AD250" s="32" t="e">
        <f t="shared" si="35"/>
        <v>#N/A</v>
      </c>
      <c r="AE250" s="16" t="e">
        <f>IF($B250="","",VLOOKUP($B250,'HK2 21-22'!$B$17:$AT$54,30,0))</f>
        <v>#N/A</v>
      </c>
      <c r="AF250" s="16" t="e">
        <f>IF($B250="","",VLOOKUP($B250,'HK2 21-22'!$B$17:$AT$54,31,0))</f>
        <v>#N/A</v>
      </c>
      <c r="AG250" s="16" t="e">
        <f>IF($B250="","",VLOOKUP($B250,'HK2 21-22'!$B$17:$AT$54,32,0))</f>
        <v>#N/A</v>
      </c>
      <c r="AH250" s="32" t="e">
        <f t="shared" si="36"/>
        <v>#N/A</v>
      </c>
      <c r="AI250" s="16" t="e">
        <f>IF($B250="","",VLOOKUP($B250,'HK2 21-22'!$B$17:$AT$54,34,0))</f>
        <v>#N/A</v>
      </c>
      <c r="AJ250" s="16" t="e">
        <f>IF($B250="","",VLOOKUP($B250,'HK2 21-22'!$B$17:$AT$54,35,0))</f>
        <v>#N/A</v>
      </c>
      <c r="AK250" s="32" t="e">
        <f t="shared" si="37"/>
        <v>#N/A</v>
      </c>
      <c r="AL250" s="16" t="e">
        <f>IF($B250="","",VLOOKUP($B250,'HK2 21-22'!$B$17:$AT$54,37,0))</f>
        <v>#N/A</v>
      </c>
      <c r="AM250" s="16" t="e">
        <f>IF($B250="","",VLOOKUP($B250,'HK2 21-22'!$B$17:$AT$54,38,0))</f>
        <v>#N/A</v>
      </c>
      <c r="AN250" s="32" t="e">
        <f t="shared" si="38"/>
        <v>#N/A</v>
      </c>
      <c r="AO250" s="16" t="e">
        <f>IF($B250="","",VLOOKUP($B250,'HK2 21-22'!$B$17:$AT$54,40,0))</f>
        <v>#N/A</v>
      </c>
      <c r="AP250" s="16" t="e">
        <f>IF($B250="","",VLOOKUP($B250,'HK2 21-22'!$B$17:$AT$54,41,0))</f>
        <v>#N/A</v>
      </c>
      <c r="AQ250" s="32" t="e">
        <f t="shared" si="39"/>
        <v>#N/A</v>
      </c>
      <c r="AR250" s="32" t="e">
        <f>IF($B250="","",VLOOKUP($B250,'HK2 21-22'!$B$17:$AT$54,43,0))</f>
        <v>#N/A</v>
      </c>
      <c r="AS250" s="32" t="e">
        <f>IF($B250="","",VLOOKUP($B250,'HK2 21-22'!$B$17:$AT$54,44,0))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IF($B251="","",VLOOKUP($B251,'HK2 21-22'!$B$17:$AT$54,4,0))</f>
        <v>#N/A</v>
      </c>
      <c r="F251" s="16" t="e">
        <f>IF($B251="","",VLOOKUP($B251,'HK2 21-22'!$B$17:$AT$54,5,0))</f>
        <v>#N/A</v>
      </c>
      <c r="G251" s="16" t="e">
        <f>IF($B251="","",VLOOKUP($B251,'HK2 21-22'!$B$17:$AT$54,6,0))</f>
        <v>#N/A</v>
      </c>
      <c r="H251" s="16" t="e">
        <f>IF($B251="","",VLOOKUP($B251,'HK2 21-22'!$B$17:$AT$54,7,0))</f>
        <v>#N/A</v>
      </c>
      <c r="I251" s="16" t="e">
        <f>IF($B251="","",VLOOKUP($B251,'HK2 21-22'!$B$17:$AT$54,8,0))</f>
        <v>#N/A</v>
      </c>
      <c r="J251" s="16" t="e">
        <f>IF($B251="","",VLOOKUP($B251,'HK2 21-22'!$B$17:$AT$54,9,0))</f>
        <v>#N/A</v>
      </c>
      <c r="K251" s="16" t="e">
        <f>IF($B251="","",VLOOKUP($B251,'HK2 21-22'!$B$17:$AT$54,10,0))</f>
        <v>#N/A</v>
      </c>
      <c r="L251" s="16" t="e">
        <f>IF($B251="","",VLOOKUP($B251,'HK2 21-22'!$B$17:$AT$54,11,0))</f>
        <v>#N/A</v>
      </c>
      <c r="M251" s="32" t="e">
        <f t="shared" si="31"/>
        <v>#N/A</v>
      </c>
      <c r="N251" s="16" t="e">
        <f>IF($B251="","",VLOOKUP($B251,'HK2 21-22'!$B$17:$AT$54,13,0))</f>
        <v>#N/A</v>
      </c>
      <c r="O251" s="16" t="e">
        <f>IF($B251="","",VLOOKUP($B251,'HK2 21-22'!$B$17:$AT$54,14,0))</f>
        <v>#N/A</v>
      </c>
      <c r="P251" s="16" t="e">
        <f>IF($B251="","",VLOOKUP($B251,'HK2 21-22'!$B$17:$AT$54,15,0))</f>
        <v>#N/A</v>
      </c>
      <c r="Q251" s="16" t="e">
        <f>IF($B251="","",VLOOKUP($B251,'HK2 21-22'!$B$17:$AT$54,16,0))</f>
        <v>#N/A</v>
      </c>
      <c r="R251" s="32" t="e">
        <f t="shared" si="32"/>
        <v>#N/A</v>
      </c>
      <c r="S251" s="16" t="e">
        <f>IF($B251="","",VLOOKUP($B251,'HK2 21-22'!$B$17:$AT$54,18,0))</f>
        <v>#N/A</v>
      </c>
      <c r="T251" s="16" t="e">
        <f>IF($B251="","",VLOOKUP($B251,'HK2 21-22'!$B$17:$AT$54,19,0))</f>
        <v>#N/A</v>
      </c>
      <c r="U251" s="16" t="e">
        <f>IF($B251="","",VLOOKUP($B251,'HK2 21-22'!$B$17:$AT$54,20,0))</f>
        <v>#N/A</v>
      </c>
      <c r="V251" s="32" t="e">
        <f t="shared" si="33"/>
        <v>#N/A</v>
      </c>
      <c r="W251" s="16" t="e">
        <f>IF($B251="","",VLOOKUP($B251,'HK2 21-22'!$B$17:$AT$54,22,0))</f>
        <v>#N/A</v>
      </c>
      <c r="X251" s="16" t="e">
        <f>IF($B251="","",VLOOKUP($B251,'HK2 21-22'!$B$17:$AT$54,23,0))</f>
        <v>#N/A</v>
      </c>
      <c r="Y251" s="16" t="e">
        <f>IF($B251="","",VLOOKUP($B251,'HK2 21-22'!$B$17:$AT$54,24,0))</f>
        <v>#N/A</v>
      </c>
      <c r="Z251" s="32" t="e">
        <f t="shared" si="34"/>
        <v>#N/A</v>
      </c>
      <c r="AA251" s="16" t="e">
        <f>IF($B251="","",VLOOKUP($B251,'HK2 21-22'!$B$17:$AT$54,26,0))</f>
        <v>#N/A</v>
      </c>
      <c r="AB251" s="16" t="e">
        <f>IF($B251="","",VLOOKUP($B251,'HK2 21-22'!$B$17:$AT$54,27,0))</f>
        <v>#N/A</v>
      </c>
      <c r="AC251" s="16" t="e">
        <f>IF($B251="","",VLOOKUP($B251,'HK2 21-22'!$B$17:$AT$54,28,0))</f>
        <v>#N/A</v>
      </c>
      <c r="AD251" s="32" t="e">
        <f t="shared" si="35"/>
        <v>#N/A</v>
      </c>
      <c r="AE251" s="16" t="e">
        <f>IF($B251="","",VLOOKUP($B251,'HK2 21-22'!$B$17:$AT$54,30,0))</f>
        <v>#N/A</v>
      </c>
      <c r="AF251" s="16" t="e">
        <f>IF($B251="","",VLOOKUP($B251,'HK2 21-22'!$B$17:$AT$54,31,0))</f>
        <v>#N/A</v>
      </c>
      <c r="AG251" s="16" t="e">
        <f>IF($B251="","",VLOOKUP($B251,'HK2 21-22'!$B$17:$AT$54,32,0))</f>
        <v>#N/A</v>
      </c>
      <c r="AH251" s="32" t="e">
        <f t="shared" si="36"/>
        <v>#N/A</v>
      </c>
      <c r="AI251" s="16" t="e">
        <f>IF($B251="","",VLOOKUP($B251,'HK2 21-22'!$B$17:$AT$54,34,0))</f>
        <v>#N/A</v>
      </c>
      <c r="AJ251" s="16" t="e">
        <f>IF($B251="","",VLOOKUP($B251,'HK2 21-22'!$B$17:$AT$54,35,0))</f>
        <v>#N/A</v>
      </c>
      <c r="AK251" s="32" t="e">
        <f t="shared" si="37"/>
        <v>#N/A</v>
      </c>
      <c r="AL251" s="16" t="e">
        <f>IF($B251="","",VLOOKUP($B251,'HK2 21-22'!$B$17:$AT$54,37,0))</f>
        <v>#N/A</v>
      </c>
      <c r="AM251" s="16" t="e">
        <f>IF($B251="","",VLOOKUP($B251,'HK2 21-22'!$B$17:$AT$54,38,0))</f>
        <v>#N/A</v>
      </c>
      <c r="AN251" s="32" t="e">
        <f t="shared" si="38"/>
        <v>#N/A</v>
      </c>
      <c r="AO251" s="16" t="e">
        <f>IF($B251="","",VLOOKUP($B251,'HK2 21-22'!$B$17:$AT$54,40,0))</f>
        <v>#N/A</v>
      </c>
      <c r="AP251" s="16" t="e">
        <f>IF($B251="","",VLOOKUP($B251,'HK2 21-22'!$B$17:$AT$54,41,0))</f>
        <v>#N/A</v>
      </c>
      <c r="AQ251" s="32" t="e">
        <f t="shared" si="39"/>
        <v>#N/A</v>
      </c>
      <c r="AR251" s="32" t="e">
        <f>IF($B251="","",VLOOKUP($B251,'HK2 21-22'!$B$17:$AT$54,43,0))</f>
        <v>#N/A</v>
      </c>
      <c r="AS251" s="32" t="e">
        <f>IF($B251="","",VLOOKUP($B251,'HK2 21-22'!$B$17:$AT$54,44,0))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IF($B252="","",VLOOKUP($B252,'HK2 21-22'!$B$17:$AT$54,4,0))</f>
        <v>#N/A</v>
      </c>
      <c r="F252" s="16" t="e">
        <f>IF($B252="","",VLOOKUP($B252,'HK2 21-22'!$B$17:$AT$54,5,0))</f>
        <v>#N/A</v>
      </c>
      <c r="G252" s="16" t="e">
        <f>IF($B252="","",VLOOKUP($B252,'HK2 21-22'!$B$17:$AT$54,6,0))</f>
        <v>#N/A</v>
      </c>
      <c r="H252" s="16" t="e">
        <f>IF($B252="","",VLOOKUP($B252,'HK2 21-22'!$B$17:$AT$54,7,0))</f>
        <v>#N/A</v>
      </c>
      <c r="I252" s="16" t="e">
        <f>IF($B252="","",VLOOKUP($B252,'HK2 21-22'!$B$17:$AT$54,8,0))</f>
        <v>#N/A</v>
      </c>
      <c r="J252" s="16" t="e">
        <f>IF($B252="","",VLOOKUP($B252,'HK2 21-22'!$B$17:$AT$54,9,0))</f>
        <v>#N/A</v>
      </c>
      <c r="K252" s="16" t="e">
        <f>IF($B252="","",VLOOKUP($B252,'HK2 21-22'!$B$17:$AT$54,10,0))</f>
        <v>#N/A</v>
      </c>
      <c r="L252" s="16" t="e">
        <f>IF($B252="","",VLOOKUP($B252,'HK2 21-22'!$B$17:$AT$54,11,0))</f>
        <v>#N/A</v>
      </c>
      <c r="M252" s="32" t="e">
        <f t="shared" si="31"/>
        <v>#N/A</v>
      </c>
      <c r="N252" s="16" t="e">
        <f>IF($B252="","",VLOOKUP($B252,'HK2 21-22'!$B$17:$AT$54,13,0))</f>
        <v>#N/A</v>
      </c>
      <c r="O252" s="16" t="e">
        <f>IF($B252="","",VLOOKUP($B252,'HK2 21-22'!$B$17:$AT$54,14,0))</f>
        <v>#N/A</v>
      </c>
      <c r="P252" s="16" t="e">
        <f>IF($B252="","",VLOOKUP($B252,'HK2 21-22'!$B$17:$AT$54,15,0))</f>
        <v>#N/A</v>
      </c>
      <c r="Q252" s="16" t="e">
        <f>IF($B252="","",VLOOKUP($B252,'HK2 21-22'!$B$17:$AT$54,16,0))</f>
        <v>#N/A</v>
      </c>
      <c r="R252" s="32" t="e">
        <f t="shared" si="32"/>
        <v>#N/A</v>
      </c>
      <c r="S252" s="16" t="e">
        <f>IF($B252="","",VLOOKUP($B252,'HK2 21-22'!$B$17:$AT$54,18,0))</f>
        <v>#N/A</v>
      </c>
      <c r="T252" s="16" t="e">
        <f>IF($B252="","",VLOOKUP($B252,'HK2 21-22'!$B$17:$AT$54,19,0))</f>
        <v>#N/A</v>
      </c>
      <c r="U252" s="16" t="e">
        <f>IF($B252="","",VLOOKUP($B252,'HK2 21-22'!$B$17:$AT$54,20,0))</f>
        <v>#N/A</v>
      </c>
      <c r="V252" s="32" t="e">
        <f t="shared" si="33"/>
        <v>#N/A</v>
      </c>
      <c r="W252" s="16" t="e">
        <f>IF($B252="","",VLOOKUP($B252,'HK2 21-22'!$B$17:$AT$54,22,0))</f>
        <v>#N/A</v>
      </c>
      <c r="X252" s="16" t="e">
        <f>IF($B252="","",VLOOKUP($B252,'HK2 21-22'!$B$17:$AT$54,23,0))</f>
        <v>#N/A</v>
      </c>
      <c r="Y252" s="16" t="e">
        <f>IF($B252="","",VLOOKUP($B252,'HK2 21-22'!$B$17:$AT$54,24,0))</f>
        <v>#N/A</v>
      </c>
      <c r="Z252" s="32" t="e">
        <f t="shared" si="34"/>
        <v>#N/A</v>
      </c>
      <c r="AA252" s="16" t="e">
        <f>IF($B252="","",VLOOKUP($B252,'HK2 21-22'!$B$17:$AT$54,26,0))</f>
        <v>#N/A</v>
      </c>
      <c r="AB252" s="16" t="e">
        <f>IF($B252="","",VLOOKUP($B252,'HK2 21-22'!$B$17:$AT$54,27,0))</f>
        <v>#N/A</v>
      </c>
      <c r="AC252" s="16" t="e">
        <f>IF($B252="","",VLOOKUP($B252,'HK2 21-22'!$B$17:$AT$54,28,0))</f>
        <v>#N/A</v>
      </c>
      <c r="AD252" s="32" t="e">
        <f t="shared" si="35"/>
        <v>#N/A</v>
      </c>
      <c r="AE252" s="16" t="e">
        <f>IF($B252="","",VLOOKUP($B252,'HK2 21-22'!$B$17:$AT$54,30,0))</f>
        <v>#N/A</v>
      </c>
      <c r="AF252" s="16" t="e">
        <f>IF($B252="","",VLOOKUP($B252,'HK2 21-22'!$B$17:$AT$54,31,0))</f>
        <v>#N/A</v>
      </c>
      <c r="AG252" s="16" t="e">
        <f>IF($B252="","",VLOOKUP($B252,'HK2 21-22'!$B$17:$AT$54,32,0))</f>
        <v>#N/A</v>
      </c>
      <c r="AH252" s="32" t="e">
        <f t="shared" si="36"/>
        <v>#N/A</v>
      </c>
      <c r="AI252" s="16" t="e">
        <f>IF($B252="","",VLOOKUP($B252,'HK2 21-22'!$B$17:$AT$54,34,0))</f>
        <v>#N/A</v>
      </c>
      <c r="AJ252" s="16" t="e">
        <f>IF($B252="","",VLOOKUP($B252,'HK2 21-22'!$B$17:$AT$54,35,0))</f>
        <v>#N/A</v>
      </c>
      <c r="AK252" s="32" t="e">
        <f t="shared" si="37"/>
        <v>#N/A</v>
      </c>
      <c r="AL252" s="16" t="e">
        <f>IF($B252="","",VLOOKUP($B252,'HK2 21-22'!$B$17:$AT$54,37,0))</f>
        <v>#N/A</v>
      </c>
      <c r="AM252" s="16" t="e">
        <f>IF($B252="","",VLOOKUP($B252,'HK2 21-22'!$B$17:$AT$54,38,0))</f>
        <v>#N/A</v>
      </c>
      <c r="AN252" s="32" t="e">
        <f t="shared" si="38"/>
        <v>#N/A</v>
      </c>
      <c r="AO252" s="16" t="e">
        <f>IF($B252="","",VLOOKUP($B252,'HK2 21-22'!$B$17:$AT$54,40,0))</f>
        <v>#N/A</v>
      </c>
      <c r="AP252" s="16" t="e">
        <f>IF($B252="","",VLOOKUP($B252,'HK2 21-22'!$B$17:$AT$54,41,0))</f>
        <v>#N/A</v>
      </c>
      <c r="AQ252" s="32" t="e">
        <f t="shared" si="39"/>
        <v>#N/A</v>
      </c>
      <c r="AR252" s="32" t="e">
        <f>IF($B252="","",VLOOKUP($B252,'HK2 21-22'!$B$17:$AT$54,43,0))</f>
        <v>#N/A</v>
      </c>
      <c r="AS252" s="32" t="e">
        <f>IF($B252="","",VLOOKUP($B252,'HK2 21-22'!$B$17:$AT$54,44,0))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IF($B253="","",VLOOKUP($B253,'HK2 21-22'!$B$17:$AT$54,4,0))</f>
        <v>#N/A</v>
      </c>
      <c r="F253" s="16" t="e">
        <f>IF($B253="","",VLOOKUP($B253,'HK2 21-22'!$B$17:$AT$54,5,0))</f>
        <v>#N/A</v>
      </c>
      <c r="G253" s="16" t="e">
        <f>IF($B253="","",VLOOKUP($B253,'HK2 21-22'!$B$17:$AT$54,6,0))</f>
        <v>#N/A</v>
      </c>
      <c r="H253" s="16" t="e">
        <f>IF($B253="","",VLOOKUP($B253,'HK2 21-22'!$B$17:$AT$54,7,0))</f>
        <v>#N/A</v>
      </c>
      <c r="I253" s="16" t="e">
        <f>IF($B253="","",VLOOKUP($B253,'HK2 21-22'!$B$17:$AT$54,8,0))</f>
        <v>#N/A</v>
      </c>
      <c r="J253" s="16" t="e">
        <f>IF($B253="","",VLOOKUP($B253,'HK2 21-22'!$B$17:$AT$54,9,0))</f>
        <v>#N/A</v>
      </c>
      <c r="K253" s="16" t="e">
        <f>IF($B253="","",VLOOKUP($B253,'HK2 21-22'!$B$17:$AT$54,10,0))</f>
        <v>#N/A</v>
      </c>
      <c r="L253" s="16" t="e">
        <f>IF($B253="","",VLOOKUP($B253,'HK2 21-22'!$B$17:$AT$54,11,0))</f>
        <v>#N/A</v>
      </c>
      <c r="M253" s="32" t="e">
        <f t="shared" si="31"/>
        <v>#N/A</v>
      </c>
      <c r="N253" s="16" t="e">
        <f>IF($B253="","",VLOOKUP($B253,'HK2 21-22'!$B$17:$AT$54,13,0))</f>
        <v>#N/A</v>
      </c>
      <c r="O253" s="16" t="e">
        <f>IF($B253="","",VLOOKUP($B253,'HK2 21-22'!$B$17:$AT$54,14,0))</f>
        <v>#N/A</v>
      </c>
      <c r="P253" s="16" t="e">
        <f>IF($B253="","",VLOOKUP($B253,'HK2 21-22'!$B$17:$AT$54,15,0))</f>
        <v>#N/A</v>
      </c>
      <c r="Q253" s="16" t="e">
        <f>IF($B253="","",VLOOKUP($B253,'HK2 21-22'!$B$17:$AT$54,16,0))</f>
        <v>#N/A</v>
      </c>
      <c r="R253" s="32" t="e">
        <f t="shared" si="32"/>
        <v>#N/A</v>
      </c>
      <c r="S253" s="16" t="e">
        <f>IF($B253="","",VLOOKUP($B253,'HK2 21-22'!$B$17:$AT$54,18,0))</f>
        <v>#N/A</v>
      </c>
      <c r="T253" s="16" t="e">
        <f>IF($B253="","",VLOOKUP($B253,'HK2 21-22'!$B$17:$AT$54,19,0))</f>
        <v>#N/A</v>
      </c>
      <c r="U253" s="16" t="e">
        <f>IF($B253="","",VLOOKUP($B253,'HK2 21-22'!$B$17:$AT$54,20,0))</f>
        <v>#N/A</v>
      </c>
      <c r="V253" s="32" t="e">
        <f t="shared" si="33"/>
        <v>#N/A</v>
      </c>
      <c r="W253" s="16" t="e">
        <f>IF($B253="","",VLOOKUP($B253,'HK2 21-22'!$B$17:$AT$54,22,0))</f>
        <v>#N/A</v>
      </c>
      <c r="X253" s="16" t="e">
        <f>IF($B253="","",VLOOKUP($B253,'HK2 21-22'!$B$17:$AT$54,23,0))</f>
        <v>#N/A</v>
      </c>
      <c r="Y253" s="16" t="e">
        <f>IF($B253="","",VLOOKUP($B253,'HK2 21-22'!$B$17:$AT$54,24,0))</f>
        <v>#N/A</v>
      </c>
      <c r="Z253" s="32" t="e">
        <f t="shared" si="34"/>
        <v>#N/A</v>
      </c>
      <c r="AA253" s="16" t="e">
        <f>IF($B253="","",VLOOKUP($B253,'HK2 21-22'!$B$17:$AT$54,26,0))</f>
        <v>#N/A</v>
      </c>
      <c r="AB253" s="16" t="e">
        <f>IF($B253="","",VLOOKUP($B253,'HK2 21-22'!$B$17:$AT$54,27,0))</f>
        <v>#N/A</v>
      </c>
      <c r="AC253" s="16" t="e">
        <f>IF($B253="","",VLOOKUP($B253,'HK2 21-22'!$B$17:$AT$54,28,0))</f>
        <v>#N/A</v>
      </c>
      <c r="AD253" s="32" t="e">
        <f t="shared" si="35"/>
        <v>#N/A</v>
      </c>
      <c r="AE253" s="16" t="e">
        <f>IF($B253="","",VLOOKUP($B253,'HK2 21-22'!$B$17:$AT$54,30,0))</f>
        <v>#N/A</v>
      </c>
      <c r="AF253" s="16" t="e">
        <f>IF($B253="","",VLOOKUP($B253,'HK2 21-22'!$B$17:$AT$54,31,0))</f>
        <v>#N/A</v>
      </c>
      <c r="AG253" s="16" t="e">
        <f>IF($B253="","",VLOOKUP($B253,'HK2 21-22'!$B$17:$AT$54,32,0))</f>
        <v>#N/A</v>
      </c>
      <c r="AH253" s="32" t="e">
        <f t="shared" si="36"/>
        <v>#N/A</v>
      </c>
      <c r="AI253" s="16" t="e">
        <f>IF($B253="","",VLOOKUP($B253,'HK2 21-22'!$B$17:$AT$54,34,0))</f>
        <v>#N/A</v>
      </c>
      <c r="AJ253" s="16" t="e">
        <f>IF($B253="","",VLOOKUP($B253,'HK2 21-22'!$B$17:$AT$54,35,0))</f>
        <v>#N/A</v>
      </c>
      <c r="AK253" s="32" t="e">
        <f t="shared" si="37"/>
        <v>#N/A</v>
      </c>
      <c r="AL253" s="16" t="e">
        <f>IF($B253="","",VLOOKUP($B253,'HK2 21-22'!$B$17:$AT$54,37,0))</f>
        <v>#N/A</v>
      </c>
      <c r="AM253" s="16" t="e">
        <f>IF($B253="","",VLOOKUP($B253,'HK2 21-22'!$B$17:$AT$54,38,0))</f>
        <v>#N/A</v>
      </c>
      <c r="AN253" s="32" t="e">
        <f t="shared" si="38"/>
        <v>#N/A</v>
      </c>
      <c r="AO253" s="16" t="e">
        <f>IF($B253="","",VLOOKUP($B253,'HK2 21-22'!$B$17:$AT$54,40,0))</f>
        <v>#N/A</v>
      </c>
      <c r="AP253" s="16" t="e">
        <f>IF($B253="","",VLOOKUP($B253,'HK2 21-22'!$B$17:$AT$54,41,0))</f>
        <v>#N/A</v>
      </c>
      <c r="AQ253" s="32" t="e">
        <f t="shared" si="39"/>
        <v>#N/A</v>
      </c>
      <c r="AR253" s="32" t="e">
        <f>IF($B253="","",VLOOKUP($B253,'HK2 21-22'!$B$17:$AT$54,43,0))</f>
        <v>#N/A</v>
      </c>
      <c r="AS253" s="32" t="e">
        <f>IF($B253="","",VLOOKUP($B253,'HK2 21-22'!$B$17:$AT$54,44,0))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IF($B254="","",VLOOKUP($B254,'HK2 21-22'!$B$17:$AT$54,4,0))</f>
        <v>#N/A</v>
      </c>
      <c r="F254" s="16" t="e">
        <f>IF($B254="","",VLOOKUP($B254,'HK2 21-22'!$B$17:$AT$54,5,0))</f>
        <v>#N/A</v>
      </c>
      <c r="G254" s="16" t="e">
        <f>IF($B254="","",VLOOKUP($B254,'HK2 21-22'!$B$17:$AT$54,6,0))</f>
        <v>#N/A</v>
      </c>
      <c r="H254" s="16" t="e">
        <f>IF($B254="","",VLOOKUP($B254,'HK2 21-22'!$B$17:$AT$54,7,0))</f>
        <v>#N/A</v>
      </c>
      <c r="I254" s="16" t="e">
        <f>IF($B254="","",VLOOKUP($B254,'HK2 21-22'!$B$17:$AT$54,8,0))</f>
        <v>#N/A</v>
      </c>
      <c r="J254" s="16" t="e">
        <f>IF($B254="","",VLOOKUP($B254,'HK2 21-22'!$B$17:$AT$54,9,0))</f>
        <v>#N/A</v>
      </c>
      <c r="K254" s="16" t="e">
        <f>IF($B254="","",VLOOKUP($B254,'HK2 21-22'!$B$17:$AT$54,10,0))</f>
        <v>#N/A</v>
      </c>
      <c r="L254" s="16" t="e">
        <f>IF($B254="","",VLOOKUP($B254,'HK2 21-22'!$B$17:$AT$54,11,0))</f>
        <v>#N/A</v>
      </c>
      <c r="M254" s="32" t="e">
        <f t="shared" si="31"/>
        <v>#N/A</v>
      </c>
      <c r="N254" s="16" t="e">
        <f>IF($B254="","",VLOOKUP($B254,'HK2 21-22'!$B$17:$AT$54,13,0))</f>
        <v>#N/A</v>
      </c>
      <c r="O254" s="16" t="e">
        <f>IF($B254="","",VLOOKUP($B254,'HK2 21-22'!$B$17:$AT$54,14,0))</f>
        <v>#N/A</v>
      </c>
      <c r="P254" s="16" t="e">
        <f>IF($B254="","",VLOOKUP($B254,'HK2 21-22'!$B$17:$AT$54,15,0))</f>
        <v>#N/A</v>
      </c>
      <c r="Q254" s="16" t="e">
        <f>IF($B254="","",VLOOKUP($B254,'HK2 21-22'!$B$17:$AT$54,16,0))</f>
        <v>#N/A</v>
      </c>
      <c r="R254" s="32" t="e">
        <f t="shared" si="32"/>
        <v>#N/A</v>
      </c>
      <c r="S254" s="16" t="e">
        <f>IF($B254="","",VLOOKUP($B254,'HK2 21-22'!$B$17:$AT$54,18,0))</f>
        <v>#N/A</v>
      </c>
      <c r="T254" s="16" t="e">
        <f>IF($B254="","",VLOOKUP($B254,'HK2 21-22'!$B$17:$AT$54,19,0))</f>
        <v>#N/A</v>
      </c>
      <c r="U254" s="16" t="e">
        <f>IF($B254="","",VLOOKUP($B254,'HK2 21-22'!$B$17:$AT$54,20,0))</f>
        <v>#N/A</v>
      </c>
      <c r="V254" s="32" t="e">
        <f t="shared" si="33"/>
        <v>#N/A</v>
      </c>
      <c r="W254" s="16" t="e">
        <f>IF($B254="","",VLOOKUP($B254,'HK2 21-22'!$B$17:$AT$54,22,0))</f>
        <v>#N/A</v>
      </c>
      <c r="X254" s="16" t="e">
        <f>IF($B254="","",VLOOKUP($B254,'HK2 21-22'!$B$17:$AT$54,23,0))</f>
        <v>#N/A</v>
      </c>
      <c r="Y254" s="16" t="e">
        <f>IF($B254="","",VLOOKUP($B254,'HK2 21-22'!$B$17:$AT$54,24,0))</f>
        <v>#N/A</v>
      </c>
      <c r="Z254" s="32" t="e">
        <f t="shared" si="34"/>
        <v>#N/A</v>
      </c>
      <c r="AA254" s="16" t="e">
        <f>IF($B254="","",VLOOKUP($B254,'HK2 21-22'!$B$17:$AT$54,26,0))</f>
        <v>#N/A</v>
      </c>
      <c r="AB254" s="16" t="e">
        <f>IF($B254="","",VLOOKUP($B254,'HK2 21-22'!$B$17:$AT$54,27,0))</f>
        <v>#N/A</v>
      </c>
      <c r="AC254" s="16" t="e">
        <f>IF($B254="","",VLOOKUP($B254,'HK2 21-22'!$B$17:$AT$54,28,0))</f>
        <v>#N/A</v>
      </c>
      <c r="AD254" s="32" t="e">
        <f t="shared" si="35"/>
        <v>#N/A</v>
      </c>
      <c r="AE254" s="16" t="e">
        <f>IF($B254="","",VLOOKUP($B254,'HK2 21-22'!$B$17:$AT$54,30,0))</f>
        <v>#N/A</v>
      </c>
      <c r="AF254" s="16" t="e">
        <f>IF($B254="","",VLOOKUP($B254,'HK2 21-22'!$B$17:$AT$54,31,0))</f>
        <v>#N/A</v>
      </c>
      <c r="AG254" s="16" t="e">
        <f>IF($B254="","",VLOOKUP($B254,'HK2 21-22'!$B$17:$AT$54,32,0))</f>
        <v>#N/A</v>
      </c>
      <c r="AH254" s="32" t="e">
        <f t="shared" si="36"/>
        <v>#N/A</v>
      </c>
      <c r="AI254" s="16" t="e">
        <f>IF($B254="","",VLOOKUP($B254,'HK2 21-22'!$B$17:$AT$54,34,0))</f>
        <v>#N/A</v>
      </c>
      <c r="AJ254" s="16" t="e">
        <f>IF($B254="","",VLOOKUP($B254,'HK2 21-22'!$B$17:$AT$54,35,0))</f>
        <v>#N/A</v>
      </c>
      <c r="AK254" s="32" t="e">
        <f t="shared" si="37"/>
        <v>#N/A</v>
      </c>
      <c r="AL254" s="16" t="e">
        <f>IF($B254="","",VLOOKUP($B254,'HK2 21-22'!$B$17:$AT$54,37,0))</f>
        <v>#N/A</v>
      </c>
      <c r="AM254" s="16" t="e">
        <f>IF($B254="","",VLOOKUP($B254,'HK2 21-22'!$B$17:$AT$54,38,0))</f>
        <v>#N/A</v>
      </c>
      <c r="AN254" s="32" t="e">
        <f t="shared" si="38"/>
        <v>#N/A</v>
      </c>
      <c r="AO254" s="16" t="e">
        <f>IF($B254="","",VLOOKUP($B254,'HK2 21-22'!$B$17:$AT$54,40,0))</f>
        <v>#N/A</v>
      </c>
      <c r="AP254" s="16" t="e">
        <f>IF($B254="","",VLOOKUP($B254,'HK2 21-22'!$B$17:$AT$54,41,0))</f>
        <v>#N/A</v>
      </c>
      <c r="AQ254" s="32" t="e">
        <f t="shared" si="39"/>
        <v>#N/A</v>
      </c>
      <c r="AR254" s="32" t="e">
        <f>IF($B254="","",VLOOKUP($B254,'HK2 21-22'!$B$17:$AT$54,43,0))</f>
        <v>#N/A</v>
      </c>
      <c r="AS254" s="32" t="e">
        <f>IF($B254="","",VLOOKUP($B254,'HK2 21-22'!$B$17:$AT$54,44,0))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IF($B255="","",VLOOKUP($B255,'HK2 21-22'!$B$17:$AT$54,4,0))</f>
        <v>#N/A</v>
      </c>
      <c r="F255" s="16" t="e">
        <f>IF($B255="","",VLOOKUP($B255,'HK2 21-22'!$B$17:$AT$54,5,0))</f>
        <v>#N/A</v>
      </c>
      <c r="G255" s="16" t="e">
        <f>IF($B255="","",VLOOKUP($B255,'HK2 21-22'!$B$17:$AT$54,6,0))</f>
        <v>#N/A</v>
      </c>
      <c r="H255" s="16" t="e">
        <f>IF($B255="","",VLOOKUP($B255,'HK2 21-22'!$B$17:$AT$54,7,0))</f>
        <v>#N/A</v>
      </c>
      <c r="I255" s="16" t="e">
        <f>IF($B255="","",VLOOKUP($B255,'HK2 21-22'!$B$17:$AT$54,8,0))</f>
        <v>#N/A</v>
      </c>
      <c r="J255" s="16" t="e">
        <f>IF($B255="","",VLOOKUP($B255,'HK2 21-22'!$B$17:$AT$54,9,0))</f>
        <v>#N/A</v>
      </c>
      <c r="K255" s="16" t="e">
        <f>IF($B255="","",VLOOKUP($B255,'HK2 21-22'!$B$17:$AT$54,10,0))</f>
        <v>#N/A</v>
      </c>
      <c r="L255" s="16" t="e">
        <f>IF($B255="","",VLOOKUP($B255,'HK2 21-22'!$B$17:$AT$54,11,0))</f>
        <v>#N/A</v>
      </c>
      <c r="M255" s="32" t="e">
        <f t="shared" si="31"/>
        <v>#N/A</v>
      </c>
      <c r="N255" s="16" t="e">
        <f>IF($B255="","",VLOOKUP($B255,'HK2 21-22'!$B$17:$AT$54,13,0))</f>
        <v>#N/A</v>
      </c>
      <c r="O255" s="16" t="e">
        <f>IF($B255="","",VLOOKUP($B255,'HK2 21-22'!$B$17:$AT$54,14,0))</f>
        <v>#N/A</v>
      </c>
      <c r="P255" s="16" t="e">
        <f>IF($B255="","",VLOOKUP($B255,'HK2 21-22'!$B$17:$AT$54,15,0))</f>
        <v>#N/A</v>
      </c>
      <c r="Q255" s="16" t="e">
        <f>IF($B255="","",VLOOKUP($B255,'HK2 21-22'!$B$17:$AT$54,16,0))</f>
        <v>#N/A</v>
      </c>
      <c r="R255" s="32" t="e">
        <f t="shared" si="32"/>
        <v>#N/A</v>
      </c>
      <c r="S255" s="16" t="e">
        <f>IF($B255="","",VLOOKUP($B255,'HK2 21-22'!$B$17:$AT$54,18,0))</f>
        <v>#N/A</v>
      </c>
      <c r="T255" s="16" t="e">
        <f>IF($B255="","",VLOOKUP($B255,'HK2 21-22'!$B$17:$AT$54,19,0))</f>
        <v>#N/A</v>
      </c>
      <c r="U255" s="16" t="e">
        <f>IF($B255="","",VLOOKUP($B255,'HK2 21-22'!$B$17:$AT$54,20,0))</f>
        <v>#N/A</v>
      </c>
      <c r="V255" s="32" t="e">
        <f t="shared" si="33"/>
        <v>#N/A</v>
      </c>
      <c r="W255" s="16" t="e">
        <f>IF($B255="","",VLOOKUP($B255,'HK2 21-22'!$B$17:$AT$54,22,0))</f>
        <v>#N/A</v>
      </c>
      <c r="X255" s="16" t="e">
        <f>IF($B255="","",VLOOKUP($B255,'HK2 21-22'!$B$17:$AT$54,23,0))</f>
        <v>#N/A</v>
      </c>
      <c r="Y255" s="16" t="e">
        <f>IF($B255="","",VLOOKUP($B255,'HK2 21-22'!$B$17:$AT$54,24,0))</f>
        <v>#N/A</v>
      </c>
      <c r="Z255" s="32" t="e">
        <f t="shared" si="34"/>
        <v>#N/A</v>
      </c>
      <c r="AA255" s="16" t="e">
        <f>IF($B255="","",VLOOKUP($B255,'HK2 21-22'!$B$17:$AT$54,26,0))</f>
        <v>#N/A</v>
      </c>
      <c r="AB255" s="16" t="e">
        <f>IF($B255="","",VLOOKUP($B255,'HK2 21-22'!$B$17:$AT$54,27,0))</f>
        <v>#N/A</v>
      </c>
      <c r="AC255" s="16" t="e">
        <f>IF($B255="","",VLOOKUP($B255,'HK2 21-22'!$B$17:$AT$54,28,0))</f>
        <v>#N/A</v>
      </c>
      <c r="AD255" s="32" t="e">
        <f t="shared" si="35"/>
        <v>#N/A</v>
      </c>
      <c r="AE255" s="16" t="e">
        <f>IF($B255="","",VLOOKUP($B255,'HK2 21-22'!$B$17:$AT$54,30,0))</f>
        <v>#N/A</v>
      </c>
      <c r="AF255" s="16" t="e">
        <f>IF($B255="","",VLOOKUP($B255,'HK2 21-22'!$B$17:$AT$54,31,0))</f>
        <v>#N/A</v>
      </c>
      <c r="AG255" s="16" t="e">
        <f>IF($B255="","",VLOOKUP($B255,'HK2 21-22'!$B$17:$AT$54,32,0))</f>
        <v>#N/A</v>
      </c>
      <c r="AH255" s="32" t="e">
        <f t="shared" si="36"/>
        <v>#N/A</v>
      </c>
      <c r="AI255" s="16" t="e">
        <f>IF($B255="","",VLOOKUP($B255,'HK2 21-22'!$B$17:$AT$54,34,0))</f>
        <v>#N/A</v>
      </c>
      <c r="AJ255" s="16" t="e">
        <f>IF($B255="","",VLOOKUP($B255,'HK2 21-22'!$B$17:$AT$54,35,0))</f>
        <v>#N/A</v>
      </c>
      <c r="AK255" s="32" t="e">
        <f t="shared" si="37"/>
        <v>#N/A</v>
      </c>
      <c r="AL255" s="16" t="e">
        <f>IF($B255="","",VLOOKUP($B255,'HK2 21-22'!$B$17:$AT$54,37,0))</f>
        <v>#N/A</v>
      </c>
      <c r="AM255" s="16" t="e">
        <f>IF($B255="","",VLOOKUP($B255,'HK2 21-22'!$B$17:$AT$54,38,0))</f>
        <v>#N/A</v>
      </c>
      <c r="AN255" s="32" t="e">
        <f t="shared" si="38"/>
        <v>#N/A</v>
      </c>
      <c r="AO255" s="16" t="e">
        <f>IF($B255="","",VLOOKUP($B255,'HK2 21-22'!$B$17:$AT$54,40,0))</f>
        <v>#N/A</v>
      </c>
      <c r="AP255" s="16" t="e">
        <f>IF($B255="","",VLOOKUP($B255,'HK2 21-22'!$B$17:$AT$54,41,0))</f>
        <v>#N/A</v>
      </c>
      <c r="AQ255" s="32" t="e">
        <f t="shared" si="39"/>
        <v>#N/A</v>
      </c>
      <c r="AR255" s="32" t="e">
        <f>IF($B255="","",VLOOKUP($B255,'HK2 21-22'!$B$17:$AT$54,43,0))</f>
        <v>#N/A</v>
      </c>
      <c r="AS255" s="32" t="e">
        <f>IF($B255="","",VLOOKUP($B255,'HK2 21-22'!$B$17:$AT$54,44,0))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IF($B256="","",VLOOKUP($B256,'HK2 21-22'!$B$17:$AT$54,4,0))</f>
        <v>#N/A</v>
      </c>
      <c r="F256" s="16" t="e">
        <f>IF($B256="","",VLOOKUP($B256,'HK2 21-22'!$B$17:$AT$54,5,0))</f>
        <v>#N/A</v>
      </c>
      <c r="G256" s="16" t="e">
        <f>IF($B256="","",VLOOKUP($B256,'HK2 21-22'!$B$17:$AT$54,6,0))</f>
        <v>#N/A</v>
      </c>
      <c r="H256" s="16" t="e">
        <f>IF($B256="","",VLOOKUP($B256,'HK2 21-22'!$B$17:$AT$54,7,0))</f>
        <v>#N/A</v>
      </c>
      <c r="I256" s="16" t="e">
        <f>IF($B256="","",VLOOKUP($B256,'HK2 21-22'!$B$17:$AT$54,8,0))</f>
        <v>#N/A</v>
      </c>
      <c r="J256" s="16" t="e">
        <f>IF($B256="","",VLOOKUP($B256,'HK2 21-22'!$B$17:$AT$54,9,0))</f>
        <v>#N/A</v>
      </c>
      <c r="K256" s="16" t="e">
        <f>IF($B256="","",VLOOKUP($B256,'HK2 21-22'!$B$17:$AT$54,10,0))</f>
        <v>#N/A</v>
      </c>
      <c r="L256" s="16" t="e">
        <f>IF($B256="","",VLOOKUP($B256,'HK2 21-22'!$B$17:$AT$54,11,0))</f>
        <v>#N/A</v>
      </c>
      <c r="M256" s="32" t="e">
        <f t="shared" si="31"/>
        <v>#N/A</v>
      </c>
      <c r="N256" s="16" t="e">
        <f>IF($B256="","",VLOOKUP($B256,'HK2 21-22'!$B$17:$AT$54,13,0))</f>
        <v>#N/A</v>
      </c>
      <c r="O256" s="16" t="e">
        <f>IF($B256="","",VLOOKUP($B256,'HK2 21-22'!$B$17:$AT$54,14,0))</f>
        <v>#N/A</v>
      </c>
      <c r="P256" s="16" t="e">
        <f>IF($B256="","",VLOOKUP($B256,'HK2 21-22'!$B$17:$AT$54,15,0))</f>
        <v>#N/A</v>
      </c>
      <c r="Q256" s="16" t="e">
        <f>IF($B256="","",VLOOKUP($B256,'HK2 21-22'!$B$17:$AT$54,16,0))</f>
        <v>#N/A</v>
      </c>
      <c r="R256" s="32" t="e">
        <f t="shared" si="32"/>
        <v>#N/A</v>
      </c>
      <c r="S256" s="16" t="e">
        <f>IF($B256="","",VLOOKUP($B256,'HK2 21-22'!$B$17:$AT$54,18,0))</f>
        <v>#N/A</v>
      </c>
      <c r="T256" s="16" t="e">
        <f>IF($B256="","",VLOOKUP($B256,'HK2 21-22'!$B$17:$AT$54,19,0))</f>
        <v>#N/A</v>
      </c>
      <c r="U256" s="16" t="e">
        <f>IF($B256="","",VLOOKUP($B256,'HK2 21-22'!$B$17:$AT$54,20,0))</f>
        <v>#N/A</v>
      </c>
      <c r="V256" s="32" t="e">
        <f t="shared" si="33"/>
        <v>#N/A</v>
      </c>
      <c r="W256" s="16" t="e">
        <f>IF($B256="","",VLOOKUP($B256,'HK2 21-22'!$B$17:$AT$54,22,0))</f>
        <v>#N/A</v>
      </c>
      <c r="X256" s="16" t="e">
        <f>IF($B256="","",VLOOKUP($B256,'HK2 21-22'!$B$17:$AT$54,23,0))</f>
        <v>#N/A</v>
      </c>
      <c r="Y256" s="16" t="e">
        <f>IF($B256="","",VLOOKUP($B256,'HK2 21-22'!$B$17:$AT$54,24,0))</f>
        <v>#N/A</v>
      </c>
      <c r="Z256" s="32" t="e">
        <f t="shared" si="34"/>
        <v>#N/A</v>
      </c>
      <c r="AA256" s="16" t="e">
        <f>IF($B256="","",VLOOKUP($B256,'HK2 21-22'!$B$17:$AT$54,26,0))</f>
        <v>#N/A</v>
      </c>
      <c r="AB256" s="16" t="e">
        <f>IF($B256="","",VLOOKUP($B256,'HK2 21-22'!$B$17:$AT$54,27,0))</f>
        <v>#N/A</v>
      </c>
      <c r="AC256" s="16" t="e">
        <f>IF($B256="","",VLOOKUP($B256,'HK2 21-22'!$B$17:$AT$54,28,0))</f>
        <v>#N/A</v>
      </c>
      <c r="AD256" s="32" t="e">
        <f t="shared" si="35"/>
        <v>#N/A</v>
      </c>
      <c r="AE256" s="16" t="e">
        <f>IF($B256="","",VLOOKUP($B256,'HK2 21-22'!$B$17:$AT$54,30,0))</f>
        <v>#N/A</v>
      </c>
      <c r="AF256" s="16" t="e">
        <f>IF($B256="","",VLOOKUP($B256,'HK2 21-22'!$B$17:$AT$54,31,0))</f>
        <v>#N/A</v>
      </c>
      <c r="AG256" s="16" t="e">
        <f>IF($B256="","",VLOOKUP($B256,'HK2 21-22'!$B$17:$AT$54,32,0))</f>
        <v>#N/A</v>
      </c>
      <c r="AH256" s="32" t="e">
        <f t="shared" si="36"/>
        <v>#N/A</v>
      </c>
      <c r="AI256" s="16" t="e">
        <f>IF($B256="","",VLOOKUP($B256,'HK2 21-22'!$B$17:$AT$54,34,0))</f>
        <v>#N/A</v>
      </c>
      <c r="AJ256" s="16" t="e">
        <f>IF($B256="","",VLOOKUP($B256,'HK2 21-22'!$B$17:$AT$54,35,0))</f>
        <v>#N/A</v>
      </c>
      <c r="AK256" s="32" t="e">
        <f t="shared" si="37"/>
        <v>#N/A</v>
      </c>
      <c r="AL256" s="16" t="e">
        <f>IF($B256="","",VLOOKUP($B256,'HK2 21-22'!$B$17:$AT$54,37,0))</f>
        <v>#N/A</v>
      </c>
      <c r="AM256" s="16" t="e">
        <f>IF($B256="","",VLOOKUP($B256,'HK2 21-22'!$B$17:$AT$54,38,0))</f>
        <v>#N/A</v>
      </c>
      <c r="AN256" s="32" t="e">
        <f t="shared" si="38"/>
        <v>#N/A</v>
      </c>
      <c r="AO256" s="16" t="e">
        <f>IF($B256="","",VLOOKUP($B256,'HK2 21-22'!$B$17:$AT$54,40,0))</f>
        <v>#N/A</v>
      </c>
      <c r="AP256" s="16" t="e">
        <f>IF($B256="","",VLOOKUP($B256,'HK2 21-22'!$B$17:$AT$54,41,0))</f>
        <v>#N/A</v>
      </c>
      <c r="AQ256" s="32" t="e">
        <f t="shared" si="39"/>
        <v>#N/A</v>
      </c>
      <c r="AR256" s="32" t="e">
        <f>IF($B256="","",VLOOKUP($B256,'HK2 21-22'!$B$17:$AT$54,43,0))</f>
        <v>#N/A</v>
      </c>
      <c r="AS256" s="32" t="e">
        <f>IF($B256="","",VLOOKUP($B256,'HK2 21-22'!$B$17:$AT$54,44,0))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IF($B257="","",VLOOKUP($B257,'HK2 21-22'!$B$17:$AT$54,4,0))</f>
        <v>#N/A</v>
      </c>
      <c r="F257" s="16" t="e">
        <f>IF($B257="","",VLOOKUP($B257,'HK2 21-22'!$B$17:$AT$54,5,0))</f>
        <v>#N/A</v>
      </c>
      <c r="G257" s="16" t="e">
        <f>IF($B257="","",VLOOKUP($B257,'HK2 21-22'!$B$17:$AT$54,6,0))</f>
        <v>#N/A</v>
      </c>
      <c r="H257" s="16" t="e">
        <f>IF($B257="","",VLOOKUP($B257,'HK2 21-22'!$B$17:$AT$54,7,0))</f>
        <v>#N/A</v>
      </c>
      <c r="I257" s="16" t="e">
        <f>IF($B257="","",VLOOKUP($B257,'HK2 21-22'!$B$17:$AT$54,8,0))</f>
        <v>#N/A</v>
      </c>
      <c r="J257" s="16" t="e">
        <f>IF($B257="","",VLOOKUP($B257,'HK2 21-22'!$B$17:$AT$54,9,0))</f>
        <v>#N/A</v>
      </c>
      <c r="K257" s="16" t="e">
        <f>IF($B257="","",VLOOKUP($B257,'HK2 21-22'!$B$17:$AT$54,10,0))</f>
        <v>#N/A</v>
      </c>
      <c r="L257" s="16" t="e">
        <f>IF($B257="","",VLOOKUP($B257,'HK2 21-22'!$B$17:$AT$54,11,0))</f>
        <v>#N/A</v>
      </c>
      <c r="M257" s="32" t="e">
        <f t="shared" si="31"/>
        <v>#N/A</v>
      </c>
      <c r="N257" s="16" t="e">
        <f>IF($B257="","",VLOOKUP($B257,'HK2 21-22'!$B$17:$AT$54,13,0))</f>
        <v>#N/A</v>
      </c>
      <c r="O257" s="16" t="e">
        <f>IF($B257="","",VLOOKUP($B257,'HK2 21-22'!$B$17:$AT$54,14,0))</f>
        <v>#N/A</v>
      </c>
      <c r="P257" s="16" t="e">
        <f>IF($B257="","",VLOOKUP($B257,'HK2 21-22'!$B$17:$AT$54,15,0))</f>
        <v>#N/A</v>
      </c>
      <c r="Q257" s="16" t="e">
        <f>IF($B257="","",VLOOKUP($B257,'HK2 21-22'!$B$17:$AT$54,16,0))</f>
        <v>#N/A</v>
      </c>
      <c r="R257" s="32" t="e">
        <f t="shared" si="32"/>
        <v>#N/A</v>
      </c>
      <c r="S257" s="16" t="e">
        <f>IF($B257="","",VLOOKUP($B257,'HK2 21-22'!$B$17:$AT$54,18,0))</f>
        <v>#N/A</v>
      </c>
      <c r="T257" s="16" t="e">
        <f>IF($B257="","",VLOOKUP($B257,'HK2 21-22'!$B$17:$AT$54,19,0))</f>
        <v>#N/A</v>
      </c>
      <c r="U257" s="16" t="e">
        <f>IF($B257="","",VLOOKUP($B257,'HK2 21-22'!$B$17:$AT$54,20,0))</f>
        <v>#N/A</v>
      </c>
      <c r="V257" s="32" t="e">
        <f t="shared" si="33"/>
        <v>#N/A</v>
      </c>
      <c r="W257" s="16" t="e">
        <f>IF($B257="","",VLOOKUP($B257,'HK2 21-22'!$B$17:$AT$54,22,0))</f>
        <v>#N/A</v>
      </c>
      <c r="X257" s="16" t="e">
        <f>IF($B257="","",VLOOKUP($B257,'HK2 21-22'!$B$17:$AT$54,23,0))</f>
        <v>#N/A</v>
      </c>
      <c r="Y257" s="16" t="e">
        <f>IF($B257="","",VLOOKUP($B257,'HK2 21-22'!$B$17:$AT$54,24,0))</f>
        <v>#N/A</v>
      </c>
      <c r="Z257" s="32" t="e">
        <f t="shared" si="34"/>
        <v>#N/A</v>
      </c>
      <c r="AA257" s="16" t="e">
        <f>IF($B257="","",VLOOKUP($B257,'HK2 21-22'!$B$17:$AT$54,26,0))</f>
        <v>#N/A</v>
      </c>
      <c r="AB257" s="16" t="e">
        <f>IF($B257="","",VLOOKUP($B257,'HK2 21-22'!$B$17:$AT$54,27,0))</f>
        <v>#N/A</v>
      </c>
      <c r="AC257" s="16" t="e">
        <f>IF($B257="","",VLOOKUP($B257,'HK2 21-22'!$B$17:$AT$54,28,0))</f>
        <v>#N/A</v>
      </c>
      <c r="AD257" s="32" t="e">
        <f t="shared" si="35"/>
        <v>#N/A</v>
      </c>
      <c r="AE257" s="16" t="e">
        <f>IF($B257="","",VLOOKUP($B257,'HK2 21-22'!$B$17:$AT$54,30,0))</f>
        <v>#N/A</v>
      </c>
      <c r="AF257" s="16" t="e">
        <f>IF($B257="","",VLOOKUP($B257,'HK2 21-22'!$B$17:$AT$54,31,0))</f>
        <v>#N/A</v>
      </c>
      <c r="AG257" s="16" t="e">
        <f>IF($B257="","",VLOOKUP($B257,'HK2 21-22'!$B$17:$AT$54,32,0))</f>
        <v>#N/A</v>
      </c>
      <c r="AH257" s="32" t="e">
        <f t="shared" si="36"/>
        <v>#N/A</v>
      </c>
      <c r="AI257" s="16" t="e">
        <f>IF($B257="","",VLOOKUP($B257,'HK2 21-22'!$B$17:$AT$54,34,0))</f>
        <v>#N/A</v>
      </c>
      <c r="AJ257" s="16" t="e">
        <f>IF($B257="","",VLOOKUP($B257,'HK2 21-22'!$B$17:$AT$54,35,0))</f>
        <v>#N/A</v>
      </c>
      <c r="AK257" s="32" t="e">
        <f t="shared" si="37"/>
        <v>#N/A</v>
      </c>
      <c r="AL257" s="16" t="e">
        <f>IF($B257="","",VLOOKUP($B257,'HK2 21-22'!$B$17:$AT$54,37,0))</f>
        <v>#N/A</v>
      </c>
      <c r="AM257" s="16" t="e">
        <f>IF($B257="","",VLOOKUP($B257,'HK2 21-22'!$B$17:$AT$54,38,0))</f>
        <v>#N/A</v>
      </c>
      <c r="AN257" s="32" t="e">
        <f t="shared" si="38"/>
        <v>#N/A</v>
      </c>
      <c r="AO257" s="16" t="e">
        <f>IF($B257="","",VLOOKUP($B257,'HK2 21-22'!$B$17:$AT$54,40,0))</f>
        <v>#N/A</v>
      </c>
      <c r="AP257" s="16" t="e">
        <f>IF($B257="","",VLOOKUP($B257,'HK2 21-22'!$B$17:$AT$54,41,0))</f>
        <v>#N/A</v>
      </c>
      <c r="AQ257" s="32" t="e">
        <f t="shared" si="39"/>
        <v>#N/A</v>
      </c>
      <c r="AR257" s="32" t="e">
        <f>IF($B257="","",VLOOKUP($B257,'HK2 21-22'!$B$17:$AT$54,43,0))</f>
        <v>#N/A</v>
      </c>
      <c r="AS257" s="32" t="e">
        <f>IF($B257="","",VLOOKUP($B257,'HK2 21-22'!$B$17:$AT$54,44,0))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IF($B258="","",VLOOKUP($B258,'HK2 21-22'!$B$17:$AT$54,4,0))</f>
        <v>#N/A</v>
      </c>
      <c r="F258" s="16" t="e">
        <f>IF($B258="","",VLOOKUP($B258,'HK2 21-22'!$B$17:$AT$54,5,0))</f>
        <v>#N/A</v>
      </c>
      <c r="G258" s="16" t="e">
        <f>IF($B258="","",VLOOKUP($B258,'HK2 21-22'!$B$17:$AT$54,6,0))</f>
        <v>#N/A</v>
      </c>
      <c r="H258" s="16" t="e">
        <f>IF($B258="","",VLOOKUP($B258,'HK2 21-22'!$B$17:$AT$54,7,0))</f>
        <v>#N/A</v>
      </c>
      <c r="I258" s="16" t="e">
        <f>IF($B258="","",VLOOKUP($B258,'HK2 21-22'!$B$17:$AT$54,8,0))</f>
        <v>#N/A</v>
      </c>
      <c r="J258" s="16" t="e">
        <f>IF($B258="","",VLOOKUP($B258,'HK2 21-22'!$B$17:$AT$54,9,0))</f>
        <v>#N/A</v>
      </c>
      <c r="K258" s="16" t="e">
        <f>IF($B258="","",VLOOKUP($B258,'HK2 21-22'!$B$17:$AT$54,10,0))</f>
        <v>#N/A</v>
      </c>
      <c r="L258" s="16" t="e">
        <f>IF($B258="","",VLOOKUP($B258,'HK2 21-22'!$B$17:$AT$54,11,0))</f>
        <v>#N/A</v>
      </c>
      <c r="M258" s="32" t="e">
        <f t="shared" si="31"/>
        <v>#N/A</v>
      </c>
      <c r="N258" s="16" t="e">
        <f>IF($B258="","",VLOOKUP($B258,'HK2 21-22'!$B$17:$AT$54,13,0))</f>
        <v>#N/A</v>
      </c>
      <c r="O258" s="16" t="e">
        <f>IF($B258="","",VLOOKUP($B258,'HK2 21-22'!$B$17:$AT$54,14,0))</f>
        <v>#N/A</v>
      </c>
      <c r="P258" s="16" t="e">
        <f>IF($B258="","",VLOOKUP($B258,'HK2 21-22'!$B$17:$AT$54,15,0))</f>
        <v>#N/A</v>
      </c>
      <c r="Q258" s="16" t="e">
        <f>IF($B258="","",VLOOKUP($B258,'HK2 21-22'!$B$17:$AT$54,16,0))</f>
        <v>#N/A</v>
      </c>
      <c r="R258" s="32" t="e">
        <f t="shared" si="32"/>
        <v>#N/A</v>
      </c>
      <c r="S258" s="16" t="e">
        <f>IF($B258="","",VLOOKUP($B258,'HK2 21-22'!$B$17:$AT$54,18,0))</f>
        <v>#N/A</v>
      </c>
      <c r="T258" s="16" t="e">
        <f>IF($B258="","",VLOOKUP($B258,'HK2 21-22'!$B$17:$AT$54,19,0))</f>
        <v>#N/A</v>
      </c>
      <c r="U258" s="16" t="e">
        <f>IF($B258="","",VLOOKUP($B258,'HK2 21-22'!$B$17:$AT$54,20,0))</f>
        <v>#N/A</v>
      </c>
      <c r="V258" s="32" t="e">
        <f t="shared" si="33"/>
        <v>#N/A</v>
      </c>
      <c r="W258" s="16" t="e">
        <f>IF($B258="","",VLOOKUP($B258,'HK2 21-22'!$B$17:$AT$54,22,0))</f>
        <v>#N/A</v>
      </c>
      <c r="X258" s="16" t="e">
        <f>IF($B258="","",VLOOKUP($B258,'HK2 21-22'!$B$17:$AT$54,23,0))</f>
        <v>#N/A</v>
      </c>
      <c r="Y258" s="16" t="e">
        <f>IF($B258="","",VLOOKUP($B258,'HK2 21-22'!$B$17:$AT$54,24,0))</f>
        <v>#N/A</v>
      </c>
      <c r="Z258" s="32" t="e">
        <f t="shared" si="34"/>
        <v>#N/A</v>
      </c>
      <c r="AA258" s="16" t="e">
        <f>IF($B258="","",VLOOKUP($B258,'HK2 21-22'!$B$17:$AT$54,26,0))</f>
        <v>#N/A</v>
      </c>
      <c r="AB258" s="16" t="e">
        <f>IF($B258="","",VLOOKUP($B258,'HK2 21-22'!$B$17:$AT$54,27,0))</f>
        <v>#N/A</v>
      </c>
      <c r="AC258" s="16" t="e">
        <f>IF($B258="","",VLOOKUP($B258,'HK2 21-22'!$B$17:$AT$54,28,0))</f>
        <v>#N/A</v>
      </c>
      <c r="AD258" s="32" t="e">
        <f t="shared" si="35"/>
        <v>#N/A</v>
      </c>
      <c r="AE258" s="16" t="e">
        <f>IF($B258="","",VLOOKUP($B258,'HK2 21-22'!$B$17:$AT$54,30,0))</f>
        <v>#N/A</v>
      </c>
      <c r="AF258" s="16" t="e">
        <f>IF($B258="","",VLOOKUP($B258,'HK2 21-22'!$B$17:$AT$54,31,0))</f>
        <v>#N/A</v>
      </c>
      <c r="AG258" s="16" t="e">
        <f>IF($B258="","",VLOOKUP($B258,'HK2 21-22'!$B$17:$AT$54,32,0))</f>
        <v>#N/A</v>
      </c>
      <c r="AH258" s="32" t="e">
        <f t="shared" si="36"/>
        <v>#N/A</v>
      </c>
      <c r="AI258" s="16" t="e">
        <f>IF($B258="","",VLOOKUP($B258,'HK2 21-22'!$B$17:$AT$54,34,0))</f>
        <v>#N/A</v>
      </c>
      <c r="AJ258" s="16" t="e">
        <f>IF($B258="","",VLOOKUP($B258,'HK2 21-22'!$B$17:$AT$54,35,0))</f>
        <v>#N/A</v>
      </c>
      <c r="AK258" s="32" t="e">
        <f t="shared" si="37"/>
        <v>#N/A</v>
      </c>
      <c r="AL258" s="16" t="e">
        <f>IF($B258="","",VLOOKUP($B258,'HK2 21-22'!$B$17:$AT$54,37,0))</f>
        <v>#N/A</v>
      </c>
      <c r="AM258" s="16" t="e">
        <f>IF($B258="","",VLOOKUP($B258,'HK2 21-22'!$B$17:$AT$54,38,0))</f>
        <v>#N/A</v>
      </c>
      <c r="AN258" s="32" t="e">
        <f t="shared" si="38"/>
        <v>#N/A</v>
      </c>
      <c r="AO258" s="16" t="e">
        <f>IF($B258="","",VLOOKUP($B258,'HK2 21-22'!$B$17:$AT$54,40,0))</f>
        <v>#N/A</v>
      </c>
      <c r="AP258" s="16" t="e">
        <f>IF($B258="","",VLOOKUP($B258,'HK2 21-22'!$B$17:$AT$54,41,0))</f>
        <v>#N/A</v>
      </c>
      <c r="AQ258" s="32" t="e">
        <f t="shared" si="39"/>
        <v>#N/A</v>
      </c>
      <c r="AR258" s="32" t="e">
        <f>IF($B258="","",VLOOKUP($B258,'HK2 21-22'!$B$17:$AT$54,43,0))</f>
        <v>#N/A</v>
      </c>
      <c r="AS258" s="32" t="e">
        <f>IF($B258="","",VLOOKUP($B258,'HK2 21-22'!$B$17:$AT$54,44,0))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IF($B259="","",VLOOKUP($B259,'HK2 21-22'!$B$17:$AT$54,4,0))</f>
        <v>#N/A</v>
      </c>
      <c r="F259" s="16" t="e">
        <f>IF($B259="","",VLOOKUP($B259,'HK2 21-22'!$B$17:$AT$54,5,0))</f>
        <v>#N/A</v>
      </c>
      <c r="G259" s="16" t="e">
        <f>IF($B259="","",VLOOKUP($B259,'HK2 21-22'!$B$17:$AT$54,6,0))</f>
        <v>#N/A</v>
      </c>
      <c r="H259" s="16" t="e">
        <f>IF($B259="","",VLOOKUP($B259,'HK2 21-22'!$B$17:$AT$54,7,0))</f>
        <v>#N/A</v>
      </c>
      <c r="I259" s="16" t="e">
        <f>IF($B259="","",VLOOKUP($B259,'HK2 21-22'!$B$17:$AT$54,8,0))</f>
        <v>#N/A</v>
      </c>
      <c r="J259" s="16" t="e">
        <f>IF($B259="","",VLOOKUP($B259,'HK2 21-22'!$B$17:$AT$54,9,0))</f>
        <v>#N/A</v>
      </c>
      <c r="K259" s="16" t="e">
        <f>IF($B259="","",VLOOKUP($B259,'HK2 21-22'!$B$17:$AT$54,10,0))</f>
        <v>#N/A</v>
      </c>
      <c r="L259" s="16" t="e">
        <f>IF($B259="","",VLOOKUP($B259,'HK2 21-22'!$B$17:$AT$54,11,0))</f>
        <v>#N/A</v>
      </c>
      <c r="M259" s="32" t="e">
        <f t="shared" si="31"/>
        <v>#N/A</v>
      </c>
      <c r="N259" s="16" t="e">
        <f>IF($B259="","",VLOOKUP($B259,'HK2 21-22'!$B$17:$AT$54,13,0))</f>
        <v>#N/A</v>
      </c>
      <c r="O259" s="16" t="e">
        <f>IF($B259="","",VLOOKUP($B259,'HK2 21-22'!$B$17:$AT$54,14,0))</f>
        <v>#N/A</v>
      </c>
      <c r="P259" s="16" t="e">
        <f>IF($B259="","",VLOOKUP($B259,'HK2 21-22'!$B$17:$AT$54,15,0))</f>
        <v>#N/A</v>
      </c>
      <c r="Q259" s="16" t="e">
        <f>IF($B259="","",VLOOKUP($B259,'HK2 21-22'!$B$17:$AT$54,16,0))</f>
        <v>#N/A</v>
      </c>
      <c r="R259" s="32" t="e">
        <f t="shared" si="32"/>
        <v>#N/A</v>
      </c>
      <c r="S259" s="16" t="e">
        <f>IF($B259="","",VLOOKUP($B259,'HK2 21-22'!$B$17:$AT$54,18,0))</f>
        <v>#N/A</v>
      </c>
      <c r="T259" s="16" t="e">
        <f>IF($B259="","",VLOOKUP($B259,'HK2 21-22'!$B$17:$AT$54,19,0))</f>
        <v>#N/A</v>
      </c>
      <c r="U259" s="16" t="e">
        <f>IF($B259="","",VLOOKUP($B259,'HK2 21-22'!$B$17:$AT$54,20,0))</f>
        <v>#N/A</v>
      </c>
      <c r="V259" s="32" t="e">
        <f t="shared" si="33"/>
        <v>#N/A</v>
      </c>
      <c r="W259" s="16" t="e">
        <f>IF($B259="","",VLOOKUP($B259,'HK2 21-22'!$B$17:$AT$54,22,0))</f>
        <v>#N/A</v>
      </c>
      <c r="X259" s="16" t="e">
        <f>IF($B259="","",VLOOKUP($B259,'HK2 21-22'!$B$17:$AT$54,23,0))</f>
        <v>#N/A</v>
      </c>
      <c r="Y259" s="16" t="e">
        <f>IF($B259="","",VLOOKUP($B259,'HK2 21-22'!$B$17:$AT$54,24,0))</f>
        <v>#N/A</v>
      </c>
      <c r="Z259" s="32" t="e">
        <f t="shared" si="34"/>
        <v>#N/A</v>
      </c>
      <c r="AA259" s="16" t="e">
        <f>IF($B259="","",VLOOKUP($B259,'HK2 21-22'!$B$17:$AT$54,26,0))</f>
        <v>#N/A</v>
      </c>
      <c r="AB259" s="16" t="e">
        <f>IF($B259="","",VLOOKUP($B259,'HK2 21-22'!$B$17:$AT$54,27,0))</f>
        <v>#N/A</v>
      </c>
      <c r="AC259" s="16" t="e">
        <f>IF($B259="","",VLOOKUP($B259,'HK2 21-22'!$B$17:$AT$54,28,0))</f>
        <v>#N/A</v>
      </c>
      <c r="AD259" s="32" t="e">
        <f t="shared" si="35"/>
        <v>#N/A</v>
      </c>
      <c r="AE259" s="16" t="e">
        <f>IF($B259="","",VLOOKUP($B259,'HK2 21-22'!$B$17:$AT$54,30,0))</f>
        <v>#N/A</v>
      </c>
      <c r="AF259" s="16" t="e">
        <f>IF($B259="","",VLOOKUP($B259,'HK2 21-22'!$B$17:$AT$54,31,0))</f>
        <v>#N/A</v>
      </c>
      <c r="AG259" s="16" t="e">
        <f>IF($B259="","",VLOOKUP($B259,'HK2 21-22'!$B$17:$AT$54,32,0))</f>
        <v>#N/A</v>
      </c>
      <c r="AH259" s="32" t="e">
        <f t="shared" si="36"/>
        <v>#N/A</v>
      </c>
      <c r="AI259" s="16" t="e">
        <f>IF($B259="","",VLOOKUP($B259,'HK2 21-22'!$B$17:$AT$54,34,0))</f>
        <v>#N/A</v>
      </c>
      <c r="AJ259" s="16" t="e">
        <f>IF($B259="","",VLOOKUP($B259,'HK2 21-22'!$B$17:$AT$54,35,0))</f>
        <v>#N/A</v>
      </c>
      <c r="AK259" s="32" t="e">
        <f t="shared" si="37"/>
        <v>#N/A</v>
      </c>
      <c r="AL259" s="16" t="e">
        <f>IF($B259="","",VLOOKUP($B259,'HK2 21-22'!$B$17:$AT$54,37,0))</f>
        <v>#N/A</v>
      </c>
      <c r="AM259" s="16" t="e">
        <f>IF($B259="","",VLOOKUP($B259,'HK2 21-22'!$B$17:$AT$54,38,0))</f>
        <v>#N/A</v>
      </c>
      <c r="AN259" s="32" t="e">
        <f t="shared" si="38"/>
        <v>#N/A</v>
      </c>
      <c r="AO259" s="16" t="e">
        <f>IF($B259="","",VLOOKUP($B259,'HK2 21-22'!$B$17:$AT$54,40,0))</f>
        <v>#N/A</v>
      </c>
      <c r="AP259" s="16" t="e">
        <f>IF($B259="","",VLOOKUP($B259,'HK2 21-22'!$B$17:$AT$54,41,0))</f>
        <v>#N/A</v>
      </c>
      <c r="AQ259" s="32" t="e">
        <f t="shared" si="39"/>
        <v>#N/A</v>
      </c>
      <c r="AR259" s="32" t="e">
        <f>IF($B259="","",VLOOKUP($B259,'HK2 21-22'!$B$17:$AT$54,43,0))</f>
        <v>#N/A</v>
      </c>
      <c r="AS259" s="32" t="e">
        <f>IF($B259="","",VLOOKUP($B259,'HK2 21-22'!$B$17:$AT$54,44,0))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IF($B260="","",VLOOKUP($B260,'HK2 21-22'!$B$17:$AT$54,4,0))</f>
        <v>#N/A</v>
      </c>
      <c r="F260" s="16" t="e">
        <f>IF($B260="","",VLOOKUP($B260,'HK2 21-22'!$B$17:$AT$54,5,0))</f>
        <v>#N/A</v>
      </c>
      <c r="G260" s="16" t="e">
        <f>IF($B260="","",VLOOKUP($B260,'HK2 21-22'!$B$17:$AT$54,6,0))</f>
        <v>#N/A</v>
      </c>
      <c r="H260" s="16" t="e">
        <f>IF($B260="","",VLOOKUP($B260,'HK2 21-22'!$B$17:$AT$54,7,0))</f>
        <v>#N/A</v>
      </c>
      <c r="I260" s="16" t="e">
        <f>IF($B260="","",VLOOKUP($B260,'HK2 21-22'!$B$17:$AT$54,8,0))</f>
        <v>#N/A</v>
      </c>
      <c r="J260" s="16" t="e">
        <f>IF($B260="","",VLOOKUP($B260,'HK2 21-22'!$B$17:$AT$54,9,0))</f>
        <v>#N/A</v>
      </c>
      <c r="K260" s="16" t="e">
        <f>IF($B260="","",VLOOKUP($B260,'HK2 21-22'!$B$17:$AT$54,10,0))</f>
        <v>#N/A</v>
      </c>
      <c r="L260" s="16" t="e">
        <f>IF($B260="","",VLOOKUP($B260,'HK2 21-22'!$B$17:$AT$54,11,0))</f>
        <v>#N/A</v>
      </c>
      <c r="M260" s="32" t="e">
        <f t="shared" si="31"/>
        <v>#N/A</v>
      </c>
      <c r="N260" s="16" t="e">
        <f>IF($B260="","",VLOOKUP($B260,'HK2 21-22'!$B$17:$AT$54,13,0))</f>
        <v>#N/A</v>
      </c>
      <c r="O260" s="16" t="e">
        <f>IF($B260="","",VLOOKUP($B260,'HK2 21-22'!$B$17:$AT$54,14,0))</f>
        <v>#N/A</v>
      </c>
      <c r="P260" s="16" t="e">
        <f>IF($B260="","",VLOOKUP($B260,'HK2 21-22'!$B$17:$AT$54,15,0))</f>
        <v>#N/A</v>
      </c>
      <c r="Q260" s="16" t="e">
        <f>IF($B260="","",VLOOKUP($B260,'HK2 21-22'!$B$17:$AT$54,16,0))</f>
        <v>#N/A</v>
      </c>
      <c r="R260" s="32" t="e">
        <f t="shared" si="32"/>
        <v>#N/A</v>
      </c>
      <c r="S260" s="16" t="e">
        <f>IF($B260="","",VLOOKUP($B260,'HK2 21-22'!$B$17:$AT$54,18,0))</f>
        <v>#N/A</v>
      </c>
      <c r="T260" s="16" t="e">
        <f>IF($B260="","",VLOOKUP($B260,'HK2 21-22'!$B$17:$AT$54,19,0))</f>
        <v>#N/A</v>
      </c>
      <c r="U260" s="16" t="e">
        <f>IF($B260="","",VLOOKUP($B260,'HK2 21-22'!$B$17:$AT$54,20,0))</f>
        <v>#N/A</v>
      </c>
      <c r="V260" s="32" t="e">
        <f t="shared" si="33"/>
        <v>#N/A</v>
      </c>
      <c r="W260" s="16" t="e">
        <f>IF($B260="","",VLOOKUP($B260,'HK2 21-22'!$B$17:$AT$54,22,0))</f>
        <v>#N/A</v>
      </c>
      <c r="X260" s="16" t="e">
        <f>IF($B260="","",VLOOKUP($B260,'HK2 21-22'!$B$17:$AT$54,23,0))</f>
        <v>#N/A</v>
      </c>
      <c r="Y260" s="16" t="e">
        <f>IF($B260="","",VLOOKUP($B260,'HK2 21-22'!$B$17:$AT$54,24,0))</f>
        <v>#N/A</v>
      </c>
      <c r="Z260" s="32" t="e">
        <f t="shared" si="34"/>
        <v>#N/A</v>
      </c>
      <c r="AA260" s="16" t="e">
        <f>IF($B260="","",VLOOKUP($B260,'HK2 21-22'!$B$17:$AT$54,26,0))</f>
        <v>#N/A</v>
      </c>
      <c r="AB260" s="16" t="e">
        <f>IF($B260="","",VLOOKUP($B260,'HK2 21-22'!$B$17:$AT$54,27,0))</f>
        <v>#N/A</v>
      </c>
      <c r="AC260" s="16" t="e">
        <f>IF($B260="","",VLOOKUP($B260,'HK2 21-22'!$B$17:$AT$54,28,0))</f>
        <v>#N/A</v>
      </c>
      <c r="AD260" s="32" t="e">
        <f t="shared" si="35"/>
        <v>#N/A</v>
      </c>
      <c r="AE260" s="16" t="e">
        <f>IF($B260="","",VLOOKUP($B260,'HK2 21-22'!$B$17:$AT$54,30,0))</f>
        <v>#N/A</v>
      </c>
      <c r="AF260" s="16" t="e">
        <f>IF($B260="","",VLOOKUP($B260,'HK2 21-22'!$B$17:$AT$54,31,0))</f>
        <v>#N/A</v>
      </c>
      <c r="AG260" s="16" t="e">
        <f>IF($B260="","",VLOOKUP($B260,'HK2 21-22'!$B$17:$AT$54,32,0))</f>
        <v>#N/A</v>
      </c>
      <c r="AH260" s="32" t="e">
        <f t="shared" si="36"/>
        <v>#N/A</v>
      </c>
      <c r="AI260" s="16" t="e">
        <f>IF($B260="","",VLOOKUP($B260,'HK2 21-22'!$B$17:$AT$54,34,0))</f>
        <v>#N/A</v>
      </c>
      <c r="AJ260" s="16" t="e">
        <f>IF($B260="","",VLOOKUP($B260,'HK2 21-22'!$B$17:$AT$54,35,0))</f>
        <v>#N/A</v>
      </c>
      <c r="AK260" s="32" t="e">
        <f t="shared" si="37"/>
        <v>#N/A</v>
      </c>
      <c r="AL260" s="16" t="e">
        <f>IF($B260="","",VLOOKUP($B260,'HK2 21-22'!$B$17:$AT$54,37,0))</f>
        <v>#N/A</v>
      </c>
      <c r="AM260" s="16" t="e">
        <f>IF($B260="","",VLOOKUP($B260,'HK2 21-22'!$B$17:$AT$54,38,0))</f>
        <v>#N/A</v>
      </c>
      <c r="AN260" s="32" t="e">
        <f t="shared" si="38"/>
        <v>#N/A</v>
      </c>
      <c r="AO260" s="16" t="e">
        <f>IF($B260="","",VLOOKUP($B260,'HK2 21-22'!$B$17:$AT$54,40,0))</f>
        <v>#N/A</v>
      </c>
      <c r="AP260" s="16" t="e">
        <f>IF($B260="","",VLOOKUP($B260,'HK2 21-22'!$B$17:$AT$54,41,0))</f>
        <v>#N/A</v>
      </c>
      <c r="AQ260" s="32" t="e">
        <f t="shared" si="39"/>
        <v>#N/A</v>
      </c>
      <c r="AR260" s="32" t="e">
        <f>IF($B260="","",VLOOKUP($B260,'HK2 21-22'!$B$17:$AT$54,43,0))</f>
        <v>#N/A</v>
      </c>
      <c r="AS260" s="32" t="e">
        <f>IF($B260="","",VLOOKUP($B260,'HK2 21-22'!$B$17:$AT$54,44,0))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IF($B261="","",VLOOKUP($B261,'HK2 21-22'!$B$17:$AT$54,4,0))</f>
        <v>#N/A</v>
      </c>
      <c r="F261" s="16" t="e">
        <f>IF($B261="","",VLOOKUP($B261,'HK2 21-22'!$B$17:$AT$54,5,0))</f>
        <v>#N/A</v>
      </c>
      <c r="G261" s="16" t="e">
        <f>IF($B261="","",VLOOKUP($B261,'HK2 21-22'!$B$17:$AT$54,6,0))</f>
        <v>#N/A</v>
      </c>
      <c r="H261" s="16" t="e">
        <f>IF($B261="","",VLOOKUP($B261,'HK2 21-22'!$B$17:$AT$54,7,0))</f>
        <v>#N/A</v>
      </c>
      <c r="I261" s="16" t="e">
        <f>IF($B261="","",VLOOKUP($B261,'HK2 21-22'!$B$17:$AT$54,8,0))</f>
        <v>#N/A</v>
      </c>
      <c r="J261" s="16" t="e">
        <f>IF($B261="","",VLOOKUP($B261,'HK2 21-22'!$B$17:$AT$54,9,0))</f>
        <v>#N/A</v>
      </c>
      <c r="K261" s="16" t="e">
        <f>IF($B261="","",VLOOKUP($B261,'HK2 21-22'!$B$17:$AT$54,10,0))</f>
        <v>#N/A</v>
      </c>
      <c r="L261" s="16" t="e">
        <f>IF($B261="","",VLOOKUP($B261,'HK2 21-22'!$B$17:$AT$54,11,0))</f>
        <v>#N/A</v>
      </c>
      <c r="M261" s="32" t="e">
        <f t="shared" si="31"/>
        <v>#N/A</v>
      </c>
      <c r="N261" s="16" t="e">
        <f>IF($B261="","",VLOOKUP($B261,'HK2 21-22'!$B$17:$AT$54,13,0))</f>
        <v>#N/A</v>
      </c>
      <c r="O261" s="16" t="e">
        <f>IF($B261="","",VLOOKUP($B261,'HK2 21-22'!$B$17:$AT$54,14,0))</f>
        <v>#N/A</v>
      </c>
      <c r="P261" s="16" t="e">
        <f>IF($B261="","",VLOOKUP($B261,'HK2 21-22'!$B$17:$AT$54,15,0))</f>
        <v>#N/A</v>
      </c>
      <c r="Q261" s="16" t="e">
        <f>IF($B261="","",VLOOKUP($B261,'HK2 21-22'!$B$17:$AT$54,16,0))</f>
        <v>#N/A</v>
      </c>
      <c r="R261" s="32" t="e">
        <f t="shared" si="32"/>
        <v>#N/A</v>
      </c>
      <c r="S261" s="16" t="e">
        <f>IF($B261="","",VLOOKUP($B261,'HK2 21-22'!$B$17:$AT$54,18,0))</f>
        <v>#N/A</v>
      </c>
      <c r="T261" s="16" t="e">
        <f>IF($B261="","",VLOOKUP($B261,'HK2 21-22'!$B$17:$AT$54,19,0))</f>
        <v>#N/A</v>
      </c>
      <c r="U261" s="16" t="e">
        <f>IF($B261="","",VLOOKUP($B261,'HK2 21-22'!$B$17:$AT$54,20,0))</f>
        <v>#N/A</v>
      </c>
      <c r="V261" s="32" t="e">
        <f t="shared" si="33"/>
        <v>#N/A</v>
      </c>
      <c r="W261" s="16" t="e">
        <f>IF($B261="","",VLOOKUP($B261,'HK2 21-22'!$B$17:$AT$54,22,0))</f>
        <v>#N/A</v>
      </c>
      <c r="X261" s="16" t="e">
        <f>IF($B261="","",VLOOKUP($B261,'HK2 21-22'!$B$17:$AT$54,23,0))</f>
        <v>#N/A</v>
      </c>
      <c r="Y261" s="16" t="e">
        <f>IF($B261="","",VLOOKUP($B261,'HK2 21-22'!$B$17:$AT$54,24,0))</f>
        <v>#N/A</v>
      </c>
      <c r="Z261" s="32" t="e">
        <f t="shared" si="34"/>
        <v>#N/A</v>
      </c>
      <c r="AA261" s="16" t="e">
        <f>IF($B261="","",VLOOKUP($B261,'HK2 21-22'!$B$17:$AT$54,26,0))</f>
        <v>#N/A</v>
      </c>
      <c r="AB261" s="16" t="e">
        <f>IF($B261="","",VLOOKUP($B261,'HK2 21-22'!$B$17:$AT$54,27,0))</f>
        <v>#N/A</v>
      </c>
      <c r="AC261" s="16" t="e">
        <f>IF($B261="","",VLOOKUP($B261,'HK2 21-22'!$B$17:$AT$54,28,0))</f>
        <v>#N/A</v>
      </c>
      <c r="AD261" s="32" t="e">
        <f t="shared" si="35"/>
        <v>#N/A</v>
      </c>
      <c r="AE261" s="16" t="e">
        <f>IF($B261="","",VLOOKUP($B261,'HK2 21-22'!$B$17:$AT$54,30,0))</f>
        <v>#N/A</v>
      </c>
      <c r="AF261" s="16" t="e">
        <f>IF($B261="","",VLOOKUP($B261,'HK2 21-22'!$B$17:$AT$54,31,0))</f>
        <v>#N/A</v>
      </c>
      <c r="AG261" s="16" t="e">
        <f>IF($B261="","",VLOOKUP($B261,'HK2 21-22'!$B$17:$AT$54,32,0))</f>
        <v>#N/A</v>
      </c>
      <c r="AH261" s="32" t="e">
        <f t="shared" si="36"/>
        <v>#N/A</v>
      </c>
      <c r="AI261" s="16" t="e">
        <f>IF($B261="","",VLOOKUP($B261,'HK2 21-22'!$B$17:$AT$54,34,0))</f>
        <v>#N/A</v>
      </c>
      <c r="AJ261" s="16" t="e">
        <f>IF($B261="","",VLOOKUP($B261,'HK2 21-22'!$B$17:$AT$54,35,0))</f>
        <v>#N/A</v>
      </c>
      <c r="AK261" s="32" t="e">
        <f t="shared" si="37"/>
        <v>#N/A</v>
      </c>
      <c r="AL261" s="16" t="e">
        <f>IF($B261="","",VLOOKUP($B261,'HK2 21-22'!$B$17:$AT$54,37,0))</f>
        <v>#N/A</v>
      </c>
      <c r="AM261" s="16" t="e">
        <f>IF($B261="","",VLOOKUP($B261,'HK2 21-22'!$B$17:$AT$54,38,0))</f>
        <v>#N/A</v>
      </c>
      <c r="AN261" s="32" t="e">
        <f t="shared" si="38"/>
        <v>#N/A</v>
      </c>
      <c r="AO261" s="16" t="e">
        <f>IF($B261="","",VLOOKUP($B261,'HK2 21-22'!$B$17:$AT$54,40,0))</f>
        <v>#N/A</v>
      </c>
      <c r="AP261" s="16" t="e">
        <f>IF($B261="","",VLOOKUP($B261,'HK2 21-22'!$B$17:$AT$54,41,0))</f>
        <v>#N/A</v>
      </c>
      <c r="AQ261" s="32" t="e">
        <f t="shared" si="39"/>
        <v>#N/A</v>
      </c>
      <c r="AR261" s="32" t="e">
        <f>IF($B261="","",VLOOKUP($B261,'HK2 21-22'!$B$17:$AT$54,43,0))</f>
        <v>#N/A</v>
      </c>
      <c r="AS261" s="32" t="e">
        <f>IF($B261="","",VLOOKUP($B261,'HK2 21-22'!$B$17:$AT$54,44,0))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IF($B262="","",VLOOKUP($B262,'HK2 21-22'!$B$17:$AT$54,4,0))</f>
        <v>#N/A</v>
      </c>
      <c r="F262" s="16" t="e">
        <f>IF($B262="","",VLOOKUP($B262,'HK2 21-22'!$B$17:$AT$54,5,0))</f>
        <v>#N/A</v>
      </c>
      <c r="G262" s="16" t="e">
        <f>IF($B262="","",VLOOKUP($B262,'HK2 21-22'!$B$17:$AT$54,6,0))</f>
        <v>#N/A</v>
      </c>
      <c r="H262" s="16" t="e">
        <f>IF($B262="","",VLOOKUP($B262,'HK2 21-22'!$B$17:$AT$54,7,0))</f>
        <v>#N/A</v>
      </c>
      <c r="I262" s="16" t="e">
        <f>IF($B262="","",VLOOKUP($B262,'HK2 21-22'!$B$17:$AT$54,8,0))</f>
        <v>#N/A</v>
      </c>
      <c r="J262" s="16" t="e">
        <f>IF($B262="","",VLOOKUP($B262,'HK2 21-22'!$B$17:$AT$54,9,0))</f>
        <v>#N/A</v>
      </c>
      <c r="K262" s="16" t="e">
        <f>IF($B262="","",VLOOKUP($B262,'HK2 21-22'!$B$17:$AT$54,10,0))</f>
        <v>#N/A</v>
      </c>
      <c r="L262" s="16" t="e">
        <f>IF($B262="","",VLOOKUP($B262,'HK2 21-22'!$B$17:$AT$54,11,0))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IF($B262="","",VLOOKUP($B262,'HK2 21-22'!$B$17:$AT$54,13,0))</f>
        <v>#N/A</v>
      </c>
      <c r="O262" s="16" t="e">
        <f>IF($B262="","",VLOOKUP($B262,'HK2 21-22'!$B$17:$AT$54,14,0))</f>
        <v>#N/A</v>
      </c>
      <c r="P262" s="16" t="e">
        <f>IF($B262="","",VLOOKUP($B262,'HK2 21-22'!$B$17:$AT$54,15,0))</f>
        <v>#N/A</v>
      </c>
      <c r="Q262" s="16" t="e">
        <f>IF($B262="","",VLOOKUP($B262,'HK2 21-22'!$B$17:$AT$54,16,0))</f>
        <v>#N/A</v>
      </c>
      <c r="R262" s="32" t="e">
        <f t="shared" ref="R262:R325" si="42">IF($D262="","",SUM($N262:$Q262))</f>
        <v>#N/A</v>
      </c>
      <c r="S262" s="16" t="e">
        <f>IF($B262="","",VLOOKUP($B262,'HK2 21-22'!$B$17:$AT$54,18,0))</f>
        <v>#N/A</v>
      </c>
      <c r="T262" s="16" t="e">
        <f>IF($B262="","",VLOOKUP($B262,'HK2 21-22'!$B$17:$AT$54,19,0))</f>
        <v>#N/A</v>
      </c>
      <c r="U262" s="16" t="e">
        <f>IF($B262="","",VLOOKUP($B262,'HK2 21-22'!$B$17:$AT$54,20,0))</f>
        <v>#N/A</v>
      </c>
      <c r="V262" s="32" t="e">
        <f t="shared" ref="V262:V325" si="43">IF($D262="","",((SUM($S262:$T262))-U262)*0.1)</f>
        <v>#N/A</v>
      </c>
      <c r="W262" s="16" t="e">
        <f>IF($B262="","",VLOOKUP($B262,'HK2 21-22'!$B$17:$AT$54,22,0))</f>
        <v>#N/A</v>
      </c>
      <c r="X262" s="16" t="e">
        <f>IF($B262="","",VLOOKUP($B262,'HK2 21-22'!$B$17:$AT$54,23,0))</f>
        <v>#N/A</v>
      </c>
      <c r="Y262" s="16" t="e">
        <f>IF($B262="","",VLOOKUP($B262,'HK2 21-22'!$B$17:$AT$54,24,0))</f>
        <v>#N/A</v>
      </c>
      <c r="Z262" s="32" t="e">
        <f t="shared" ref="Z262:Z325" si="44">IF($D262="","",((SUM($W262:$X262))-Y262)*0.2)</f>
        <v>#N/A</v>
      </c>
      <c r="AA262" s="16" t="e">
        <f>IF($B262="","",VLOOKUP($B262,'HK2 21-22'!$B$17:$AT$54,26,0))</f>
        <v>#N/A</v>
      </c>
      <c r="AB262" s="16" t="e">
        <f>IF($B262="","",VLOOKUP($B262,'HK2 21-22'!$B$17:$AT$54,27,0))</f>
        <v>#N/A</v>
      </c>
      <c r="AC262" s="16" t="e">
        <f>IF($B262="","",VLOOKUP($B262,'HK2 21-22'!$B$17:$AT$54,28,0))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IF($B262="","",VLOOKUP($B262,'HK2 21-22'!$B$17:$AT$54,30,0))</f>
        <v>#N/A</v>
      </c>
      <c r="AF262" s="16" t="e">
        <f>IF($B262="","",VLOOKUP($B262,'HK2 21-22'!$B$17:$AT$54,31,0))</f>
        <v>#N/A</v>
      </c>
      <c r="AG262" s="16" t="e">
        <f>IF($B262="","",VLOOKUP($B262,'HK2 21-22'!$B$17:$AT$54,32,0))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IF($B262="","",VLOOKUP($B262,'HK2 21-22'!$B$17:$AT$54,34,0))</f>
        <v>#N/A</v>
      </c>
      <c r="AJ262" s="16" t="e">
        <f>IF($B262="","",VLOOKUP($B262,'HK2 21-22'!$B$17:$AT$54,35,0))</f>
        <v>#N/A</v>
      </c>
      <c r="AK262" s="32" t="e">
        <f t="shared" ref="AK262:AK325" si="47">IF($D262="","",(SUM($AI262:$AJ262))*0.2)</f>
        <v>#N/A</v>
      </c>
      <c r="AL262" s="16" t="e">
        <f>IF($B262="","",VLOOKUP($B262,'HK2 21-22'!$B$17:$AT$54,37,0))</f>
        <v>#N/A</v>
      </c>
      <c r="AM262" s="16" t="e">
        <f>IF($B262="","",VLOOKUP($B262,'HK2 21-22'!$B$17:$AT$54,38,0))</f>
        <v>#N/A</v>
      </c>
      <c r="AN262" s="32" t="e">
        <f t="shared" ref="AN262:AN325" si="48">IF($D262="","",(SUM(AL262:AM262))*0.4)</f>
        <v>#N/A</v>
      </c>
      <c r="AO262" s="16" t="e">
        <f>IF($B262="","",VLOOKUP($B262,'HK2 21-22'!$B$17:$AT$54,40,0))</f>
        <v>#N/A</v>
      </c>
      <c r="AP262" s="16" t="e">
        <f>IF($B262="","",VLOOKUP($B262,'HK2 21-22'!$B$17:$AT$54,41,0))</f>
        <v>#N/A</v>
      </c>
      <c r="AQ262" s="32" t="e">
        <f t="shared" ref="AQ262:AQ325" si="49">IF(D262="","",SUM(AO262:AP262)*0.4)</f>
        <v>#N/A</v>
      </c>
      <c r="AR262" s="32" t="e">
        <f>IF($B262="","",VLOOKUP($B262,'HK2 21-22'!$B$17:$AT$54,43,0))</f>
        <v>#N/A</v>
      </c>
      <c r="AS262" s="32" t="e">
        <f>IF($B262="","",VLOOKUP($B262,'HK2 21-22'!$B$17:$AT$54,44,0))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IF($B263="","",VLOOKUP($B263,'HK2 21-22'!$B$17:$AT$54,4,0))</f>
        <v>#N/A</v>
      </c>
      <c r="F263" s="16" t="e">
        <f>IF($B263="","",VLOOKUP($B263,'HK2 21-22'!$B$17:$AT$54,5,0))</f>
        <v>#N/A</v>
      </c>
      <c r="G263" s="16" t="e">
        <f>IF($B263="","",VLOOKUP($B263,'HK2 21-22'!$B$17:$AT$54,6,0))</f>
        <v>#N/A</v>
      </c>
      <c r="H263" s="16" t="e">
        <f>IF($B263="","",VLOOKUP($B263,'HK2 21-22'!$B$17:$AT$54,7,0))</f>
        <v>#N/A</v>
      </c>
      <c r="I263" s="16" t="e">
        <f>IF($B263="","",VLOOKUP($B263,'HK2 21-22'!$B$17:$AT$54,8,0))</f>
        <v>#N/A</v>
      </c>
      <c r="J263" s="16" t="e">
        <f>IF($B263="","",VLOOKUP($B263,'HK2 21-22'!$B$17:$AT$54,9,0))</f>
        <v>#N/A</v>
      </c>
      <c r="K263" s="16" t="e">
        <f>IF($B263="","",VLOOKUP($B263,'HK2 21-22'!$B$17:$AT$54,10,0))</f>
        <v>#N/A</v>
      </c>
      <c r="L263" s="16" t="e">
        <f>IF($B263="","",VLOOKUP($B263,'HK2 21-22'!$B$17:$AT$54,11,0))</f>
        <v>#N/A</v>
      </c>
      <c r="M263" s="32" t="e">
        <f t="shared" si="41"/>
        <v>#N/A</v>
      </c>
      <c r="N263" s="16" t="e">
        <f>IF($B263="","",VLOOKUP($B263,'HK2 21-22'!$B$17:$AT$54,13,0))</f>
        <v>#N/A</v>
      </c>
      <c r="O263" s="16" t="e">
        <f>IF($B263="","",VLOOKUP($B263,'HK2 21-22'!$B$17:$AT$54,14,0))</f>
        <v>#N/A</v>
      </c>
      <c r="P263" s="16" t="e">
        <f>IF($B263="","",VLOOKUP($B263,'HK2 21-22'!$B$17:$AT$54,15,0))</f>
        <v>#N/A</v>
      </c>
      <c r="Q263" s="16" t="e">
        <f>IF($B263="","",VLOOKUP($B263,'HK2 21-22'!$B$17:$AT$54,16,0))</f>
        <v>#N/A</v>
      </c>
      <c r="R263" s="32" t="e">
        <f t="shared" si="42"/>
        <v>#N/A</v>
      </c>
      <c r="S263" s="16" t="e">
        <f>IF($B263="","",VLOOKUP($B263,'HK2 21-22'!$B$17:$AT$54,18,0))</f>
        <v>#N/A</v>
      </c>
      <c r="T263" s="16" t="e">
        <f>IF($B263="","",VLOOKUP($B263,'HK2 21-22'!$B$17:$AT$54,19,0))</f>
        <v>#N/A</v>
      </c>
      <c r="U263" s="16" t="e">
        <f>IF($B263="","",VLOOKUP($B263,'HK2 21-22'!$B$17:$AT$54,20,0))</f>
        <v>#N/A</v>
      </c>
      <c r="V263" s="32" t="e">
        <f t="shared" si="43"/>
        <v>#N/A</v>
      </c>
      <c r="W263" s="16" t="e">
        <f>IF($B263="","",VLOOKUP($B263,'HK2 21-22'!$B$17:$AT$54,22,0))</f>
        <v>#N/A</v>
      </c>
      <c r="X263" s="16" t="e">
        <f>IF($B263="","",VLOOKUP($B263,'HK2 21-22'!$B$17:$AT$54,23,0))</f>
        <v>#N/A</v>
      </c>
      <c r="Y263" s="16" t="e">
        <f>IF($B263="","",VLOOKUP($B263,'HK2 21-22'!$B$17:$AT$54,24,0))</f>
        <v>#N/A</v>
      </c>
      <c r="Z263" s="32" t="e">
        <f t="shared" si="44"/>
        <v>#N/A</v>
      </c>
      <c r="AA263" s="16" t="e">
        <f>IF($B263="","",VLOOKUP($B263,'HK2 21-22'!$B$17:$AT$54,26,0))</f>
        <v>#N/A</v>
      </c>
      <c r="AB263" s="16" t="e">
        <f>IF($B263="","",VLOOKUP($B263,'HK2 21-22'!$B$17:$AT$54,27,0))</f>
        <v>#N/A</v>
      </c>
      <c r="AC263" s="16" t="e">
        <f>IF($B263="","",VLOOKUP($B263,'HK2 21-22'!$B$17:$AT$54,28,0))</f>
        <v>#N/A</v>
      </c>
      <c r="AD263" s="32" t="e">
        <f t="shared" si="45"/>
        <v>#N/A</v>
      </c>
      <c r="AE263" s="16" t="e">
        <f>IF($B263="","",VLOOKUP($B263,'HK2 21-22'!$B$17:$AT$54,30,0))</f>
        <v>#N/A</v>
      </c>
      <c r="AF263" s="16" t="e">
        <f>IF($B263="","",VLOOKUP($B263,'HK2 21-22'!$B$17:$AT$54,31,0))</f>
        <v>#N/A</v>
      </c>
      <c r="AG263" s="16" t="e">
        <f>IF($B263="","",VLOOKUP($B263,'HK2 21-22'!$B$17:$AT$54,32,0))</f>
        <v>#N/A</v>
      </c>
      <c r="AH263" s="32" t="e">
        <f t="shared" si="46"/>
        <v>#N/A</v>
      </c>
      <c r="AI263" s="16" t="e">
        <f>IF($B263="","",VLOOKUP($B263,'HK2 21-22'!$B$17:$AT$54,34,0))</f>
        <v>#N/A</v>
      </c>
      <c r="AJ263" s="16" t="e">
        <f>IF($B263="","",VLOOKUP($B263,'HK2 21-22'!$B$17:$AT$54,35,0))</f>
        <v>#N/A</v>
      </c>
      <c r="AK263" s="32" t="e">
        <f t="shared" si="47"/>
        <v>#N/A</v>
      </c>
      <c r="AL263" s="16" t="e">
        <f>IF($B263="","",VLOOKUP($B263,'HK2 21-22'!$B$17:$AT$54,37,0))</f>
        <v>#N/A</v>
      </c>
      <c r="AM263" s="16" t="e">
        <f>IF($B263="","",VLOOKUP($B263,'HK2 21-22'!$B$17:$AT$54,38,0))</f>
        <v>#N/A</v>
      </c>
      <c r="AN263" s="32" t="e">
        <f t="shared" si="48"/>
        <v>#N/A</v>
      </c>
      <c r="AO263" s="16" t="e">
        <f>IF($B263="","",VLOOKUP($B263,'HK2 21-22'!$B$17:$AT$54,40,0))</f>
        <v>#N/A</v>
      </c>
      <c r="AP263" s="16" t="e">
        <f>IF($B263="","",VLOOKUP($B263,'HK2 21-22'!$B$17:$AT$54,41,0))</f>
        <v>#N/A</v>
      </c>
      <c r="AQ263" s="32" t="e">
        <f t="shared" si="49"/>
        <v>#N/A</v>
      </c>
      <c r="AR263" s="32" t="e">
        <f>IF($B263="","",VLOOKUP($B263,'HK2 21-22'!$B$17:$AT$54,43,0))</f>
        <v>#N/A</v>
      </c>
      <c r="AS263" s="32" t="e">
        <f>IF($B263="","",VLOOKUP($B263,'HK2 21-22'!$B$17:$AT$54,44,0))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IF($B264="","",VLOOKUP($B264,'HK2 21-22'!$B$17:$AT$54,4,0))</f>
        <v>#N/A</v>
      </c>
      <c r="F264" s="16" t="e">
        <f>IF($B264="","",VLOOKUP($B264,'HK2 21-22'!$B$17:$AT$54,5,0))</f>
        <v>#N/A</v>
      </c>
      <c r="G264" s="16" t="e">
        <f>IF($B264="","",VLOOKUP($B264,'HK2 21-22'!$B$17:$AT$54,6,0))</f>
        <v>#N/A</v>
      </c>
      <c r="H264" s="16" t="e">
        <f>IF($B264="","",VLOOKUP($B264,'HK2 21-22'!$B$17:$AT$54,7,0))</f>
        <v>#N/A</v>
      </c>
      <c r="I264" s="16" t="e">
        <f>IF($B264="","",VLOOKUP($B264,'HK2 21-22'!$B$17:$AT$54,8,0))</f>
        <v>#N/A</v>
      </c>
      <c r="J264" s="16" t="e">
        <f>IF($B264="","",VLOOKUP($B264,'HK2 21-22'!$B$17:$AT$54,9,0))</f>
        <v>#N/A</v>
      </c>
      <c r="K264" s="16" t="e">
        <f>IF($B264="","",VLOOKUP($B264,'HK2 21-22'!$B$17:$AT$54,10,0))</f>
        <v>#N/A</v>
      </c>
      <c r="L264" s="16" t="e">
        <f>IF($B264="","",VLOOKUP($B264,'HK2 21-22'!$B$17:$AT$54,11,0))</f>
        <v>#N/A</v>
      </c>
      <c r="M264" s="32" t="e">
        <f t="shared" si="41"/>
        <v>#N/A</v>
      </c>
      <c r="N264" s="16" t="e">
        <f>IF($B264="","",VLOOKUP($B264,'HK2 21-22'!$B$17:$AT$54,13,0))</f>
        <v>#N/A</v>
      </c>
      <c r="O264" s="16" t="e">
        <f>IF($B264="","",VLOOKUP($B264,'HK2 21-22'!$B$17:$AT$54,14,0))</f>
        <v>#N/A</v>
      </c>
      <c r="P264" s="16" t="e">
        <f>IF($B264="","",VLOOKUP($B264,'HK2 21-22'!$B$17:$AT$54,15,0))</f>
        <v>#N/A</v>
      </c>
      <c r="Q264" s="16" t="e">
        <f>IF($B264="","",VLOOKUP($B264,'HK2 21-22'!$B$17:$AT$54,16,0))</f>
        <v>#N/A</v>
      </c>
      <c r="R264" s="32" t="e">
        <f t="shared" si="42"/>
        <v>#N/A</v>
      </c>
      <c r="S264" s="16" t="e">
        <f>IF($B264="","",VLOOKUP($B264,'HK2 21-22'!$B$17:$AT$54,18,0))</f>
        <v>#N/A</v>
      </c>
      <c r="T264" s="16" t="e">
        <f>IF($B264="","",VLOOKUP($B264,'HK2 21-22'!$B$17:$AT$54,19,0))</f>
        <v>#N/A</v>
      </c>
      <c r="U264" s="16" t="e">
        <f>IF($B264="","",VLOOKUP($B264,'HK2 21-22'!$B$17:$AT$54,20,0))</f>
        <v>#N/A</v>
      </c>
      <c r="V264" s="32" t="e">
        <f t="shared" si="43"/>
        <v>#N/A</v>
      </c>
      <c r="W264" s="16" t="e">
        <f>IF($B264="","",VLOOKUP($B264,'HK2 21-22'!$B$17:$AT$54,22,0))</f>
        <v>#N/A</v>
      </c>
      <c r="X264" s="16" t="e">
        <f>IF($B264="","",VLOOKUP($B264,'HK2 21-22'!$B$17:$AT$54,23,0))</f>
        <v>#N/A</v>
      </c>
      <c r="Y264" s="16" t="e">
        <f>IF($B264="","",VLOOKUP($B264,'HK2 21-22'!$B$17:$AT$54,24,0))</f>
        <v>#N/A</v>
      </c>
      <c r="Z264" s="32" t="e">
        <f t="shared" si="44"/>
        <v>#N/A</v>
      </c>
      <c r="AA264" s="16" t="e">
        <f>IF($B264="","",VLOOKUP($B264,'HK2 21-22'!$B$17:$AT$54,26,0))</f>
        <v>#N/A</v>
      </c>
      <c r="AB264" s="16" t="e">
        <f>IF($B264="","",VLOOKUP($B264,'HK2 21-22'!$B$17:$AT$54,27,0))</f>
        <v>#N/A</v>
      </c>
      <c r="AC264" s="16" t="e">
        <f>IF($B264="","",VLOOKUP($B264,'HK2 21-22'!$B$17:$AT$54,28,0))</f>
        <v>#N/A</v>
      </c>
      <c r="AD264" s="32" t="e">
        <f t="shared" si="45"/>
        <v>#N/A</v>
      </c>
      <c r="AE264" s="16" t="e">
        <f>IF($B264="","",VLOOKUP($B264,'HK2 21-22'!$B$17:$AT$54,30,0))</f>
        <v>#N/A</v>
      </c>
      <c r="AF264" s="16" t="e">
        <f>IF($B264="","",VLOOKUP($B264,'HK2 21-22'!$B$17:$AT$54,31,0))</f>
        <v>#N/A</v>
      </c>
      <c r="AG264" s="16" t="e">
        <f>IF($B264="","",VLOOKUP($B264,'HK2 21-22'!$B$17:$AT$54,32,0))</f>
        <v>#N/A</v>
      </c>
      <c r="AH264" s="32" t="e">
        <f t="shared" si="46"/>
        <v>#N/A</v>
      </c>
      <c r="AI264" s="16" t="e">
        <f>IF($B264="","",VLOOKUP($B264,'HK2 21-22'!$B$17:$AT$54,34,0))</f>
        <v>#N/A</v>
      </c>
      <c r="AJ264" s="16" t="e">
        <f>IF($B264="","",VLOOKUP($B264,'HK2 21-22'!$B$17:$AT$54,35,0))</f>
        <v>#N/A</v>
      </c>
      <c r="AK264" s="32" t="e">
        <f t="shared" si="47"/>
        <v>#N/A</v>
      </c>
      <c r="AL264" s="16" t="e">
        <f>IF($B264="","",VLOOKUP($B264,'HK2 21-22'!$B$17:$AT$54,37,0))</f>
        <v>#N/A</v>
      </c>
      <c r="AM264" s="16" t="e">
        <f>IF($B264="","",VLOOKUP($B264,'HK2 21-22'!$B$17:$AT$54,38,0))</f>
        <v>#N/A</v>
      </c>
      <c r="AN264" s="32" t="e">
        <f t="shared" si="48"/>
        <v>#N/A</v>
      </c>
      <c r="AO264" s="16" t="e">
        <f>IF($B264="","",VLOOKUP($B264,'HK2 21-22'!$B$17:$AT$54,40,0))</f>
        <v>#N/A</v>
      </c>
      <c r="AP264" s="16" t="e">
        <f>IF($B264="","",VLOOKUP($B264,'HK2 21-22'!$B$17:$AT$54,41,0))</f>
        <v>#N/A</v>
      </c>
      <c r="AQ264" s="32" t="e">
        <f t="shared" si="49"/>
        <v>#N/A</v>
      </c>
      <c r="AR264" s="32" t="e">
        <f>IF($B264="","",VLOOKUP($B264,'HK2 21-22'!$B$17:$AT$54,43,0))</f>
        <v>#N/A</v>
      </c>
      <c r="AS264" s="32" t="e">
        <f>IF($B264="","",VLOOKUP($B264,'HK2 21-22'!$B$17:$AT$54,44,0))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IF($B265="","",VLOOKUP($B265,'HK2 21-22'!$B$17:$AT$54,4,0))</f>
        <v>#N/A</v>
      </c>
      <c r="F265" s="16" t="e">
        <f>IF($B265="","",VLOOKUP($B265,'HK2 21-22'!$B$17:$AT$54,5,0))</f>
        <v>#N/A</v>
      </c>
      <c r="G265" s="16" t="e">
        <f>IF($B265="","",VLOOKUP($B265,'HK2 21-22'!$B$17:$AT$54,6,0))</f>
        <v>#N/A</v>
      </c>
      <c r="H265" s="16" t="e">
        <f>IF($B265="","",VLOOKUP($B265,'HK2 21-22'!$B$17:$AT$54,7,0))</f>
        <v>#N/A</v>
      </c>
      <c r="I265" s="16" t="e">
        <f>IF($B265="","",VLOOKUP($B265,'HK2 21-22'!$B$17:$AT$54,8,0))</f>
        <v>#N/A</v>
      </c>
      <c r="J265" s="16" t="e">
        <f>IF($B265="","",VLOOKUP($B265,'HK2 21-22'!$B$17:$AT$54,9,0))</f>
        <v>#N/A</v>
      </c>
      <c r="K265" s="16" t="e">
        <f>IF($B265="","",VLOOKUP($B265,'HK2 21-22'!$B$17:$AT$54,10,0))</f>
        <v>#N/A</v>
      </c>
      <c r="L265" s="16" t="e">
        <f>IF($B265="","",VLOOKUP($B265,'HK2 21-22'!$B$17:$AT$54,11,0))</f>
        <v>#N/A</v>
      </c>
      <c r="M265" s="32" t="e">
        <f t="shared" si="41"/>
        <v>#N/A</v>
      </c>
      <c r="N265" s="16" t="e">
        <f>IF($B265="","",VLOOKUP($B265,'HK2 21-22'!$B$17:$AT$54,13,0))</f>
        <v>#N/A</v>
      </c>
      <c r="O265" s="16" t="e">
        <f>IF($B265="","",VLOOKUP($B265,'HK2 21-22'!$B$17:$AT$54,14,0))</f>
        <v>#N/A</v>
      </c>
      <c r="P265" s="16" t="e">
        <f>IF($B265="","",VLOOKUP($B265,'HK2 21-22'!$B$17:$AT$54,15,0))</f>
        <v>#N/A</v>
      </c>
      <c r="Q265" s="16" t="e">
        <f>IF($B265="","",VLOOKUP($B265,'HK2 21-22'!$B$17:$AT$54,16,0))</f>
        <v>#N/A</v>
      </c>
      <c r="R265" s="32" t="e">
        <f t="shared" si="42"/>
        <v>#N/A</v>
      </c>
      <c r="S265" s="16" t="e">
        <f>IF($B265="","",VLOOKUP($B265,'HK2 21-22'!$B$17:$AT$54,18,0))</f>
        <v>#N/A</v>
      </c>
      <c r="T265" s="16" t="e">
        <f>IF($B265="","",VLOOKUP($B265,'HK2 21-22'!$B$17:$AT$54,19,0))</f>
        <v>#N/A</v>
      </c>
      <c r="U265" s="16" t="e">
        <f>IF($B265="","",VLOOKUP($B265,'HK2 21-22'!$B$17:$AT$54,20,0))</f>
        <v>#N/A</v>
      </c>
      <c r="V265" s="32" t="e">
        <f t="shared" si="43"/>
        <v>#N/A</v>
      </c>
      <c r="W265" s="16" t="e">
        <f>IF($B265="","",VLOOKUP($B265,'HK2 21-22'!$B$17:$AT$54,22,0))</f>
        <v>#N/A</v>
      </c>
      <c r="X265" s="16" t="e">
        <f>IF($B265="","",VLOOKUP($B265,'HK2 21-22'!$B$17:$AT$54,23,0))</f>
        <v>#N/A</v>
      </c>
      <c r="Y265" s="16" t="e">
        <f>IF($B265="","",VLOOKUP($B265,'HK2 21-22'!$B$17:$AT$54,24,0))</f>
        <v>#N/A</v>
      </c>
      <c r="Z265" s="32" t="e">
        <f t="shared" si="44"/>
        <v>#N/A</v>
      </c>
      <c r="AA265" s="16" t="e">
        <f>IF($B265="","",VLOOKUP($B265,'HK2 21-22'!$B$17:$AT$54,26,0))</f>
        <v>#N/A</v>
      </c>
      <c r="AB265" s="16" t="e">
        <f>IF($B265="","",VLOOKUP($B265,'HK2 21-22'!$B$17:$AT$54,27,0))</f>
        <v>#N/A</v>
      </c>
      <c r="AC265" s="16" t="e">
        <f>IF($B265="","",VLOOKUP($B265,'HK2 21-22'!$B$17:$AT$54,28,0))</f>
        <v>#N/A</v>
      </c>
      <c r="AD265" s="32" t="e">
        <f t="shared" si="45"/>
        <v>#N/A</v>
      </c>
      <c r="AE265" s="16" t="e">
        <f>IF($B265="","",VLOOKUP($B265,'HK2 21-22'!$B$17:$AT$54,30,0))</f>
        <v>#N/A</v>
      </c>
      <c r="AF265" s="16" t="e">
        <f>IF($B265="","",VLOOKUP($B265,'HK2 21-22'!$B$17:$AT$54,31,0))</f>
        <v>#N/A</v>
      </c>
      <c r="AG265" s="16" t="e">
        <f>IF($B265="","",VLOOKUP($B265,'HK2 21-22'!$B$17:$AT$54,32,0))</f>
        <v>#N/A</v>
      </c>
      <c r="AH265" s="32" t="e">
        <f t="shared" si="46"/>
        <v>#N/A</v>
      </c>
      <c r="AI265" s="16" t="e">
        <f>IF($B265="","",VLOOKUP($B265,'HK2 21-22'!$B$17:$AT$54,34,0))</f>
        <v>#N/A</v>
      </c>
      <c r="AJ265" s="16" t="e">
        <f>IF($B265="","",VLOOKUP($B265,'HK2 21-22'!$B$17:$AT$54,35,0))</f>
        <v>#N/A</v>
      </c>
      <c r="AK265" s="32" t="e">
        <f t="shared" si="47"/>
        <v>#N/A</v>
      </c>
      <c r="AL265" s="16" t="e">
        <f>IF($B265="","",VLOOKUP($B265,'HK2 21-22'!$B$17:$AT$54,37,0))</f>
        <v>#N/A</v>
      </c>
      <c r="AM265" s="16" t="e">
        <f>IF($B265="","",VLOOKUP($B265,'HK2 21-22'!$B$17:$AT$54,38,0))</f>
        <v>#N/A</v>
      </c>
      <c r="AN265" s="32" t="e">
        <f t="shared" si="48"/>
        <v>#N/A</v>
      </c>
      <c r="AO265" s="16" t="e">
        <f>IF($B265="","",VLOOKUP($B265,'HK2 21-22'!$B$17:$AT$54,40,0))</f>
        <v>#N/A</v>
      </c>
      <c r="AP265" s="16" t="e">
        <f>IF($B265="","",VLOOKUP($B265,'HK2 21-22'!$B$17:$AT$54,41,0))</f>
        <v>#N/A</v>
      </c>
      <c r="AQ265" s="32" t="e">
        <f t="shared" si="49"/>
        <v>#N/A</v>
      </c>
      <c r="AR265" s="32" t="e">
        <f>IF($B265="","",VLOOKUP($B265,'HK2 21-22'!$B$17:$AT$54,43,0))</f>
        <v>#N/A</v>
      </c>
      <c r="AS265" s="32" t="e">
        <f>IF($B265="","",VLOOKUP($B265,'HK2 21-22'!$B$17:$AT$54,44,0))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IF($B266="","",VLOOKUP($B266,'HK2 21-22'!$B$17:$AT$54,4,0))</f>
        <v>#N/A</v>
      </c>
      <c r="F266" s="16" t="e">
        <f>IF($B266="","",VLOOKUP($B266,'HK2 21-22'!$B$17:$AT$54,5,0))</f>
        <v>#N/A</v>
      </c>
      <c r="G266" s="16" t="e">
        <f>IF($B266="","",VLOOKUP($B266,'HK2 21-22'!$B$17:$AT$54,6,0))</f>
        <v>#N/A</v>
      </c>
      <c r="H266" s="16" t="e">
        <f>IF($B266="","",VLOOKUP($B266,'HK2 21-22'!$B$17:$AT$54,7,0))</f>
        <v>#N/A</v>
      </c>
      <c r="I266" s="16" t="e">
        <f>IF($B266="","",VLOOKUP($B266,'HK2 21-22'!$B$17:$AT$54,8,0))</f>
        <v>#N/A</v>
      </c>
      <c r="J266" s="16" t="e">
        <f>IF($B266="","",VLOOKUP($B266,'HK2 21-22'!$B$17:$AT$54,9,0))</f>
        <v>#N/A</v>
      </c>
      <c r="K266" s="16" t="e">
        <f>IF($B266="","",VLOOKUP($B266,'HK2 21-22'!$B$17:$AT$54,10,0))</f>
        <v>#N/A</v>
      </c>
      <c r="L266" s="16" t="e">
        <f>IF($B266="","",VLOOKUP($B266,'HK2 21-22'!$B$17:$AT$54,11,0))</f>
        <v>#N/A</v>
      </c>
      <c r="M266" s="32" t="e">
        <f t="shared" si="41"/>
        <v>#N/A</v>
      </c>
      <c r="N266" s="16" t="e">
        <f>IF($B266="","",VLOOKUP($B266,'HK2 21-22'!$B$17:$AT$54,13,0))</f>
        <v>#N/A</v>
      </c>
      <c r="O266" s="16" t="e">
        <f>IF($B266="","",VLOOKUP($B266,'HK2 21-22'!$B$17:$AT$54,14,0))</f>
        <v>#N/A</v>
      </c>
      <c r="P266" s="16" t="e">
        <f>IF($B266="","",VLOOKUP($B266,'HK2 21-22'!$B$17:$AT$54,15,0))</f>
        <v>#N/A</v>
      </c>
      <c r="Q266" s="16" t="e">
        <f>IF($B266="","",VLOOKUP($B266,'HK2 21-22'!$B$17:$AT$54,16,0))</f>
        <v>#N/A</v>
      </c>
      <c r="R266" s="32" t="e">
        <f t="shared" si="42"/>
        <v>#N/A</v>
      </c>
      <c r="S266" s="16" t="e">
        <f>IF($B266="","",VLOOKUP($B266,'HK2 21-22'!$B$17:$AT$54,18,0))</f>
        <v>#N/A</v>
      </c>
      <c r="T266" s="16" t="e">
        <f>IF($B266="","",VLOOKUP($B266,'HK2 21-22'!$B$17:$AT$54,19,0))</f>
        <v>#N/A</v>
      </c>
      <c r="U266" s="16" t="e">
        <f>IF($B266="","",VLOOKUP($B266,'HK2 21-22'!$B$17:$AT$54,20,0))</f>
        <v>#N/A</v>
      </c>
      <c r="V266" s="32" t="e">
        <f t="shared" si="43"/>
        <v>#N/A</v>
      </c>
      <c r="W266" s="16" t="e">
        <f>IF($B266="","",VLOOKUP($B266,'HK2 21-22'!$B$17:$AT$54,22,0))</f>
        <v>#N/A</v>
      </c>
      <c r="X266" s="16" t="e">
        <f>IF($B266="","",VLOOKUP($B266,'HK2 21-22'!$B$17:$AT$54,23,0))</f>
        <v>#N/A</v>
      </c>
      <c r="Y266" s="16" t="e">
        <f>IF($B266="","",VLOOKUP($B266,'HK2 21-22'!$B$17:$AT$54,24,0))</f>
        <v>#N/A</v>
      </c>
      <c r="Z266" s="32" t="e">
        <f t="shared" si="44"/>
        <v>#N/A</v>
      </c>
      <c r="AA266" s="16" t="e">
        <f>IF($B266="","",VLOOKUP($B266,'HK2 21-22'!$B$17:$AT$54,26,0))</f>
        <v>#N/A</v>
      </c>
      <c r="AB266" s="16" t="e">
        <f>IF($B266="","",VLOOKUP($B266,'HK2 21-22'!$B$17:$AT$54,27,0))</f>
        <v>#N/A</v>
      </c>
      <c r="AC266" s="16" t="e">
        <f>IF($B266="","",VLOOKUP($B266,'HK2 21-22'!$B$17:$AT$54,28,0))</f>
        <v>#N/A</v>
      </c>
      <c r="AD266" s="32" t="e">
        <f t="shared" si="45"/>
        <v>#N/A</v>
      </c>
      <c r="AE266" s="16" t="e">
        <f>IF($B266="","",VLOOKUP($B266,'HK2 21-22'!$B$17:$AT$54,30,0))</f>
        <v>#N/A</v>
      </c>
      <c r="AF266" s="16" t="e">
        <f>IF($B266="","",VLOOKUP($B266,'HK2 21-22'!$B$17:$AT$54,31,0))</f>
        <v>#N/A</v>
      </c>
      <c r="AG266" s="16" t="e">
        <f>IF($B266="","",VLOOKUP($B266,'HK2 21-22'!$B$17:$AT$54,32,0))</f>
        <v>#N/A</v>
      </c>
      <c r="AH266" s="32" t="e">
        <f t="shared" si="46"/>
        <v>#N/A</v>
      </c>
      <c r="AI266" s="16" t="e">
        <f>IF($B266="","",VLOOKUP($B266,'HK2 21-22'!$B$17:$AT$54,34,0))</f>
        <v>#N/A</v>
      </c>
      <c r="AJ266" s="16" t="e">
        <f>IF($B266="","",VLOOKUP($B266,'HK2 21-22'!$B$17:$AT$54,35,0))</f>
        <v>#N/A</v>
      </c>
      <c r="AK266" s="32" t="e">
        <f t="shared" si="47"/>
        <v>#N/A</v>
      </c>
      <c r="AL266" s="16" t="e">
        <f>IF($B266="","",VLOOKUP($B266,'HK2 21-22'!$B$17:$AT$54,37,0))</f>
        <v>#N/A</v>
      </c>
      <c r="AM266" s="16" t="e">
        <f>IF($B266="","",VLOOKUP($B266,'HK2 21-22'!$B$17:$AT$54,38,0))</f>
        <v>#N/A</v>
      </c>
      <c r="AN266" s="32" t="e">
        <f t="shared" si="48"/>
        <v>#N/A</v>
      </c>
      <c r="AO266" s="16" t="e">
        <f>IF($B266="","",VLOOKUP($B266,'HK2 21-22'!$B$17:$AT$54,40,0))</f>
        <v>#N/A</v>
      </c>
      <c r="AP266" s="16" t="e">
        <f>IF($B266="","",VLOOKUP($B266,'HK2 21-22'!$B$17:$AT$54,41,0))</f>
        <v>#N/A</v>
      </c>
      <c r="AQ266" s="32" t="e">
        <f t="shared" si="49"/>
        <v>#N/A</v>
      </c>
      <c r="AR266" s="32" t="e">
        <f>IF($B266="","",VLOOKUP($B266,'HK2 21-22'!$B$17:$AT$54,43,0))</f>
        <v>#N/A</v>
      </c>
      <c r="AS266" s="32" t="e">
        <f>IF($B266="","",VLOOKUP($B266,'HK2 21-22'!$B$17:$AT$54,44,0))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IF($B267="","",VLOOKUP($B267,'HK2 21-22'!$B$17:$AT$54,4,0))</f>
        <v>#N/A</v>
      </c>
      <c r="F267" s="16" t="e">
        <f>IF($B267="","",VLOOKUP($B267,'HK2 21-22'!$B$17:$AT$54,5,0))</f>
        <v>#N/A</v>
      </c>
      <c r="G267" s="16" t="e">
        <f>IF($B267="","",VLOOKUP($B267,'HK2 21-22'!$B$17:$AT$54,6,0))</f>
        <v>#N/A</v>
      </c>
      <c r="H267" s="16" t="e">
        <f>IF($B267="","",VLOOKUP($B267,'HK2 21-22'!$B$17:$AT$54,7,0))</f>
        <v>#N/A</v>
      </c>
      <c r="I267" s="16" t="e">
        <f>IF($B267="","",VLOOKUP($B267,'HK2 21-22'!$B$17:$AT$54,8,0))</f>
        <v>#N/A</v>
      </c>
      <c r="J267" s="16" t="e">
        <f>IF($B267="","",VLOOKUP($B267,'HK2 21-22'!$B$17:$AT$54,9,0))</f>
        <v>#N/A</v>
      </c>
      <c r="K267" s="16" t="e">
        <f>IF($B267="","",VLOOKUP($B267,'HK2 21-22'!$B$17:$AT$54,10,0))</f>
        <v>#N/A</v>
      </c>
      <c r="L267" s="16" t="e">
        <f>IF($B267="","",VLOOKUP($B267,'HK2 21-22'!$B$17:$AT$54,11,0))</f>
        <v>#N/A</v>
      </c>
      <c r="M267" s="32" t="e">
        <f t="shared" si="41"/>
        <v>#N/A</v>
      </c>
      <c r="N267" s="16" t="e">
        <f>IF($B267="","",VLOOKUP($B267,'HK2 21-22'!$B$17:$AT$54,13,0))</f>
        <v>#N/A</v>
      </c>
      <c r="O267" s="16" t="e">
        <f>IF($B267="","",VLOOKUP($B267,'HK2 21-22'!$B$17:$AT$54,14,0))</f>
        <v>#N/A</v>
      </c>
      <c r="P267" s="16" t="e">
        <f>IF($B267="","",VLOOKUP($B267,'HK2 21-22'!$B$17:$AT$54,15,0))</f>
        <v>#N/A</v>
      </c>
      <c r="Q267" s="16" t="e">
        <f>IF($B267="","",VLOOKUP($B267,'HK2 21-22'!$B$17:$AT$54,16,0))</f>
        <v>#N/A</v>
      </c>
      <c r="R267" s="32" t="e">
        <f t="shared" si="42"/>
        <v>#N/A</v>
      </c>
      <c r="S267" s="16" t="e">
        <f>IF($B267="","",VLOOKUP($B267,'HK2 21-22'!$B$17:$AT$54,18,0))</f>
        <v>#N/A</v>
      </c>
      <c r="T267" s="16" t="e">
        <f>IF($B267="","",VLOOKUP($B267,'HK2 21-22'!$B$17:$AT$54,19,0))</f>
        <v>#N/A</v>
      </c>
      <c r="U267" s="16" t="e">
        <f>IF($B267="","",VLOOKUP($B267,'HK2 21-22'!$B$17:$AT$54,20,0))</f>
        <v>#N/A</v>
      </c>
      <c r="V267" s="32" t="e">
        <f t="shared" si="43"/>
        <v>#N/A</v>
      </c>
      <c r="W267" s="16" t="e">
        <f>IF($B267="","",VLOOKUP($B267,'HK2 21-22'!$B$17:$AT$54,22,0))</f>
        <v>#N/A</v>
      </c>
      <c r="X267" s="16" t="e">
        <f>IF($B267="","",VLOOKUP($B267,'HK2 21-22'!$B$17:$AT$54,23,0))</f>
        <v>#N/A</v>
      </c>
      <c r="Y267" s="16" t="e">
        <f>IF($B267="","",VLOOKUP($B267,'HK2 21-22'!$B$17:$AT$54,24,0))</f>
        <v>#N/A</v>
      </c>
      <c r="Z267" s="32" t="e">
        <f t="shared" si="44"/>
        <v>#N/A</v>
      </c>
      <c r="AA267" s="16" t="e">
        <f>IF($B267="","",VLOOKUP($B267,'HK2 21-22'!$B$17:$AT$54,26,0))</f>
        <v>#N/A</v>
      </c>
      <c r="AB267" s="16" t="e">
        <f>IF($B267="","",VLOOKUP($B267,'HK2 21-22'!$B$17:$AT$54,27,0))</f>
        <v>#N/A</v>
      </c>
      <c r="AC267" s="16" t="e">
        <f>IF($B267="","",VLOOKUP($B267,'HK2 21-22'!$B$17:$AT$54,28,0))</f>
        <v>#N/A</v>
      </c>
      <c r="AD267" s="32" t="e">
        <f t="shared" si="45"/>
        <v>#N/A</v>
      </c>
      <c r="AE267" s="16" t="e">
        <f>IF($B267="","",VLOOKUP($B267,'HK2 21-22'!$B$17:$AT$54,30,0))</f>
        <v>#N/A</v>
      </c>
      <c r="AF267" s="16" t="e">
        <f>IF($B267="","",VLOOKUP($B267,'HK2 21-22'!$B$17:$AT$54,31,0))</f>
        <v>#N/A</v>
      </c>
      <c r="AG267" s="16" t="e">
        <f>IF($B267="","",VLOOKUP($B267,'HK2 21-22'!$B$17:$AT$54,32,0))</f>
        <v>#N/A</v>
      </c>
      <c r="AH267" s="32" t="e">
        <f t="shared" si="46"/>
        <v>#N/A</v>
      </c>
      <c r="AI267" s="16" t="e">
        <f>IF($B267="","",VLOOKUP($B267,'HK2 21-22'!$B$17:$AT$54,34,0))</f>
        <v>#N/A</v>
      </c>
      <c r="AJ267" s="16" t="e">
        <f>IF($B267="","",VLOOKUP($B267,'HK2 21-22'!$B$17:$AT$54,35,0))</f>
        <v>#N/A</v>
      </c>
      <c r="AK267" s="32" t="e">
        <f t="shared" si="47"/>
        <v>#N/A</v>
      </c>
      <c r="AL267" s="16" t="e">
        <f>IF($B267="","",VLOOKUP($B267,'HK2 21-22'!$B$17:$AT$54,37,0))</f>
        <v>#N/A</v>
      </c>
      <c r="AM267" s="16" t="e">
        <f>IF($B267="","",VLOOKUP($B267,'HK2 21-22'!$B$17:$AT$54,38,0))</f>
        <v>#N/A</v>
      </c>
      <c r="AN267" s="32" t="e">
        <f t="shared" si="48"/>
        <v>#N/A</v>
      </c>
      <c r="AO267" s="16" t="e">
        <f>IF($B267="","",VLOOKUP($B267,'HK2 21-22'!$B$17:$AT$54,40,0))</f>
        <v>#N/A</v>
      </c>
      <c r="AP267" s="16" t="e">
        <f>IF($B267="","",VLOOKUP($B267,'HK2 21-22'!$B$17:$AT$54,41,0))</f>
        <v>#N/A</v>
      </c>
      <c r="AQ267" s="32" t="e">
        <f t="shared" si="49"/>
        <v>#N/A</v>
      </c>
      <c r="AR267" s="32" t="e">
        <f>IF($B267="","",VLOOKUP($B267,'HK2 21-22'!$B$17:$AT$54,43,0))</f>
        <v>#N/A</v>
      </c>
      <c r="AS267" s="32" t="e">
        <f>IF($B267="","",VLOOKUP($B267,'HK2 21-22'!$B$17:$AT$54,44,0))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IF($B268="","",VLOOKUP($B268,'HK2 21-22'!$B$17:$AT$54,4,0))</f>
        <v>#N/A</v>
      </c>
      <c r="F268" s="16" t="e">
        <f>IF($B268="","",VLOOKUP($B268,'HK2 21-22'!$B$17:$AT$54,5,0))</f>
        <v>#N/A</v>
      </c>
      <c r="G268" s="16" t="e">
        <f>IF($B268="","",VLOOKUP($B268,'HK2 21-22'!$B$17:$AT$54,6,0))</f>
        <v>#N/A</v>
      </c>
      <c r="H268" s="16" t="e">
        <f>IF($B268="","",VLOOKUP($B268,'HK2 21-22'!$B$17:$AT$54,7,0))</f>
        <v>#N/A</v>
      </c>
      <c r="I268" s="16" t="e">
        <f>IF($B268="","",VLOOKUP($B268,'HK2 21-22'!$B$17:$AT$54,8,0))</f>
        <v>#N/A</v>
      </c>
      <c r="J268" s="16" t="e">
        <f>IF($B268="","",VLOOKUP($B268,'HK2 21-22'!$B$17:$AT$54,9,0))</f>
        <v>#N/A</v>
      </c>
      <c r="K268" s="16" t="e">
        <f>IF($B268="","",VLOOKUP($B268,'HK2 21-22'!$B$17:$AT$54,10,0))</f>
        <v>#N/A</v>
      </c>
      <c r="L268" s="16" t="e">
        <f>IF($B268="","",VLOOKUP($B268,'HK2 21-22'!$B$17:$AT$54,11,0))</f>
        <v>#N/A</v>
      </c>
      <c r="M268" s="32" t="e">
        <f t="shared" si="41"/>
        <v>#N/A</v>
      </c>
      <c r="N268" s="16" t="e">
        <f>IF($B268="","",VLOOKUP($B268,'HK2 21-22'!$B$17:$AT$54,13,0))</f>
        <v>#N/A</v>
      </c>
      <c r="O268" s="16" t="e">
        <f>IF($B268="","",VLOOKUP($B268,'HK2 21-22'!$B$17:$AT$54,14,0))</f>
        <v>#N/A</v>
      </c>
      <c r="P268" s="16" t="e">
        <f>IF($B268="","",VLOOKUP($B268,'HK2 21-22'!$B$17:$AT$54,15,0))</f>
        <v>#N/A</v>
      </c>
      <c r="Q268" s="16" t="e">
        <f>IF($B268="","",VLOOKUP($B268,'HK2 21-22'!$B$17:$AT$54,16,0))</f>
        <v>#N/A</v>
      </c>
      <c r="R268" s="32" t="e">
        <f t="shared" si="42"/>
        <v>#N/A</v>
      </c>
      <c r="S268" s="16" t="e">
        <f>IF($B268="","",VLOOKUP($B268,'HK2 21-22'!$B$17:$AT$54,18,0))</f>
        <v>#N/A</v>
      </c>
      <c r="T268" s="16" t="e">
        <f>IF($B268="","",VLOOKUP($B268,'HK2 21-22'!$B$17:$AT$54,19,0))</f>
        <v>#N/A</v>
      </c>
      <c r="U268" s="16" t="e">
        <f>IF($B268="","",VLOOKUP($B268,'HK2 21-22'!$B$17:$AT$54,20,0))</f>
        <v>#N/A</v>
      </c>
      <c r="V268" s="32" t="e">
        <f t="shared" si="43"/>
        <v>#N/A</v>
      </c>
      <c r="W268" s="16" t="e">
        <f>IF($B268="","",VLOOKUP($B268,'HK2 21-22'!$B$17:$AT$54,22,0))</f>
        <v>#N/A</v>
      </c>
      <c r="X268" s="16" t="e">
        <f>IF($B268="","",VLOOKUP($B268,'HK2 21-22'!$B$17:$AT$54,23,0))</f>
        <v>#N/A</v>
      </c>
      <c r="Y268" s="16" t="e">
        <f>IF($B268="","",VLOOKUP($B268,'HK2 21-22'!$B$17:$AT$54,24,0))</f>
        <v>#N/A</v>
      </c>
      <c r="Z268" s="32" t="e">
        <f t="shared" si="44"/>
        <v>#N/A</v>
      </c>
      <c r="AA268" s="16" t="e">
        <f>IF($B268="","",VLOOKUP($B268,'HK2 21-22'!$B$17:$AT$54,26,0))</f>
        <v>#N/A</v>
      </c>
      <c r="AB268" s="16" t="e">
        <f>IF($B268="","",VLOOKUP($B268,'HK2 21-22'!$B$17:$AT$54,27,0))</f>
        <v>#N/A</v>
      </c>
      <c r="AC268" s="16" t="e">
        <f>IF($B268="","",VLOOKUP($B268,'HK2 21-22'!$B$17:$AT$54,28,0))</f>
        <v>#N/A</v>
      </c>
      <c r="AD268" s="32" t="e">
        <f t="shared" si="45"/>
        <v>#N/A</v>
      </c>
      <c r="AE268" s="16" t="e">
        <f>IF($B268="","",VLOOKUP($B268,'HK2 21-22'!$B$17:$AT$54,30,0))</f>
        <v>#N/A</v>
      </c>
      <c r="AF268" s="16" t="e">
        <f>IF($B268="","",VLOOKUP($B268,'HK2 21-22'!$B$17:$AT$54,31,0))</f>
        <v>#N/A</v>
      </c>
      <c r="AG268" s="16" t="e">
        <f>IF($B268="","",VLOOKUP($B268,'HK2 21-22'!$B$17:$AT$54,32,0))</f>
        <v>#N/A</v>
      </c>
      <c r="AH268" s="32" t="e">
        <f t="shared" si="46"/>
        <v>#N/A</v>
      </c>
      <c r="AI268" s="16" t="e">
        <f>IF($B268="","",VLOOKUP($B268,'HK2 21-22'!$B$17:$AT$54,34,0))</f>
        <v>#N/A</v>
      </c>
      <c r="AJ268" s="16" t="e">
        <f>IF($B268="","",VLOOKUP($B268,'HK2 21-22'!$B$17:$AT$54,35,0))</f>
        <v>#N/A</v>
      </c>
      <c r="AK268" s="32" t="e">
        <f t="shared" si="47"/>
        <v>#N/A</v>
      </c>
      <c r="AL268" s="16" t="e">
        <f>IF($B268="","",VLOOKUP($B268,'HK2 21-22'!$B$17:$AT$54,37,0))</f>
        <v>#N/A</v>
      </c>
      <c r="AM268" s="16" t="e">
        <f>IF($B268="","",VLOOKUP($B268,'HK2 21-22'!$B$17:$AT$54,38,0))</f>
        <v>#N/A</v>
      </c>
      <c r="AN268" s="32" t="e">
        <f t="shared" si="48"/>
        <v>#N/A</v>
      </c>
      <c r="AO268" s="16" t="e">
        <f>IF($B268="","",VLOOKUP($B268,'HK2 21-22'!$B$17:$AT$54,40,0))</f>
        <v>#N/A</v>
      </c>
      <c r="AP268" s="16" t="e">
        <f>IF($B268="","",VLOOKUP($B268,'HK2 21-22'!$B$17:$AT$54,41,0))</f>
        <v>#N/A</v>
      </c>
      <c r="AQ268" s="32" t="e">
        <f t="shared" si="49"/>
        <v>#N/A</v>
      </c>
      <c r="AR268" s="32" t="e">
        <f>IF($B268="","",VLOOKUP($B268,'HK2 21-22'!$B$17:$AT$54,43,0))</f>
        <v>#N/A</v>
      </c>
      <c r="AS268" s="32" t="e">
        <f>IF($B268="","",VLOOKUP($B268,'HK2 21-22'!$B$17:$AT$54,44,0))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IF($B269="","",VLOOKUP($B269,'HK2 21-22'!$B$17:$AT$54,4,0))</f>
        <v>#N/A</v>
      </c>
      <c r="F269" s="16" t="e">
        <f>IF($B269="","",VLOOKUP($B269,'HK2 21-22'!$B$17:$AT$54,5,0))</f>
        <v>#N/A</v>
      </c>
      <c r="G269" s="16" t="e">
        <f>IF($B269="","",VLOOKUP($B269,'HK2 21-22'!$B$17:$AT$54,6,0))</f>
        <v>#N/A</v>
      </c>
      <c r="H269" s="16" t="e">
        <f>IF($B269="","",VLOOKUP($B269,'HK2 21-22'!$B$17:$AT$54,7,0))</f>
        <v>#N/A</v>
      </c>
      <c r="I269" s="16" t="e">
        <f>IF($B269="","",VLOOKUP($B269,'HK2 21-22'!$B$17:$AT$54,8,0))</f>
        <v>#N/A</v>
      </c>
      <c r="J269" s="16" t="e">
        <f>IF($B269="","",VLOOKUP($B269,'HK2 21-22'!$B$17:$AT$54,9,0))</f>
        <v>#N/A</v>
      </c>
      <c r="K269" s="16" t="e">
        <f>IF($B269="","",VLOOKUP($B269,'HK2 21-22'!$B$17:$AT$54,10,0))</f>
        <v>#N/A</v>
      </c>
      <c r="L269" s="16" t="e">
        <f>IF($B269="","",VLOOKUP($B269,'HK2 21-22'!$B$17:$AT$54,11,0))</f>
        <v>#N/A</v>
      </c>
      <c r="M269" s="32" t="e">
        <f t="shared" si="41"/>
        <v>#N/A</v>
      </c>
      <c r="N269" s="16" t="e">
        <f>IF($B269="","",VLOOKUP($B269,'HK2 21-22'!$B$17:$AT$54,13,0))</f>
        <v>#N/A</v>
      </c>
      <c r="O269" s="16" t="e">
        <f>IF($B269="","",VLOOKUP($B269,'HK2 21-22'!$B$17:$AT$54,14,0))</f>
        <v>#N/A</v>
      </c>
      <c r="P269" s="16" t="e">
        <f>IF($B269="","",VLOOKUP($B269,'HK2 21-22'!$B$17:$AT$54,15,0))</f>
        <v>#N/A</v>
      </c>
      <c r="Q269" s="16" t="e">
        <f>IF($B269="","",VLOOKUP($B269,'HK2 21-22'!$B$17:$AT$54,16,0))</f>
        <v>#N/A</v>
      </c>
      <c r="R269" s="32" t="e">
        <f t="shared" si="42"/>
        <v>#N/A</v>
      </c>
      <c r="S269" s="16" t="e">
        <f>IF($B269="","",VLOOKUP($B269,'HK2 21-22'!$B$17:$AT$54,18,0))</f>
        <v>#N/A</v>
      </c>
      <c r="T269" s="16" t="e">
        <f>IF($B269="","",VLOOKUP($B269,'HK2 21-22'!$B$17:$AT$54,19,0))</f>
        <v>#N/A</v>
      </c>
      <c r="U269" s="16" t="e">
        <f>IF($B269="","",VLOOKUP($B269,'HK2 21-22'!$B$17:$AT$54,20,0))</f>
        <v>#N/A</v>
      </c>
      <c r="V269" s="32" t="e">
        <f t="shared" si="43"/>
        <v>#N/A</v>
      </c>
      <c r="W269" s="16" t="e">
        <f>IF($B269="","",VLOOKUP($B269,'HK2 21-22'!$B$17:$AT$54,22,0))</f>
        <v>#N/A</v>
      </c>
      <c r="X269" s="16" t="e">
        <f>IF($B269="","",VLOOKUP($B269,'HK2 21-22'!$B$17:$AT$54,23,0))</f>
        <v>#N/A</v>
      </c>
      <c r="Y269" s="16" t="e">
        <f>IF($B269="","",VLOOKUP($B269,'HK2 21-22'!$B$17:$AT$54,24,0))</f>
        <v>#N/A</v>
      </c>
      <c r="Z269" s="32" t="e">
        <f t="shared" si="44"/>
        <v>#N/A</v>
      </c>
      <c r="AA269" s="16" t="e">
        <f>IF($B269="","",VLOOKUP($B269,'HK2 21-22'!$B$17:$AT$54,26,0))</f>
        <v>#N/A</v>
      </c>
      <c r="AB269" s="16" t="e">
        <f>IF($B269="","",VLOOKUP($B269,'HK2 21-22'!$B$17:$AT$54,27,0))</f>
        <v>#N/A</v>
      </c>
      <c r="AC269" s="16" t="e">
        <f>IF($B269="","",VLOOKUP($B269,'HK2 21-22'!$B$17:$AT$54,28,0))</f>
        <v>#N/A</v>
      </c>
      <c r="AD269" s="32" t="e">
        <f t="shared" si="45"/>
        <v>#N/A</v>
      </c>
      <c r="AE269" s="16" t="e">
        <f>IF($B269="","",VLOOKUP($B269,'HK2 21-22'!$B$17:$AT$54,30,0))</f>
        <v>#N/A</v>
      </c>
      <c r="AF269" s="16" t="e">
        <f>IF($B269="","",VLOOKUP($B269,'HK2 21-22'!$B$17:$AT$54,31,0))</f>
        <v>#N/A</v>
      </c>
      <c r="AG269" s="16" t="e">
        <f>IF($B269="","",VLOOKUP($B269,'HK2 21-22'!$B$17:$AT$54,32,0))</f>
        <v>#N/A</v>
      </c>
      <c r="AH269" s="32" t="e">
        <f t="shared" si="46"/>
        <v>#N/A</v>
      </c>
      <c r="AI269" s="16" t="e">
        <f>IF($B269="","",VLOOKUP($B269,'HK2 21-22'!$B$17:$AT$54,34,0))</f>
        <v>#N/A</v>
      </c>
      <c r="AJ269" s="16" t="e">
        <f>IF($B269="","",VLOOKUP($B269,'HK2 21-22'!$B$17:$AT$54,35,0))</f>
        <v>#N/A</v>
      </c>
      <c r="AK269" s="32" t="e">
        <f t="shared" si="47"/>
        <v>#N/A</v>
      </c>
      <c r="AL269" s="16" t="e">
        <f>IF($B269="","",VLOOKUP($B269,'HK2 21-22'!$B$17:$AT$54,37,0))</f>
        <v>#N/A</v>
      </c>
      <c r="AM269" s="16" t="e">
        <f>IF($B269="","",VLOOKUP($B269,'HK2 21-22'!$B$17:$AT$54,38,0))</f>
        <v>#N/A</v>
      </c>
      <c r="AN269" s="32" t="e">
        <f t="shared" si="48"/>
        <v>#N/A</v>
      </c>
      <c r="AO269" s="16" t="e">
        <f>IF($B269="","",VLOOKUP($B269,'HK2 21-22'!$B$17:$AT$54,40,0))</f>
        <v>#N/A</v>
      </c>
      <c r="AP269" s="16" t="e">
        <f>IF($B269="","",VLOOKUP($B269,'HK2 21-22'!$B$17:$AT$54,41,0))</f>
        <v>#N/A</v>
      </c>
      <c r="AQ269" s="32" t="e">
        <f t="shared" si="49"/>
        <v>#N/A</v>
      </c>
      <c r="AR269" s="32" t="e">
        <f>IF($B269="","",VLOOKUP($B269,'HK2 21-22'!$B$17:$AT$54,43,0))</f>
        <v>#N/A</v>
      </c>
      <c r="AS269" s="32" t="e">
        <f>IF($B269="","",VLOOKUP($B269,'HK2 21-22'!$B$17:$AT$54,44,0))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IF($B270="","",VLOOKUP($B270,'HK2 21-22'!$B$17:$AT$54,4,0))</f>
        <v>#N/A</v>
      </c>
      <c r="F270" s="16" t="e">
        <f>IF($B270="","",VLOOKUP($B270,'HK2 21-22'!$B$17:$AT$54,5,0))</f>
        <v>#N/A</v>
      </c>
      <c r="G270" s="16" t="e">
        <f>IF($B270="","",VLOOKUP($B270,'HK2 21-22'!$B$17:$AT$54,6,0))</f>
        <v>#N/A</v>
      </c>
      <c r="H270" s="16" t="e">
        <f>IF($B270="","",VLOOKUP($B270,'HK2 21-22'!$B$17:$AT$54,7,0))</f>
        <v>#N/A</v>
      </c>
      <c r="I270" s="16" t="e">
        <f>IF($B270="","",VLOOKUP($B270,'HK2 21-22'!$B$17:$AT$54,8,0))</f>
        <v>#N/A</v>
      </c>
      <c r="J270" s="16" t="e">
        <f>IF($B270="","",VLOOKUP($B270,'HK2 21-22'!$B$17:$AT$54,9,0))</f>
        <v>#N/A</v>
      </c>
      <c r="K270" s="16" t="e">
        <f>IF($B270="","",VLOOKUP($B270,'HK2 21-22'!$B$17:$AT$54,10,0))</f>
        <v>#N/A</v>
      </c>
      <c r="L270" s="16" t="e">
        <f>IF($B270="","",VLOOKUP($B270,'HK2 21-22'!$B$17:$AT$54,11,0))</f>
        <v>#N/A</v>
      </c>
      <c r="M270" s="32" t="e">
        <f t="shared" si="41"/>
        <v>#N/A</v>
      </c>
      <c r="N270" s="16" t="e">
        <f>IF($B270="","",VLOOKUP($B270,'HK2 21-22'!$B$17:$AT$54,13,0))</f>
        <v>#N/A</v>
      </c>
      <c r="O270" s="16" t="e">
        <f>IF($B270="","",VLOOKUP($B270,'HK2 21-22'!$B$17:$AT$54,14,0))</f>
        <v>#N/A</v>
      </c>
      <c r="P270" s="16" t="e">
        <f>IF($B270="","",VLOOKUP($B270,'HK2 21-22'!$B$17:$AT$54,15,0))</f>
        <v>#N/A</v>
      </c>
      <c r="Q270" s="16" t="e">
        <f>IF($B270="","",VLOOKUP($B270,'HK2 21-22'!$B$17:$AT$54,16,0))</f>
        <v>#N/A</v>
      </c>
      <c r="R270" s="32" t="e">
        <f t="shared" si="42"/>
        <v>#N/A</v>
      </c>
      <c r="S270" s="16" t="e">
        <f>IF($B270="","",VLOOKUP($B270,'HK2 21-22'!$B$17:$AT$54,18,0))</f>
        <v>#N/A</v>
      </c>
      <c r="T270" s="16" t="e">
        <f>IF($B270="","",VLOOKUP($B270,'HK2 21-22'!$B$17:$AT$54,19,0))</f>
        <v>#N/A</v>
      </c>
      <c r="U270" s="16" t="e">
        <f>IF($B270="","",VLOOKUP($B270,'HK2 21-22'!$B$17:$AT$54,20,0))</f>
        <v>#N/A</v>
      </c>
      <c r="V270" s="32" t="e">
        <f t="shared" si="43"/>
        <v>#N/A</v>
      </c>
      <c r="W270" s="16" t="e">
        <f>IF($B270="","",VLOOKUP($B270,'HK2 21-22'!$B$17:$AT$54,22,0))</f>
        <v>#N/A</v>
      </c>
      <c r="X270" s="16" t="e">
        <f>IF($B270="","",VLOOKUP($B270,'HK2 21-22'!$B$17:$AT$54,23,0))</f>
        <v>#N/A</v>
      </c>
      <c r="Y270" s="16" t="e">
        <f>IF($B270="","",VLOOKUP($B270,'HK2 21-22'!$B$17:$AT$54,24,0))</f>
        <v>#N/A</v>
      </c>
      <c r="Z270" s="32" t="e">
        <f t="shared" si="44"/>
        <v>#N/A</v>
      </c>
      <c r="AA270" s="16" t="e">
        <f>IF($B270="","",VLOOKUP($B270,'HK2 21-22'!$B$17:$AT$54,26,0))</f>
        <v>#N/A</v>
      </c>
      <c r="AB270" s="16" t="e">
        <f>IF($B270="","",VLOOKUP($B270,'HK2 21-22'!$B$17:$AT$54,27,0))</f>
        <v>#N/A</v>
      </c>
      <c r="AC270" s="16" t="e">
        <f>IF($B270="","",VLOOKUP($B270,'HK2 21-22'!$B$17:$AT$54,28,0))</f>
        <v>#N/A</v>
      </c>
      <c r="AD270" s="32" t="e">
        <f t="shared" si="45"/>
        <v>#N/A</v>
      </c>
      <c r="AE270" s="16" t="e">
        <f>IF($B270="","",VLOOKUP($B270,'HK2 21-22'!$B$17:$AT$54,30,0))</f>
        <v>#N/A</v>
      </c>
      <c r="AF270" s="16" t="e">
        <f>IF($B270="","",VLOOKUP($B270,'HK2 21-22'!$B$17:$AT$54,31,0))</f>
        <v>#N/A</v>
      </c>
      <c r="AG270" s="16" t="e">
        <f>IF($B270="","",VLOOKUP($B270,'HK2 21-22'!$B$17:$AT$54,32,0))</f>
        <v>#N/A</v>
      </c>
      <c r="AH270" s="32" t="e">
        <f t="shared" si="46"/>
        <v>#N/A</v>
      </c>
      <c r="AI270" s="16" t="e">
        <f>IF($B270="","",VLOOKUP($B270,'HK2 21-22'!$B$17:$AT$54,34,0))</f>
        <v>#N/A</v>
      </c>
      <c r="AJ270" s="16" t="e">
        <f>IF($B270="","",VLOOKUP($B270,'HK2 21-22'!$B$17:$AT$54,35,0))</f>
        <v>#N/A</v>
      </c>
      <c r="AK270" s="32" t="e">
        <f t="shared" si="47"/>
        <v>#N/A</v>
      </c>
      <c r="AL270" s="16" t="e">
        <f>IF($B270="","",VLOOKUP($B270,'HK2 21-22'!$B$17:$AT$54,37,0))</f>
        <v>#N/A</v>
      </c>
      <c r="AM270" s="16" t="e">
        <f>IF($B270="","",VLOOKUP($B270,'HK2 21-22'!$B$17:$AT$54,38,0))</f>
        <v>#N/A</v>
      </c>
      <c r="AN270" s="32" t="e">
        <f t="shared" si="48"/>
        <v>#N/A</v>
      </c>
      <c r="AO270" s="16" t="e">
        <f>IF($B270="","",VLOOKUP($B270,'HK2 21-22'!$B$17:$AT$54,40,0))</f>
        <v>#N/A</v>
      </c>
      <c r="AP270" s="16" t="e">
        <f>IF($B270="","",VLOOKUP($B270,'HK2 21-22'!$B$17:$AT$54,41,0))</f>
        <v>#N/A</v>
      </c>
      <c r="AQ270" s="32" t="e">
        <f t="shared" si="49"/>
        <v>#N/A</v>
      </c>
      <c r="AR270" s="32" t="e">
        <f>IF($B270="","",VLOOKUP($B270,'HK2 21-22'!$B$17:$AT$54,43,0))</f>
        <v>#N/A</v>
      </c>
      <c r="AS270" s="32" t="e">
        <f>IF($B270="","",VLOOKUP($B270,'HK2 21-22'!$B$17:$AT$54,44,0))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IF($B271="","",VLOOKUP($B271,'HK2 21-22'!$B$17:$AT$54,4,0))</f>
        <v>#N/A</v>
      </c>
      <c r="F271" s="16" t="e">
        <f>IF($B271="","",VLOOKUP($B271,'HK2 21-22'!$B$17:$AT$54,5,0))</f>
        <v>#N/A</v>
      </c>
      <c r="G271" s="16" t="e">
        <f>IF($B271="","",VLOOKUP($B271,'HK2 21-22'!$B$17:$AT$54,6,0))</f>
        <v>#N/A</v>
      </c>
      <c r="H271" s="16" t="e">
        <f>IF($B271="","",VLOOKUP($B271,'HK2 21-22'!$B$17:$AT$54,7,0))</f>
        <v>#N/A</v>
      </c>
      <c r="I271" s="16" t="e">
        <f>IF($B271="","",VLOOKUP($B271,'HK2 21-22'!$B$17:$AT$54,8,0))</f>
        <v>#N/A</v>
      </c>
      <c r="J271" s="16" t="e">
        <f>IF($B271="","",VLOOKUP($B271,'HK2 21-22'!$B$17:$AT$54,9,0))</f>
        <v>#N/A</v>
      </c>
      <c r="K271" s="16" t="e">
        <f>IF($B271="","",VLOOKUP($B271,'HK2 21-22'!$B$17:$AT$54,10,0))</f>
        <v>#N/A</v>
      </c>
      <c r="L271" s="16" t="e">
        <f>IF($B271="","",VLOOKUP($B271,'HK2 21-22'!$B$17:$AT$54,11,0))</f>
        <v>#N/A</v>
      </c>
      <c r="M271" s="32" t="e">
        <f t="shared" si="41"/>
        <v>#N/A</v>
      </c>
      <c r="N271" s="16" t="e">
        <f>IF($B271="","",VLOOKUP($B271,'HK2 21-22'!$B$17:$AT$54,13,0))</f>
        <v>#N/A</v>
      </c>
      <c r="O271" s="16" t="e">
        <f>IF($B271="","",VLOOKUP($B271,'HK2 21-22'!$B$17:$AT$54,14,0))</f>
        <v>#N/A</v>
      </c>
      <c r="P271" s="16" t="e">
        <f>IF($B271="","",VLOOKUP($B271,'HK2 21-22'!$B$17:$AT$54,15,0))</f>
        <v>#N/A</v>
      </c>
      <c r="Q271" s="16" t="e">
        <f>IF($B271="","",VLOOKUP($B271,'HK2 21-22'!$B$17:$AT$54,16,0))</f>
        <v>#N/A</v>
      </c>
      <c r="R271" s="32" t="e">
        <f t="shared" si="42"/>
        <v>#N/A</v>
      </c>
      <c r="S271" s="16" t="e">
        <f>IF($B271="","",VLOOKUP($B271,'HK2 21-22'!$B$17:$AT$54,18,0))</f>
        <v>#N/A</v>
      </c>
      <c r="T271" s="16" t="e">
        <f>IF($B271="","",VLOOKUP($B271,'HK2 21-22'!$B$17:$AT$54,19,0))</f>
        <v>#N/A</v>
      </c>
      <c r="U271" s="16" t="e">
        <f>IF($B271="","",VLOOKUP($B271,'HK2 21-22'!$B$17:$AT$54,20,0))</f>
        <v>#N/A</v>
      </c>
      <c r="V271" s="32" t="e">
        <f t="shared" si="43"/>
        <v>#N/A</v>
      </c>
      <c r="W271" s="16" t="e">
        <f>IF($B271="","",VLOOKUP($B271,'HK2 21-22'!$B$17:$AT$54,22,0))</f>
        <v>#N/A</v>
      </c>
      <c r="X271" s="16" t="e">
        <f>IF($B271="","",VLOOKUP($B271,'HK2 21-22'!$B$17:$AT$54,23,0))</f>
        <v>#N/A</v>
      </c>
      <c r="Y271" s="16" t="e">
        <f>IF($B271="","",VLOOKUP($B271,'HK2 21-22'!$B$17:$AT$54,24,0))</f>
        <v>#N/A</v>
      </c>
      <c r="Z271" s="32" t="e">
        <f t="shared" si="44"/>
        <v>#N/A</v>
      </c>
      <c r="AA271" s="16" t="e">
        <f>IF($B271="","",VLOOKUP($B271,'HK2 21-22'!$B$17:$AT$54,26,0))</f>
        <v>#N/A</v>
      </c>
      <c r="AB271" s="16" t="e">
        <f>IF($B271="","",VLOOKUP($B271,'HK2 21-22'!$B$17:$AT$54,27,0))</f>
        <v>#N/A</v>
      </c>
      <c r="AC271" s="16" t="e">
        <f>IF($B271="","",VLOOKUP($B271,'HK2 21-22'!$B$17:$AT$54,28,0))</f>
        <v>#N/A</v>
      </c>
      <c r="AD271" s="32" t="e">
        <f t="shared" si="45"/>
        <v>#N/A</v>
      </c>
      <c r="AE271" s="16" t="e">
        <f>IF($B271="","",VLOOKUP($B271,'HK2 21-22'!$B$17:$AT$54,30,0))</f>
        <v>#N/A</v>
      </c>
      <c r="AF271" s="16" t="e">
        <f>IF($B271="","",VLOOKUP($B271,'HK2 21-22'!$B$17:$AT$54,31,0))</f>
        <v>#N/A</v>
      </c>
      <c r="AG271" s="16" t="e">
        <f>IF($B271="","",VLOOKUP($B271,'HK2 21-22'!$B$17:$AT$54,32,0))</f>
        <v>#N/A</v>
      </c>
      <c r="AH271" s="32" t="e">
        <f t="shared" si="46"/>
        <v>#N/A</v>
      </c>
      <c r="AI271" s="16" t="e">
        <f>IF($B271="","",VLOOKUP($B271,'HK2 21-22'!$B$17:$AT$54,34,0))</f>
        <v>#N/A</v>
      </c>
      <c r="AJ271" s="16" t="e">
        <f>IF($B271="","",VLOOKUP($B271,'HK2 21-22'!$B$17:$AT$54,35,0))</f>
        <v>#N/A</v>
      </c>
      <c r="AK271" s="32" t="e">
        <f t="shared" si="47"/>
        <v>#N/A</v>
      </c>
      <c r="AL271" s="16" t="e">
        <f>IF($B271="","",VLOOKUP($B271,'HK2 21-22'!$B$17:$AT$54,37,0))</f>
        <v>#N/A</v>
      </c>
      <c r="AM271" s="16" t="e">
        <f>IF($B271="","",VLOOKUP($B271,'HK2 21-22'!$B$17:$AT$54,38,0))</f>
        <v>#N/A</v>
      </c>
      <c r="AN271" s="32" t="e">
        <f t="shared" si="48"/>
        <v>#N/A</v>
      </c>
      <c r="AO271" s="16" t="e">
        <f>IF($B271="","",VLOOKUP($B271,'HK2 21-22'!$B$17:$AT$54,40,0))</f>
        <v>#N/A</v>
      </c>
      <c r="AP271" s="16" t="e">
        <f>IF($B271="","",VLOOKUP($B271,'HK2 21-22'!$B$17:$AT$54,41,0))</f>
        <v>#N/A</v>
      </c>
      <c r="AQ271" s="32" t="e">
        <f t="shared" si="49"/>
        <v>#N/A</v>
      </c>
      <c r="AR271" s="32" t="e">
        <f>IF($B271="","",VLOOKUP($B271,'HK2 21-22'!$B$17:$AT$54,43,0))</f>
        <v>#N/A</v>
      </c>
      <c r="AS271" s="32" t="e">
        <f>IF($B271="","",VLOOKUP($B271,'HK2 21-22'!$B$17:$AT$54,44,0))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IF($B272="","",VLOOKUP($B272,'HK2 21-22'!$B$17:$AT$54,4,0))</f>
        <v>#N/A</v>
      </c>
      <c r="F272" s="16" t="e">
        <f>IF($B272="","",VLOOKUP($B272,'HK2 21-22'!$B$17:$AT$54,5,0))</f>
        <v>#N/A</v>
      </c>
      <c r="G272" s="16" t="e">
        <f>IF($B272="","",VLOOKUP($B272,'HK2 21-22'!$B$17:$AT$54,6,0))</f>
        <v>#N/A</v>
      </c>
      <c r="H272" s="16" t="e">
        <f>IF($B272="","",VLOOKUP($B272,'HK2 21-22'!$B$17:$AT$54,7,0))</f>
        <v>#N/A</v>
      </c>
      <c r="I272" s="16" t="e">
        <f>IF($B272="","",VLOOKUP($B272,'HK2 21-22'!$B$17:$AT$54,8,0))</f>
        <v>#N/A</v>
      </c>
      <c r="J272" s="16" t="e">
        <f>IF($B272="","",VLOOKUP($B272,'HK2 21-22'!$B$17:$AT$54,9,0))</f>
        <v>#N/A</v>
      </c>
      <c r="K272" s="16" t="e">
        <f>IF($B272="","",VLOOKUP($B272,'HK2 21-22'!$B$17:$AT$54,10,0))</f>
        <v>#N/A</v>
      </c>
      <c r="L272" s="16" t="e">
        <f>IF($B272="","",VLOOKUP($B272,'HK2 21-22'!$B$17:$AT$54,11,0))</f>
        <v>#N/A</v>
      </c>
      <c r="M272" s="32" t="e">
        <f t="shared" si="41"/>
        <v>#N/A</v>
      </c>
      <c r="N272" s="16" t="e">
        <f>IF($B272="","",VLOOKUP($B272,'HK2 21-22'!$B$17:$AT$54,13,0))</f>
        <v>#N/A</v>
      </c>
      <c r="O272" s="16" t="e">
        <f>IF($B272="","",VLOOKUP($B272,'HK2 21-22'!$B$17:$AT$54,14,0))</f>
        <v>#N/A</v>
      </c>
      <c r="P272" s="16" t="e">
        <f>IF($B272="","",VLOOKUP($B272,'HK2 21-22'!$B$17:$AT$54,15,0))</f>
        <v>#N/A</v>
      </c>
      <c r="Q272" s="16" t="e">
        <f>IF($B272="","",VLOOKUP($B272,'HK2 21-22'!$B$17:$AT$54,16,0))</f>
        <v>#N/A</v>
      </c>
      <c r="R272" s="32" t="e">
        <f t="shared" si="42"/>
        <v>#N/A</v>
      </c>
      <c r="S272" s="16" t="e">
        <f>IF($B272="","",VLOOKUP($B272,'HK2 21-22'!$B$17:$AT$54,18,0))</f>
        <v>#N/A</v>
      </c>
      <c r="T272" s="16" t="e">
        <f>IF($B272="","",VLOOKUP($B272,'HK2 21-22'!$B$17:$AT$54,19,0))</f>
        <v>#N/A</v>
      </c>
      <c r="U272" s="16" t="e">
        <f>IF($B272="","",VLOOKUP($B272,'HK2 21-22'!$B$17:$AT$54,20,0))</f>
        <v>#N/A</v>
      </c>
      <c r="V272" s="32" t="e">
        <f t="shared" si="43"/>
        <v>#N/A</v>
      </c>
      <c r="W272" s="16" t="e">
        <f>IF($B272="","",VLOOKUP($B272,'HK2 21-22'!$B$17:$AT$54,22,0))</f>
        <v>#N/A</v>
      </c>
      <c r="X272" s="16" t="e">
        <f>IF($B272="","",VLOOKUP($B272,'HK2 21-22'!$B$17:$AT$54,23,0))</f>
        <v>#N/A</v>
      </c>
      <c r="Y272" s="16" t="e">
        <f>IF($B272="","",VLOOKUP($B272,'HK2 21-22'!$B$17:$AT$54,24,0))</f>
        <v>#N/A</v>
      </c>
      <c r="Z272" s="32" t="e">
        <f t="shared" si="44"/>
        <v>#N/A</v>
      </c>
      <c r="AA272" s="16" t="e">
        <f>IF($B272="","",VLOOKUP($B272,'HK2 21-22'!$B$17:$AT$54,26,0))</f>
        <v>#N/A</v>
      </c>
      <c r="AB272" s="16" t="e">
        <f>IF($B272="","",VLOOKUP($B272,'HK2 21-22'!$B$17:$AT$54,27,0))</f>
        <v>#N/A</v>
      </c>
      <c r="AC272" s="16" t="e">
        <f>IF($B272="","",VLOOKUP($B272,'HK2 21-22'!$B$17:$AT$54,28,0))</f>
        <v>#N/A</v>
      </c>
      <c r="AD272" s="32" t="e">
        <f t="shared" si="45"/>
        <v>#N/A</v>
      </c>
      <c r="AE272" s="16" t="e">
        <f>IF($B272="","",VLOOKUP($B272,'HK2 21-22'!$B$17:$AT$54,30,0))</f>
        <v>#N/A</v>
      </c>
      <c r="AF272" s="16" t="e">
        <f>IF($B272="","",VLOOKUP($B272,'HK2 21-22'!$B$17:$AT$54,31,0))</f>
        <v>#N/A</v>
      </c>
      <c r="AG272" s="16" t="e">
        <f>IF($B272="","",VLOOKUP($B272,'HK2 21-22'!$B$17:$AT$54,32,0))</f>
        <v>#N/A</v>
      </c>
      <c r="AH272" s="32" t="e">
        <f t="shared" si="46"/>
        <v>#N/A</v>
      </c>
      <c r="AI272" s="16" t="e">
        <f>IF($B272="","",VLOOKUP($B272,'HK2 21-22'!$B$17:$AT$54,34,0))</f>
        <v>#N/A</v>
      </c>
      <c r="AJ272" s="16" t="e">
        <f>IF($B272="","",VLOOKUP($B272,'HK2 21-22'!$B$17:$AT$54,35,0))</f>
        <v>#N/A</v>
      </c>
      <c r="AK272" s="32" t="e">
        <f t="shared" si="47"/>
        <v>#N/A</v>
      </c>
      <c r="AL272" s="16" t="e">
        <f>IF($B272="","",VLOOKUP($B272,'HK2 21-22'!$B$17:$AT$54,37,0))</f>
        <v>#N/A</v>
      </c>
      <c r="AM272" s="16" t="e">
        <f>IF($B272="","",VLOOKUP($B272,'HK2 21-22'!$B$17:$AT$54,38,0))</f>
        <v>#N/A</v>
      </c>
      <c r="AN272" s="32" t="e">
        <f t="shared" si="48"/>
        <v>#N/A</v>
      </c>
      <c r="AO272" s="16" t="e">
        <f>IF($B272="","",VLOOKUP($B272,'HK2 21-22'!$B$17:$AT$54,40,0))</f>
        <v>#N/A</v>
      </c>
      <c r="AP272" s="16" t="e">
        <f>IF($B272="","",VLOOKUP($B272,'HK2 21-22'!$B$17:$AT$54,41,0))</f>
        <v>#N/A</v>
      </c>
      <c r="AQ272" s="32" t="e">
        <f t="shared" si="49"/>
        <v>#N/A</v>
      </c>
      <c r="AR272" s="32" t="e">
        <f>IF($B272="","",VLOOKUP($B272,'HK2 21-22'!$B$17:$AT$54,43,0))</f>
        <v>#N/A</v>
      </c>
      <c r="AS272" s="32" t="e">
        <f>IF($B272="","",VLOOKUP($B272,'HK2 21-22'!$B$17:$AT$54,44,0))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IF($B273="","",VLOOKUP($B273,'HK2 21-22'!$B$17:$AT$54,4,0))</f>
        <v>#N/A</v>
      </c>
      <c r="F273" s="16" t="e">
        <f>IF($B273="","",VLOOKUP($B273,'HK2 21-22'!$B$17:$AT$54,5,0))</f>
        <v>#N/A</v>
      </c>
      <c r="G273" s="16" t="e">
        <f>IF($B273="","",VLOOKUP($B273,'HK2 21-22'!$B$17:$AT$54,6,0))</f>
        <v>#N/A</v>
      </c>
      <c r="H273" s="16" t="e">
        <f>IF($B273="","",VLOOKUP($B273,'HK2 21-22'!$B$17:$AT$54,7,0))</f>
        <v>#N/A</v>
      </c>
      <c r="I273" s="16" t="e">
        <f>IF($B273="","",VLOOKUP($B273,'HK2 21-22'!$B$17:$AT$54,8,0))</f>
        <v>#N/A</v>
      </c>
      <c r="J273" s="16" t="e">
        <f>IF($B273="","",VLOOKUP($B273,'HK2 21-22'!$B$17:$AT$54,9,0))</f>
        <v>#N/A</v>
      </c>
      <c r="K273" s="16" t="e">
        <f>IF($B273="","",VLOOKUP($B273,'HK2 21-22'!$B$17:$AT$54,10,0))</f>
        <v>#N/A</v>
      </c>
      <c r="L273" s="16" t="e">
        <f>IF($B273="","",VLOOKUP($B273,'HK2 21-22'!$B$17:$AT$54,11,0))</f>
        <v>#N/A</v>
      </c>
      <c r="M273" s="32" t="e">
        <f t="shared" si="41"/>
        <v>#N/A</v>
      </c>
      <c r="N273" s="16" t="e">
        <f>IF($B273="","",VLOOKUP($B273,'HK2 21-22'!$B$17:$AT$54,13,0))</f>
        <v>#N/A</v>
      </c>
      <c r="O273" s="16" t="e">
        <f>IF($B273="","",VLOOKUP($B273,'HK2 21-22'!$B$17:$AT$54,14,0))</f>
        <v>#N/A</v>
      </c>
      <c r="P273" s="16" t="e">
        <f>IF($B273="","",VLOOKUP($B273,'HK2 21-22'!$B$17:$AT$54,15,0))</f>
        <v>#N/A</v>
      </c>
      <c r="Q273" s="16" t="e">
        <f>IF($B273="","",VLOOKUP($B273,'HK2 21-22'!$B$17:$AT$54,16,0))</f>
        <v>#N/A</v>
      </c>
      <c r="R273" s="32" t="e">
        <f t="shared" si="42"/>
        <v>#N/A</v>
      </c>
      <c r="S273" s="16" t="e">
        <f>IF($B273="","",VLOOKUP($B273,'HK2 21-22'!$B$17:$AT$54,18,0))</f>
        <v>#N/A</v>
      </c>
      <c r="T273" s="16" t="e">
        <f>IF($B273="","",VLOOKUP($B273,'HK2 21-22'!$B$17:$AT$54,19,0))</f>
        <v>#N/A</v>
      </c>
      <c r="U273" s="16" t="e">
        <f>IF($B273="","",VLOOKUP($B273,'HK2 21-22'!$B$17:$AT$54,20,0))</f>
        <v>#N/A</v>
      </c>
      <c r="V273" s="32" t="e">
        <f t="shared" si="43"/>
        <v>#N/A</v>
      </c>
      <c r="W273" s="16" t="e">
        <f>IF($B273="","",VLOOKUP($B273,'HK2 21-22'!$B$17:$AT$54,22,0))</f>
        <v>#N/A</v>
      </c>
      <c r="X273" s="16" t="e">
        <f>IF($B273="","",VLOOKUP($B273,'HK2 21-22'!$B$17:$AT$54,23,0))</f>
        <v>#N/A</v>
      </c>
      <c r="Y273" s="16" t="e">
        <f>IF($B273="","",VLOOKUP($B273,'HK2 21-22'!$B$17:$AT$54,24,0))</f>
        <v>#N/A</v>
      </c>
      <c r="Z273" s="32" t="e">
        <f t="shared" si="44"/>
        <v>#N/A</v>
      </c>
      <c r="AA273" s="16" t="e">
        <f>IF($B273="","",VLOOKUP($B273,'HK2 21-22'!$B$17:$AT$54,26,0))</f>
        <v>#N/A</v>
      </c>
      <c r="AB273" s="16" t="e">
        <f>IF($B273="","",VLOOKUP($B273,'HK2 21-22'!$B$17:$AT$54,27,0))</f>
        <v>#N/A</v>
      </c>
      <c r="AC273" s="16" t="e">
        <f>IF($B273="","",VLOOKUP($B273,'HK2 21-22'!$B$17:$AT$54,28,0))</f>
        <v>#N/A</v>
      </c>
      <c r="AD273" s="32" t="e">
        <f t="shared" si="45"/>
        <v>#N/A</v>
      </c>
      <c r="AE273" s="16" t="e">
        <f>IF($B273="","",VLOOKUP($B273,'HK2 21-22'!$B$17:$AT$54,30,0))</f>
        <v>#N/A</v>
      </c>
      <c r="AF273" s="16" t="e">
        <f>IF($B273="","",VLOOKUP($B273,'HK2 21-22'!$B$17:$AT$54,31,0))</f>
        <v>#N/A</v>
      </c>
      <c r="AG273" s="16" t="e">
        <f>IF($B273="","",VLOOKUP($B273,'HK2 21-22'!$B$17:$AT$54,32,0))</f>
        <v>#N/A</v>
      </c>
      <c r="AH273" s="32" t="e">
        <f t="shared" si="46"/>
        <v>#N/A</v>
      </c>
      <c r="AI273" s="16" t="e">
        <f>IF($B273="","",VLOOKUP($B273,'HK2 21-22'!$B$17:$AT$54,34,0))</f>
        <v>#N/A</v>
      </c>
      <c r="AJ273" s="16" t="e">
        <f>IF($B273="","",VLOOKUP($B273,'HK2 21-22'!$B$17:$AT$54,35,0))</f>
        <v>#N/A</v>
      </c>
      <c r="AK273" s="32" t="e">
        <f t="shared" si="47"/>
        <v>#N/A</v>
      </c>
      <c r="AL273" s="16" t="e">
        <f>IF($B273="","",VLOOKUP($B273,'HK2 21-22'!$B$17:$AT$54,37,0))</f>
        <v>#N/A</v>
      </c>
      <c r="AM273" s="16" t="e">
        <f>IF($B273="","",VLOOKUP($B273,'HK2 21-22'!$B$17:$AT$54,38,0))</f>
        <v>#N/A</v>
      </c>
      <c r="AN273" s="32" t="e">
        <f t="shared" si="48"/>
        <v>#N/A</v>
      </c>
      <c r="AO273" s="16" t="e">
        <f>IF($B273="","",VLOOKUP($B273,'HK2 21-22'!$B$17:$AT$54,40,0))</f>
        <v>#N/A</v>
      </c>
      <c r="AP273" s="16" t="e">
        <f>IF($B273="","",VLOOKUP($B273,'HK2 21-22'!$B$17:$AT$54,41,0))</f>
        <v>#N/A</v>
      </c>
      <c r="AQ273" s="32" t="e">
        <f t="shared" si="49"/>
        <v>#N/A</v>
      </c>
      <c r="AR273" s="32" t="e">
        <f>IF($B273="","",VLOOKUP($B273,'HK2 21-22'!$B$17:$AT$54,43,0))</f>
        <v>#N/A</v>
      </c>
      <c r="AS273" s="32" t="e">
        <f>IF($B273="","",VLOOKUP($B273,'HK2 21-22'!$B$17:$AT$54,44,0))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IF($B274="","",VLOOKUP($B274,'HK2 21-22'!$B$17:$AT$54,4,0))</f>
        <v>#N/A</v>
      </c>
      <c r="F274" s="16" t="e">
        <f>IF($B274="","",VLOOKUP($B274,'HK2 21-22'!$B$17:$AT$54,5,0))</f>
        <v>#N/A</v>
      </c>
      <c r="G274" s="16" t="e">
        <f>IF($B274="","",VLOOKUP($B274,'HK2 21-22'!$B$17:$AT$54,6,0))</f>
        <v>#N/A</v>
      </c>
      <c r="H274" s="16" t="e">
        <f>IF($B274="","",VLOOKUP($B274,'HK2 21-22'!$B$17:$AT$54,7,0))</f>
        <v>#N/A</v>
      </c>
      <c r="I274" s="16" t="e">
        <f>IF($B274="","",VLOOKUP($B274,'HK2 21-22'!$B$17:$AT$54,8,0))</f>
        <v>#N/A</v>
      </c>
      <c r="J274" s="16" t="e">
        <f>IF($B274="","",VLOOKUP($B274,'HK2 21-22'!$B$17:$AT$54,9,0))</f>
        <v>#N/A</v>
      </c>
      <c r="K274" s="16" t="e">
        <f>IF($B274="","",VLOOKUP($B274,'HK2 21-22'!$B$17:$AT$54,10,0))</f>
        <v>#N/A</v>
      </c>
      <c r="L274" s="16" t="e">
        <f>IF($B274="","",VLOOKUP($B274,'HK2 21-22'!$B$17:$AT$54,11,0))</f>
        <v>#N/A</v>
      </c>
      <c r="M274" s="32" t="e">
        <f t="shared" si="41"/>
        <v>#N/A</v>
      </c>
      <c r="N274" s="16" t="e">
        <f>IF($B274="","",VLOOKUP($B274,'HK2 21-22'!$B$17:$AT$54,13,0))</f>
        <v>#N/A</v>
      </c>
      <c r="O274" s="16" t="e">
        <f>IF($B274="","",VLOOKUP($B274,'HK2 21-22'!$B$17:$AT$54,14,0))</f>
        <v>#N/A</v>
      </c>
      <c r="P274" s="16" t="e">
        <f>IF($B274="","",VLOOKUP($B274,'HK2 21-22'!$B$17:$AT$54,15,0))</f>
        <v>#N/A</v>
      </c>
      <c r="Q274" s="16" t="e">
        <f>IF($B274="","",VLOOKUP($B274,'HK2 21-22'!$B$17:$AT$54,16,0))</f>
        <v>#N/A</v>
      </c>
      <c r="R274" s="32" t="e">
        <f t="shared" si="42"/>
        <v>#N/A</v>
      </c>
      <c r="S274" s="16" t="e">
        <f>IF($B274="","",VLOOKUP($B274,'HK2 21-22'!$B$17:$AT$54,18,0))</f>
        <v>#N/A</v>
      </c>
      <c r="T274" s="16" t="e">
        <f>IF($B274="","",VLOOKUP($B274,'HK2 21-22'!$B$17:$AT$54,19,0))</f>
        <v>#N/A</v>
      </c>
      <c r="U274" s="16" t="e">
        <f>IF($B274="","",VLOOKUP($B274,'HK2 21-22'!$B$17:$AT$54,20,0))</f>
        <v>#N/A</v>
      </c>
      <c r="V274" s="32" t="e">
        <f t="shared" si="43"/>
        <v>#N/A</v>
      </c>
      <c r="W274" s="16" t="e">
        <f>IF($B274="","",VLOOKUP($B274,'HK2 21-22'!$B$17:$AT$54,22,0))</f>
        <v>#N/A</v>
      </c>
      <c r="X274" s="16" t="e">
        <f>IF($B274="","",VLOOKUP($B274,'HK2 21-22'!$B$17:$AT$54,23,0))</f>
        <v>#N/A</v>
      </c>
      <c r="Y274" s="16" t="e">
        <f>IF($B274="","",VLOOKUP($B274,'HK2 21-22'!$B$17:$AT$54,24,0))</f>
        <v>#N/A</v>
      </c>
      <c r="Z274" s="32" t="e">
        <f t="shared" si="44"/>
        <v>#N/A</v>
      </c>
      <c r="AA274" s="16" t="e">
        <f>IF($B274="","",VLOOKUP($B274,'HK2 21-22'!$B$17:$AT$54,26,0))</f>
        <v>#N/A</v>
      </c>
      <c r="AB274" s="16" t="e">
        <f>IF($B274="","",VLOOKUP($B274,'HK2 21-22'!$B$17:$AT$54,27,0))</f>
        <v>#N/A</v>
      </c>
      <c r="AC274" s="16" t="e">
        <f>IF($B274="","",VLOOKUP($B274,'HK2 21-22'!$B$17:$AT$54,28,0))</f>
        <v>#N/A</v>
      </c>
      <c r="AD274" s="32" t="e">
        <f t="shared" si="45"/>
        <v>#N/A</v>
      </c>
      <c r="AE274" s="16" t="e">
        <f>IF($B274="","",VLOOKUP($B274,'HK2 21-22'!$B$17:$AT$54,30,0))</f>
        <v>#N/A</v>
      </c>
      <c r="AF274" s="16" t="e">
        <f>IF($B274="","",VLOOKUP($B274,'HK2 21-22'!$B$17:$AT$54,31,0))</f>
        <v>#N/A</v>
      </c>
      <c r="AG274" s="16" t="e">
        <f>IF($B274="","",VLOOKUP($B274,'HK2 21-22'!$B$17:$AT$54,32,0))</f>
        <v>#N/A</v>
      </c>
      <c r="AH274" s="32" t="e">
        <f t="shared" si="46"/>
        <v>#N/A</v>
      </c>
      <c r="AI274" s="16" t="e">
        <f>IF($B274="","",VLOOKUP($B274,'HK2 21-22'!$B$17:$AT$54,34,0))</f>
        <v>#N/A</v>
      </c>
      <c r="AJ274" s="16" t="e">
        <f>IF($B274="","",VLOOKUP($B274,'HK2 21-22'!$B$17:$AT$54,35,0))</f>
        <v>#N/A</v>
      </c>
      <c r="AK274" s="32" t="e">
        <f t="shared" si="47"/>
        <v>#N/A</v>
      </c>
      <c r="AL274" s="16" t="e">
        <f>IF($B274="","",VLOOKUP($B274,'HK2 21-22'!$B$17:$AT$54,37,0))</f>
        <v>#N/A</v>
      </c>
      <c r="AM274" s="16" t="e">
        <f>IF($B274="","",VLOOKUP($B274,'HK2 21-22'!$B$17:$AT$54,38,0))</f>
        <v>#N/A</v>
      </c>
      <c r="AN274" s="32" t="e">
        <f t="shared" si="48"/>
        <v>#N/A</v>
      </c>
      <c r="AO274" s="16" t="e">
        <f>IF($B274="","",VLOOKUP($B274,'HK2 21-22'!$B$17:$AT$54,40,0))</f>
        <v>#N/A</v>
      </c>
      <c r="AP274" s="16" t="e">
        <f>IF($B274="","",VLOOKUP($B274,'HK2 21-22'!$B$17:$AT$54,41,0))</f>
        <v>#N/A</v>
      </c>
      <c r="AQ274" s="32" t="e">
        <f t="shared" si="49"/>
        <v>#N/A</v>
      </c>
      <c r="AR274" s="32" t="e">
        <f>IF($B274="","",VLOOKUP($B274,'HK2 21-22'!$B$17:$AT$54,43,0))</f>
        <v>#N/A</v>
      </c>
      <c r="AS274" s="32" t="e">
        <f>IF($B274="","",VLOOKUP($B274,'HK2 21-22'!$B$17:$AT$54,44,0))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IF($B275="","",VLOOKUP($B275,'HK2 21-22'!$B$17:$AT$54,4,0))</f>
        <v>#N/A</v>
      </c>
      <c r="F275" s="16" t="e">
        <f>IF($B275="","",VLOOKUP($B275,'HK2 21-22'!$B$17:$AT$54,5,0))</f>
        <v>#N/A</v>
      </c>
      <c r="G275" s="16" t="e">
        <f>IF($B275="","",VLOOKUP($B275,'HK2 21-22'!$B$17:$AT$54,6,0))</f>
        <v>#N/A</v>
      </c>
      <c r="H275" s="16" t="e">
        <f>IF($B275="","",VLOOKUP($B275,'HK2 21-22'!$B$17:$AT$54,7,0))</f>
        <v>#N/A</v>
      </c>
      <c r="I275" s="16" t="e">
        <f>IF($B275="","",VLOOKUP($B275,'HK2 21-22'!$B$17:$AT$54,8,0))</f>
        <v>#N/A</v>
      </c>
      <c r="J275" s="16" t="e">
        <f>IF($B275="","",VLOOKUP($B275,'HK2 21-22'!$B$17:$AT$54,9,0))</f>
        <v>#N/A</v>
      </c>
      <c r="K275" s="16" t="e">
        <f>IF($B275="","",VLOOKUP($B275,'HK2 21-22'!$B$17:$AT$54,10,0))</f>
        <v>#N/A</v>
      </c>
      <c r="L275" s="16" t="e">
        <f>IF($B275="","",VLOOKUP($B275,'HK2 21-22'!$B$17:$AT$54,11,0))</f>
        <v>#N/A</v>
      </c>
      <c r="M275" s="32" t="e">
        <f t="shared" si="41"/>
        <v>#N/A</v>
      </c>
      <c r="N275" s="16" t="e">
        <f>IF($B275="","",VLOOKUP($B275,'HK2 21-22'!$B$17:$AT$54,13,0))</f>
        <v>#N/A</v>
      </c>
      <c r="O275" s="16" t="e">
        <f>IF($B275="","",VLOOKUP($B275,'HK2 21-22'!$B$17:$AT$54,14,0))</f>
        <v>#N/A</v>
      </c>
      <c r="P275" s="16" t="e">
        <f>IF($B275="","",VLOOKUP($B275,'HK2 21-22'!$B$17:$AT$54,15,0))</f>
        <v>#N/A</v>
      </c>
      <c r="Q275" s="16" t="e">
        <f>IF($B275="","",VLOOKUP($B275,'HK2 21-22'!$B$17:$AT$54,16,0))</f>
        <v>#N/A</v>
      </c>
      <c r="R275" s="32" t="e">
        <f t="shared" si="42"/>
        <v>#N/A</v>
      </c>
      <c r="S275" s="16" t="e">
        <f>IF($B275="","",VLOOKUP($B275,'HK2 21-22'!$B$17:$AT$54,18,0))</f>
        <v>#N/A</v>
      </c>
      <c r="T275" s="16" t="e">
        <f>IF($B275="","",VLOOKUP($B275,'HK2 21-22'!$B$17:$AT$54,19,0))</f>
        <v>#N/A</v>
      </c>
      <c r="U275" s="16" t="e">
        <f>IF($B275="","",VLOOKUP($B275,'HK2 21-22'!$B$17:$AT$54,20,0))</f>
        <v>#N/A</v>
      </c>
      <c r="V275" s="32" t="e">
        <f t="shared" si="43"/>
        <v>#N/A</v>
      </c>
      <c r="W275" s="16" t="e">
        <f>IF($B275="","",VLOOKUP($B275,'HK2 21-22'!$B$17:$AT$54,22,0))</f>
        <v>#N/A</v>
      </c>
      <c r="X275" s="16" t="e">
        <f>IF($B275="","",VLOOKUP($B275,'HK2 21-22'!$B$17:$AT$54,23,0))</f>
        <v>#N/A</v>
      </c>
      <c r="Y275" s="16" t="e">
        <f>IF($B275="","",VLOOKUP($B275,'HK2 21-22'!$B$17:$AT$54,24,0))</f>
        <v>#N/A</v>
      </c>
      <c r="Z275" s="32" t="e">
        <f t="shared" si="44"/>
        <v>#N/A</v>
      </c>
      <c r="AA275" s="16" t="e">
        <f>IF($B275="","",VLOOKUP($B275,'HK2 21-22'!$B$17:$AT$54,26,0))</f>
        <v>#N/A</v>
      </c>
      <c r="AB275" s="16" t="e">
        <f>IF($B275="","",VLOOKUP($B275,'HK2 21-22'!$B$17:$AT$54,27,0))</f>
        <v>#N/A</v>
      </c>
      <c r="AC275" s="16" t="e">
        <f>IF($B275="","",VLOOKUP($B275,'HK2 21-22'!$B$17:$AT$54,28,0))</f>
        <v>#N/A</v>
      </c>
      <c r="AD275" s="32" t="e">
        <f t="shared" si="45"/>
        <v>#N/A</v>
      </c>
      <c r="AE275" s="16" t="e">
        <f>IF($B275="","",VLOOKUP($B275,'HK2 21-22'!$B$17:$AT$54,30,0))</f>
        <v>#N/A</v>
      </c>
      <c r="AF275" s="16" t="e">
        <f>IF($B275="","",VLOOKUP($B275,'HK2 21-22'!$B$17:$AT$54,31,0))</f>
        <v>#N/A</v>
      </c>
      <c r="AG275" s="16" t="e">
        <f>IF($B275="","",VLOOKUP($B275,'HK2 21-22'!$B$17:$AT$54,32,0))</f>
        <v>#N/A</v>
      </c>
      <c r="AH275" s="32" t="e">
        <f t="shared" si="46"/>
        <v>#N/A</v>
      </c>
      <c r="AI275" s="16" t="e">
        <f>IF($B275="","",VLOOKUP($B275,'HK2 21-22'!$B$17:$AT$54,34,0))</f>
        <v>#N/A</v>
      </c>
      <c r="AJ275" s="16" t="e">
        <f>IF($B275="","",VLOOKUP($B275,'HK2 21-22'!$B$17:$AT$54,35,0))</f>
        <v>#N/A</v>
      </c>
      <c r="AK275" s="32" t="e">
        <f t="shared" si="47"/>
        <v>#N/A</v>
      </c>
      <c r="AL275" s="16" t="e">
        <f>IF($B275="","",VLOOKUP($B275,'HK2 21-22'!$B$17:$AT$54,37,0))</f>
        <v>#N/A</v>
      </c>
      <c r="AM275" s="16" t="e">
        <f>IF($B275="","",VLOOKUP($B275,'HK2 21-22'!$B$17:$AT$54,38,0))</f>
        <v>#N/A</v>
      </c>
      <c r="AN275" s="32" t="e">
        <f t="shared" si="48"/>
        <v>#N/A</v>
      </c>
      <c r="AO275" s="16" t="e">
        <f>IF($B275="","",VLOOKUP($B275,'HK2 21-22'!$B$17:$AT$54,40,0))</f>
        <v>#N/A</v>
      </c>
      <c r="AP275" s="16" t="e">
        <f>IF($B275="","",VLOOKUP($B275,'HK2 21-22'!$B$17:$AT$54,41,0))</f>
        <v>#N/A</v>
      </c>
      <c r="AQ275" s="32" t="e">
        <f t="shared" si="49"/>
        <v>#N/A</v>
      </c>
      <c r="AR275" s="32" t="e">
        <f>IF($B275="","",VLOOKUP($B275,'HK2 21-22'!$B$17:$AT$54,43,0))</f>
        <v>#N/A</v>
      </c>
      <c r="AS275" s="32" t="e">
        <f>IF($B275="","",VLOOKUP($B275,'HK2 21-22'!$B$17:$AT$54,44,0))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IF($B276="","",VLOOKUP($B276,'HK2 21-22'!$B$17:$AT$54,4,0))</f>
        <v>#N/A</v>
      </c>
      <c r="F276" s="16" t="e">
        <f>IF($B276="","",VLOOKUP($B276,'HK2 21-22'!$B$17:$AT$54,5,0))</f>
        <v>#N/A</v>
      </c>
      <c r="G276" s="16" t="e">
        <f>IF($B276="","",VLOOKUP($B276,'HK2 21-22'!$B$17:$AT$54,6,0))</f>
        <v>#N/A</v>
      </c>
      <c r="H276" s="16" t="e">
        <f>IF($B276="","",VLOOKUP($B276,'HK2 21-22'!$B$17:$AT$54,7,0))</f>
        <v>#N/A</v>
      </c>
      <c r="I276" s="16" t="e">
        <f>IF($B276="","",VLOOKUP($B276,'HK2 21-22'!$B$17:$AT$54,8,0))</f>
        <v>#N/A</v>
      </c>
      <c r="J276" s="16" t="e">
        <f>IF($B276="","",VLOOKUP($B276,'HK2 21-22'!$B$17:$AT$54,9,0))</f>
        <v>#N/A</v>
      </c>
      <c r="K276" s="16" t="e">
        <f>IF($B276="","",VLOOKUP($B276,'HK2 21-22'!$B$17:$AT$54,10,0))</f>
        <v>#N/A</v>
      </c>
      <c r="L276" s="16" t="e">
        <f>IF($B276="","",VLOOKUP($B276,'HK2 21-22'!$B$17:$AT$54,11,0))</f>
        <v>#N/A</v>
      </c>
      <c r="M276" s="32" t="e">
        <f t="shared" si="41"/>
        <v>#N/A</v>
      </c>
      <c r="N276" s="16" t="e">
        <f>IF($B276="","",VLOOKUP($B276,'HK2 21-22'!$B$17:$AT$54,13,0))</f>
        <v>#N/A</v>
      </c>
      <c r="O276" s="16" t="e">
        <f>IF($B276="","",VLOOKUP($B276,'HK2 21-22'!$B$17:$AT$54,14,0))</f>
        <v>#N/A</v>
      </c>
      <c r="P276" s="16" t="e">
        <f>IF($B276="","",VLOOKUP($B276,'HK2 21-22'!$B$17:$AT$54,15,0))</f>
        <v>#N/A</v>
      </c>
      <c r="Q276" s="16" t="e">
        <f>IF($B276="","",VLOOKUP($B276,'HK2 21-22'!$B$17:$AT$54,16,0))</f>
        <v>#N/A</v>
      </c>
      <c r="R276" s="32" t="e">
        <f t="shared" si="42"/>
        <v>#N/A</v>
      </c>
      <c r="S276" s="16" t="e">
        <f>IF($B276="","",VLOOKUP($B276,'HK2 21-22'!$B$17:$AT$54,18,0))</f>
        <v>#N/A</v>
      </c>
      <c r="T276" s="16" t="e">
        <f>IF($B276="","",VLOOKUP($B276,'HK2 21-22'!$B$17:$AT$54,19,0))</f>
        <v>#N/A</v>
      </c>
      <c r="U276" s="16" t="e">
        <f>IF($B276="","",VLOOKUP($B276,'HK2 21-22'!$B$17:$AT$54,20,0))</f>
        <v>#N/A</v>
      </c>
      <c r="V276" s="32" t="e">
        <f t="shared" si="43"/>
        <v>#N/A</v>
      </c>
      <c r="W276" s="16" t="e">
        <f>IF($B276="","",VLOOKUP($B276,'HK2 21-22'!$B$17:$AT$54,22,0))</f>
        <v>#N/A</v>
      </c>
      <c r="X276" s="16" t="e">
        <f>IF($B276="","",VLOOKUP($B276,'HK2 21-22'!$B$17:$AT$54,23,0))</f>
        <v>#N/A</v>
      </c>
      <c r="Y276" s="16" t="e">
        <f>IF($B276="","",VLOOKUP($B276,'HK2 21-22'!$B$17:$AT$54,24,0))</f>
        <v>#N/A</v>
      </c>
      <c r="Z276" s="32" t="e">
        <f t="shared" si="44"/>
        <v>#N/A</v>
      </c>
      <c r="AA276" s="16" t="e">
        <f>IF($B276="","",VLOOKUP($B276,'HK2 21-22'!$B$17:$AT$54,26,0))</f>
        <v>#N/A</v>
      </c>
      <c r="AB276" s="16" t="e">
        <f>IF($B276="","",VLOOKUP($B276,'HK2 21-22'!$B$17:$AT$54,27,0))</f>
        <v>#N/A</v>
      </c>
      <c r="AC276" s="16" t="e">
        <f>IF($B276="","",VLOOKUP($B276,'HK2 21-22'!$B$17:$AT$54,28,0))</f>
        <v>#N/A</v>
      </c>
      <c r="AD276" s="32" t="e">
        <f t="shared" si="45"/>
        <v>#N/A</v>
      </c>
      <c r="AE276" s="16" t="e">
        <f>IF($B276="","",VLOOKUP($B276,'HK2 21-22'!$B$17:$AT$54,30,0))</f>
        <v>#N/A</v>
      </c>
      <c r="AF276" s="16" t="e">
        <f>IF($B276="","",VLOOKUP($B276,'HK2 21-22'!$B$17:$AT$54,31,0))</f>
        <v>#N/A</v>
      </c>
      <c r="AG276" s="16" t="e">
        <f>IF($B276="","",VLOOKUP($B276,'HK2 21-22'!$B$17:$AT$54,32,0))</f>
        <v>#N/A</v>
      </c>
      <c r="AH276" s="32" t="e">
        <f t="shared" si="46"/>
        <v>#N/A</v>
      </c>
      <c r="AI276" s="16" t="e">
        <f>IF($B276="","",VLOOKUP($B276,'HK2 21-22'!$B$17:$AT$54,34,0))</f>
        <v>#N/A</v>
      </c>
      <c r="AJ276" s="16" t="e">
        <f>IF($B276="","",VLOOKUP($B276,'HK2 21-22'!$B$17:$AT$54,35,0))</f>
        <v>#N/A</v>
      </c>
      <c r="AK276" s="32" t="e">
        <f t="shared" si="47"/>
        <v>#N/A</v>
      </c>
      <c r="AL276" s="16" t="e">
        <f>IF($B276="","",VLOOKUP($B276,'HK2 21-22'!$B$17:$AT$54,37,0))</f>
        <v>#N/A</v>
      </c>
      <c r="AM276" s="16" t="e">
        <f>IF($B276="","",VLOOKUP($B276,'HK2 21-22'!$B$17:$AT$54,38,0))</f>
        <v>#N/A</v>
      </c>
      <c r="AN276" s="32" t="e">
        <f t="shared" si="48"/>
        <v>#N/A</v>
      </c>
      <c r="AO276" s="16" t="e">
        <f>IF($B276="","",VLOOKUP($B276,'HK2 21-22'!$B$17:$AT$54,40,0))</f>
        <v>#N/A</v>
      </c>
      <c r="AP276" s="16" t="e">
        <f>IF($B276="","",VLOOKUP($B276,'HK2 21-22'!$B$17:$AT$54,41,0))</f>
        <v>#N/A</v>
      </c>
      <c r="AQ276" s="32" t="e">
        <f t="shared" si="49"/>
        <v>#N/A</v>
      </c>
      <c r="AR276" s="32" t="e">
        <f>IF($B276="","",VLOOKUP($B276,'HK2 21-22'!$B$17:$AT$54,43,0))</f>
        <v>#N/A</v>
      </c>
      <c r="AS276" s="32" t="e">
        <f>IF($B276="","",VLOOKUP($B276,'HK2 21-22'!$B$17:$AT$54,44,0))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IF($B277="","",VLOOKUP($B277,'HK2 21-22'!$B$17:$AT$54,4,0))</f>
        <v>#N/A</v>
      </c>
      <c r="F277" s="16" t="e">
        <f>IF($B277="","",VLOOKUP($B277,'HK2 21-22'!$B$17:$AT$54,5,0))</f>
        <v>#N/A</v>
      </c>
      <c r="G277" s="16" t="e">
        <f>IF($B277="","",VLOOKUP($B277,'HK2 21-22'!$B$17:$AT$54,6,0))</f>
        <v>#N/A</v>
      </c>
      <c r="H277" s="16" t="e">
        <f>IF($B277="","",VLOOKUP($B277,'HK2 21-22'!$B$17:$AT$54,7,0))</f>
        <v>#N/A</v>
      </c>
      <c r="I277" s="16" t="e">
        <f>IF($B277="","",VLOOKUP($B277,'HK2 21-22'!$B$17:$AT$54,8,0))</f>
        <v>#N/A</v>
      </c>
      <c r="J277" s="16" t="e">
        <f>IF($B277="","",VLOOKUP($B277,'HK2 21-22'!$B$17:$AT$54,9,0))</f>
        <v>#N/A</v>
      </c>
      <c r="K277" s="16" t="e">
        <f>IF($B277="","",VLOOKUP($B277,'HK2 21-22'!$B$17:$AT$54,10,0))</f>
        <v>#N/A</v>
      </c>
      <c r="L277" s="16" t="e">
        <f>IF($B277="","",VLOOKUP($B277,'HK2 21-22'!$B$17:$AT$54,11,0))</f>
        <v>#N/A</v>
      </c>
      <c r="M277" s="32" t="e">
        <f t="shared" si="41"/>
        <v>#N/A</v>
      </c>
      <c r="N277" s="16" t="e">
        <f>IF($B277="","",VLOOKUP($B277,'HK2 21-22'!$B$17:$AT$54,13,0))</f>
        <v>#N/A</v>
      </c>
      <c r="O277" s="16" t="e">
        <f>IF($B277="","",VLOOKUP($B277,'HK2 21-22'!$B$17:$AT$54,14,0))</f>
        <v>#N/A</v>
      </c>
      <c r="P277" s="16" t="e">
        <f>IF($B277="","",VLOOKUP($B277,'HK2 21-22'!$B$17:$AT$54,15,0))</f>
        <v>#N/A</v>
      </c>
      <c r="Q277" s="16" t="e">
        <f>IF($B277="","",VLOOKUP($B277,'HK2 21-22'!$B$17:$AT$54,16,0))</f>
        <v>#N/A</v>
      </c>
      <c r="R277" s="32" t="e">
        <f t="shared" si="42"/>
        <v>#N/A</v>
      </c>
      <c r="S277" s="16" t="e">
        <f>IF($B277="","",VLOOKUP($B277,'HK2 21-22'!$B$17:$AT$54,18,0))</f>
        <v>#N/A</v>
      </c>
      <c r="T277" s="16" t="e">
        <f>IF($B277="","",VLOOKUP($B277,'HK2 21-22'!$B$17:$AT$54,19,0))</f>
        <v>#N/A</v>
      </c>
      <c r="U277" s="16" t="e">
        <f>IF($B277="","",VLOOKUP($B277,'HK2 21-22'!$B$17:$AT$54,20,0))</f>
        <v>#N/A</v>
      </c>
      <c r="V277" s="32" t="e">
        <f t="shared" si="43"/>
        <v>#N/A</v>
      </c>
      <c r="W277" s="16" t="e">
        <f>IF($B277="","",VLOOKUP($B277,'HK2 21-22'!$B$17:$AT$54,22,0))</f>
        <v>#N/A</v>
      </c>
      <c r="X277" s="16" t="e">
        <f>IF($B277="","",VLOOKUP($B277,'HK2 21-22'!$B$17:$AT$54,23,0))</f>
        <v>#N/A</v>
      </c>
      <c r="Y277" s="16" t="e">
        <f>IF($B277="","",VLOOKUP($B277,'HK2 21-22'!$B$17:$AT$54,24,0))</f>
        <v>#N/A</v>
      </c>
      <c r="Z277" s="32" t="e">
        <f t="shared" si="44"/>
        <v>#N/A</v>
      </c>
      <c r="AA277" s="16" t="e">
        <f>IF($B277="","",VLOOKUP($B277,'HK2 21-22'!$B$17:$AT$54,26,0))</f>
        <v>#N/A</v>
      </c>
      <c r="AB277" s="16" t="e">
        <f>IF($B277="","",VLOOKUP($B277,'HK2 21-22'!$B$17:$AT$54,27,0))</f>
        <v>#N/A</v>
      </c>
      <c r="AC277" s="16" t="e">
        <f>IF($B277="","",VLOOKUP($B277,'HK2 21-22'!$B$17:$AT$54,28,0))</f>
        <v>#N/A</v>
      </c>
      <c r="AD277" s="32" t="e">
        <f t="shared" si="45"/>
        <v>#N/A</v>
      </c>
      <c r="AE277" s="16" t="e">
        <f>IF($B277="","",VLOOKUP($B277,'HK2 21-22'!$B$17:$AT$54,30,0))</f>
        <v>#N/A</v>
      </c>
      <c r="AF277" s="16" t="e">
        <f>IF($B277="","",VLOOKUP($B277,'HK2 21-22'!$B$17:$AT$54,31,0))</f>
        <v>#N/A</v>
      </c>
      <c r="AG277" s="16" t="e">
        <f>IF($B277="","",VLOOKUP($B277,'HK2 21-22'!$B$17:$AT$54,32,0))</f>
        <v>#N/A</v>
      </c>
      <c r="AH277" s="32" t="e">
        <f t="shared" si="46"/>
        <v>#N/A</v>
      </c>
      <c r="AI277" s="16" t="e">
        <f>IF($B277="","",VLOOKUP($B277,'HK2 21-22'!$B$17:$AT$54,34,0))</f>
        <v>#N/A</v>
      </c>
      <c r="AJ277" s="16" t="e">
        <f>IF($B277="","",VLOOKUP($B277,'HK2 21-22'!$B$17:$AT$54,35,0))</f>
        <v>#N/A</v>
      </c>
      <c r="AK277" s="32" t="e">
        <f t="shared" si="47"/>
        <v>#N/A</v>
      </c>
      <c r="AL277" s="16" t="e">
        <f>IF($B277="","",VLOOKUP($B277,'HK2 21-22'!$B$17:$AT$54,37,0))</f>
        <v>#N/A</v>
      </c>
      <c r="AM277" s="16" t="e">
        <f>IF($B277="","",VLOOKUP($B277,'HK2 21-22'!$B$17:$AT$54,38,0))</f>
        <v>#N/A</v>
      </c>
      <c r="AN277" s="32" t="e">
        <f t="shared" si="48"/>
        <v>#N/A</v>
      </c>
      <c r="AO277" s="16" t="e">
        <f>IF($B277="","",VLOOKUP($B277,'HK2 21-22'!$B$17:$AT$54,40,0))</f>
        <v>#N/A</v>
      </c>
      <c r="AP277" s="16" t="e">
        <f>IF($B277="","",VLOOKUP($B277,'HK2 21-22'!$B$17:$AT$54,41,0))</f>
        <v>#N/A</v>
      </c>
      <c r="AQ277" s="32" t="e">
        <f t="shared" si="49"/>
        <v>#N/A</v>
      </c>
      <c r="AR277" s="32" t="e">
        <f>IF($B277="","",VLOOKUP($B277,'HK2 21-22'!$B$17:$AT$54,43,0))</f>
        <v>#N/A</v>
      </c>
      <c r="AS277" s="32" t="e">
        <f>IF($B277="","",VLOOKUP($B277,'HK2 21-22'!$B$17:$AT$54,44,0))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IF($B278="","",VLOOKUP($B278,'HK2 21-22'!$B$17:$AT$54,4,0))</f>
        <v>#N/A</v>
      </c>
      <c r="F278" s="16" t="e">
        <f>IF($B278="","",VLOOKUP($B278,'HK2 21-22'!$B$17:$AT$54,5,0))</f>
        <v>#N/A</v>
      </c>
      <c r="G278" s="16" t="e">
        <f>IF($B278="","",VLOOKUP($B278,'HK2 21-22'!$B$17:$AT$54,6,0))</f>
        <v>#N/A</v>
      </c>
      <c r="H278" s="16" t="e">
        <f>IF($B278="","",VLOOKUP($B278,'HK2 21-22'!$B$17:$AT$54,7,0))</f>
        <v>#N/A</v>
      </c>
      <c r="I278" s="16" t="e">
        <f>IF($B278="","",VLOOKUP($B278,'HK2 21-22'!$B$17:$AT$54,8,0))</f>
        <v>#N/A</v>
      </c>
      <c r="J278" s="16" t="e">
        <f>IF($B278="","",VLOOKUP($B278,'HK2 21-22'!$B$17:$AT$54,9,0))</f>
        <v>#N/A</v>
      </c>
      <c r="K278" s="16" t="e">
        <f>IF($B278="","",VLOOKUP($B278,'HK2 21-22'!$B$17:$AT$54,10,0))</f>
        <v>#N/A</v>
      </c>
      <c r="L278" s="16" t="e">
        <f>IF($B278="","",VLOOKUP($B278,'HK2 21-22'!$B$17:$AT$54,11,0))</f>
        <v>#N/A</v>
      </c>
      <c r="M278" s="32" t="e">
        <f t="shared" si="41"/>
        <v>#N/A</v>
      </c>
      <c r="N278" s="16" t="e">
        <f>IF($B278="","",VLOOKUP($B278,'HK2 21-22'!$B$17:$AT$54,13,0))</f>
        <v>#N/A</v>
      </c>
      <c r="O278" s="16" t="e">
        <f>IF($B278="","",VLOOKUP($B278,'HK2 21-22'!$B$17:$AT$54,14,0))</f>
        <v>#N/A</v>
      </c>
      <c r="P278" s="16" t="e">
        <f>IF($B278="","",VLOOKUP($B278,'HK2 21-22'!$B$17:$AT$54,15,0))</f>
        <v>#N/A</v>
      </c>
      <c r="Q278" s="16" t="e">
        <f>IF($B278="","",VLOOKUP($B278,'HK2 21-22'!$B$17:$AT$54,16,0))</f>
        <v>#N/A</v>
      </c>
      <c r="R278" s="32" t="e">
        <f t="shared" si="42"/>
        <v>#N/A</v>
      </c>
      <c r="S278" s="16" t="e">
        <f>IF($B278="","",VLOOKUP($B278,'HK2 21-22'!$B$17:$AT$54,18,0))</f>
        <v>#N/A</v>
      </c>
      <c r="T278" s="16" t="e">
        <f>IF($B278="","",VLOOKUP($B278,'HK2 21-22'!$B$17:$AT$54,19,0))</f>
        <v>#N/A</v>
      </c>
      <c r="U278" s="16" t="e">
        <f>IF($B278="","",VLOOKUP($B278,'HK2 21-22'!$B$17:$AT$54,20,0))</f>
        <v>#N/A</v>
      </c>
      <c r="V278" s="32" t="e">
        <f t="shared" si="43"/>
        <v>#N/A</v>
      </c>
      <c r="W278" s="16" t="e">
        <f>IF($B278="","",VLOOKUP($B278,'HK2 21-22'!$B$17:$AT$54,22,0))</f>
        <v>#N/A</v>
      </c>
      <c r="X278" s="16" t="e">
        <f>IF($B278="","",VLOOKUP($B278,'HK2 21-22'!$B$17:$AT$54,23,0))</f>
        <v>#N/A</v>
      </c>
      <c r="Y278" s="16" t="e">
        <f>IF($B278="","",VLOOKUP($B278,'HK2 21-22'!$B$17:$AT$54,24,0))</f>
        <v>#N/A</v>
      </c>
      <c r="Z278" s="32" t="e">
        <f t="shared" si="44"/>
        <v>#N/A</v>
      </c>
      <c r="AA278" s="16" t="e">
        <f>IF($B278="","",VLOOKUP($B278,'HK2 21-22'!$B$17:$AT$54,26,0))</f>
        <v>#N/A</v>
      </c>
      <c r="AB278" s="16" t="e">
        <f>IF($B278="","",VLOOKUP($B278,'HK2 21-22'!$B$17:$AT$54,27,0))</f>
        <v>#N/A</v>
      </c>
      <c r="AC278" s="16" t="e">
        <f>IF($B278="","",VLOOKUP($B278,'HK2 21-22'!$B$17:$AT$54,28,0))</f>
        <v>#N/A</v>
      </c>
      <c r="AD278" s="32" t="e">
        <f t="shared" si="45"/>
        <v>#N/A</v>
      </c>
      <c r="AE278" s="16" t="e">
        <f>IF($B278="","",VLOOKUP($B278,'HK2 21-22'!$B$17:$AT$54,30,0))</f>
        <v>#N/A</v>
      </c>
      <c r="AF278" s="16" t="e">
        <f>IF($B278="","",VLOOKUP($B278,'HK2 21-22'!$B$17:$AT$54,31,0))</f>
        <v>#N/A</v>
      </c>
      <c r="AG278" s="16" t="e">
        <f>IF($B278="","",VLOOKUP($B278,'HK2 21-22'!$B$17:$AT$54,32,0))</f>
        <v>#N/A</v>
      </c>
      <c r="AH278" s="32" t="e">
        <f t="shared" si="46"/>
        <v>#N/A</v>
      </c>
      <c r="AI278" s="16" t="e">
        <f>IF($B278="","",VLOOKUP($B278,'HK2 21-22'!$B$17:$AT$54,34,0))</f>
        <v>#N/A</v>
      </c>
      <c r="AJ278" s="16" t="e">
        <f>IF($B278="","",VLOOKUP($B278,'HK2 21-22'!$B$17:$AT$54,35,0))</f>
        <v>#N/A</v>
      </c>
      <c r="AK278" s="32" t="e">
        <f t="shared" si="47"/>
        <v>#N/A</v>
      </c>
      <c r="AL278" s="16" t="e">
        <f>IF($B278="","",VLOOKUP($B278,'HK2 21-22'!$B$17:$AT$54,37,0))</f>
        <v>#N/A</v>
      </c>
      <c r="AM278" s="16" t="e">
        <f>IF($B278="","",VLOOKUP($B278,'HK2 21-22'!$B$17:$AT$54,38,0))</f>
        <v>#N/A</v>
      </c>
      <c r="AN278" s="32" t="e">
        <f t="shared" si="48"/>
        <v>#N/A</v>
      </c>
      <c r="AO278" s="16" t="e">
        <f>IF($B278="","",VLOOKUP($B278,'HK2 21-22'!$B$17:$AT$54,40,0))</f>
        <v>#N/A</v>
      </c>
      <c r="AP278" s="16" t="e">
        <f>IF($B278="","",VLOOKUP($B278,'HK2 21-22'!$B$17:$AT$54,41,0))</f>
        <v>#N/A</v>
      </c>
      <c r="AQ278" s="32" t="e">
        <f t="shared" si="49"/>
        <v>#N/A</v>
      </c>
      <c r="AR278" s="32" t="e">
        <f>IF($B278="","",VLOOKUP($B278,'HK2 21-22'!$B$17:$AT$54,43,0))</f>
        <v>#N/A</v>
      </c>
      <c r="AS278" s="32" t="e">
        <f>IF($B278="","",VLOOKUP($B278,'HK2 21-22'!$B$17:$AT$54,44,0))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IF($B279="","",VLOOKUP($B279,'HK2 21-22'!$B$17:$AT$54,4,0))</f>
        <v>#N/A</v>
      </c>
      <c r="F279" s="16" t="e">
        <f>IF($B279="","",VLOOKUP($B279,'HK2 21-22'!$B$17:$AT$54,5,0))</f>
        <v>#N/A</v>
      </c>
      <c r="G279" s="16" t="e">
        <f>IF($B279="","",VLOOKUP($B279,'HK2 21-22'!$B$17:$AT$54,6,0))</f>
        <v>#N/A</v>
      </c>
      <c r="H279" s="16" t="e">
        <f>IF($B279="","",VLOOKUP($B279,'HK2 21-22'!$B$17:$AT$54,7,0))</f>
        <v>#N/A</v>
      </c>
      <c r="I279" s="16" t="e">
        <f>IF($B279="","",VLOOKUP($B279,'HK2 21-22'!$B$17:$AT$54,8,0))</f>
        <v>#N/A</v>
      </c>
      <c r="J279" s="16" t="e">
        <f>IF($B279="","",VLOOKUP($B279,'HK2 21-22'!$B$17:$AT$54,9,0))</f>
        <v>#N/A</v>
      </c>
      <c r="K279" s="16" t="e">
        <f>IF($B279="","",VLOOKUP($B279,'HK2 21-22'!$B$17:$AT$54,10,0))</f>
        <v>#N/A</v>
      </c>
      <c r="L279" s="16" t="e">
        <f>IF($B279="","",VLOOKUP($B279,'HK2 21-22'!$B$17:$AT$54,11,0))</f>
        <v>#N/A</v>
      </c>
      <c r="M279" s="32" t="e">
        <f t="shared" si="41"/>
        <v>#N/A</v>
      </c>
      <c r="N279" s="16" t="e">
        <f>IF($B279="","",VLOOKUP($B279,'HK2 21-22'!$B$17:$AT$54,13,0))</f>
        <v>#N/A</v>
      </c>
      <c r="O279" s="16" t="e">
        <f>IF($B279="","",VLOOKUP($B279,'HK2 21-22'!$B$17:$AT$54,14,0))</f>
        <v>#N/A</v>
      </c>
      <c r="P279" s="16" t="e">
        <f>IF($B279="","",VLOOKUP($B279,'HK2 21-22'!$B$17:$AT$54,15,0))</f>
        <v>#N/A</v>
      </c>
      <c r="Q279" s="16" t="e">
        <f>IF($B279="","",VLOOKUP($B279,'HK2 21-22'!$B$17:$AT$54,16,0))</f>
        <v>#N/A</v>
      </c>
      <c r="R279" s="32" t="e">
        <f t="shared" si="42"/>
        <v>#N/A</v>
      </c>
      <c r="S279" s="16" t="e">
        <f>IF($B279="","",VLOOKUP($B279,'HK2 21-22'!$B$17:$AT$54,18,0))</f>
        <v>#N/A</v>
      </c>
      <c r="T279" s="16" t="e">
        <f>IF($B279="","",VLOOKUP($B279,'HK2 21-22'!$B$17:$AT$54,19,0))</f>
        <v>#N/A</v>
      </c>
      <c r="U279" s="16" t="e">
        <f>IF($B279="","",VLOOKUP($B279,'HK2 21-22'!$B$17:$AT$54,20,0))</f>
        <v>#N/A</v>
      </c>
      <c r="V279" s="32" t="e">
        <f t="shared" si="43"/>
        <v>#N/A</v>
      </c>
      <c r="W279" s="16" t="e">
        <f>IF($B279="","",VLOOKUP($B279,'HK2 21-22'!$B$17:$AT$54,22,0))</f>
        <v>#N/A</v>
      </c>
      <c r="X279" s="16" t="e">
        <f>IF($B279="","",VLOOKUP($B279,'HK2 21-22'!$B$17:$AT$54,23,0))</f>
        <v>#N/A</v>
      </c>
      <c r="Y279" s="16" t="e">
        <f>IF($B279="","",VLOOKUP($B279,'HK2 21-22'!$B$17:$AT$54,24,0))</f>
        <v>#N/A</v>
      </c>
      <c r="Z279" s="32" t="e">
        <f t="shared" si="44"/>
        <v>#N/A</v>
      </c>
      <c r="AA279" s="16" t="e">
        <f>IF($B279="","",VLOOKUP($B279,'HK2 21-22'!$B$17:$AT$54,26,0))</f>
        <v>#N/A</v>
      </c>
      <c r="AB279" s="16" t="e">
        <f>IF($B279="","",VLOOKUP($B279,'HK2 21-22'!$B$17:$AT$54,27,0))</f>
        <v>#N/A</v>
      </c>
      <c r="AC279" s="16" t="e">
        <f>IF($B279="","",VLOOKUP($B279,'HK2 21-22'!$B$17:$AT$54,28,0))</f>
        <v>#N/A</v>
      </c>
      <c r="AD279" s="32" t="e">
        <f t="shared" si="45"/>
        <v>#N/A</v>
      </c>
      <c r="AE279" s="16" t="e">
        <f>IF($B279="","",VLOOKUP($B279,'HK2 21-22'!$B$17:$AT$54,30,0))</f>
        <v>#N/A</v>
      </c>
      <c r="AF279" s="16" t="e">
        <f>IF($B279="","",VLOOKUP($B279,'HK2 21-22'!$B$17:$AT$54,31,0))</f>
        <v>#N/A</v>
      </c>
      <c r="AG279" s="16" t="e">
        <f>IF($B279="","",VLOOKUP($B279,'HK2 21-22'!$B$17:$AT$54,32,0))</f>
        <v>#N/A</v>
      </c>
      <c r="AH279" s="32" t="e">
        <f t="shared" si="46"/>
        <v>#N/A</v>
      </c>
      <c r="AI279" s="16" t="e">
        <f>IF($B279="","",VLOOKUP($B279,'HK2 21-22'!$B$17:$AT$54,34,0))</f>
        <v>#N/A</v>
      </c>
      <c r="AJ279" s="16" t="e">
        <f>IF($B279="","",VLOOKUP($B279,'HK2 21-22'!$B$17:$AT$54,35,0))</f>
        <v>#N/A</v>
      </c>
      <c r="AK279" s="32" t="e">
        <f t="shared" si="47"/>
        <v>#N/A</v>
      </c>
      <c r="AL279" s="16" t="e">
        <f>IF($B279="","",VLOOKUP($B279,'HK2 21-22'!$B$17:$AT$54,37,0))</f>
        <v>#N/A</v>
      </c>
      <c r="AM279" s="16" t="e">
        <f>IF($B279="","",VLOOKUP($B279,'HK2 21-22'!$B$17:$AT$54,38,0))</f>
        <v>#N/A</v>
      </c>
      <c r="AN279" s="32" t="e">
        <f t="shared" si="48"/>
        <v>#N/A</v>
      </c>
      <c r="AO279" s="16" t="e">
        <f>IF($B279="","",VLOOKUP($B279,'HK2 21-22'!$B$17:$AT$54,40,0))</f>
        <v>#N/A</v>
      </c>
      <c r="AP279" s="16" t="e">
        <f>IF($B279="","",VLOOKUP($B279,'HK2 21-22'!$B$17:$AT$54,41,0))</f>
        <v>#N/A</v>
      </c>
      <c r="AQ279" s="32" t="e">
        <f t="shared" si="49"/>
        <v>#N/A</v>
      </c>
      <c r="AR279" s="32" t="e">
        <f>IF($B279="","",VLOOKUP($B279,'HK2 21-22'!$B$17:$AT$54,43,0))</f>
        <v>#N/A</v>
      </c>
      <c r="AS279" s="32" t="e">
        <f>IF($B279="","",VLOOKUP($B279,'HK2 21-22'!$B$17:$AT$54,44,0))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IF($B280="","",VLOOKUP($B280,'HK2 21-22'!$B$17:$AT$54,4,0))</f>
        <v>#N/A</v>
      </c>
      <c r="F280" s="16" t="e">
        <f>IF($B280="","",VLOOKUP($B280,'HK2 21-22'!$B$17:$AT$54,5,0))</f>
        <v>#N/A</v>
      </c>
      <c r="G280" s="16" t="e">
        <f>IF($B280="","",VLOOKUP($B280,'HK2 21-22'!$B$17:$AT$54,6,0))</f>
        <v>#N/A</v>
      </c>
      <c r="H280" s="16" t="e">
        <f>IF($B280="","",VLOOKUP($B280,'HK2 21-22'!$B$17:$AT$54,7,0))</f>
        <v>#N/A</v>
      </c>
      <c r="I280" s="16" t="e">
        <f>IF($B280="","",VLOOKUP($B280,'HK2 21-22'!$B$17:$AT$54,8,0))</f>
        <v>#N/A</v>
      </c>
      <c r="J280" s="16" t="e">
        <f>IF($B280="","",VLOOKUP($B280,'HK2 21-22'!$B$17:$AT$54,9,0))</f>
        <v>#N/A</v>
      </c>
      <c r="K280" s="16" t="e">
        <f>IF($B280="","",VLOOKUP($B280,'HK2 21-22'!$B$17:$AT$54,10,0))</f>
        <v>#N/A</v>
      </c>
      <c r="L280" s="16" t="e">
        <f>IF($B280="","",VLOOKUP($B280,'HK2 21-22'!$B$17:$AT$54,11,0))</f>
        <v>#N/A</v>
      </c>
      <c r="M280" s="32" t="e">
        <f t="shared" si="41"/>
        <v>#N/A</v>
      </c>
      <c r="N280" s="16" t="e">
        <f>IF($B280="","",VLOOKUP($B280,'HK2 21-22'!$B$17:$AT$54,13,0))</f>
        <v>#N/A</v>
      </c>
      <c r="O280" s="16" t="e">
        <f>IF($B280="","",VLOOKUP($B280,'HK2 21-22'!$B$17:$AT$54,14,0))</f>
        <v>#N/A</v>
      </c>
      <c r="P280" s="16" t="e">
        <f>IF($B280="","",VLOOKUP($B280,'HK2 21-22'!$B$17:$AT$54,15,0))</f>
        <v>#N/A</v>
      </c>
      <c r="Q280" s="16" t="e">
        <f>IF($B280="","",VLOOKUP($B280,'HK2 21-22'!$B$17:$AT$54,16,0))</f>
        <v>#N/A</v>
      </c>
      <c r="R280" s="32" t="e">
        <f t="shared" si="42"/>
        <v>#N/A</v>
      </c>
      <c r="S280" s="16" t="e">
        <f>IF($B280="","",VLOOKUP($B280,'HK2 21-22'!$B$17:$AT$54,18,0))</f>
        <v>#N/A</v>
      </c>
      <c r="T280" s="16" t="e">
        <f>IF($B280="","",VLOOKUP($B280,'HK2 21-22'!$B$17:$AT$54,19,0))</f>
        <v>#N/A</v>
      </c>
      <c r="U280" s="16" t="e">
        <f>IF($B280="","",VLOOKUP($B280,'HK2 21-22'!$B$17:$AT$54,20,0))</f>
        <v>#N/A</v>
      </c>
      <c r="V280" s="32" t="e">
        <f t="shared" si="43"/>
        <v>#N/A</v>
      </c>
      <c r="W280" s="16" t="e">
        <f>IF($B280="","",VLOOKUP($B280,'HK2 21-22'!$B$17:$AT$54,22,0))</f>
        <v>#N/A</v>
      </c>
      <c r="X280" s="16" t="e">
        <f>IF($B280="","",VLOOKUP($B280,'HK2 21-22'!$B$17:$AT$54,23,0))</f>
        <v>#N/A</v>
      </c>
      <c r="Y280" s="16" t="e">
        <f>IF($B280="","",VLOOKUP($B280,'HK2 21-22'!$B$17:$AT$54,24,0))</f>
        <v>#N/A</v>
      </c>
      <c r="Z280" s="32" t="e">
        <f t="shared" si="44"/>
        <v>#N/A</v>
      </c>
      <c r="AA280" s="16" t="e">
        <f>IF($B280="","",VLOOKUP($B280,'HK2 21-22'!$B$17:$AT$54,26,0))</f>
        <v>#N/A</v>
      </c>
      <c r="AB280" s="16" t="e">
        <f>IF($B280="","",VLOOKUP($B280,'HK2 21-22'!$B$17:$AT$54,27,0))</f>
        <v>#N/A</v>
      </c>
      <c r="AC280" s="16" t="e">
        <f>IF($B280="","",VLOOKUP($B280,'HK2 21-22'!$B$17:$AT$54,28,0))</f>
        <v>#N/A</v>
      </c>
      <c r="AD280" s="32" t="e">
        <f t="shared" si="45"/>
        <v>#N/A</v>
      </c>
      <c r="AE280" s="16" t="e">
        <f>IF($B280="","",VLOOKUP($B280,'HK2 21-22'!$B$17:$AT$54,30,0))</f>
        <v>#N/A</v>
      </c>
      <c r="AF280" s="16" t="e">
        <f>IF($B280="","",VLOOKUP($B280,'HK2 21-22'!$B$17:$AT$54,31,0))</f>
        <v>#N/A</v>
      </c>
      <c r="AG280" s="16" t="e">
        <f>IF($B280="","",VLOOKUP($B280,'HK2 21-22'!$B$17:$AT$54,32,0))</f>
        <v>#N/A</v>
      </c>
      <c r="AH280" s="32" t="e">
        <f t="shared" si="46"/>
        <v>#N/A</v>
      </c>
      <c r="AI280" s="16" t="e">
        <f>IF($B280="","",VLOOKUP($B280,'HK2 21-22'!$B$17:$AT$54,34,0))</f>
        <v>#N/A</v>
      </c>
      <c r="AJ280" s="16" t="e">
        <f>IF($B280="","",VLOOKUP($B280,'HK2 21-22'!$B$17:$AT$54,35,0))</f>
        <v>#N/A</v>
      </c>
      <c r="AK280" s="32" t="e">
        <f t="shared" si="47"/>
        <v>#N/A</v>
      </c>
      <c r="AL280" s="16" t="e">
        <f>IF($B280="","",VLOOKUP($B280,'HK2 21-22'!$B$17:$AT$54,37,0))</f>
        <v>#N/A</v>
      </c>
      <c r="AM280" s="16" t="e">
        <f>IF($B280="","",VLOOKUP($B280,'HK2 21-22'!$B$17:$AT$54,38,0))</f>
        <v>#N/A</v>
      </c>
      <c r="AN280" s="32" t="e">
        <f t="shared" si="48"/>
        <v>#N/A</v>
      </c>
      <c r="AO280" s="16" t="e">
        <f>IF($B280="","",VLOOKUP($B280,'HK2 21-22'!$B$17:$AT$54,40,0))</f>
        <v>#N/A</v>
      </c>
      <c r="AP280" s="16" t="e">
        <f>IF($B280="","",VLOOKUP($B280,'HK2 21-22'!$B$17:$AT$54,41,0))</f>
        <v>#N/A</v>
      </c>
      <c r="AQ280" s="32" t="e">
        <f t="shared" si="49"/>
        <v>#N/A</v>
      </c>
      <c r="AR280" s="32" t="e">
        <f>IF($B280="","",VLOOKUP($B280,'HK2 21-22'!$B$17:$AT$54,43,0))</f>
        <v>#N/A</v>
      </c>
      <c r="AS280" s="32" t="e">
        <f>IF($B280="","",VLOOKUP($B280,'HK2 21-22'!$B$17:$AT$54,44,0))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IF($B281="","",VLOOKUP($B281,'HK2 21-22'!$B$17:$AT$54,4,0))</f>
        <v>#N/A</v>
      </c>
      <c r="F281" s="16" t="e">
        <f>IF($B281="","",VLOOKUP($B281,'HK2 21-22'!$B$17:$AT$54,5,0))</f>
        <v>#N/A</v>
      </c>
      <c r="G281" s="16" t="e">
        <f>IF($B281="","",VLOOKUP($B281,'HK2 21-22'!$B$17:$AT$54,6,0))</f>
        <v>#N/A</v>
      </c>
      <c r="H281" s="16" t="e">
        <f>IF($B281="","",VLOOKUP($B281,'HK2 21-22'!$B$17:$AT$54,7,0))</f>
        <v>#N/A</v>
      </c>
      <c r="I281" s="16" t="e">
        <f>IF($B281="","",VLOOKUP($B281,'HK2 21-22'!$B$17:$AT$54,8,0))</f>
        <v>#N/A</v>
      </c>
      <c r="J281" s="16" t="e">
        <f>IF($B281="","",VLOOKUP($B281,'HK2 21-22'!$B$17:$AT$54,9,0))</f>
        <v>#N/A</v>
      </c>
      <c r="K281" s="16" t="e">
        <f>IF($B281="","",VLOOKUP($B281,'HK2 21-22'!$B$17:$AT$54,10,0))</f>
        <v>#N/A</v>
      </c>
      <c r="L281" s="16" t="e">
        <f>IF($B281="","",VLOOKUP($B281,'HK2 21-22'!$B$17:$AT$54,11,0))</f>
        <v>#N/A</v>
      </c>
      <c r="M281" s="32" t="e">
        <f t="shared" si="41"/>
        <v>#N/A</v>
      </c>
      <c r="N281" s="16" t="e">
        <f>IF($B281="","",VLOOKUP($B281,'HK2 21-22'!$B$17:$AT$54,13,0))</f>
        <v>#N/A</v>
      </c>
      <c r="O281" s="16" t="e">
        <f>IF($B281="","",VLOOKUP($B281,'HK2 21-22'!$B$17:$AT$54,14,0))</f>
        <v>#N/A</v>
      </c>
      <c r="P281" s="16" t="e">
        <f>IF($B281="","",VLOOKUP($B281,'HK2 21-22'!$B$17:$AT$54,15,0))</f>
        <v>#N/A</v>
      </c>
      <c r="Q281" s="16" t="e">
        <f>IF($B281="","",VLOOKUP($B281,'HK2 21-22'!$B$17:$AT$54,16,0))</f>
        <v>#N/A</v>
      </c>
      <c r="R281" s="32" t="e">
        <f t="shared" si="42"/>
        <v>#N/A</v>
      </c>
      <c r="S281" s="16" t="e">
        <f>IF($B281="","",VLOOKUP($B281,'HK2 21-22'!$B$17:$AT$54,18,0))</f>
        <v>#N/A</v>
      </c>
      <c r="T281" s="16" t="e">
        <f>IF($B281="","",VLOOKUP($B281,'HK2 21-22'!$B$17:$AT$54,19,0))</f>
        <v>#N/A</v>
      </c>
      <c r="U281" s="16" t="e">
        <f>IF($B281="","",VLOOKUP($B281,'HK2 21-22'!$B$17:$AT$54,20,0))</f>
        <v>#N/A</v>
      </c>
      <c r="V281" s="32" t="e">
        <f t="shared" si="43"/>
        <v>#N/A</v>
      </c>
      <c r="W281" s="16" t="e">
        <f>IF($B281="","",VLOOKUP($B281,'HK2 21-22'!$B$17:$AT$54,22,0))</f>
        <v>#N/A</v>
      </c>
      <c r="X281" s="16" t="e">
        <f>IF($B281="","",VLOOKUP($B281,'HK2 21-22'!$B$17:$AT$54,23,0))</f>
        <v>#N/A</v>
      </c>
      <c r="Y281" s="16" t="e">
        <f>IF($B281="","",VLOOKUP($B281,'HK2 21-22'!$B$17:$AT$54,24,0))</f>
        <v>#N/A</v>
      </c>
      <c r="Z281" s="32" t="e">
        <f t="shared" si="44"/>
        <v>#N/A</v>
      </c>
      <c r="AA281" s="16" t="e">
        <f>IF($B281="","",VLOOKUP($B281,'HK2 21-22'!$B$17:$AT$54,26,0))</f>
        <v>#N/A</v>
      </c>
      <c r="AB281" s="16" t="e">
        <f>IF($B281="","",VLOOKUP($B281,'HK2 21-22'!$B$17:$AT$54,27,0))</f>
        <v>#N/A</v>
      </c>
      <c r="AC281" s="16" t="e">
        <f>IF($B281="","",VLOOKUP($B281,'HK2 21-22'!$B$17:$AT$54,28,0))</f>
        <v>#N/A</v>
      </c>
      <c r="AD281" s="32" t="e">
        <f t="shared" si="45"/>
        <v>#N/A</v>
      </c>
      <c r="AE281" s="16" t="e">
        <f>IF($B281="","",VLOOKUP($B281,'HK2 21-22'!$B$17:$AT$54,30,0))</f>
        <v>#N/A</v>
      </c>
      <c r="AF281" s="16" t="e">
        <f>IF($B281="","",VLOOKUP($B281,'HK2 21-22'!$B$17:$AT$54,31,0))</f>
        <v>#N/A</v>
      </c>
      <c r="AG281" s="16" t="e">
        <f>IF($B281="","",VLOOKUP($B281,'HK2 21-22'!$B$17:$AT$54,32,0))</f>
        <v>#N/A</v>
      </c>
      <c r="AH281" s="32" t="e">
        <f t="shared" si="46"/>
        <v>#N/A</v>
      </c>
      <c r="AI281" s="16" t="e">
        <f>IF($B281="","",VLOOKUP($B281,'HK2 21-22'!$B$17:$AT$54,34,0))</f>
        <v>#N/A</v>
      </c>
      <c r="AJ281" s="16" t="e">
        <f>IF($B281="","",VLOOKUP($B281,'HK2 21-22'!$B$17:$AT$54,35,0))</f>
        <v>#N/A</v>
      </c>
      <c r="AK281" s="32" t="e">
        <f t="shared" si="47"/>
        <v>#N/A</v>
      </c>
      <c r="AL281" s="16" t="e">
        <f>IF($B281="","",VLOOKUP($B281,'HK2 21-22'!$B$17:$AT$54,37,0))</f>
        <v>#N/A</v>
      </c>
      <c r="AM281" s="16" t="e">
        <f>IF($B281="","",VLOOKUP($B281,'HK2 21-22'!$B$17:$AT$54,38,0))</f>
        <v>#N/A</v>
      </c>
      <c r="AN281" s="32" t="e">
        <f t="shared" si="48"/>
        <v>#N/A</v>
      </c>
      <c r="AO281" s="16" t="e">
        <f>IF($B281="","",VLOOKUP($B281,'HK2 21-22'!$B$17:$AT$54,40,0))</f>
        <v>#N/A</v>
      </c>
      <c r="AP281" s="16" t="e">
        <f>IF($B281="","",VLOOKUP($B281,'HK2 21-22'!$B$17:$AT$54,41,0))</f>
        <v>#N/A</v>
      </c>
      <c r="AQ281" s="32" t="e">
        <f t="shared" si="49"/>
        <v>#N/A</v>
      </c>
      <c r="AR281" s="32" t="e">
        <f>IF($B281="","",VLOOKUP($B281,'HK2 21-22'!$B$17:$AT$54,43,0))</f>
        <v>#N/A</v>
      </c>
      <c r="AS281" s="32" t="e">
        <f>IF($B281="","",VLOOKUP($B281,'HK2 21-22'!$B$17:$AT$54,44,0))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IF($B282="","",VLOOKUP($B282,'HK2 21-22'!$B$17:$AT$54,4,0))</f>
        <v>#N/A</v>
      </c>
      <c r="F282" s="16" t="e">
        <f>IF($B282="","",VLOOKUP($B282,'HK2 21-22'!$B$17:$AT$54,5,0))</f>
        <v>#N/A</v>
      </c>
      <c r="G282" s="16" t="e">
        <f>IF($B282="","",VLOOKUP($B282,'HK2 21-22'!$B$17:$AT$54,6,0))</f>
        <v>#N/A</v>
      </c>
      <c r="H282" s="16" t="e">
        <f>IF($B282="","",VLOOKUP($B282,'HK2 21-22'!$B$17:$AT$54,7,0))</f>
        <v>#N/A</v>
      </c>
      <c r="I282" s="16" t="e">
        <f>IF($B282="","",VLOOKUP($B282,'HK2 21-22'!$B$17:$AT$54,8,0))</f>
        <v>#N/A</v>
      </c>
      <c r="J282" s="16" t="e">
        <f>IF($B282="","",VLOOKUP($B282,'HK2 21-22'!$B$17:$AT$54,9,0))</f>
        <v>#N/A</v>
      </c>
      <c r="K282" s="16" t="e">
        <f>IF($B282="","",VLOOKUP($B282,'HK2 21-22'!$B$17:$AT$54,10,0))</f>
        <v>#N/A</v>
      </c>
      <c r="L282" s="16" t="e">
        <f>IF($B282="","",VLOOKUP($B282,'HK2 21-22'!$B$17:$AT$54,11,0))</f>
        <v>#N/A</v>
      </c>
      <c r="M282" s="32" t="e">
        <f t="shared" si="41"/>
        <v>#N/A</v>
      </c>
      <c r="N282" s="16" t="e">
        <f>IF($B282="","",VLOOKUP($B282,'HK2 21-22'!$B$17:$AT$54,13,0))</f>
        <v>#N/A</v>
      </c>
      <c r="O282" s="16" t="e">
        <f>IF($B282="","",VLOOKUP($B282,'HK2 21-22'!$B$17:$AT$54,14,0))</f>
        <v>#N/A</v>
      </c>
      <c r="P282" s="16" t="e">
        <f>IF($B282="","",VLOOKUP($B282,'HK2 21-22'!$B$17:$AT$54,15,0))</f>
        <v>#N/A</v>
      </c>
      <c r="Q282" s="16" t="e">
        <f>IF($B282="","",VLOOKUP($B282,'HK2 21-22'!$B$17:$AT$54,16,0))</f>
        <v>#N/A</v>
      </c>
      <c r="R282" s="32" t="e">
        <f t="shared" si="42"/>
        <v>#N/A</v>
      </c>
      <c r="S282" s="16" t="e">
        <f>IF($B282="","",VLOOKUP($B282,'HK2 21-22'!$B$17:$AT$54,18,0))</f>
        <v>#N/A</v>
      </c>
      <c r="T282" s="16" t="e">
        <f>IF($B282="","",VLOOKUP($B282,'HK2 21-22'!$B$17:$AT$54,19,0))</f>
        <v>#N/A</v>
      </c>
      <c r="U282" s="16" t="e">
        <f>IF($B282="","",VLOOKUP($B282,'HK2 21-22'!$B$17:$AT$54,20,0))</f>
        <v>#N/A</v>
      </c>
      <c r="V282" s="32" t="e">
        <f t="shared" si="43"/>
        <v>#N/A</v>
      </c>
      <c r="W282" s="16" t="e">
        <f>IF($B282="","",VLOOKUP($B282,'HK2 21-22'!$B$17:$AT$54,22,0))</f>
        <v>#N/A</v>
      </c>
      <c r="X282" s="16" t="e">
        <f>IF($B282="","",VLOOKUP($B282,'HK2 21-22'!$B$17:$AT$54,23,0))</f>
        <v>#N/A</v>
      </c>
      <c r="Y282" s="16" t="e">
        <f>IF($B282="","",VLOOKUP($B282,'HK2 21-22'!$B$17:$AT$54,24,0))</f>
        <v>#N/A</v>
      </c>
      <c r="Z282" s="32" t="e">
        <f t="shared" si="44"/>
        <v>#N/A</v>
      </c>
      <c r="AA282" s="16" t="e">
        <f>IF($B282="","",VLOOKUP($B282,'HK2 21-22'!$B$17:$AT$54,26,0))</f>
        <v>#N/A</v>
      </c>
      <c r="AB282" s="16" t="e">
        <f>IF($B282="","",VLOOKUP($B282,'HK2 21-22'!$B$17:$AT$54,27,0))</f>
        <v>#N/A</v>
      </c>
      <c r="AC282" s="16" t="e">
        <f>IF($B282="","",VLOOKUP($B282,'HK2 21-22'!$B$17:$AT$54,28,0))</f>
        <v>#N/A</v>
      </c>
      <c r="AD282" s="32" t="e">
        <f t="shared" si="45"/>
        <v>#N/A</v>
      </c>
      <c r="AE282" s="16" t="e">
        <f>IF($B282="","",VLOOKUP($B282,'HK2 21-22'!$B$17:$AT$54,30,0))</f>
        <v>#N/A</v>
      </c>
      <c r="AF282" s="16" t="e">
        <f>IF($B282="","",VLOOKUP($B282,'HK2 21-22'!$B$17:$AT$54,31,0))</f>
        <v>#N/A</v>
      </c>
      <c r="AG282" s="16" t="e">
        <f>IF($B282="","",VLOOKUP($B282,'HK2 21-22'!$B$17:$AT$54,32,0))</f>
        <v>#N/A</v>
      </c>
      <c r="AH282" s="32" t="e">
        <f t="shared" si="46"/>
        <v>#N/A</v>
      </c>
      <c r="AI282" s="16" t="e">
        <f>IF($B282="","",VLOOKUP($B282,'HK2 21-22'!$B$17:$AT$54,34,0))</f>
        <v>#N/A</v>
      </c>
      <c r="AJ282" s="16" t="e">
        <f>IF($B282="","",VLOOKUP($B282,'HK2 21-22'!$B$17:$AT$54,35,0))</f>
        <v>#N/A</v>
      </c>
      <c r="AK282" s="32" t="e">
        <f t="shared" si="47"/>
        <v>#N/A</v>
      </c>
      <c r="AL282" s="16" t="e">
        <f>IF($B282="","",VLOOKUP($B282,'HK2 21-22'!$B$17:$AT$54,37,0))</f>
        <v>#N/A</v>
      </c>
      <c r="AM282" s="16" t="e">
        <f>IF($B282="","",VLOOKUP($B282,'HK2 21-22'!$B$17:$AT$54,38,0))</f>
        <v>#N/A</v>
      </c>
      <c r="AN282" s="32" t="e">
        <f t="shared" si="48"/>
        <v>#N/A</v>
      </c>
      <c r="AO282" s="16" t="e">
        <f>IF($B282="","",VLOOKUP($B282,'HK2 21-22'!$B$17:$AT$54,40,0))</f>
        <v>#N/A</v>
      </c>
      <c r="AP282" s="16" t="e">
        <f>IF($B282="","",VLOOKUP($B282,'HK2 21-22'!$B$17:$AT$54,41,0))</f>
        <v>#N/A</v>
      </c>
      <c r="AQ282" s="32" t="e">
        <f t="shared" si="49"/>
        <v>#N/A</v>
      </c>
      <c r="AR282" s="32" t="e">
        <f>IF($B282="","",VLOOKUP($B282,'HK2 21-22'!$B$17:$AT$54,43,0))</f>
        <v>#N/A</v>
      </c>
      <c r="AS282" s="32" t="e">
        <f>IF($B282="","",VLOOKUP($B282,'HK2 21-22'!$B$17:$AT$54,44,0))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IF($B283="","",VLOOKUP($B283,'HK2 21-22'!$B$17:$AT$54,4,0))</f>
        <v>#N/A</v>
      </c>
      <c r="F283" s="16" t="e">
        <f>IF($B283="","",VLOOKUP($B283,'HK2 21-22'!$B$17:$AT$54,5,0))</f>
        <v>#N/A</v>
      </c>
      <c r="G283" s="16" t="e">
        <f>IF($B283="","",VLOOKUP($B283,'HK2 21-22'!$B$17:$AT$54,6,0))</f>
        <v>#N/A</v>
      </c>
      <c r="H283" s="16" t="e">
        <f>IF($B283="","",VLOOKUP($B283,'HK2 21-22'!$B$17:$AT$54,7,0))</f>
        <v>#N/A</v>
      </c>
      <c r="I283" s="16" t="e">
        <f>IF($B283="","",VLOOKUP($B283,'HK2 21-22'!$B$17:$AT$54,8,0))</f>
        <v>#N/A</v>
      </c>
      <c r="J283" s="16" t="e">
        <f>IF($B283="","",VLOOKUP($B283,'HK2 21-22'!$B$17:$AT$54,9,0))</f>
        <v>#N/A</v>
      </c>
      <c r="K283" s="16" t="e">
        <f>IF($B283="","",VLOOKUP($B283,'HK2 21-22'!$B$17:$AT$54,10,0))</f>
        <v>#N/A</v>
      </c>
      <c r="L283" s="16" t="e">
        <f>IF($B283="","",VLOOKUP($B283,'HK2 21-22'!$B$17:$AT$54,11,0))</f>
        <v>#N/A</v>
      </c>
      <c r="M283" s="32" t="e">
        <f t="shared" si="41"/>
        <v>#N/A</v>
      </c>
      <c r="N283" s="16" t="e">
        <f>IF($B283="","",VLOOKUP($B283,'HK2 21-22'!$B$17:$AT$54,13,0))</f>
        <v>#N/A</v>
      </c>
      <c r="O283" s="16" t="e">
        <f>IF($B283="","",VLOOKUP($B283,'HK2 21-22'!$B$17:$AT$54,14,0))</f>
        <v>#N/A</v>
      </c>
      <c r="P283" s="16" t="e">
        <f>IF($B283="","",VLOOKUP($B283,'HK2 21-22'!$B$17:$AT$54,15,0))</f>
        <v>#N/A</v>
      </c>
      <c r="Q283" s="16" t="e">
        <f>IF($B283="","",VLOOKUP($B283,'HK2 21-22'!$B$17:$AT$54,16,0))</f>
        <v>#N/A</v>
      </c>
      <c r="R283" s="32" t="e">
        <f t="shared" si="42"/>
        <v>#N/A</v>
      </c>
      <c r="S283" s="16" t="e">
        <f>IF($B283="","",VLOOKUP($B283,'HK2 21-22'!$B$17:$AT$54,18,0))</f>
        <v>#N/A</v>
      </c>
      <c r="T283" s="16" t="e">
        <f>IF($B283="","",VLOOKUP($B283,'HK2 21-22'!$B$17:$AT$54,19,0))</f>
        <v>#N/A</v>
      </c>
      <c r="U283" s="16" t="e">
        <f>IF($B283="","",VLOOKUP($B283,'HK2 21-22'!$B$17:$AT$54,20,0))</f>
        <v>#N/A</v>
      </c>
      <c r="V283" s="32" t="e">
        <f t="shared" si="43"/>
        <v>#N/A</v>
      </c>
      <c r="W283" s="16" t="e">
        <f>IF($B283="","",VLOOKUP($B283,'HK2 21-22'!$B$17:$AT$54,22,0))</f>
        <v>#N/A</v>
      </c>
      <c r="X283" s="16" t="e">
        <f>IF($B283="","",VLOOKUP($B283,'HK2 21-22'!$B$17:$AT$54,23,0))</f>
        <v>#N/A</v>
      </c>
      <c r="Y283" s="16" t="e">
        <f>IF($B283="","",VLOOKUP($B283,'HK2 21-22'!$B$17:$AT$54,24,0))</f>
        <v>#N/A</v>
      </c>
      <c r="Z283" s="32" t="e">
        <f t="shared" si="44"/>
        <v>#N/A</v>
      </c>
      <c r="AA283" s="16" t="e">
        <f>IF($B283="","",VLOOKUP($B283,'HK2 21-22'!$B$17:$AT$54,26,0))</f>
        <v>#N/A</v>
      </c>
      <c r="AB283" s="16" t="e">
        <f>IF($B283="","",VLOOKUP($B283,'HK2 21-22'!$B$17:$AT$54,27,0))</f>
        <v>#N/A</v>
      </c>
      <c r="AC283" s="16" t="e">
        <f>IF($B283="","",VLOOKUP($B283,'HK2 21-22'!$B$17:$AT$54,28,0))</f>
        <v>#N/A</v>
      </c>
      <c r="AD283" s="32" t="e">
        <f t="shared" si="45"/>
        <v>#N/A</v>
      </c>
      <c r="AE283" s="16" t="e">
        <f>IF($B283="","",VLOOKUP($B283,'HK2 21-22'!$B$17:$AT$54,30,0))</f>
        <v>#N/A</v>
      </c>
      <c r="AF283" s="16" t="e">
        <f>IF($B283="","",VLOOKUP($B283,'HK2 21-22'!$B$17:$AT$54,31,0))</f>
        <v>#N/A</v>
      </c>
      <c r="AG283" s="16" t="e">
        <f>IF($B283="","",VLOOKUP($B283,'HK2 21-22'!$B$17:$AT$54,32,0))</f>
        <v>#N/A</v>
      </c>
      <c r="AH283" s="32" t="e">
        <f t="shared" si="46"/>
        <v>#N/A</v>
      </c>
      <c r="AI283" s="16" t="e">
        <f>IF($B283="","",VLOOKUP($B283,'HK2 21-22'!$B$17:$AT$54,34,0))</f>
        <v>#N/A</v>
      </c>
      <c r="AJ283" s="16" t="e">
        <f>IF($B283="","",VLOOKUP($B283,'HK2 21-22'!$B$17:$AT$54,35,0))</f>
        <v>#N/A</v>
      </c>
      <c r="AK283" s="32" t="e">
        <f t="shared" si="47"/>
        <v>#N/A</v>
      </c>
      <c r="AL283" s="16" t="e">
        <f>IF($B283="","",VLOOKUP($B283,'HK2 21-22'!$B$17:$AT$54,37,0))</f>
        <v>#N/A</v>
      </c>
      <c r="AM283" s="16" t="e">
        <f>IF($B283="","",VLOOKUP($B283,'HK2 21-22'!$B$17:$AT$54,38,0))</f>
        <v>#N/A</v>
      </c>
      <c r="AN283" s="32" t="e">
        <f t="shared" si="48"/>
        <v>#N/A</v>
      </c>
      <c r="AO283" s="16" t="e">
        <f>IF($B283="","",VLOOKUP($B283,'HK2 21-22'!$B$17:$AT$54,40,0))</f>
        <v>#N/A</v>
      </c>
      <c r="AP283" s="16" t="e">
        <f>IF($B283="","",VLOOKUP($B283,'HK2 21-22'!$B$17:$AT$54,41,0))</f>
        <v>#N/A</v>
      </c>
      <c r="AQ283" s="32" t="e">
        <f t="shared" si="49"/>
        <v>#N/A</v>
      </c>
      <c r="AR283" s="32" t="e">
        <f>IF($B283="","",VLOOKUP($B283,'HK2 21-22'!$B$17:$AT$54,43,0))</f>
        <v>#N/A</v>
      </c>
      <c r="AS283" s="32" t="e">
        <f>IF($B283="","",VLOOKUP($B283,'HK2 21-22'!$B$17:$AT$54,44,0))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IF($B284="","",VLOOKUP($B284,'HK2 21-22'!$B$17:$AT$54,4,0))</f>
        <v>#N/A</v>
      </c>
      <c r="F284" s="16" t="e">
        <f>IF($B284="","",VLOOKUP($B284,'HK2 21-22'!$B$17:$AT$54,5,0))</f>
        <v>#N/A</v>
      </c>
      <c r="G284" s="16" t="e">
        <f>IF($B284="","",VLOOKUP($B284,'HK2 21-22'!$B$17:$AT$54,6,0))</f>
        <v>#N/A</v>
      </c>
      <c r="H284" s="16" t="e">
        <f>IF($B284="","",VLOOKUP($B284,'HK2 21-22'!$B$17:$AT$54,7,0))</f>
        <v>#N/A</v>
      </c>
      <c r="I284" s="16" t="e">
        <f>IF($B284="","",VLOOKUP($B284,'HK2 21-22'!$B$17:$AT$54,8,0))</f>
        <v>#N/A</v>
      </c>
      <c r="J284" s="16" t="e">
        <f>IF($B284="","",VLOOKUP($B284,'HK2 21-22'!$B$17:$AT$54,9,0))</f>
        <v>#N/A</v>
      </c>
      <c r="K284" s="16" t="e">
        <f>IF($B284="","",VLOOKUP($B284,'HK2 21-22'!$B$17:$AT$54,10,0))</f>
        <v>#N/A</v>
      </c>
      <c r="L284" s="16" t="e">
        <f>IF($B284="","",VLOOKUP($B284,'HK2 21-22'!$B$17:$AT$54,11,0))</f>
        <v>#N/A</v>
      </c>
      <c r="M284" s="32" t="e">
        <f t="shared" si="41"/>
        <v>#N/A</v>
      </c>
      <c r="N284" s="16" t="e">
        <f>IF($B284="","",VLOOKUP($B284,'HK2 21-22'!$B$17:$AT$54,13,0))</f>
        <v>#N/A</v>
      </c>
      <c r="O284" s="16" t="e">
        <f>IF($B284="","",VLOOKUP($B284,'HK2 21-22'!$B$17:$AT$54,14,0))</f>
        <v>#N/A</v>
      </c>
      <c r="P284" s="16" t="e">
        <f>IF($B284="","",VLOOKUP($B284,'HK2 21-22'!$B$17:$AT$54,15,0))</f>
        <v>#N/A</v>
      </c>
      <c r="Q284" s="16" t="e">
        <f>IF($B284="","",VLOOKUP($B284,'HK2 21-22'!$B$17:$AT$54,16,0))</f>
        <v>#N/A</v>
      </c>
      <c r="R284" s="32" t="e">
        <f t="shared" si="42"/>
        <v>#N/A</v>
      </c>
      <c r="S284" s="16" t="e">
        <f>IF($B284="","",VLOOKUP($B284,'HK2 21-22'!$B$17:$AT$54,18,0))</f>
        <v>#N/A</v>
      </c>
      <c r="T284" s="16" t="e">
        <f>IF($B284="","",VLOOKUP($B284,'HK2 21-22'!$B$17:$AT$54,19,0))</f>
        <v>#N/A</v>
      </c>
      <c r="U284" s="16" t="e">
        <f>IF($B284="","",VLOOKUP($B284,'HK2 21-22'!$B$17:$AT$54,20,0))</f>
        <v>#N/A</v>
      </c>
      <c r="V284" s="32" t="e">
        <f t="shared" si="43"/>
        <v>#N/A</v>
      </c>
      <c r="W284" s="16" t="e">
        <f>IF($B284="","",VLOOKUP($B284,'HK2 21-22'!$B$17:$AT$54,22,0))</f>
        <v>#N/A</v>
      </c>
      <c r="X284" s="16" t="e">
        <f>IF($B284="","",VLOOKUP($B284,'HK2 21-22'!$B$17:$AT$54,23,0))</f>
        <v>#N/A</v>
      </c>
      <c r="Y284" s="16" t="e">
        <f>IF($B284="","",VLOOKUP($B284,'HK2 21-22'!$B$17:$AT$54,24,0))</f>
        <v>#N/A</v>
      </c>
      <c r="Z284" s="32" t="e">
        <f t="shared" si="44"/>
        <v>#N/A</v>
      </c>
      <c r="AA284" s="16" t="e">
        <f>IF($B284="","",VLOOKUP($B284,'HK2 21-22'!$B$17:$AT$54,26,0))</f>
        <v>#N/A</v>
      </c>
      <c r="AB284" s="16" t="e">
        <f>IF($B284="","",VLOOKUP($B284,'HK2 21-22'!$B$17:$AT$54,27,0))</f>
        <v>#N/A</v>
      </c>
      <c r="AC284" s="16" t="e">
        <f>IF($B284="","",VLOOKUP($B284,'HK2 21-22'!$B$17:$AT$54,28,0))</f>
        <v>#N/A</v>
      </c>
      <c r="AD284" s="32" t="e">
        <f t="shared" si="45"/>
        <v>#N/A</v>
      </c>
      <c r="AE284" s="16" t="e">
        <f>IF($B284="","",VLOOKUP($B284,'HK2 21-22'!$B$17:$AT$54,30,0))</f>
        <v>#N/A</v>
      </c>
      <c r="AF284" s="16" t="e">
        <f>IF($B284="","",VLOOKUP($B284,'HK2 21-22'!$B$17:$AT$54,31,0))</f>
        <v>#N/A</v>
      </c>
      <c r="AG284" s="16" t="e">
        <f>IF($B284="","",VLOOKUP($B284,'HK2 21-22'!$B$17:$AT$54,32,0))</f>
        <v>#N/A</v>
      </c>
      <c r="AH284" s="32" t="e">
        <f t="shared" si="46"/>
        <v>#N/A</v>
      </c>
      <c r="AI284" s="16" t="e">
        <f>IF($B284="","",VLOOKUP($B284,'HK2 21-22'!$B$17:$AT$54,34,0))</f>
        <v>#N/A</v>
      </c>
      <c r="AJ284" s="16" t="e">
        <f>IF($B284="","",VLOOKUP($B284,'HK2 21-22'!$B$17:$AT$54,35,0))</f>
        <v>#N/A</v>
      </c>
      <c r="AK284" s="32" t="e">
        <f t="shared" si="47"/>
        <v>#N/A</v>
      </c>
      <c r="AL284" s="16" t="e">
        <f>IF($B284="","",VLOOKUP($B284,'HK2 21-22'!$B$17:$AT$54,37,0))</f>
        <v>#N/A</v>
      </c>
      <c r="AM284" s="16" t="e">
        <f>IF($B284="","",VLOOKUP($B284,'HK2 21-22'!$B$17:$AT$54,38,0))</f>
        <v>#N/A</v>
      </c>
      <c r="AN284" s="32" t="e">
        <f t="shared" si="48"/>
        <v>#N/A</v>
      </c>
      <c r="AO284" s="16" t="e">
        <f>IF($B284="","",VLOOKUP($B284,'HK2 21-22'!$B$17:$AT$54,40,0))</f>
        <v>#N/A</v>
      </c>
      <c r="AP284" s="16" t="e">
        <f>IF($B284="","",VLOOKUP($B284,'HK2 21-22'!$B$17:$AT$54,41,0))</f>
        <v>#N/A</v>
      </c>
      <c r="AQ284" s="32" t="e">
        <f t="shared" si="49"/>
        <v>#N/A</v>
      </c>
      <c r="AR284" s="32" t="e">
        <f>IF($B284="","",VLOOKUP($B284,'HK2 21-22'!$B$17:$AT$54,43,0))</f>
        <v>#N/A</v>
      </c>
      <c r="AS284" s="32" t="e">
        <f>IF($B284="","",VLOOKUP($B284,'HK2 21-22'!$B$17:$AT$54,44,0))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IF($B285="","",VLOOKUP($B285,'HK2 21-22'!$B$17:$AT$54,4,0))</f>
        <v>#N/A</v>
      </c>
      <c r="F285" s="16" t="e">
        <f>IF($B285="","",VLOOKUP($B285,'HK2 21-22'!$B$17:$AT$54,5,0))</f>
        <v>#N/A</v>
      </c>
      <c r="G285" s="16" t="e">
        <f>IF($B285="","",VLOOKUP($B285,'HK2 21-22'!$B$17:$AT$54,6,0))</f>
        <v>#N/A</v>
      </c>
      <c r="H285" s="16" t="e">
        <f>IF($B285="","",VLOOKUP($B285,'HK2 21-22'!$B$17:$AT$54,7,0))</f>
        <v>#N/A</v>
      </c>
      <c r="I285" s="16" t="e">
        <f>IF($B285="","",VLOOKUP($B285,'HK2 21-22'!$B$17:$AT$54,8,0))</f>
        <v>#N/A</v>
      </c>
      <c r="J285" s="16" t="e">
        <f>IF($B285="","",VLOOKUP($B285,'HK2 21-22'!$B$17:$AT$54,9,0))</f>
        <v>#N/A</v>
      </c>
      <c r="K285" s="16" t="e">
        <f>IF($B285="","",VLOOKUP($B285,'HK2 21-22'!$B$17:$AT$54,10,0))</f>
        <v>#N/A</v>
      </c>
      <c r="L285" s="16" t="e">
        <f>IF($B285="","",VLOOKUP($B285,'HK2 21-22'!$B$17:$AT$54,11,0))</f>
        <v>#N/A</v>
      </c>
      <c r="M285" s="32" t="e">
        <f t="shared" si="41"/>
        <v>#N/A</v>
      </c>
      <c r="N285" s="16" t="e">
        <f>IF($B285="","",VLOOKUP($B285,'HK2 21-22'!$B$17:$AT$54,13,0))</f>
        <v>#N/A</v>
      </c>
      <c r="O285" s="16" t="e">
        <f>IF($B285="","",VLOOKUP($B285,'HK2 21-22'!$B$17:$AT$54,14,0))</f>
        <v>#N/A</v>
      </c>
      <c r="P285" s="16" t="e">
        <f>IF($B285="","",VLOOKUP($B285,'HK2 21-22'!$B$17:$AT$54,15,0))</f>
        <v>#N/A</v>
      </c>
      <c r="Q285" s="16" t="e">
        <f>IF($B285="","",VLOOKUP($B285,'HK2 21-22'!$B$17:$AT$54,16,0))</f>
        <v>#N/A</v>
      </c>
      <c r="R285" s="32" t="e">
        <f t="shared" si="42"/>
        <v>#N/A</v>
      </c>
      <c r="S285" s="16" t="e">
        <f>IF($B285="","",VLOOKUP($B285,'HK2 21-22'!$B$17:$AT$54,18,0))</f>
        <v>#N/A</v>
      </c>
      <c r="T285" s="16" t="e">
        <f>IF($B285="","",VLOOKUP($B285,'HK2 21-22'!$B$17:$AT$54,19,0))</f>
        <v>#N/A</v>
      </c>
      <c r="U285" s="16" t="e">
        <f>IF($B285="","",VLOOKUP($B285,'HK2 21-22'!$B$17:$AT$54,20,0))</f>
        <v>#N/A</v>
      </c>
      <c r="V285" s="32" t="e">
        <f t="shared" si="43"/>
        <v>#N/A</v>
      </c>
      <c r="W285" s="16" t="e">
        <f>IF($B285="","",VLOOKUP($B285,'HK2 21-22'!$B$17:$AT$54,22,0))</f>
        <v>#N/A</v>
      </c>
      <c r="X285" s="16" t="e">
        <f>IF($B285="","",VLOOKUP($B285,'HK2 21-22'!$B$17:$AT$54,23,0))</f>
        <v>#N/A</v>
      </c>
      <c r="Y285" s="16" t="e">
        <f>IF($B285="","",VLOOKUP($B285,'HK2 21-22'!$B$17:$AT$54,24,0))</f>
        <v>#N/A</v>
      </c>
      <c r="Z285" s="32" t="e">
        <f t="shared" si="44"/>
        <v>#N/A</v>
      </c>
      <c r="AA285" s="16" t="e">
        <f>IF($B285="","",VLOOKUP($B285,'HK2 21-22'!$B$17:$AT$54,26,0))</f>
        <v>#N/A</v>
      </c>
      <c r="AB285" s="16" t="e">
        <f>IF($B285="","",VLOOKUP($B285,'HK2 21-22'!$B$17:$AT$54,27,0))</f>
        <v>#N/A</v>
      </c>
      <c r="AC285" s="16" t="e">
        <f>IF($B285="","",VLOOKUP($B285,'HK2 21-22'!$B$17:$AT$54,28,0))</f>
        <v>#N/A</v>
      </c>
      <c r="AD285" s="32" t="e">
        <f t="shared" si="45"/>
        <v>#N/A</v>
      </c>
      <c r="AE285" s="16" t="e">
        <f>IF($B285="","",VLOOKUP($B285,'HK2 21-22'!$B$17:$AT$54,30,0))</f>
        <v>#N/A</v>
      </c>
      <c r="AF285" s="16" t="e">
        <f>IF($B285="","",VLOOKUP($B285,'HK2 21-22'!$B$17:$AT$54,31,0))</f>
        <v>#N/A</v>
      </c>
      <c r="AG285" s="16" t="e">
        <f>IF($B285="","",VLOOKUP($B285,'HK2 21-22'!$B$17:$AT$54,32,0))</f>
        <v>#N/A</v>
      </c>
      <c r="AH285" s="32" t="e">
        <f t="shared" si="46"/>
        <v>#N/A</v>
      </c>
      <c r="AI285" s="16" t="e">
        <f>IF($B285="","",VLOOKUP($B285,'HK2 21-22'!$B$17:$AT$54,34,0))</f>
        <v>#N/A</v>
      </c>
      <c r="AJ285" s="16" t="e">
        <f>IF($B285="","",VLOOKUP($B285,'HK2 21-22'!$B$17:$AT$54,35,0))</f>
        <v>#N/A</v>
      </c>
      <c r="AK285" s="32" t="e">
        <f t="shared" si="47"/>
        <v>#N/A</v>
      </c>
      <c r="AL285" s="16" t="e">
        <f>IF($B285="","",VLOOKUP($B285,'HK2 21-22'!$B$17:$AT$54,37,0))</f>
        <v>#N/A</v>
      </c>
      <c r="AM285" s="16" t="e">
        <f>IF($B285="","",VLOOKUP($B285,'HK2 21-22'!$B$17:$AT$54,38,0))</f>
        <v>#N/A</v>
      </c>
      <c r="AN285" s="32" t="e">
        <f t="shared" si="48"/>
        <v>#N/A</v>
      </c>
      <c r="AO285" s="16" t="e">
        <f>IF($B285="","",VLOOKUP($B285,'HK2 21-22'!$B$17:$AT$54,40,0))</f>
        <v>#N/A</v>
      </c>
      <c r="AP285" s="16" t="e">
        <f>IF($B285="","",VLOOKUP($B285,'HK2 21-22'!$B$17:$AT$54,41,0))</f>
        <v>#N/A</v>
      </c>
      <c r="AQ285" s="32" t="e">
        <f t="shared" si="49"/>
        <v>#N/A</v>
      </c>
      <c r="AR285" s="32" t="e">
        <f>IF($B285="","",VLOOKUP($B285,'HK2 21-22'!$B$17:$AT$54,43,0))</f>
        <v>#N/A</v>
      </c>
      <c r="AS285" s="32" t="e">
        <f>IF($B285="","",VLOOKUP($B285,'HK2 21-22'!$B$17:$AT$54,44,0))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IF($B286="","",VLOOKUP($B286,'HK2 21-22'!$B$17:$AT$54,4,0))</f>
        <v>#N/A</v>
      </c>
      <c r="F286" s="16" t="e">
        <f>IF($B286="","",VLOOKUP($B286,'HK2 21-22'!$B$17:$AT$54,5,0))</f>
        <v>#N/A</v>
      </c>
      <c r="G286" s="16" t="e">
        <f>IF($B286="","",VLOOKUP($B286,'HK2 21-22'!$B$17:$AT$54,6,0))</f>
        <v>#N/A</v>
      </c>
      <c r="H286" s="16" t="e">
        <f>IF($B286="","",VLOOKUP($B286,'HK2 21-22'!$B$17:$AT$54,7,0))</f>
        <v>#N/A</v>
      </c>
      <c r="I286" s="16" t="e">
        <f>IF($B286="","",VLOOKUP($B286,'HK2 21-22'!$B$17:$AT$54,8,0))</f>
        <v>#N/A</v>
      </c>
      <c r="J286" s="16" t="e">
        <f>IF($B286="","",VLOOKUP($B286,'HK2 21-22'!$B$17:$AT$54,9,0))</f>
        <v>#N/A</v>
      </c>
      <c r="K286" s="16" t="e">
        <f>IF($B286="","",VLOOKUP($B286,'HK2 21-22'!$B$17:$AT$54,10,0))</f>
        <v>#N/A</v>
      </c>
      <c r="L286" s="16" t="e">
        <f>IF($B286="","",VLOOKUP($B286,'HK2 21-22'!$B$17:$AT$54,11,0))</f>
        <v>#N/A</v>
      </c>
      <c r="M286" s="32" t="e">
        <f t="shared" si="41"/>
        <v>#N/A</v>
      </c>
      <c r="N286" s="16" t="e">
        <f>IF($B286="","",VLOOKUP($B286,'HK2 21-22'!$B$17:$AT$54,13,0))</f>
        <v>#N/A</v>
      </c>
      <c r="O286" s="16" t="e">
        <f>IF($B286="","",VLOOKUP($B286,'HK2 21-22'!$B$17:$AT$54,14,0))</f>
        <v>#N/A</v>
      </c>
      <c r="P286" s="16" t="e">
        <f>IF($B286="","",VLOOKUP($B286,'HK2 21-22'!$B$17:$AT$54,15,0))</f>
        <v>#N/A</v>
      </c>
      <c r="Q286" s="16" t="e">
        <f>IF($B286="","",VLOOKUP($B286,'HK2 21-22'!$B$17:$AT$54,16,0))</f>
        <v>#N/A</v>
      </c>
      <c r="R286" s="32" t="e">
        <f t="shared" si="42"/>
        <v>#N/A</v>
      </c>
      <c r="S286" s="16" t="e">
        <f>IF($B286="","",VLOOKUP($B286,'HK2 21-22'!$B$17:$AT$54,18,0))</f>
        <v>#N/A</v>
      </c>
      <c r="T286" s="16" t="e">
        <f>IF($B286="","",VLOOKUP($B286,'HK2 21-22'!$B$17:$AT$54,19,0))</f>
        <v>#N/A</v>
      </c>
      <c r="U286" s="16" t="e">
        <f>IF($B286="","",VLOOKUP($B286,'HK2 21-22'!$B$17:$AT$54,20,0))</f>
        <v>#N/A</v>
      </c>
      <c r="V286" s="32" t="e">
        <f t="shared" si="43"/>
        <v>#N/A</v>
      </c>
      <c r="W286" s="16" t="e">
        <f>IF($B286="","",VLOOKUP($B286,'HK2 21-22'!$B$17:$AT$54,22,0))</f>
        <v>#N/A</v>
      </c>
      <c r="X286" s="16" t="e">
        <f>IF($B286="","",VLOOKUP($B286,'HK2 21-22'!$B$17:$AT$54,23,0))</f>
        <v>#N/A</v>
      </c>
      <c r="Y286" s="16" t="e">
        <f>IF($B286="","",VLOOKUP($B286,'HK2 21-22'!$B$17:$AT$54,24,0))</f>
        <v>#N/A</v>
      </c>
      <c r="Z286" s="32" t="e">
        <f t="shared" si="44"/>
        <v>#N/A</v>
      </c>
      <c r="AA286" s="16" t="e">
        <f>IF($B286="","",VLOOKUP($B286,'HK2 21-22'!$B$17:$AT$54,26,0))</f>
        <v>#N/A</v>
      </c>
      <c r="AB286" s="16" t="e">
        <f>IF($B286="","",VLOOKUP($B286,'HK2 21-22'!$B$17:$AT$54,27,0))</f>
        <v>#N/A</v>
      </c>
      <c r="AC286" s="16" t="e">
        <f>IF($B286="","",VLOOKUP($B286,'HK2 21-22'!$B$17:$AT$54,28,0))</f>
        <v>#N/A</v>
      </c>
      <c r="AD286" s="32" t="e">
        <f t="shared" si="45"/>
        <v>#N/A</v>
      </c>
      <c r="AE286" s="16" t="e">
        <f>IF($B286="","",VLOOKUP($B286,'HK2 21-22'!$B$17:$AT$54,30,0))</f>
        <v>#N/A</v>
      </c>
      <c r="AF286" s="16" t="e">
        <f>IF($B286="","",VLOOKUP($B286,'HK2 21-22'!$B$17:$AT$54,31,0))</f>
        <v>#N/A</v>
      </c>
      <c r="AG286" s="16" t="e">
        <f>IF($B286="","",VLOOKUP($B286,'HK2 21-22'!$B$17:$AT$54,32,0))</f>
        <v>#N/A</v>
      </c>
      <c r="AH286" s="32" t="e">
        <f t="shared" si="46"/>
        <v>#N/A</v>
      </c>
      <c r="AI286" s="16" t="e">
        <f>IF($B286="","",VLOOKUP($B286,'HK2 21-22'!$B$17:$AT$54,34,0))</f>
        <v>#N/A</v>
      </c>
      <c r="AJ286" s="16" t="e">
        <f>IF($B286="","",VLOOKUP($B286,'HK2 21-22'!$B$17:$AT$54,35,0))</f>
        <v>#N/A</v>
      </c>
      <c r="AK286" s="32" t="e">
        <f t="shared" si="47"/>
        <v>#N/A</v>
      </c>
      <c r="AL286" s="16" t="e">
        <f>IF($B286="","",VLOOKUP($B286,'HK2 21-22'!$B$17:$AT$54,37,0))</f>
        <v>#N/A</v>
      </c>
      <c r="AM286" s="16" t="e">
        <f>IF($B286="","",VLOOKUP($B286,'HK2 21-22'!$B$17:$AT$54,38,0))</f>
        <v>#N/A</v>
      </c>
      <c r="AN286" s="32" t="e">
        <f t="shared" si="48"/>
        <v>#N/A</v>
      </c>
      <c r="AO286" s="16" t="e">
        <f>IF($B286="","",VLOOKUP($B286,'HK2 21-22'!$B$17:$AT$54,40,0))</f>
        <v>#N/A</v>
      </c>
      <c r="AP286" s="16" t="e">
        <f>IF($B286="","",VLOOKUP($B286,'HK2 21-22'!$B$17:$AT$54,41,0))</f>
        <v>#N/A</v>
      </c>
      <c r="AQ286" s="32" t="e">
        <f t="shared" si="49"/>
        <v>#N/A</v>
      </c>
      <c r="AR286" s="32" t="e">
        <f>IF($B286="","",VLOOKUP($B286,'HK2 21-22'!$B$17:$AT$54,43,0))</f>
        <v>#N/A</v>
      </c>
      <c r="AS286" s="32" t="e">
        <f>IF($B286="","",VLOOKUP($B286,'HK2 21-22'!$B$17:$AT$54,44,0))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IF($B287="","",VLOOKUP($B287,'HK2 21-22'!$B$17:$AT$54,4,0))</f>
        <v>#N/A</v>
      </c>
      <c r="F287" s="16" t="e">
        <f>IF($B287="","",VLOOKUP($B287,'HK2 21-22'!$B$17:$AT$54,5,0))</f>
        <v>#N/A</v>
      </c>
      <c r="G287" s="16" t="e">
        <f>IF($B287="","",VLOOKUP($B287,'HK2 21-22'!$B$17:$AT$54,6,0))</f>
        <v>#N/A</v>
      </c>
      <c r="H287" s="16" t="e">
        <f>IF($B287="","",VLOOKUP($B287,'HK2 21-22'!$B$17:$AT$54,7,0))</f>
        <v>#N/A</v>
      </c>
      <c r="I287" s="16" t="e">
        <f>IF($B287="","",VLOOKUP($B287,'HK2 21-22'!$B$17:$AT$54,8,0))</f>
        <v>#N/A</v>
      </c>
      <c r="J287" s="16" t="e">
        <f>IF($B287="","",VLOOKUP($B287,'HK2 21-22'!$B$17:$AT$54,9,0))</f>
        <v>#N/A</v>
      </c>
      <c r="K287" s="16" t="e">
        <f>IF($B287="","",VLOOKUP($B287,'HK2 21-22'!$B$17:$AT$54,10,0))</f>
        <v>#N/A</v>
      </c>
      <c r="L287" s="16" t="e">
        <f>IF($B287="","",VLOOKUP($B287,'HK2 21-22'!$B$17:$AT$54,11,0))</f>
        <v>#N/A</v>
      </c>
      <c r="M287" s="32" t="e">
        <f t="shared" si="41"/>
        <v>#N/A</v>
      </c>
      <c r="N287" s="16" t="e">
        <f>IF($B287="","",VLOOKUP($B287,'HK2 21-22'!$B$17:$AT$54,13,0))</f>
        <v>#N/A</v>
      </c>
      <c r="O287" s="16" t="e">
        <f>IF($B287="","",VLOOKUP($B287,'HK2 21-22'!$B$17:$AT$54,14,0))</f>
        <v>#N/A</v>
      </c>
      <c r="P287" s="16" t="e">
        <f>IF($B287="","",VLOOKUP($B287,'HK2 21-22'!$B$17:$AT$54,15,0))</f>
        <v>#N/A</v>
      </c>
      <c r="Q287" s="16" t="e">
        <f>IF($B287="","",VLOOKUP($B287,'HK2 21-22'!$B$17:$AT$54,16,0))</f>
        <v>#N/A</v>
      </c>
      <c r="R287" s="32" t="e">
        <f t="shared" si="42"/>
        <v>#N/A</v>
      </c>
      <c r="S287" s="16" t="e">
        <f>IF($B287="","",VLOOKUP($B287,'HK2 21-22'!$B$17:$AT$54,18,0))</f>
        <v>#N/A</v>
      </c>
      <c r="T287" s="16" t="e">
        <f>IF($B287="","",VLOOKUP($B287,'HK2 21-22'!$B$17:$AT$54,19,0))</f>
        <v>#N/A</v>
      </c>
      <c r="U287" s="16" t="e">
        <f>IF($B287="","",VLOOKUP($B287,'HK2 21-22'!$B$17:$AT$54,20,0))</f>
        <v>#N/A</v>
      </c>
      <c r="V287" s="32" t="e">
        <f t="shared" si="43"/>
        <v>#N/A</v>
      </c>
      <c r="W287" s="16" t="e">
        <f>IF($B287="","",VLOOKUP($B287,'HK2 21-22'!$B$17:$AT$54,22,0))</f>
        <v>#N/A</v>
      </c>
      <c r="X287" s="16" t="e">
        <f>IF($B287="","",VLOOKUP($B287,'HK2 21-22'!$B$17:$AT$54,23,0))</f>
        <v>#N/A</v>
      </c>
      <c r="Y287" s="16" t="e">
        <f>IF($B287="","",VLOOKUP($B287,'HK2 21-22'!$B$17:$AT$54,24,0))</f>
        <v>#N/A</v>
      </c>
      <c r="Z287" s="32" t="e">
        <f t="shared" si="44"/>
        <v>#N/A</v>
      </c>
      <c r="AA287" s="16" t="e">
        <f>IF($B287="","",VLOOKUP($B287,'HK2 21-22'!$B$17:$AT$54,26,0))</f>
        <v>#N/A</v>
      </c>
      <c r="AB287" s="16" t="e">
        <f>IF($B287="","",VLOOKUP($B287,'HK2 21-22'!$B$17:$AT$54,27,0))</f>
        <v>#N/A</v>
      </c>
      <c r="AC287" s="16" t="e">
        <f>IF($B287="","",VLOOKUP($B287,'HK2 21-22'!$B$17:$AT$54,28,0))</f>
        <v>#N/A</v>
      </c>
      <c r="AD287" s="32" t="e">
        <f t="shared" si="45"/>
        <v>#N/A</v>
      </c>
      <c r="AE287" s="16" t="e">
        <f>IF($B287="","",VLOOKUP($B287,'HK2 21-22'!$B$17:$AT$54,30,0))</f>
        <v>#N/A</v>
      </c>
      <c r="AF287" s="16" t="e">
        <f>IF($B287="","",VLOOKUP($B287,'HK2 21-22'!$B$17:$AT$54,31,0))</f>
        <v>#N/A</v>
      </c>
      <c r="AG287" s="16" t="e">
        <f>IF($B287="","",VLOOKUP($B287,'HK2 21-22'!$B$17:$AT$54,32,0))</f>
        <v>#N/A</v>
      </c>
      <c r="AH287" s="32" t="e">
        <f t="shared" si="46"/>
        <v>#N/A</v>
      </c>
      <c r="AI287" s="16" t="e">
        <f>IF($B287="","",VLOOKUP($B287,'HK2 21-22'!$B$17:$AT$54,34,0))</f>
        <v>#N/A</v>
      </c>
      <c r="AJ287" s="16" t="e">
        <f>IF($B287="","",VLOOKUP($B287,'HK2 21-22'!$B$17:$AT$54,35,0))</f>
        <v>#N/A</v>
      </c>
      <c r="AK287" s="32" t="e">
        <f t="shared" si="47"/>
        <v>#N/A</v>
      </c>
      <c r="AL287" s="16" t="e">
        <f>IF($B287="","",VLOOKUP($B287,'HK2 21-22'!$B$17:$AT$54,37,0))</f>
        <v>#N/A</v>
      </c>
      <c r="AM287" s="16" t="e">
        <f>IF($B287="","",VLOOKUP($B287,'HK2 21-22'!$B$17:$AT$54,38,0))</f>
        <v>#N/A</v>
      </c>
      <c r="AN287" s="32" t="e">
        <f t="shared" si="48"/>
        <v>#N/A</v>
      </c>
      <c r="AO287" s="16" t="e">
        <f>IF($B287="","",VLOOKUP($B287,'HK2 21-22'!$B$17:$AT$54,40,0))</f>
        <v>#N/A</v>
      </c>
      <c r="AP287" s="16" t="e">
        <f>IF($B287="","",VLOOKUP($B287,'HK2 21-22'!$B$17:$AT$54,41,0))</f>
        <v>#N/A</v>
      </c>
      <c r="AQ287" s="32" t="e">
        <f t="shared" si="49"/>
        <v>#N/A</v>
      </c>
      <c r="AR287" s="32" t="e">
        <f>IF($B287="","",VLOOKUP($B287,'HK2 21-22'!$B$17:$AT$54,43,0))</f>
        <v>#N/A</v>
      </c>
      <c r="AS287" s="32" t="e">
        <f>IF($B287="","",VLOOKUP($B287,'HK2 21-22'!$B$17:$AT$54,44,0))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IF($B288="","",VLOOKUP($B288,'HK2 21-22'!$B$17:$AT$54,4,0))</f>
        <v>#N/A</v>
      </c>
      <c r="F288" s="16" t="e">
        <f>IF($B288="","",VLOOKUP($B288,'HK2 21-22'!$B$17:$AT$54,5,0))</f>
        <v>#N/A</v>
      </c>
      <c r="G288" s="16" t="e">
        <f>IF($B288="","",VLOOKUP($B288,'HK2 21-22'!$B$17:$AT$54,6,0))</f>
        <v>#N/A</v>
      </c>
      <c r="H288" s="16" t="e">
        <f>IF($B288="","",VLOOKUP($B288,'HK2 21-22'!$B$17:$AT$54,7,0))</f>
        <v>#N/A</v>
      </c>
      <c r="I288" s="16" t="e">
        <f>IF($B288="","",VLOOKUP($B288,'HK2 21-22'!$B$17:$AT$54,8,0))</f>
        <v>#N/A</v>
      </c>
      <c r="J288" s="16" t="e">
        <f>IF($B288="","",VLOOKUP($B288,'HK2 21-22'!$B$17:$AT$54,9,0))</f>
        <v>#N/A</v>
      </c>
      <c r="K288" s="16" t="e">
        <f>IF($B288="","",VLOOKUP($B288,'HK2 21-22'!$B$17:$AT$54,10,0))</f>
        <v>#N/A</v>
      </c>
      <c r="L288" s="16" t="e">
        <f>IF($B288="","",VLOOKUP($B288,'HK2 21-22'!$B$17:$AT$54,11,0))</f>
        <v>#N/A</v>
      </c>
      <c r="M288" s="32" t="e">
        <f t="shared" si="41"/>
        <v>#N/A</v>
      </c>
      <c r="N288" s="16" t="e">
        <f>IF($B288="","",VLOOKUP($B288,'HK2 21-22'!$B$17:$AT$54,13,0))</f>
        <v>#N/A</v>
      </c>
      <c r="O288" s="16" t="e">
        <f>IF($B288="","",VLOOKUP($B288,'HK2 21-22'!$B$17:$AT$54,14,0))</f>
        <v>#N/A</v>
      </c>
      <c r="P288" s="16" t="e">
        <f>IF($B288="","",VLOOKUP($B288,'HK2 21-22'!$B$17:$AT$54,15,0))</f>
        <v>#N/A</v>
      </c>
      <c r="Q288" s="16" t="e">
        <f>IF($B288="","",VLOOKUP($B288,'HK2 21-22'!$B$17:$AT$54,16,0))</f>
        <v>#N/A</v>
      </c>
      <c r="R288" s="32" t="e">
        <f t="shared" si="42"/>
        <v>#N/A</v>
      </c>
      <c r="S288" s="16" t="e">
        <f>IF($B288="","",VLOOKUP($B288,'HK2 21-22'!$B$17:$AT$54,18,0))</f>
        <v>#N/A</v>
      </c>
      <c r="T288" s="16" t="e">
        <f>IF($B288="","",VLOOKUP($B288,'HK2 21-22'!$B$17:$AT$54,19,0))</f>
        <v>#N/A</v>
      </c>
      <c r="U288" s="16" t="e">
        <f>IF($B288="","",VLOOKUP($B288,'HK2 21-22'!$B$17:$AT$54,20,0))</f>
        <v>#N/A</v>
      </c>
      <c r="V288" s="32" t="e">
        <f t="shared" si="43"/>
        <v>#N/A</v>
      </c>
      <c r="W288" s="16" t="e">
        <f>IF($B288="","",VLOOKUP($B288,'HK2 21-22'!$B$17:$AT$54,22,0))</f>
        <v>#N/A</v>
      </c>
      <c r="X288" s="16" t="e">
        <f>IF($B288="","",VLOOKUP($B288,'HK2 21-22'!$B$17:$AT$54,23,0))</f>
        <v>#N/A</v>
      </c>
      <c r="Y288" s="16" t="e">
        <f>IF($B288="","",VLOOKUP($B288,'HK2 21-22'!$B$17:$AT$54,24,0))</f>
        <v>#N/A</v>
      </c>
      <c r="Z288" s="32" t="e">
        <f t="shared" si="44"/>
        <v>#N/A</v>
      </c>
      <c r="AA288" s="16" t="e">
        <f>IF($B288="","",VLOOKUP($B288,'HK2 21-22'!$B$17:$AT$54,26,0))</f>
        <v>#N/A</v>
      </c>
      <c r="AB288" s="16" t="e">
        <f>IF($B288="","",VLOOKUP($B288,'HK2 21-22'!$B$17:$AT$54,27,0))</f>
        <v>#N/A</v>
      </c>
      <c r="AC288" s="16" t="e">
        <f>IF($B288="","",VLOOKUP($B288,'HK2 21-22'!$B$17:$AT$54,28,0))</f>
        <v>#N/A</v>
      </c>
      <c r="AD288" s="32" t="e">
        <f t="shared" si="45"/>
        <v>#N/A</v>
      </c>
      <c r="AE288" s="16" t="e">
        <f>IF($B288="","",VLOOKUP($B288,'HK2 21-22'!$B$17:$AT$54,30,0))</f>
        <v>#N/A</v>
      </c>
      <c r="AF288" s="16" t="e">
        <f>IF($B288="","",VLOOKUP($B288,'HK2 21-22'!$B$17:$AT$54,31,0))</f>
        <v>#N/A</v>
      </c>
      <c r="AG288" s="16" t="e">
        <f>IF($B288="","",VLOOKUP($B288,'HK2 21-22'!$B$17:$AT$54,32,0))</f>
        <v>#N/A</v>
      </c>
      <c r="AH288" s="32" t="e">
        <f t="shared" si="46"/>
        <v>#N/A</v>
      </c>
      <c r="AI288" s="16" t="e">
        <f>IF($B288="","",VLOOKUP($B288,'HK2 21-22'!$B$17:$AT$54,34,0))</f>
        <v>#N/A</v>
      </c>
      <c r="AJ288" s="16" t="e">
        <f>IF($B288="","",VLOOKUP($B288,'HK2 21-22'!$B$17:$AT$54,35,0))</f>
        <v>#N/A</v>
      </c>
      <c r="AK288" s="32" t="e">
        <f t="shared" si="47"/>
        <v>#N/A</v>
      </c>
      <c r="AL288" s="16" t="e">
        <f>IF($B288="","",VLOOKUP($B288,'HK2 21-22'!$B$17:$AT$54,37,0))</f>
        <v>#N/A</v>
      </c>
      <c r="AM288" s="16" t="e">
        <f>IF($B288="","",VLOOKUP($B288,'HK2 21-22'!$B$17:$AT$54,38,0))</f>
        <v>#N/A</v>
      </c>
      <c r="AN288" s="32" t="e">
        <f t="shared" si="48"/>
        <v>#N/A</v>
      </c>
      <c r="AO288" s="16" t="e">
        <f>IF($B288="","",VLOOKUP($B288,'HK2 21-22'!$B$17:$AT$54,40,0))</f>
        <v>#N/A</v>
      </c>
      <c r="AP288" s="16" t="e">
        <f>IF($B288="","",VLOOKUP($B288,'HK2 21-22'!$B$17:$AT$54,41,0))</f>
        <v>#N/A</v>
      </c>
      <c r="AQ288" s="32" t="e">
        <f t="shared" si="49"/>
        <v>#N/A</v>
      </c>
      <c r="AR288" s="32" t="e">
        <f>IF($B288="","",VLOOKUP($B288,'HK2 21-22'!$B$17:$AT$54,43,0))</f>
        <v>#N/A</v>
      </c>
      <c r="AS288" s="32" t="e">
        <f>IF($B288="","",VLOOKUP($B288,'HK2 21-22'!$B$17:$AT$54,44,0))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IF($B289="","",VLOOKUP($B289,'HK2 21-22'!$B$17:$AT$54,4,0))</f>
        <v>#N/A</v>
      </c>
      <c r="F289" s="16" t="e">
        <f>IF($B289="","",VLOOKUP($B289,'HK2 21-22'!$B$17:$AT$54,5,0))</f>
        <v>#N/A</v>
      </c>
      <c r="G289" s="16" t="e">
        <f>IF($B289="","",VLOOKUP($B289,'HK2 21-22'!$B$17:$AT$54,6,0))</f>
        <v>#N/A</v>
      </c>
      <c r="H289" s="16" t="e">
        <f>IF($B289="","",VLOOKUP($B289,'HK2 21-22'!$B$17:$AT$54,7,0))</f>
        <v>#N/A</v>
      </c>
      <c r="I289" s="16" t="e">
        <f>IF($B289="","",VLOOKUP($B289,'HK2 21-22'!$B$17:$AT$54,8,0))</f>
        <v>#N/A</v>
      </c>
      <c r="J289" s="16" t="e">
        <f>IF($B289="","",VLOOKUP($B289,'HK2 21-22'!$B$17:$AT$54,9,0))</f>
        <v>#N/A</v>
      </c>
      <c r="K289" s="16" t="e">
        <f>IF($B289="","",VLOOKUP($B289,'HK2 21-22'!$B$17:$AT$54,10,0))</f>
        <v>#N/A</v>
      </c>
      <c r="L289" s="16" t="e">
        <f>IF($B289="","",VLOOKUP($B289,'HK2 21-22'!$B$17:$AT$54,11,0))</f>
        <v>#N/A</v>
      </c>
      <c r="M289" s="32" t="e">
        <f t="shared" si="41"/>
        <v>#N/A</v>
      </c>
      <c r="N289" s="16" t="e">
        <f>IF($B289="","",VLOOKUP($B289,'HK2 21-22'!$B$17:$AT$54,13,0))</f>
        <v>#N/A</v>
      </c>
      <c r="O289" s="16" t="e">
        <f>IF($B289="","",VLOOKUP($B289,'HK2 21-22'!$B$17:$AT$54,14,0))</f>
        <v>#N/A</v>
      </c>
      <c r="P289" s="16" t="e">
        <f>IF($B289="","",VLOOKUP($B289,'HK2 21-22'!$B$17:$AT$54,15,0))</f>
        <v>#N/A</v>
      </c>
      <c r="Q289" s="16" t="e">
        <f>IF($B289="","",VLOOKUP($B289,'HK2 21-22'!$B$17:$AT$54,16,0))</f>
        <v>#N/A</v>
      </c>
      <c r="R289" s="32" t="e">
        <f t="shared" si="42"/>
        <v>#N/A</v>
      </c>
      <c r="S289" s="16" t="e">
        <f>IF($B289="","",VLOOKUP($B289,'HK2 21-22'!$B$17:$AT$54,18,0))</f>
        <v>#N/A</v>
      </c>
      <c r="T289" s="16" t="e">
        <f>IF($B289="","",VLOOKUP($B289,'HK2 21-22'!$B$17:$AT$54,19,0))</f>
        <v>#N/A</v>
      </c>
      <c r="U289" s="16" t="e">
        <f>IF($B289="","",VLOOKUP($B289,'HK2 21-22'!$B$17:$AT$54,20,0))</f>
        <v>#N/A</v>
      </c>
      <c r="V289" s="32" t="e">
        <f t="shared" si="43"/>
        <v>#N/A</v>
      </c>
      <c r="W289" s="16" t="e">
        <f>IF($B289="","",VLOOKUP($B289,'HK2 21-22'!$B$17:$AT$54,22,0))</f>
        <v>#N/A</v>
      </c>
      <c r="X289" s="16" t="e">
        <f>IF($B289="","",VLOOKUP($B289,'HK2 21-22'!$B$17:$AT$54,23,0))</f>
        <v>#N/A</v>
      </c>
      <c r="Y289" s="16" t="e">
        <f>IF($B289="","",VLOOKUP($B289,'HK2 21-22'!$B$17:$AT$54,24,0))</f>
        <v>#N/A</v>
      </c>
      <c r="Z289" s="32" t="e">
        <f t="shared" si="44"/>
        <v>#N/A</v>
      </c>
      <c r="AA289" s="16" t="e">
        <f>IF($B289="","",VLOOKUP($B289,'HK2 21-22'!$B$17:$AT$54,26,0))</f>
        <v>#N/A</v>
      </c>
      <c r="AB289" s="16" t="e">
        <f>IF($B289="","",VLOOKUP($B289,'HK2 21-22'!$B$17:$AT$54,27,0))</f>
        <v>#N/A</v>
      </c>
      <c r="AC289" s="16" t="e">
        <f>IF($B289="","",VLOOKUP($B289,'HK2 21-22'!$B$17:$AT$54,28,0))</f>
        <v>#N/A</v>
      </c>
      <c r="AD289" s="32" t="e">
        <f t="shared" si="45"/>
        <v>#N/A</v>
      </c>
      <c r="AE289" s="16" t="e">
        <f>IF($B289="","",VLOOKUP($B289,'HK2 21-22'!$B$17:$AT$54,30,0))</f>
        <v>#N/A</v>
      </c>
      <c r="AF289" s="16" t="e">
        <f>IF($B289="","",VLOOKUP($B289,'HK2 21-22'!$B$17:$AT$54,31,0))</f>
        <v>#N/A</v>
      </c>
      <c r="AG289" s="16" t="e">
        <f>IF($B289="","",VLOOKUP($B289,'HK2 21-22'!$B$17:$AT$54,32,0))</f>
        <v>#N/A</v>
      </c>
      <c r="AH289" s="32" t="e">
        <f t="shared" si="46"/>
        <v>#N/A</v>
      </c>
      <c r="AI289" s="16" t="e">
        <f>IF($B289="","",VLOOKUP($B289,'HK2 21-22'!$B$17:$AT$54,34,0))</f>
        <v>#N/A</v>
      </c>
      <c r="AJ289" s="16" t="e">
        <f>IF($B289="","",VLOOKUP($B289,'HK2 21-22'!$B$17:$AT$54,35,0))</f>
        <v>#N/A</v>
      </c>
      <c r="AK289" s="32" t="e">
        <f t="shared" si="47"/>
        <v>#N/A</v>
      </c>
      <c r="AL289" s="16" t="e">
        <f>IF($B289="","",VLOOKUP($B289,'HK2 21-22'!$B$17:$AT$54,37,0))</f>
        <v>#N/A</v>
      </c>
      <c r="AM289" s="16" t="e">
        <f>IF($B289="","",VLOOKUP($B289,'HK2 21-22'!$B$17:$AT$54,38,0))</f>
        <v>#N/A</v>
      </c>
      <c r="AN289" s="32" t="e">
        <f t="shared" si="48"/>
        <v>#N/A</v>
      </c>
      <c r="AO289" s="16" t="e">
        <f>IF($B289="","",VLOOKUP($B289,'HK2 21-22'!$B$17:$AT$54,40,0))</f>
        <v>#N/A</v>
      </c>
      <c r="AP289" s="16" t="e">
        <f>IF($B289="","",VLOOKUP($B289,'HK2 21-22'!$B$17:$AT$54,41,0))</f>
        <v>#N/A</v>
      </c>
      <c r="AQ289" s="32" t="e">
        <f t="shared" si="49"/>
        <v>#N/A</v>
      </c>
      <c r="AR289" s="32" t="e">
        <f>IF($B289="","",VLOOKUP($B289,'HK2 21-22'!$B$17:$AT$54,43,0))</f>
        <v>#N/A</v>
      </c>
      <c r="AS289" s="32" t="e">
        <f>IF($B289="","",VLOOKUP($B289,'HK2 21-22'!$B$17:$AT$54,44,0))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IF($B290="","",VLOOKUP($B290,'HK2 21-22'!$B$17:$AT$54,4,0))</f>
        <v>#N/A</v>
      </c>
      <c r="F290" s="16" t="e">
        <f>IF($B290="","",VLOOKUP($B290,'HK2 21-22'!$B$17:$AT$54,5,0))</f>
        <v>#N/A</v>
      </c>
      <c r="G290" s="16" t="e">
        <f>IF($B290="","",VLOOKUP($B290,'HK2 21-22'!$B$17:$AT$54,6,0))</f>
        <v>#N/A</v>
      </c>
      <c r="H290" s="16" t="e">
        <f>IF($B290="","",VLOOKUP($B290,'HK2 21-22'!$B$17:$AT$54,7,0))</f>
        <v>#N/A</v>
      </c>
      <c r="I290" s="16" t="e">
        <f>IF($B290="","",VLOOKUP($B290,'HK2 21-22'!$B$17:$AT$54,8,0))</f>
        <v>#N/A</v>
      </c>
      <c r="J290" s="16" t="e">
        <f>IF($B290="","",VLOOKUP($B290,'HK2 21-22'!$B$17:$AT$54,9,0))</f>
        <v>#N/A</v>
      </c>
      <c r="K290" s="16" t="e">
        <f>IF($B290="","",VLOOKUP($B290,'HK2 21-22'!$B$17:$AT$54,10,0))</f>
        <v>#N/A</v>
      </c>
      <c r="L290" s="16" t="e">
        <f>IF($B290="","",VLOOKUP($B290,'HK2 21-22'!$B$17:$AT$54,11,0))</f>
        <v>#N/A</v>
      </c>
      <c r="M290" s="32" t="e">
        <f t="shared" si="41"/>
        <v>#N/A</v>
      </c>
      <c r="N290" s="16" t="e">
        <f>IF($B290="","",VLOOKUP($B290,'HK2 21-22'!$B$17:$AT$54,13,0))</f>
        <v>#N/A</v>
      </c>
      <c r="O290" s="16" t="e">
        <f>IF($B290="","",VLOOKUP($B290,'HK2 21-22'!$B$17:$AT$54,14,0))</f>
        <v>#N/A</v>
      </c>
      <c r="P290" s="16" t="e">
        <f>IF($B290="","",VLOOKUP($B290,'HK2 21-22'!$B$17:$AT$54,15,0))</f>
        <v>#N/A</v>
      </c>
      <c r="Q290" s="16" t="e">
        <f>IF($B290="","",VLOOKUP($B290,'HK2 21-22'!$B$17:$AT$54,16,0))</f>
        <v>#N/A</v>
      </c>
      <c r="R290" s="32" t="e">
        <f t="shared" si="42"/>
        <v>#N/A</v>
      </c>
      <c r="S290" s="16" t="e">
        <f>IF($B290="","",VLOOKUP($B290,'HK2 21-22'!$B$17:$AT$54,18,0))</f>
        <v>#N/A</v>
      </c>
      <c r="T290" s="16" t="e">
        <f>IF($B290="","",VLOOKUP($B290,'HK2 21-22'!$B$17:$AT$54,19,0))</f>
        <v>#N/A</v>
      </c>
      <c r="U290" s="16" t="e">
        <f>IF($B290="","",VLOOKUP($B290,'HK2 21-22'!$B$17:$AT$54,20,0))</f>
        <v>#N/A</v>
      </c>
      <c r="V290" s="32" t="e">
        <f t="shared" si="43"/>
        <v>#N/A</v>
      </c>
      <c r="W290" s="16" t="e">
        <f>IF($B290="","",VLOOKUP($B290,'HK2 21-22'!$B$17:$AT$54,22,0))</f>
        <v>#N/A</v>
      </c>
      <c r="X290" s="16" t="e">
        <f>IF($B290="","",VLOOKUP($B290,'HK2 21-22'!$B$17:$AT$54,23,0))</f>
        <v>#N/A</v>
      </c>
      <c r="Y290" s="16" t="e">
        <f>IF($B290="","",VLOOKUP($B290,'HK2 21-22'!$B$17:$AT$54,24,0))</f>
        <v>#N/A</v>
      </c>
      <c r="Z290" s="32" t="e">
        <f t="shared" si="44"/>
        <v>#N/A</v>
      </c>
      <c r="AA290" s="16" t="e">
        <f>IF($B290="","",VLOOKUP($B290,'HK2 21-22'!$B$17:$AT$54,26,0))</f>
        <v>#N/A</v>
      </c>
      <c r="AB290" s="16" t="e">
        <f>IF($B290="","",VLOOKUP($B290,'HK2 21-22'!$B$17:$AT$54,27,0))</f>
        <v>#N/A</v>
      </c>
      <c r="AC290" s="16" t="e">
        <f>IF($B290="","",VLOOKUP($B290,'HK2 21-22'!$B$17:$AT$54,28,0))</f>
        <v>#N/A</v>
      </c>
      <c r="AD290" s="32" t="e">
        <f t="shared" si="45"/>
        <v>#N/A</v>
      </c>
      <c r="AE290" s="16" t="e">
        <f>IF($B290="","",VLOOKUP($B290,'HK2 21-22'!$B$17:$AT$54,30,0))</f>
        <v>#N/A</v>
      </c>
      <c r="AF290" s="16" t="e">
        <f>IF($B290="","",VLOOKUP($B290,'HK2 21-22'!$B$17:$AT$54,31,0))</f>
        <v>#N/A</v>
      </c>
      <c r="AG290" s="16" t="e">
        <f>IF($B290="","",VLOOKUP($B290,'HK2 21-22'!$B$17:$AT$54,32,0))</f>
        <v>#N/A</v>
      </c>
      <c r="AH290" s="32" t="e">
        <f t="shared" si="46"/>
        <v>#N/A</v>
      </c>
      <c r="AI290" s="16" t="e">
        <f>IF($B290="","",VLOOKUP($B290,'HK2 21-22'!$B$17:$AT$54,34,0))</f>
        <v>#N/A</v>
      </c>
      <c r="AJ290" s="16" t="e">
        <f>IF($B290="","",VLOOKUP($B290,'HK2 21-22'!$B$17:$AT$54,35,0))</f>
        <v>#N/A</v>
      </c>
      <c r="AK290" s="32" t="e">
        <f t="shared" si="47"/>
        <v>#N/A</v>
      </c>
      <c r="AL290" s="16" t="e">
        <f>IF($B290="","",VLOOKUP($B290,'HK2 21-22'!$B$17:$AT$54,37,0))</f>
        <v>#N/A</v>
      </c>
      <c r="AM290" s="16" t="e">
        <f>IF($B290="","",VLOOKUP($B290,'HK2 21-22'!$B$17:$AT$54,38,0))</f>
        <v>#N/A</v>
      </c>
      <c r="AN290" s="32" t="e">
        <f t="shared" si="48"/>
        <v>#N/A</v>
      </c>
      <c r="AO290" s="16" t="e">
        <f>IF($B290="","",VLOOKUP($B290,'HK2 21-22'!$B$17:$AT$54,40,0))</f>
        <v>#N/A</v>
      </c>
      <c r="AP290" s="16" t="e">
        <f>IF($B290="","",VLOOKUP($B290,'HK2 21-22'!$B$17:$AT$54,41,0))</f>
        <v>#N/A</v>
      </c>
      <c r="AQ290" s="32" t="e">
        <f t="shared" si="49"/>
        <v>#N/A</v>
      </c>
      <c r="AR290" s="32" t="e">
        <f>IF($B290="","",VLOOKUP($B290,'HK2 21-22'!$B$17:$AT$54,43,0))</f>
        <v>#N/A</v>
      </c>
      <c r="AS290" s="32" t="e">
        <f>IF($B290="","",VLOOKUP($B290,'HK2 21-22'!$B$17:$AT$54,44,0))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IF($B291="","",VLOOKUP($B291,'HK2 21-22'!$B$17:$AT$54,4,0))</f>
        <v>#N/A</v>
      </c>
      <c r="F291" s="16" t="e">
        <f>IF($B291="","",VLOOKUP($B291,'HK2 21-22'!$B$17:$AT$54,5,0))</f>
        <v>#N/A</v>
      </c>
      <c r="G291" s="16" t="e">
        <f>IF($B291="","",VLOOKUP($B291,'HK2 21-22'!$B$17:$AT$54,6,0))</f>
        <v>#N/A</v>
      </c>
      <c r="H291" s="16" t="e">
        <f>IF($B291="","",VLOOKUP($B291,'HK2 21-22'!$B$17:$AT$54,7,0))</f>
        <v>#N/A</v>
      </c>
      <c r="I291" s="16" t="e">
        <f>IF($B291="","",VLOOKUP($B291,'HK2 21-22'!$B$17:$AT$54,8,0))</f>
        <v>#N/A</v>
      </c>
      <c r="J291" s="16" t="e">
        <f>IF($B291="","",VLOOKUP($B291,'HK2 21-22'!$B$17:$AT$54,9,0))</f>
        <v>#N/A</v>
      </c>
      <c r="K291" s="16" t="e">
        <f>IF($B291="","",VLOOKUP($B291,'HK2 21-22'!$B$17:$AT$54,10,0))</f>
        <v>#N/A</v>
      </c>
      <c r="L291" s="16" t="e">
        <f>IF($B291="","",VLOOKUP($B291,'HK2 21-22'!$B$17:$AT$54,11,0))</f>
        <v>#N/A</v>
      </c>
      <c r="M291" s="32" t="e">
        <f t="shared" si="41"/>
        <v>#N/A</v>
      </c>
      <c r="N291" s="16" t="e">
        <f>IF($B291="","",VLOOKUP($B291,'HK2 21-22'!$B$17:$AT$54,13,0))</f>
        <v>#N/A</v>
      </c>
      <c r="O291" s="16" t="e">
        <f>IF($B291="","",VLOOKUP($B291,'HK2 21-22'!$B$17:$AT$54,14,0))</f>
        <v>#N/A</v>
      </c>
      <c r="P291" s="16" t="e">
        <f>IF($B291="","",VLOOKUP($B291,'HK2 21-22'!$B$17:$AT$54,15,0))</f>
        <v>#N/A</v>
      </c>
      <c r="Q291" s="16" t="e">
        <f>IF($B291="","",VLOOKUP($B291,'HK2 21-22'!$B$17:$AT$54,16,0))</f>
        <v>#N/A</v>
      </c>
      <c r="R291" s="32" t="e">
        <f t="shared" si="42"/>
        <v>#N/A</v>
      </c>
      <c r="S291" s="16" t="e">
        <f>IF($B291="","",VLOOKUP($B291,'HK2 21-22'!$B$17:$AT$54,18,0))</f>
        <v>#N/A</v>
      </c>
      <c r="T291" s="16" t="e">
        <f>IF($B291="","",VLOOKUP($B291,'HK2 21-22'!$B$17:$AT$54,19,0))</f>
        <v>#N/A</v>
      </c>
      <c r="U291" s="16" t="e">
        <f>IF($B291="","",VLOOKUP($B291,'HK2 21-22'!$B$17:$AT$54,20,0))</f>
        <v>#N/A</v>
      </c>
      <c r="V291" s="32" t="e">
        <f t="shared" si="43"/>
        <v>#N/A</v>
      </c>
      <c r="W291" s="16" t="e">
        <f>IF($B291="","",VLOOKUP($B291,'HK2 21-22'!$B$17:$AT$54,22,0))</f>
        <v>#N/A</v>
      </c>
      <c r="X291" s="16" t="e">
        <f>IF($B291="","",VLOOKUP($B291,'HK2 21-22'!$B$17:$AT$54,23,0))</f>
        <v>#N/A</v>
      </c>
      <c r="Y291" s="16" t="e">
        <f>IF($B291="","",VLOOKUP($B291,'HK2 21-22'!$B$17:$AT$54,24,0))</f>
        <v>#N/A</v>
      </c>
      <c r="Z291" s="32" t="e">
        <f t="shared" si="44"/>
        <v>#N/A</v>
      </c>
      <c r="AA291" s="16" t="e">
        <f>IF($B291="","",VLOOKUP($B291,'HK2 21-22'!$B$17:$AT$54,26,0))</f>
        <v>#N/A</v>
      </c>
      <c r="AB291" s="16" t="e">
        <f>IF($B291="","",VLOOKUP($B291,'HK2 21-22'!$B$17:$AT$54,27,0))</f>
        <v>#N/A</v>
      </c>
      <c r="AC291" s="16" t="e">
        <f>IF($B291="","",VLOOKUP($B291,'HK2 21-22'!$B$17:$AT$54,28,0))</f>
        <v>#N/A</v>
      </c>
      <c r="AD291" s="32" t="e">
        <f t="shared" si="45"/>
        <v>#N/A</v>
      </c>
      <c r="AE291" s="16" t="e">
        <f>IF($B291="","",VLOOKUP($B291,'HK2 21-22'!$B$17:$AT$54,30,0))</f>
        <v>#N/A</v>
      </c>
      <c r="AF291" s="16" t="e">
        <f>IF($B291="","",VLOOKUP($B291,'HK2 21-22'!$B$17:$AT$54,31,0))</f>
        <v>#N/A</v>
      </c>
      <c r="AG291" s="16" t="e">
        <f>IF($B291="","",VLOOKUP($B291,'HK2 21-22'!$B$17:$AT$54,32,0))</f>
        <v>#N/A</v>
      </c>
      <c r="AH291" s="32" t="e">
        <f t="shared" si="46"/>
        <v>#N/A</v>
      </c>
      <c r="AI291" s="16" t="e">
        <f>IF($B291="","",VLOOKUP($B291,'HK2 21-22'!$B$17:$AT$54,34,0))</f>
        <v>#N/A</v>
      </c>
      <c r="AJ291" s="16" t="e">
        <f>IF($B291="","",VLOOKUP($B291,'HK2 21-22'!$B$17:$AT$54,35,0))</f>
        <v>#N/A</v>
      </c>
      <c r="AK291" s="32" t="e">
        <f t="shared" si="47"/>
        <v>#N/A</v>
      </c>
      <c r="AL291" s="16" t="e">
        <f>IF($B291="","",VLOOKUP($B291,'HK2 21-22'!$B$17:$AT$54,37,0))</f>
        <v>#N/A</v>
      </c>
      <c r="AM291" s="16" t="e">
        <f>IF($B291="","",VLOOKUP($B291,'HK2 21-22'!$B$17:$AT$54,38,0))</f>
        <v>#N/A</v>
      </c>
      <c r="AN291" s="32" t="e">
        <f t="shared" si="48"/>
        <v>#N/A</v>
      </c>
      <c r="AO291" s="16" t="e">
        <f>IF($B291="","",VLOOKUP($B291,'HK2 21-22'!$B$17:$AT$54,40,0))</f>
        <v>#N/A</v>
      </c>
      <c r="AP291" s="16" t="e">
        <f>IF($B291="","",VLOOKUP($B291,'HK2 21-22'!$B$17:$AT$54,41,0))</f>
        <v>#N/A</v>
      </c>
      <c r="AQ291" s="32" t="e">
        <f t="shared" si="49"/>
        <v>#N/A</v>
      </c>
      <c r="AR291" s="32" t="e">
        <f>IF($B291="","",VLOOKUP($B291,'HK2 21-22'!$B$17:$AT$54,43,0))</f>
        <v>#N/A</v>
      </c>
      <c r="AS291" s="32" t="e">
        <f>IF($B291="","",VLOOKUP($B291,'HK2 21-22'!$B$17:$AT$54,44,0))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IF($B292="","",VLOOKUP($B292,'HK2 21-22'!$B$17:$AT$54,4,0))</f>
        <v>#N/A</v>
      </c>
      <c r="F292" s="16" t="e">
        <f>IF($B292="","",VLOOKUP($B292,'HK2 21-22'!$B$17:$AT$54,5,0))</f>
        <v>#N/A</v>
      </c>
      <c r="G292" s="16" t="e">
        <f>IF($B292="","",VLOOKUP($B292,'HK2 21-22'!$B$17:$AT$54,6,0))</f>
        <v>#N/A</v>
      </c>
      <c r="H292" s="16" t="e">
        <f>IF($B292="","",VLOOKUP($B292,'HK2 21-22'!$B$17:$AT$54,7,0))</f>
        <v>#N/A</v>
      </c>
      <c r="I292" s="16" t="e">
        <f>IF($B292="","",VLOOKUP($B292,'HK2 21-22'!$B$17:$AT$54,8,0))</f>
        <v>#N/A</v>
      </c>
      <c r="J292" s="16" t="e">
        <f>IF($B292="","",VLOOKUP($B292,'HK2 21-22'!$B$17:$AT$54,9,0))</f>
        <v>#N/A</v>
      </c>
      <c r="K292" s="16" t="e">
        <f>IF($B292="","",VLOOKUP($B292,'HK2 21-22'!$B$17:$AT$54,10,0))</f>
        <v>#N/A</v>
      </c>
      <c r="L292" s="16" t="e">
        <f>IF($B292="","",VLOOKUP($B292,'HK2 21-22'!$B$17:$AT$54,11,0))</f>
        <v>#N/A</v>
      </c>
      <c r="M292" s="32" t="e">
        <f t="shared" si="41"/>
        <v>#N/A</v>
      </c>
      <c r="N292" s="16" t="e">
        <f>IF($B292="","",VLOOKUP($B292,'HK2 21-22'!$B$17:$AT$54,13,0))</f>
        <v>#N/A</v>
      </c>
      <c r="O292" s="16" t="e">
        <f>IF($B292="","",VLOOKUP($B292,'HK2 21-22'!$B$17:$AT$54,14,0))</f>
        <v>#N/A</v>
      </c>
      <c r="P292" s="16" t="e">
        <f>IF($B292="","",VLOOKUP($B292,'HK2 21-22'!$B$17:$AT$54,15,0))</f>
        <v>#N/A</v>
      </c>
      <c r="Q292" s="16" t="e">
        <f>IF($B292="","",VLOOKUP($B292,'HK2 21-22'!$B$17:$AT$54,16,0))</f>
        <v>#N/A</v>
      </c>
      <c r="R292" s="32" t="e">
        <f t="shared" si="42"/>
        <v>#N/A</v>
      </c>
      <c r="S292" s="16" t="e">
        <f>IF($B292="","",VLOOKUP($B292,'HK2 21-22'!$B$17:$AT$54,18,0))</f>
        <v>#N/A</v>
      </c>
      <c r="T292" s="16" t="e">
        <f>IF($B292="","",VLOOKUP($B292,'HK2 21-22'!$B$17:$AT$54,19,0))</f>
        <v>#N/A</v>
      </c>
      <c r="U292" s="16" t="e">
        <f>IF($B292="","",VLOOKUP($B292,'HK2 21-22'!$B$17:$AT$54,20,0))</f>
        <v>#N/A</v>
      </c>
      <c r="V292" s="32" t="e">
        <f t="shared" si="43"/>
        <v>#N/A</v>
      </c>
      <c r="W292" s="16" t="e">
        <f>IF($B292="","",VLOOKUP($B292,'HK2 21-22'!$B$17:$AT$54,22,0))</f>
        <v>#N/A</v>
      </c>
      <c r="X292" s="16" t="e">
        <f>IF($B292="","",VLOOKUP($B292,'HK2 21-22'!$B$17:$AT$54,23,0))</f>
        <v>#N/A</v>
      </c>
      <c r="Y292" s="16" t="e">
        <f>IF($B292="","",VLOOKUP($B292,'HK2 21-22'!$B$17:$AT$54,24,0))</f>
        <v>#N/A</v>
      </c>
      <c r="Z292" s="32" t="e">
        <f t="shared" si="44"/>
        <v>#N/A</v>
      </c>
      <c r="AA292" s="16" t="e">
        <f>IF($B292="","",VLOOKUP($B292,'HK2 21-22'!$B$17:$AT$54,26,0))</f>
        <v>#N/A</v>
      </c>
      <c r="AB292" s="16" t="e">
        <f>IF($B292="","",VLOOKUP($B292,'HK2 21-22'!$B$17:$AT$54,27,0))</f>
        <v>#N/A</v>
      </c>
      <c r="AC292" s="16" t="e">
        <f>IF($B292="","",VLOOKUP($B292,'HK2 21-22'!$B$17:$AT$54,28,0))</f>
        <v>#N/A</v>
      </c>
      <c r="AD292" s="32" t="e">
        <f t="shared" si="45"/>
        <v>#N/A</v>
      </c>
      <c r="AE292" s="16" t="e">
        <f>IF($B292="","",VLOOKUP($B292,'HK2 21-22'!$B$17:$AT$54,30,0))</f>
        <v>#N/A</v>
      </c>
      <c r="AF292" s="16" t="e">
        <f>IF($B292="","",VLOOKUP($B292,'HK2 21-22'!$B$17:$AT$54,31,0))</f>
        <v>#N/A</v>
      </c>
      <c r="AG292" s="16" t="e">
        <f>IF($B292="","",VLOOKUP($B292,'HK2 21-22'!$B$17:$AT$54,32,0))</f>
        <v>#N/A</v>
      </c>
      <c r="AH292" s="32" t="e">
        <f t="shared" si="46"/>
        <v>#N/A</v>
      </c>
      <c r="AI292" s="16" t="e">
        <f>IF($B292="","",VLOOKUP($B292,'HK2 21-22'!$B$17:$AT$54,34,0))</f>
        <v>#N/A</v>
      </c>
      <c r="AJ292" s="16" t="e">
        <f>IF($B292="","",VLOOKUP($B292,'HK2 21-22'!$B$17:$AT$54,35,0))</f>
        <v>#N/A</v>
      </c>
      <c r="AK292" s="32" t="e">
        <f t="shared" si="47"/>
        <v>#N/A</v>
      </c>
      <c r="AL292" s="16" t="e">
        <f>IF($B292="","",VLOOKUP($B292,'HK2 21-22'!$B$17:$AT$54,37,0))</f>
        <v>#N/A</v>
      </c>
      <c r="AM292" s="16" t="e">
        <f>IF($B292="","",VLOOKUP($B292,'HK2 21-22'!$B$17:$AT$54,38,0))</f>
        <v>#N/A</v>
      </c>
      <c r="AN292" s="32" t="e">
        <f t="shared" si="48"/>
        <v>#N/A</v>
      </c>
      <c r="AO292" s="16" t="e">
        <f>IF($B292="","",VLOOKUP($B292,'HK2 21-22'!$B$17:$AT$54,40,0))</f>
        <v>#N/A</v>
      </c>
      <c r="AP292" s="16" t="e">
        <f>IF($B292="","",VLOOKUP($B292,'HK2 21-22'!$B$17:$AT$54,41,0))</f>
        <v>#N/A</v>
      </c>
      <c r="AQ292" s="32" t="e">
        <f t="shared" si="49"/>
        <v>#N/A</v>
      </c>
      <c r="AR292" s="32" t="e">
        <f>IF($B292="","",VLOOKUP($B292,'HK2 21-22'!$B$17:$AT$54,43,0))</f>
        <v>#N/A</v>
      </c>
      <c r="AS292" s="32" t="e">
        <f>IF($B292="","",VLOOKUP($B292,'HK2 21-22'!$B$17:$AT$54,44,0))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IF($B293="","",VLOOKUP($B293,'HK2 21-22'!$B$17:$AT$54,4,0))</f>
        <v>#N/A</v>
      </c>
      <c r="F293" s="16" t="e">
        <f>IF($B293="","",VLOOKUP($B293,'HK2 21-22'!$B$17:$AT$54,5,0))</f>
        <v>#N/A</v>
      </c>
      <c r="G293" s="16" t="e">
        <f>IF($B293="","",VLOOKUP($B293,'HK2 21-22'!$B$17:$AT$54,6,0))</f>
        <v>#N/A</v>
      </c>
      <c r="H293" s="16" t="e">
        <f>IF($B293="","",VLOOKUP($B293,'HK2 21-22'!$B$17:$AT$54,7,0))</f>
        <v>#N/A</v>
      </c>
      <c r="I293" s="16" t="e">
        <f>IF($B293="","",VLOOKUP($B293,'HK2 21-22'!$B$17:$AT$54,8,0))</f>
        <v>#N/A</v>
      </c>
      <c r="J293" s="16" t="e">
        <f>IF($B293="","",VLOOKUP($B293,'HK2 21-22'!$B$17:$AT$54,9,0))</f>
        <v>#N/A</v>
      </c>
      <c r="K293" s="16" t="e">
        <f>IF($B293="","",VLOOKUP($B293,'HK2 21-22'!$B$17:$AT$54,10,0))</f>
        <v>#N/A</v>
      </c>
      <c r="L293" s="16" t="e">
        <f>IF($B293="","",VLOOKUP($B293,'HK2 21-22'!$B$17:$AT$54,11,0))</f>
        <v>#N/A</v>
      </c>
      <c r="M293" s="32" t="e">
        <f t="shared" si="41"/>
        <v>#N/A</v>
      </c>
      <c r="N293" s="16" t="e">
        <f>IF($B293="","",VLOOKUP($B293,'HK2 21-22'!$B$17:$AT$54,13,0))</f>
        <v>#N/A</v>
      </c>
      <c r="O293" s="16" t="e">
        <f>IF($B293="","",VLOOKUP($B293,'HK2 21-22'!$B$17:$AT$54,14,0))</f>
        <v>#N/A</v>
      </c>
      <c r="P293" s="16" t="e">
        <f>IF($B293="","",VLOOKUP($B293,'HK2 21-22'!$B$17:$AT$54,15,0))</f>
        <v>#N/A</v>
      </c>
      <c r="Q293" s="16" t="e">
        <f>IF($B293="","",VLOOKUP($B293,'HK2 21-22'!$B$17:$AT$54,16,0))</f>
        <v>#N/A</v>
      </c>
      <c r="R293" s="32" t="e">
        <f t="shared" si="42"/>
        <v>#N/A</v>
      </c>
      <c r="S293" s="16" t="e">
        <f>IF($B293="","",VLOOKUP($B293,'HK2 21-22'!$B$17:$AT$54,18,0))</f>
        <v>#N/A</v>
      </c>
      <c r="T293" s="16" t="e">
        <f>IF($B293="","",VLOOKUP($B293,'HK2 21-22'!$B$17:$AT$54,19,0))</f>
        <v>#N/A</v>
      </c>
      <c r="U293" s="16" t="e">
        <f>IF($B293="","",VLOOKUP($B293,'HK2 21-22'!$B$17:$AT$54,20,0))</f>
        <v>#N/A</v>
      </c>
      <c r="V293" s="32" t="e">
        <f t="shared" si="43"/>
        <v>#N/A</v>
      </c>
      <c r="W293" s="16" t="e">
        <f>IF($B293="","",VLOOKUP($B293,'HK2 21-22'!$B$17:$AT$54,22,0))</f>
        <v>#N/A</v>
      </c>
      <c r="X293" s="16" t="e">
        <f>IF($B293="","",VLOOKUP($B293,'HK2 21-22'!$B$17:$AT$54,23,0))</f>
        <v>#N/A</v>
      </c>
      <c r="Y293" s="16" t="e">
        <f>IF($B293="","",VLOOKUP($B293,'HK2 21-22'!$B$17:$AT$54,24,0))</f>
        <v>#N/A</v>
      </c>
      <c r="Z293" s="32" t="e">
        <f t="shared" si="44"/>
        <v>#N/A</v>
      </c>
      <c r="AA293" s="16" t="e">
        <f>IF($B293="","",VLOOKUP($B293,'HK2 21-22'!$B$17:$AT$54,26,0))</f>
        <v>#N/A</v>
      </c>
      <c r="AB293" s="16" t="e">
        <f>IF($B293="","",VLOOKUP($B293,'HK2 21-22'!$B$17:$AT$54,27,0))</f>
        <v>#N/A</v>
      </c>
      <c r="AC293" s="16" t="e">
        <f>IF($B293="","",VLOOKUP($B293,'HK2 21-22'!$B$17:$AT$54,28,0))</f>
        <v>#N/A</v>
      </c>
      <c r="AD293" s="32" t="e">
        <f t="shared" si="45"/>
        <v>#N/A</v>
      </c>
      <c r="AE293" s="16" t="e">
        <f>IF($B293="","",VLOOKUP($B293,'HK2 21-22'!$B$17:$AT$54,30,0))</f>
        <v>#N/A</v>
      </c>
      <c r="AF293" s="16" t="e">
        <f>IF($B293="","",VLOOKUP($B293,'HK2 21-22'!$B$17:$AT$54,31,0))</f>
        <v>#N/A</v>
      </c>
      <c r="AG293" s="16" t="e">
        <f>IF($B293="","",VLOOKUP($B293,'HK2 21-22'!$B$17:$AT$54,32,0))</f>
        <v>#N/A</v>
      </c>
      <c r="AH293" s="32" t="e">
        <f t="shared" si="46"/>
        <v>#N/A</v>
      </c>
      <c r="AI293" s="16" t="e">
        <f>IF($B293="","",VLOOKUP($B293,'HK2 21-22'!$B$17:$AT$54,34,0))</f>
        <v>#N/A</v>
      </c>
      <c r="AJ293" s="16" t="e">
        <f>IF($B293="","",VLOOKUP($B293,'HK2 21-22'!$B$17:$AT$54,35,0))</f>
        <v>#N/A</v>
      </c>
      <c r="AK293" s="32" t="e">
        <f t="shared" si="47"/>
        <v>#N/A</v>
      </c>
      <c r="AL293" s="16" t="e">
        <f>IF($B293="","",VLOOKUP($B293,'HK2 21-22'!$B$17:$AT$54,37,0))</f>
        <v>#N/A</v>
      </c>
      <c r="AM293" s="16" t="e">
        <f>IF($B293="","",VLOOKUP($B293,'HK2 21-22'!$B$17:$AT$54,38,0))</f>
        <v>#N/A</v>
      </c>
      <c r="AN293" s="32" t="e">
        <f t="shared" si="48"/>
        <v>#N/A</v>
      </c>
      <c r="AO293" s="16" t="e">
        <f>IF($B293="","",VLOOKUP($B293,'HK2 21-22'!$B$17:$AT$54,40,0))</f>
        <v>#N/A</v>
      </c>
      <c r="AP293" s="16" t="e">
        <f>IF($B293="","",VLOOKUP($B293,'HK2 21-22'!$B$17:$AT$54,41,0))</f>
        <v>#N/A</v>
      </c>
      <c r="AQ293" s="32" t="e">
        <f t="shared" si="49"/>
        <v>#N/A</v>
      </c>
      <c r="AR293" s="32" t="e">
        <f>IF($B293="","",VLOOKUP($B293,'HK2 21-22'!$B$17:$AT$54,43,0))</f>
        <v>#N/A</v>
      </c>
      <c r="AS293" s="32" t="e">
        <f>IF($B293="","",VLOOKUP($B293,'HK2 21-22'!$B$17:$AT$54,44,0))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IF($B294="","",VLOOKUP($B294,'HK2 21-22'!$B$17:$AT$54,4,0))</f>
        <v>#N/A</v>
      </c>
      <c r="F294" s="16" t="e">
        <f>IF($B294="","",VLOOKUP($B294,'HK2 21-22'!$B$17:$AT$54,5,0))</f>
        <v>#N/A</v>
      </c>
      <c r="G294" s="16" t="e">
        <f>IF($B294="","",VLOOKUP($B294,'HK2 21-22'!$B$17:$AT$54,6,0))</f>
        <v>#N/A</v>
      </c>
      <c r="H294" s="16" t="e">
        <f>IF($B294="","",VLOOKUP($B294,'HK2 21-22'!$B$17:$AT$54,7,0))</f>
        <v>#N/A</v>
      </c>
      <c r="I294" s="16" t="e">
        <f>IF($B294="","",VLOOKUP($B294,'HK2 21-22'!$B$17:$AT$54,8,0))</f>
        <v>#N/A</v>
      </c>
      <c r="J294" s="16" t="e">
        <f>IF($B294="","",VLOOKUP($B294,'HK2 21-22'!$B$17:$AT$54,9,0))</f>
        <v>#N/A</v>
      </c>
      <c r="K294" s="16" t="e">
        <f>IF($B294="","",VLOOKUP($B294,'HK2 21-22'!$B$17:$AT$54,10,0))</f>
        <v>#N/A</v>
      </c>
      <c r="L294" s="16" t="e">
        <f>IF($B294="","",VLOOKUP($B294,'HK2 21-22'!$B$17:$AT$54,11,0))</f>
        <v>#N/A</v>
      </c>
      <c r="M294" s="32" t="e">
        <f t="shared" si="41"/>
        <v>#N/A</v>
      </c>
      <c r="N294" s="16" t="e">
        <f>IF($B294="","",VLOOKUP($B294,'HK2 21-22'!$B$17:$AT$54,13,0))</f>
        <v>#N/A</v>
      </c>
      <c r="O294" s="16" t="e">
        <f>IF($B294="","",VLOOKUP($B294,'HK2 21-22'!$B$17:$AT$54,14,0))</f>
        <v>#N/A</v>
      </c>
      <c r="P294" s="16" t="e">
        <f>IF($B294="","",VLOOKUP($B294,'HK2 21-22'!$B$17:$AT$54,15,0))</f>
        <v>#N/A</v>
      </c>
      <c r="Q294" s="16" t="e">
        <f>IF($B294="","",VLOOKUP($B294,'HK2 21-22'!$B$17:$AT$54,16,0))</f>
        <v>#N/A</v>
      </c>
      <c r="R294" s="32" t="e">
        <f t="shared" si="42"/>
        <v>#N/A</v>
      </c>
      <c r="S294" s="16" t="e">
        <f>IF($B294="","",VLOOKUP($B294,'HK2 21-22'!$B$17:$AT$54,18,0))</f>
        <v>#N/A</v>
      </c>
      <c r="T294" s="16" t="e">
        <f>IF($B294="","",VLOOKUP($B294,'HK2 21-22'!$B$17:$AT$54,19,0))</f>
        <v>#N/A</v>
      </c>
      <c r="U294" s="16" t="e">
        <f>IF($B294="","",VLOOKUP($B294,'HK2 21-22'!$B$17:$AT$54,20,0))</f>
        <v>#N/A</v>
      </c>
      <c r="V294" s="32" t="e">
        <f t="shared" si="43"/>
        <v>#N/A</v>
      </c>
      <c r="W294" s="16" t="e">
        <f>IF($B294="","",VLOOKUP($B294,'HK2 21-22'!$B$17:$AT$54,22,0))</f>
        <v>#N/A</v>
      </c>
      <c r="X294" s="16" t="e">
        <f>IF($B294="","",VLOOKUP($B294,'HK2 21-22'!$B$17:$AT$54,23,0))</f>
        <v>#N/A</v>
      </c>
      <c r="Y294" s="16" t="e">
        <f>IF($B294="","",VLOOKUP($B294,'HK2 21-22'!$B$17:$AT$54,24,0))</f>
        <v>#N/A</v>
      </c>
      <c r="Z294" s="32" t="e">
        <f t="shared" si="44"/>
        <v>#N/A</v>
      </c>
      <c r="AA294" s="16" t="e">
        <f>IF($B294="","",VLOOKUP($B294,'HK2 21-22'!$B$17:$AT$54,26,0))</f>
        <v>#N/A</v>
      </c>
      <c r="AB294" s="16" t="e">
        <f>IF($B294="","",VLOOKUP($B294,'HK2 21-22'!$B$17:$AT$54,27,0))</f>
        <v>#N/A</v>
      </c>
      <c r="AC294" s="16" t="e">
        <f>IF($B294="","",VLOOKUP($B294,'HK2 21-22'!$B$17:$AT$54,28,0))</f>
        <v>#N/A</v>
      </c>
      <c r="AD294" s="32" t="e">
        <f t="shared" si="45"/>
        <v>#N/A</v>
      </c>
      <c r="AE294" s="16" t="e">
        <f>IF($B294="","",VLOOKUP($B294,'HK2 21-22'!$B$17:$AT$54,30,0))</f>
        <v>#N/A</v>
      </c>
      <c r="AF294" s="16" t="e">
        <f>IF($B294="","",VLOOKUP($B294,'HK2 21-22'!$B$17:$AT$54,31,0))</f>
        <v>#N/A</v>
      </c>
      <c r="AG294" s="16" t="e">
        <f>IF($B294="","",VLOOKUP($B294,'HK2 21-22'!$B$17:$AT$54,32,0))</f>
        <v>#N/A</v>
      </c>
      <c r="AH294" s="32" t="e">
        <f t="shared" si="46"/>
        <v>#N/A</v>
      </c>
      <c r="AI294" s="16" t="e">
        <f>IF($B294="","",VLOOKUP($B294,'HK2 21-22'!$B$17:$AT$54,34,0))</f>
        <v>#N/A</v>
      </c>
      <c r="AJ294" s="16" t="e">
        <f>IF($B294="","",VLOOKUP($B294,'HK2 21-22'!$B$17:$AT$54,35,0))</f>
        <v>#N/A</v>
      </c>
      <c r="AK294" s="32" t="e">
        <f t="shared" si="47"/>
        <v>#N/A</v>
      </c>
      <c r="AL294" s="16" t="e">
        <f>IF($B294="","",VLOOKUP($B294,'HK2 21-22'!$B$17:$AT$54,37,0))</f>
        <v>#N/A</v>
      </c>
      <c r="AM294" s="16" t="e">
        <f>IF($B294="","",VLOOKUP($B294,'HK2 21-22'!$B$17:$AT$54,38,0))</f>
        <v>#N/A</v>
      </c>
      <c r="AN294" s="32" t="e">
        <f t="shared" si="48"/>
        <v>#N/A</v>
      </c>
      <c r="AO294" s="16" t="e">
        <f>IF($B294="","",VLOOKUP($B294,'HK2 21-22'!$B$17:$AT$54,40,0))</f>
        <v>#N/A</v>
      </c>
      <c r="AP294" s="16" t="e">
        <f>IF($B294="","",VLOOKUP($B294,'HK2 21-22'!$B$17:$AT$54,41,0))</f>
        <v>#N/A</v>
      </c>
      <c r="AQ294" s="32" t="e">
        <f t="shared" si="49"/>
        <v>#N/A</v>
      </c>
      <c r="AR294" s="32" t="e">
        <f>IF($B294="","",VLOOKUP($B294,'HK2 21-22'!$B$17:$AT$54,43,0))</f>
        <v>#N/A</v>
      </c>
      <c r="AS294" s="32" t="e">
        <f>IF($B294="","",VLOOKUP($B294,'HK2 21-22'!$B$17:$AT$54,44,0))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IF($B295="","",VLOOKUP($B295,'HK2 21-22'!$B$17:$AT$54,4,0))</f>
        <v>#N/A</v>
      </c>
      <c r="F295" s="16" t="e">
        <f>IF($B295="","",VLOOKUP($B295,'HK2 21-22'!$B$17:$AT$54,5,0))</f>
        <v>#N/A</v>
      </c>
      <c r="G295" s="16" t="e">
        <f>IF($B295="","",VLOOKUP($B295,'HK2 21-22'!$B$17:$AT$54,6,0))</f>
        <v>#N/A</v>
      </c>
      <c r="H295" s="16" t="e">
        <f>IF($B295="","",VLOOKUP($B295,'HK2 21-22'!$B$17:$AT$54,7,0))</f>
        <v>#N/A</v>
      </c>
      <c r="I295" s="16" t="e">
        <f>IF($B295="","",VLOOKUP($B295,'HK2 21-22'!$B$17:$AT$54,8,0))</f>
        <v>#N/A</v>
      </c>
      <c r="J295" s="16" t="e">
        <f>IF($B295="","",VLOOKUP($B295,'HK2 21-22'!$B$17:$AT$54,9,0))</f>
        <v>#N/A</v>
      </c>
      <c r="K295" s="16" t="e">
        <f>IF($B295="","",VLOOKUP($B295,'HK2 21-22'!$B$17:$AT$54,10,0))</f>
        <v>#N/A</v>
      </c>
      <c r="L295" s="16" t="e">
        <f>IF($B295="","",VLOOKUP($B295,'HK2 21-22'!$B$17:$AT$54,11,0))</f>
        <v>#N/A</v>
      </c>
      <c r="M295" s="32" t="e">
        <f t="shared" si="41"/>
        <v>#N/A</v>
      </c>
      <c r="N295" s="16" t="e">
        <f>IF($B295="","",VLOOKUP($B295,'HK2 21-22'!$B$17:$AT$54,13,0))</f>
        <v>#N/A</v>
      </c>
      <c r="O295" s="16" t="e">
        <f>IF($B295="","",VLOOKUP($B295,'HK2 21-22'!$B$17:$AT$54,14,0))</f>
        <v>#N/A</v>
      </c>
      <c r="P295" s="16" t="e">
        <f>IF($B295="","",VLOOKUP($B295,'HK2 21-22'!$B$17:$AT$54,15,0))</f>
        <v>#N/A</v>
      </c>
      <c r="Q295" s="16" t="e">
        <f>IF($B295="","",VLOOKUP($B295,'HK2 21-22'!$B$17:$AT$54,16,0))</f>
        <v>#N/A</v>
      </c>
      <c r="R295" s="32" t="e">
        <f t="shared" si="42"/>
        <v>#N/A</v>
      </c>
      <c r="S295" s="16" t="e">
        <f>IF($B295="","",VLOOKUP($B295,'HK2 21-22'!$B$17:$AT$54,18,0))</f>
        <v>#N/A</v>
      </c>
      <c r="T295" s="16" t="e">
        <f>IF($B295="","",VLOOKUP($B295,'HK2 21-22'!$B$17:$AT$54,19,0))</f>
        <v>#N/A</v>
      </c>
      <c r="U295" s="16" t="e">
        <f>IF($B295="","",VLOOKUP($B295,'HK2 21-22'!$B$17:$AT$54,20,0))</f>
        <v>#N/A</v>
      </c>
      <c r="V295" s="32" t="e">
        <f t="shared" si="43"/>
        <v>#N/A</v>
      </c>
      <c r="W295" s="16" t="e">
        <f>IF($B295="","",VLOOKUP($B295,'HK2 21-22'!$B$17:$AT$54,22,0))</f>
        <v>#N/A</v>
      </c>
      <c r="X295" s="16" t="e">
        <f>IF($B295="","",VLOOKUP($B295,'HK2 21-22'!$B$17:$AT$54,23,0))</f>
        <v>#N/A</v>
      </c>
      <c r="Y295" s="16" t="e">
        <f>IF($B295="","",VLOOKUP($B295,'HK2 21-22'!$B$17:$AT$54,24,0))</f>
        <v>#N/A</v>
      </c>
      <c r="Z295" s="32" t="e">
        <f t="shared" si="44"/>
        <v>#N/A</v>
      </c>
      <c r="AA295" s="16" t="e">
        <f>IF($B295="","",VLOOKUP($B295,'HK2 21-22'!$B$17:$AT$54,26,0))</f>
        <v>#N/A</v>
      </c>
      <c r="AB295" s="16" t="e">
        <f>IF($B295="","",VLOOKUP($B295,'HK2 21-22'!$B$17:$AT$54,27,0))</f>
        <v>#N/A</v>
      </c>
      <c r="AC295" s="16" t="e">
        <f>IF($B295="","",VLOOKUP($B295,'HK2 21-22'!$B$17:$AT$54,28,0))</f>
        <v>#N/A</v>
      </c>
      <c r="AD295" s="32" t="e">
        <f t="shared" si="45"/>
        <v>#N/A</v>
      </c>
      <c r="AE295" s="16" t="e">
        <f>IF($B295="","",VLOOKUP($B295,'HK2 21-22'!$B$17:$AT$54,30,0))</f>
        <v>#N/A</v>
      </c>
      <c r="AF295" s="16" t="e">
        <f>IF($B295="","",VLOOKUP($B295,'HK2 21-22'!$B$17:$AT$54,31,0))</f>
        <v>#N/A</v>
      </c>
      <c r="AG295" s="16" t="e">
        <f>IF($B295="","",VLOOKUP($B295,'HK2 21-22'!$B$17:$AT$54,32,0))</f>
        <v>#N/A</v>
      </c>
      <c r="AH295" s="32" t="e">
        <f t="shared" si="46"/>
        <v>#N/A</v>
      </c>
      <c r="AI295" s="16" t="e">
        <f>IF($B295="","",VLOOKUP($B295,'HK2 21-22'!$B$17:$AT$54,34,0))</f>
        <v>#N/A</v>
      </c>
      <c r="AJ295" s="16" t="e">
        <f>IF($B295="","",VLOOKUP($B295,'HK2 21-22'!$B$17:$AT$54,35,0))</f>
        <v>#N/A</v>
      </c>
      <c r="AK295" s="32" t="e">
        <f t="shared" si="47"/>
        <v>#N/A</v>
      </c>
      <c r="AL295" s="16" t="e">
        <f>IF($B295="","",VLOOKUP($B295,'HK2 21-22'!$B$17:$AT$54,37,0))</f>
        <v>#N/A</v>
      </c>
      <c r="AM295" s="16" t="e">
        <f>IF($B295="","",VLOOKUP($B295,'HK2 21-22'!$B$17:$AT$54,38,0))</f>
        <v>#N/A</v>
      </c>
      <c r="AN295" s="32" t="e">
        <f t="shared" si="48"/>
        <v>#N/A</v>
      </c>
      <c r="AO295" s="16" t="e">
        <f>IF($B295="","",VLOOKUP($B295,'HK2 21-22'!$B$17:$AT$54,40,0))</f>
        <v>#N/A</v>
      </c>
      <c r="AP295" s="16" t="e">
        <f>IF($B295="","",VLOOKUP($B295,'HK2 21-22'!$B$17:$AT$54,41,0))</f>
        <v>#N/A</v>
      </c>
      <c r="AQ295" s="32" t="e">
        <f t="shared" si="49"/>
        <v>#N/A</v>
      </c>
      <c r="AR295" s="32" t="e">
        <f>IF($B295="","",VLOOKUP($B295,'HK2 21-22'!$B$17:$AT$54,43,0))</f>
        <v>#N/A</v>
      </c>
      <c r="AS295" s="32" t="e">
        <f>IF($B295="","",VLOOKUP($B295,'HK2 21-22'!$B$17:$AT$54,44,0))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IF($B296="","",VLOOKUP($B296,'HK2 21-22'!$B$17:$AT$54,4,0))</f>
        <v>#N/A</v>
      </c>
      <c r="F296" s="16" t="e">
        <f>IF($B296="","",VLOOKUP($B296,'HK2 21-22'!$B$17:$AT$54,5,0))</f>
        <v>#N/A</v>
      </c>
      <c r="G296" s="16" t="e">
        <f>IF($B296="","",VLOOKUP($B296,'HK2 21-22'!$B$17:$AT$54,6,0))</f>
        <v>#N/A</v>
      </c>
      <c r="H296" s="16" t="e">
        <f>IF($B296="","",VLOOKUP($B296,'HK2 21-22'!$B$17:$AT$54,7,0))</f>
        <v>#N/A</v>
      </c>
      <c r="I296" s="16" t="e">
        <f>IF($B296="","",VLOOKUP($B296,'HK2 21-22'!$B$17:$AT$54,8,0))</f>
        <v>#N/A</v>
      </c>
      <c r="J296" s="16" t="e">
        <f>IF($B296="","",VLOOKUP($B296,'HK2 21-22'!$B$17:$AT$54,9,0))</f>
        <v>#N/A</v>
      </c>
      <c r="K296" s="16" t="e">
        <f>IF($B296="","",VLOOKUP($B296,'HK2 21-22'!$B$17:$AT$54,10,0))</f>
        <v>#N/A</v>
      </c>
      <c r="L296" s="16" t="e">
        <f>IF($B296="","",VLOOKUP($B296,'HK2 21-22'!$B$17:$AT$54,11,0))</f>
        <v>#N/A</v>
      </c>
      <c r="M296" s="32" t="e">
        <f t="shared" si="41"/>
        <v>#N/A</v>
      </c>
      <c r="N296" s="16" t="e">
        <f>IF($B296="","",VLOOKUP($B296,'HK2 21-22'!$B$17:$AT$54,13,0))</f>
        <v>#N/A</v>
      </c>
      <c r="O296" s="16" t="e">
        <f>IF($B296="","",VLOOKUP($B296,'HK2 21-22'!$B$17:$AT$54,14,0))</f>
        <v>#N/A</v>
      </c>
      <c r="P296" s="16" t="e">
        <f>IF($B296="","",VLOOKUP($B296,'HK2 21-22'!$B$17:$AT$54,15,0))</f>
        <v>#N/A</v>
      </c>
      <c r="Q296" s="16" t="e">
        <f>IF($B296="","",VLOOKUP($B296,'HK2 21-22'!$B$17:$AT$54,16,0))</f>
        <v>#N/A</v>
      </c>
      <c r="R296" s="32" t="e">
        <f t="shared" si="42"/>
        <v>#N/A</v>
      </c>
      <c r="S296" s="16" t="e">
        <f>IF($B296="","",VLOOKUP($B296,'HK2 21-22'!$B$17:$AT$54,18,0))</f>
        <v>#N/A</v>
      </c>
      <c r="T296" s="16" t="e">
        <f>IF($B296="","",VLOOKUP($B296,'HK2 21-22'!$B$17:$AT$54,19,0))</f>
        <v>#N/A</v>
      </c>
      <c r="U296" s="16" t="e">
        <f>IF($B296="","",VLOOKUP($B296,'HK2 21-22'!$B$17:$AT$54,20,0))</f>
        <v>#N/A</v>
      </c>
      <c r="V296" s="32" t="e">
        <f t="shared" si="43"/>
        <v>#N/A</v>
      </c>
      <c r="W296" s="16" t="e">
        <f>IF($B296="","",VLOOKUP($B296,'HK2 21-22'!$B$17:$AT$54,22,0))</f>
        <v>#N/A</v>
      </c>
      <c r="X296" s="16" t="e">
        <f>IF($B296="","",VLOOKUP($B296,'HK2 21-22'!$B$17:$AT$54,23,0))</f>
        <v>#N/A</v>
      </c>
      <c r="Y296" s="16" t="e">
        <f>IF($B296="","",VLOOKUP($B296,'HK2 21-22'!$B$17:$AT$54,24,0))</f>
        <v>#N/A</v>
      </c>
      <c r="Z296" s="32" t="e">
        <f t="shared" si="44"/>
        <v>#N/A</v>
      </c>
      <c r="AA296" s="16" t="e">
        <f>IF($B296="","",VLOOKUP($B296,'HK2 21-22'!$B$17:$AT$54,26,0))</f>
        <v>#N/A</v>
      </c>
      <c r="AB296" s="16" t="e">
        <f>IF($B296="","",VLOOKUP($B296,'HK2 21-22'!$B$17:$AT$54,27,0))</f>
        <v>#N/A</v>
      </c>
      <c r="AC296" s="16" t="e">
        <f>IF($B296="","",VLOOKUP($B296,'HK2 21-22'!$B$17:$AT$54,28,0))</f>
        <v>#N/A</v>
      </c>
      <c r="AD296" s="32" t="e">
        <f t="shared" si="45"/>
        <v>#N/A</v>
      </c>
      <c r="AE296" s="16" t="e">
        <f>IF($B296="","",VLOOKUP($B296,'HK2 21-22'!$B$17:$AT$54,30,0))</f>
        <v>#N/A</v>
      </c>
      <c r="AF296" s="16" t="e">
        <f>IF($B296="","",VLOOKUP($B296,'HK2 21-22'!$B$17:$AT$54,31,0))</f>
        <v>#N/A</v>
      </c>
      <c r="AG296" s="16" t="e">
        <f>IF($B296="","",VLOOKUP($B296,'HK2 21-22'!$B$17:$AT$54,32,0))</f>
        <v>#N/A</v>
      </c>
      <c r="AH296" s="32" t="e">
        <f t="shared" si="46"/>
        <v>#N/A</v>
      </c>
      <c r="AI296" s="16" t="e">
        <f>IF($B296="","",VLOOKUP($B296,'HK2 21-22'!$B$17:$AT$54,34,0))</f>
        <v>#N/A</v>
      </c>
      <c r="AJ296" s="16" t="e">
        <f>IF($B296="","",VLOOKUP($B296,'HK2 21-22'!$B$17:$AT$54,35,0))</f>
        <v>#N/A</v>
      </c>
      <c r="AK296" s="32" t="e">
        <f t="shared" si="47"/>
        <v>#N/A</v>
      </c>
      <c r="AL296" s="16" t="e">
        <f>IF($B296="","",VLOOKUP($B296,'HK2 21-22'!$B$17:$AT$54,37,0))</f>
        <v>#N/A</v>
      </c>
      <c r="AM296" s="16" t="e">
        <f>IF($B296="","",VLOOKUP($B296,'HK2 21-22'!$B$17:$AT$54,38,0))</f>
        <v>#N/A</v>
      </c>
      <c r="AN296" s="32" t="e">
        <f t="shared" si="48"/>
        <v>#N/A</v>
      </c>
      <c r="AO296" s="16" t="e">
        <f>IF($B296="","",VLOOKUP($B296,'HK2 21-22'!$B$17:$AT$54,40,0))</f>
        <v>#N/A</v>
      </c>
      <c r="AP296" s="16" t="e">
        <f>IF($B296="","",VLOOKUP($B296,'HK2 21-22'!$B$17:$AT$54,41,0))</f>
        <v>#N/A</v>
      </c>
      <c r="AQ296" s="32" t="e">
        <f t="shared" si="49"/>
        <v>#N/A</v>
      </c>
      <c r="AR296" s="32" t="e">
        <f>IF($B296="","",VLOOKUP($B296,'HK2 21-22'!$B$17:$AT$54,43,0))</f>
        <v>#N/A</v>
      </c>
      <c r="AS296" s="32" t="e">
        <f>IF($B296="","",VLOOKUP($B296,'HK2 21-22'!$B$17:$AT$54,44,0))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IF($B297="","",VLOOKUP($B297,'HK2 21-22'!$B$17:$AT$54,4,0))</f>
        <v>#N/A</v>
      </c>
      <c r="F297" s="16" t="e">
        <f>IF($B297="","",VLOOKUP($B297,'HK2 21-22'!$B$17:$AT$54,5,0))</f>
        <v>#N/A</v>
      </c>
      <c r="G297" s="16" t="e">
        <f>IF($B297="","",VLOOKUP($B297,'HK2 21-22'!$B$17:$AT$54,6,0))</f>
        <v>#N/A</v>
      </c>
      <c r="H297" s="16" t="e">
        <f>IF($B297="","",VLOOKUP($B297,'HK2 21-22'!$B$17:$AT$54,7,0))</f>
        <v>#N/A</v>
      </c>
      <c r="I297" s="16" t="e">
        <f>IF($B297="","",VLOOKUP($B297,'HK2 21-22'!$B$17:$AT$54,8,0))</f>
        <v>#N/A</v>
      </c>
      <c r="J297" s="16" t="e">
        <f>IF($B297="","",VLOOKUP($B297,'HK2 21-22'!$B$17:$AT$54,9,0))</f>
        <v>#N/A</v>
      </c>
      <c r="K297" s="16" t="e">
        <f>IF($B297="","",VLOOKUP($B297,'HK2 21-22'!$B$17:$AT$54,10,0))</f>
        <v>#N/A</v>
      </c>
      <c r="L297" s="16" t="e">
        <f>IF($B297="","",VLOOKUP($B297,'HK2 21-22'!$B$17:$AT$54,11,0))</f>
        <v>#N/A</v>
      </c>
      <c r="M297" s="32" t="e">
        <f t="shared" si="41"/>
        <v>#N/A</v>
      </c>
      <c r="N297" s="16" t="e">
        <f>IF($B297="","",VLOOKUP($B297,'HK2 21-22'!$B$17:$AT$54,13,0))</f>
        <v>#N/A</v>
      </c>
      <c r="O297" s="16" t="e">
        <f>IF($B297="","",VLOOKUP($B297,'HK2 21-22'!$B$17:$AT$54,14,0))</f>
        <v>#N/A</v>
      </c>
      <c r="P297" s="16" t="e">
        <f>IF($B297="","",VLOOKUP($B297,'HK2 21-22'!$B$17:$AT$54,15,0))</f>
        <v>#N/A</v>
      </c>
      <c r="Q297" s="16" t="e">
        <f>IF($B297="","",VLOOKUP($B297,'HK2 21-22'!$B$17:$AT$54,16,0))</f>
        <v>#N/A</v>
      </c>
      <c r="R297" s="32" t="e">
        <f t="shared" si="42"/>
        <v>#N/A</v>
      </c>
      <c r="S297" s="16" t="e">
        <f>IF($B297="","",VLOOKUP($B297,'HK2 21-22'!$B$17:$AT$54,18,0))</f>
        <v>#N/A</v>
      </c>
      <c r="T297" s="16" t="e">
        <f>IF($B297="","",VLOOKUP($B297,'HK2 21-22'!$B$17:$AT$54,19,0))</f>
        <v>#N/A</v>
      </c>
      <c r="U297" s="16" t="e">
        <f>IF($B297="","",VLOOKUP($B297,'HK2 21-22'!$B$17:$AT$54,20,0))</f>
        <v>#N/A</v>
      </c>
      <c r="V297" s="32" t="e">
        <f t="shared" si="43"/>
        <v>#N/A</v>
      </c>
      <c r="W297" s="16" t="e">
        <f>IF($B297="","",VLOOKUP($B297,'HK2 21-22'!$B$17:$AT$54,22,0))</f>
        <v>#N/A</v>
      </c>
      <c r="X297" s="16" t="e">
        <f>IF($B297="","",VLOOKUP($B297,'HK2 21-22'!$B$17:$AT$54,23,0))</f>
        <v>#N/A</v>
      </c>
      <c r="Y297" s="16" t="e">
        <f>IF($B297="","",VLOOKUP($B297,'HK2 21-22'!$B$17:$AT$54,24,0))</f>
        <v>#N/A</v>
      </c>
      <c r="Z297" s="32" t="e">
        <f t="shared" si="44"/>
        <v>#N/A</v>
      </c>
      <c r="AA297" s="16" t="e">
        <f>IF($B297="","",VLOOKUP($B297,'HK2 21-22'!$B$17:$AT$54,26,0))</f>
        <v>#N/A</v>
      </c>
      <c r="AB297" s="16" t="e">
        <f>IF($B297="","",VLOOKUP($B297,'HK2 21-22'!$B$17:$AT$54,27,0))</f>
        <v>#N/A</v>
      </c>
      <c r="AC297" s="16" t="e">
        <f>IF($B297="","",VLOOKUP($B297,'HK2 21-22'!$B$17:$AT$54,28,0))</f>
        <v>#N/A</v>
      </c>
      <c r="AD297" s="32" t="e">
        <f t="shared" si="45"/>
        <v>#N/A</v>
      </c>
      <c r="AE297" s="16" t="e">
        <f>IF($B297="","",VLOOKUP($B297,'HK2 21-22'!$B$17:$AT$54,30,0))</f>
        <v>#N/A</v>
      </c>
      <c r="AF297" s="16" t="e">
        <f>IF($B297="","",VLOOKUP($B297,'HK2 21-22'!$B$17:$AT$54,31,0))</f>
        <v>#N/A</v>
      </c>
      <c r="AG297" s="16" t="e">
        <f>IF($B297="","",VLOOKUP($B297,'HK2 21-22'!$B$17:$AT$54,32,0))</f>
        <v>#N/A</v>
      </c>
      <c r="AH297" s="32" t="e">
        <f t="shared" si="46"/>
        <v>#N/A</v>
      </c>
      <c r="AI297" s="16" t="e">
        <f>IF($B297="","",VLOOKUP($B297,'HK2 21-22'!$B$17:$AT$54,34,0))</f>
        <v>#N/A</v>
      </c>
      <c r="AJ297" s="16" t="e">
        <f>IF($B297="","",VLOOKUP($B297,'HK2 21-22'!$B$17:$AT$54,35,0))</f>
        <v>#N/A</v>
      </c>
      <c r="AK297" s="32" t="e">
        <f t="shared" si="47"/>
        <v>#N/A</v>
      </c>
      <c r="AL297" s="16" t="e">
        <f>IF($B297="","",VLOOKUP($B297,'HK2 21-22'!$B$17:$AT$54,37,0))</f>
        <v>#N/A</v>
      </c>
      <c r="AM297" s="16" t="e">
        <f>IF($B297="","",VLOOKUP($B297,'HK2 21-22'!$B$17:$AT$54,38,0))</f>
        <v>#N/A</v>
      </c>
      <c r="AN297" s="32" t="e">
        <f t="shared" si="48"/>
        <v>#N/A</v>
      </c>
      <c r="AO297" s="16" t="e">
        <f>IF($B297="","",VLOOKUP($B297,'HK2 21-22'!$B$17:$AT$54,40,0))</f>
        <v>#N/A</v>
      </c>
      <c r="AP297" s="16" t="e">
        <f>IF($B297="","",VLOOKUP($B297,'HK2 21-22'!$B$17:$AT$54,41,0))</f>
        <v>#N/A</v>
      </c>
      <c r="AQ297" s="32" t="e">
        <f t="shared" si="49"/>
        <v>#N/A</v>
      </c>
      <c r="AR297" s="32" t="e">
        <f>IF($B297="","",VLOOKUP($B297,'HK2 21-22'!$B$17:$AT$54,43,0))</f>
        <v>#N/A</v>
      </c>
      <c r="AS297" s="32" t="e">
        <f>IF($B297="","",VLOOKUP($B297,'HK2 21-22'!$B$17:$AT$54,44,0))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IF($B298="","",VLOOKUP($B298,'HK2 21-22'!$B$17:$AT$54,4,0))</f>
        <v>#N/A</v>
      </c>
      <c r="F298" s="16" t="e">
        <f>IF($B298="","",VLOOKUP($B298,'HK2 21-22'!$B$17:$AT$54,5,0))</f>
        <v>#N/A</v>
      </c>
      <c r="G298" s="16" t="e">
        <f>IF($B298="","",VLOOKUP($B298,'HK2 21-22'!$B$17:$AT$54,6,0))</f>
        <v>#N/A</v>
      </c>
      <c r="H298" s="16" t="e">
        <f>IF($B298="","",VLOOKUP($B298,'HK2 21-22'!$B$17:$AT$54,7,0))</f>
        <v>#N/A</v>
      </c>
      <c r="I298" s="16" t="e">
        <f>IF($B298="","",VLOOKUP($B298,'HK2 21-22'!$B$17:$AT$54,8,0))</f>
        <v>#N/A</v>
      </c>
      <c r="J298" s="16" t="e">
        <f>IF($B298="","",VLOOKUP($B298,'HK2 21-22'!$B$17:$AT$54,9,0))</f>
        <v>#N/A</v>
      </c>
      <c r="K298" s="16" t="e">
        <f>IF($B298="","",VLOOKUP($B298,'HK2 21-22'!$B$17:$AT$54,10,0))</f>
        <v>#N/A</v>
      </c>
      <c r="L298" s="16" t="e">
        <f>IF($B298="","",VLOOKUP($B298,'HK2 21-22'!$B$17:$AT$54,11,0))</f>
        <v>#N/A</v>
      </c>
      <c r="M298" s="32" t="e">
        <f t="shared" si="41"/>
        <v>#N/A</v>
      </c>
      <c r="N298" s="16" t="e">
        <f>IF($B298="","",VLOOKUP($B298,'HK2 21-22'!$B$17:$AT$54,13,0))</f>
        <v>#N/A</v>
      </c>
      <c r="O298" s="16" t="e">
        <f>IF($B298="","",VLOOKUP($B298,'HK2 21-22'!$B$17:$AT$54,14,0))</f>
        <v>#N/A</v>
      </c>
      <c r="P298" s="16" t="e">
        <f>IF($B298="","",VLOOKUP($B298,'HK2 21-22'!$B$17:$AT$54,15,0))</f>
        <v>#N/A</v>
      </c>
      <c r="Q298" s="16" t="e">
        <f>IF($B298="","",VLOOKUP($B298,'HK2 21-22'!$B$17:$AT$54,16,0))</f>
        <v>#N/A</v>
      </c>
      <c r="R298" s="32" t="e">
        <f t="shared" si="42"/>
        <v>#N/A</v>
      </c>
      <c r="S298" s="16" t="e">
        <f>IF($B298="","",VLOOKUP($B298,'HK2 21-22'!$B$17:$AT$54,18,0))</f>
        <v>#N/A</v>
      </c>
      <c r="T298" s="16" t="e">
        <f>IF($B298="","",VLOOKUP($B298,'HK2 21-22'!$B$17:$AT$54,19,0))</f>
        <v>#N/A</v>
      </c>
      <c r="U298" s="16" t="e">
        <f>IF($B298="","",VLOOKUP($B298,'HK2 21-22'!$B$17:$AT$54,20,0))</f>
        <v>#N/A</v>
      </c>
      <c r="V298" s="32" t="e">
        <f t="shared" si="43"/>
        <v>#N/A</v>
      </c>
      <c r="W298" s="16" t="e">
        <f>IF($B298="","",VLOOKUP($B298,'HK2 21-22'!$B$17:$AT$54,22,0))</f>
        <v>#N/A</v>
      </c>
      <c r="X298" s="16" t="e">
        <f>IF($B298="","",VLOOKUP($B298,'HK2 21-22'!$B$17:$AT$54,23,0))</f>
        <v>#N/A</v>
      </c>
      <c r="Y298" s="16" t="e">
        <f>IF($B298="","",VLOOKUP($B298,'HK2 21-22'!$B$17:$AT$54,24,0))</f>
        <v>#N/A</v>
      </c>
      <c r="Z298" s="32" t="e">
        <f t="shared" si="44"/>
        <v>#N/A</v>
      </c>
      <c r="AA298" s="16" t="e">
        <f>IF($B298="","",VLOOKUP($B298,'HK2 21-22'!$B$17:$AT$54,26,0))</f>
        <v>#N/A</v>
      </c>
      <c r="AB298" s="16" t="e">
        <f>IF($B298="","",VLOOKUP($B298,'HK2 21-22'!$B$17:$AT$54,27,0))</f>
        <v>#N/A</v>
      </c>
      <c r="AC298" s="16" t="e">
        <f>IF($B298="","",VLOOKUP($B298,'HK2 21-22'!$B$17:$AT$54,28,0))</f>
        <v>#N/A</v>
      </c>
      <c r="AD298" s="32" t="e">
        <f t="shared" si="45"/>
        <v>#N/A</v>
      </c>
      <c r="AE298" s="16" t="e">
        <f>IF($B298="","",VLOOKUP($B298,'HK2 21-22'!$B$17:$AT$54,30,0))</f>
        <v>#N/A</v>
      </c>
      <c r="AF298" s="16" t="e">
        <f>IF($B298="","",VLOOKUP($B298,'HK2 21-22'!$B$17:$AT$54,31,0))</f>
        <v>#N/A</v>
      </c>
      <c r="AG298" s="16" t="e">
        <f>IF($B298="","",VLOOKUP($B298,'HK2 21-22'!$B$17:$AT$54,32,0))</f>
        <v>#N/A</v>
      </c>
      <c r="AH298" s="32" t="e">
        <f t="shared" si="46"/>
        <v>#N/A</v>
      </c>
      <c r="AI298" s="16" t="e">
        <f>IF($B298="","",VLOOKUP($B298,'HK2 21-22'!$B$17:$AT$54,34,0))</f>
        <v>#N/A</v>
      </c>
      <c r="AJ298" s="16" t="e">
        <f>IF($B298="","",VLOOKUP($B298,'HK2 21-22'!$B$17:$AT$54,35,0))</f>
        <v>#N/A</v>
      </c>
      <c r="AK298" s="32" t="e">
        <f t="shared" si="47"/>
        <v>#N/A</v>
      </c>
      <c r="AL298" s="16" t="e">
        <f>IF($B298="","",VLOOKUP($B298,'HK2 21-22'!$B$17:$AT$54,37,0))</f>
        <v>#N/A</v>
      </c>
      <c r="AM298" s="16" t="e">
        <f>IF($B298="","",VLOOKUP($B298,'HK2 21-22'!$B$17:$AT$54,38,0))</f>
        <v>#N/A</v>
      </c>
      <c r="AN298" s="32" t="e">
        <f t="shared" si="48"/>
        <v>#N/A</v>
      </c>
      <c r="AO298" s="16" t="e">
        <f>IF($B298="","",VLOOKUP($B298,'HK2 21-22'!$B$17:$AT$54,40,0))</f>
        <v>#N/A</v>
      </c>
      <c r="AP298" s="16" t="e">
        <f>IF($B298="","",VLOOKUP($B298,'HK2 21-22'!$B$17:$AT$54,41,0))</f>
        <v>#N/A</v>
      </c>
      <c r="AQ298" s="32" t="e">
        <f t="shared" si="49"/>
        <v>#N/A</v>
      </c>
      <c r="AR298" s="32" t="e">
        <f>IF($B298="","",VLOOKUP($B298,'HK2 21-22'!$B$17:$AT$54,43,0))</f>
        <v>#N/A</v>
      </c>
      <c r="AS298" s="32" t="e">
        <f>IF($B298="","",VLOOKUP($B298,'HK2 21-22'!$B$17:$AT$54,44,0))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IF($B299="","",VLOOKUP($B299,'HK2 21-22'!$B$17:$AT$54,4,0))</f>
        <v>#N/A</v>
      </c>
      <c r="F299" s="16" t="e">
        <f>IF($B299="","",VLOOKUP($B299,'HK2 21-22'!$B$17:$AT$54,5,0))</f>
        <v>#N/A</v>
      </c>
      <c r="G299" s="16" t="e">
        <f>IF($B299="","",VLOOKUP($B299,'HK2 21-22'!$B$17:$AT$54,6,0))</f>
        <v>#N/A</v>
      </c>
      <c r="H299" s="16" t="e">
        <f>IF($B299="","",VLOOKUP($B299,'HK2 21-22'!$B$17:$AT$54,7,0))</f>
        <v>#N/A</v>
      </c>
      <c r="I299" s="16" t="e">
        <f>IF($B299="","",VLOOKUP($B299,'HK2 21-22'!$B$17:$AT$54,8,0))</f>
        <v>#N/A</v>
      </c>
      <c r="J299" s="16" t="e">
        <f>IF($B299="","",VLOOKUP($B299,'HK2 21-22'!$B$17:$AT$54,9,0))</f>
        <v>#N/A</v>
      </c>
      <c r="K299" s="16" t="e">
        <f>IF($B299="","",VLOOKUP($B299,'HK2 21-22'!$B$17:$AT$54,10,0))</f>
        <v>#N/A</v>
      </c>
      <c r="L299" s="16" t="e">
        <f>IF($B299="","",VLOOKUP($B299,'HK2 21-22'!$B$17:$AT$54,11,0))</f>
        <v>#N/A</v>
      </c>
      <c r="M299" s="32" t="e">
        <f t="shared" si="41"/>
        <v>#N/A</v>
      </c>
      <c r="N299" s="16" t="e">
        <f>IF($B299="","",VLOOKUP($B299,'HK2 21-22'!$B$17:$AT$54,13,0))</f>
        <v>#N/A</v>
      </c>
      <c r="O299" s="16" t="e">
        <f>IF($B299="","",VLOOKUP($B299,'HK2 21-22'!$B$17:$AT$54,14,0))</f>
        <v>#N/A</v>
      </c>
      <c r="P299" s="16" t="e">
        <f>IF($B299="","",VLOOKUP($B299,'HK2 21-22'!$B$17:$AT$54,15,0))</f>
        <v>#N/A</v>
      </c>
      <c r="Q299" s="16" t="e">
        <f>IF($B299="","",VLOOKUP($B299,'HK2 21-22'!$B$17:$AT$54,16,0))</f>
        <v>#N/A</v>
      </c>
      <c r="R299" s="32" t="e">
        <f t="shared" si="42"/>
        <v>#N/A</v>
      </c>
      <c r="S299" s="16" t="e">
        <f>IF($B299="","",VLOOKUP($B299,'HK2 21-22'!$B$17:$AT$54,18,0))</f>
        <v>#N/A</v>
      </c>
      <c r="T299" s="16" t="e">
        <f>IF($B299="","",VLOOKUP($B299,'HK2 21-22'!$B$17:$AT$54,19,0))</f>
        <v>#N/A</v>
      </c>
      <c r="U299" s="16" t="e">
        <f>IF($B299="","",VLOOKUP($B299,'HK2 21-22'!$B$17:$AT$54,20,0))</f>
        <v>#N/A</v>
      </c>
      <c r="V299" s="32" t="e">
        <f t="shared" si="43"/>
        <v>#N/A</v>
      </c>
      <c r="W299" s="16" t="e">
        <f>IF($B299="","",VLOOKUP($B299,'HK2 21-22'!$B$17:$AT$54,22,0))</f>
        <v>#N/A</v>
      </c>
      <c r="X299" s="16" t="e">
        <f>IF($B299="","",VLOOKUP($B299,'HK2 21-22'!$B$17:$AT$54,23,0))</f>
        <v>#N/A</v>
      </c>
      <c r="Y299" s="16" t="e">
        <f>IF($B299="","",VLOOKUP($B299,'HK2 21-22'!$B$17:$AT$54,24,0))</f>
        <v>#N/A</v>
      </c>
      <c r="Z299" s="32" t="e">
        <f t="shared" si="44"/>
        <v>#N/A</v>
      </c>
      <c r="AA299" s="16" t="e">
        <f>IF($B299="","",VLOOKUP($B299,'HK2 21-22'!$B$17:$AT$54,26,0))</f>
        <v>#N/A</v>
      </c>
      <c r="AB299" s="16" t="e">
        <f>IF($B299="","",VLOOKUP($B299,'HK2 21-22'!$B$17:$AT$54,27,0))</f>
        <v>#N/A</v>
      </c>
      <c r="AC299" s="16" t="e">
        <f>IF($B299="","",VLOOKUP($B299,'HK2 21-22'!$B$17:$AT$54,28,0))</f>
        <v>#N/A</v>
      </c>
      <c r="AD299" s="32" t="e">
        <f t="shared" si="45"/>
        <v>#N/A</v>
      </c>
      <c r="AE299" s="16" t="e">
        <f>IF($B299="","",VLOOKUP($B299,'HK2 21-22'!$B$17:$AT$54,30,0))</f>
        <v>#N/A</v>
      </c>
      <c r="AF299" s="16" t="e">
        <f>IF($B299="","",VLOOKUP($B299,'HK2 21-22'!$B$17:$AT$54,31,0))</f>
        <v>#N/A</v>
      </c>
      <c r="AG299" s="16" t="e">
        <f>IF($B299="","",VLOOKUP($B299,'HK2 21-22'!$B$17:$AT$54,32,0))</f>
        <v>#N/A</v>
      </c>
      <c r="AH299" s="32" t="e">
        <f t="shared" si="46"/>
        <v>#N/A</v>
      </c>
      <c r="AI299" s="16" t="e">
        <f>IF($B299="","",VLOOKUP($B299,'HK2 21-22'!$B$17:$AT$54,34,0))</f>
        <v>#N/A</v>
      </c>
      <c r="AJ299" s="16" t="e">
        <f>IF($B299="","",VLOOKUP($B299,'HK2 21-22'!$B$17:$AT$54,35,0))</f>
        <v>#N/A</v>
      </c>
      <c r="AK299" s="32" t="e">
        <f t="shared" si="47"/>
        <v>#N/A</v>
      </c>
      <c r="AL299" s="16" t="e">
        <f>IF($B299="","",VLOOKUP($B299,'HK2 21-22'!$B$17:$AT$54,37,0))</f>
        <v>#N/A</v>
      </c>
      <c r="AM299" s="16" t="e">
        <f>IF($B299="","",VLOOKUP($B299,'HK2 21-22'!$B$17:$AT$54,38,0))</f>
        <v>#N/A</v>
      </c>
      <c r="AN299" s="32" t="e">
        <f t="shared" si="48"/>
        <v>#N/A</v>
      </c>
      <c r="AO299" s="16" t="e">
        <f>IF($B299="","",VLOOKUP($B299,'HK2 21-22'!$B$17:$AT$54,40,0))</f>
        <v>#N/A</v>
      </c>
      <c r="AP299" s="16" t="e">
        <f>IF($B299="","",VLOOKUP($B299,'HK2 21-22'!$B$17:$AT$54,41,0))</f>
        <v>#N/A</v>
      </c>
      <c r="AQ299" s="32" t="e">
        <f t="shared" si="49"/>
        <v>#N/A</v>
      </c>
      <c r="AR299" s="32" t="e">
        <f>IF($B299="","",VLOOKUP($B299,'HK2 21-22'!$B$17:$AT$54,43,0))</f>
        <v>#N/A</v>
      </c>
      <c r="AS299" s="32" t="e">
        <f>IF($B299="","",VLOOKUP($B299,'HK2 21-22'!$B$17:$AT$54,44,0))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IF($B300="","",VLOOKUP($B300,'HK2 21-22'!$B$17:$AT$54,4,0))</f>
        <v>#N/A</v>
      </c>
      <c r="F300" s="16" t="e">
        <f>IF($B300="","",VLOOKUP($B300,'HK2 21-22'!$B$17:$AT$54,5,0))</f>
        <v>#N/A</v>
      </c>
      <c r="G300" s="16" t="e">
        <f>IF($B300="","",VLOOKUP($B300,'HK2 21-22'!$B$17:$AT$54,6,0))</f>
        <v>#N/A</v>
      </c>
      <c r="H300" s="16" t="e">
        <f>IF($B300="","",VLOOKUP($B300,'HK2 21-22'!$B$17:$AT$54,7,0))</f>
        <v>#N/A</v>
      </c>
      <c r="I300" s="16" t="e">
        <f>IF($B300="","",VLOOKUP($B300,'HK2 21-22'!$B$17:$AT$54,8,0))</f>
        <v>#N/A</v>
      </c>
      <c r="J300" s="16" t="e">
        <f>IF($B300="","",VLOOKUP($B300,'HK2 21-22'!$B$17:$AT$54,9,0))</f>
        <v>#N/A</v>
      </c>
      <c r="K300" s="16" t="e">
        <f>IF($B300="","",VLOOKUP($B300,'HK2 21-22'!$B$17:$AT$54,10,0))</f>
        <v>#N/A</v>
      </c>
      <c r="L300" s="16" t="e">
        <f>IF($B300="","",VLOOKUP($B300,'HK2 21-22'!$B$17:$AT$54,11,0))</f>
        <v>#N/A</v>
      </c>
      <c r="M300" s="32" t="e">
        <f t="shared" si="41"/>
        <v>#N/A</v>
      </c>
      <c r="N300" s="16" t="e">
        <f>IF($B300="","",VLOOKUP($B300,'HK2 21-22'!$B$17:$AT$54,13,0))</f>
        <v>#N/A</v>
      </c>
      <c r="O300" s="16" t="e">
        <f>IF($B300="","",VLOOKUP($B300,'HK2 21-22'!$B$17:$AT$54,14,0))</f>
        <v>#N/A</v>
      </c>
      <c r="P300" s="16" t="e">
        <f>IF($B300="","",VLOOKUP($B300,'HK2 21-22'!$B$17:$AT$54,15,0))</f>
        <v>#N/A</v>
      </c>
      <c r="Q300" s="16" t="e">
        <f>IF($B300="","",VLOOKUP($B300,'HK2 21-22'!$B$17:$AT$54,16,0))</f>
        <v>#N/A</v>
      </c>
      <c r="R300" s="32" t="e">
        <f t="shared" si="42"/>
        <v>#N/A</v>
      </c>
      <c r="S300" s="16" t="e">
        <f>IF($B300="","",VLOOKUP($B300,'HK2 21-22'!$B$17:$AT$54,18,0))</f>
        <v>#N/A</v>
      </c>
      <c r="T300" s="16" t="e">
        <f>IF($B300="","",VLOOKUP($B300,'HK2 21-22'!$B$17:$AT$54,19,0))</f>
        <v>#N/A</v>
      </c>
      <c r="U300" s="16" t="e">
        <f>IF($B300="","",VLOOKUP($B300,'HK2 21-22'!$B$17:$AT$54,20,0))</f>
        <v>#N/A</v>
      </c>
      <c r="V300" s="32" t="e">
        <f t="shared" si="43"/>
        <v>#N/A</v>
      </c>
      <c r="W300" s="16" t="e">
        <f>IF($B300="","",VLOOKUP($B300,'HK2 21-22'!$B$17:$AT$54,22,0))</f>
        <v>#N/A</v>
      </c>
      <c r="X300" s="16" t="e">
        <f>IF($B300="","",VLOOKUP($B300,'HK2 21-22'!$B$17:$AT$54,23,0))</f>
        <v>#N/A</v>
      </c>
      <c r="Y300" s="16" t="e">
        <f>IF($B300="","",VLOOKUP($B300,'HK2 21-22'!$B$17:$AT$54,24,0))</f>
        <v>#N/A</v>
      </c>
      <c r="Z300" s="32" t="e">
        <f t="shared" si="44"/>
        <v>#N/A</v>
      </c>
      <c r="AA300" s="16" t="e">
        <f>IF($B300="","",VLOOKUP($B300,'HK2 21-22'!$B$17:$AT$54,26,0))</f>
        <v>#N/A</v>
      </c>
      <c r="AB300" s="16" t="e">
        <f>IF($B300="","",VLOOKUP($B300,'HK2 21-22'!$B$17:$AT$54,27,0))</f>
        <v>#N/A</v>
      </c>
      <c r="AC300" s="16" t="e">
        <f>IF($B300="","",VLOOKUP($B300,'HK2 21-22'!$B$17:$AT$54,28,0))</f>
        <v>#N/A</v>
      </c>
      <c r="AD300" s="32" t="e">
        <f t="shared" si="45"/>
        <v>#N/A</v>
      </c>
      <c r="AE300" s="16" t="e">
        <f>IF($B300="","",VLOOKUP($B300,'HK2 21-22'!$B$17:$AT$54,30,0))</f>
        <v>#N/A</v>
      </c>
      <c r="AF300" s="16" t="e">
        <f>IF($B300="","",VLOOKUP($B300,'HK2 21-22'!$B$17:$AT$54,31,0))</f>
        <v>#N/A</v>
      </c>
      <c r="AG300" s="16" t="e">
        <f>IF($B300="","",VLOOKUP($B300,'HK2 21-22'!$B$17:$AT$54,32,0))</f>
        <v>#N/A</v>
      </c>
      <c r="AH300" s="32" t="e">
        <f t="shared" si="46"/>
        <v>#N/A</v>
      </c>
      <c r="AI300" s="16" t="e">
        <f>IF($B300="","",VLOOKUP($B300,'HK2 21-22'!$B$17:$AT$54,34,0))</f>
        <v>#N/A</v>
      </c>
      <c r="AJ300" s="16" t="e">
        <f>IF($B300="","",VLOOKUP($B300,'HK2 21-22'!$B$17:$AT$54,35,0))</f>
        <v>#N/A</v>
      </c>
      <c r="AK300" s="32" t="e">
        <f t="shared" si="47"/>
        <v>#N/A</v>
      </c>
      <c r="AL300" s="16" t="e">
        <f>IF($B300="","",VLOOKUP($B300,'HK2 21-22'!$B$17:$AT$54,37,0))</f>
        <v>#N/A</v>
      </c>
      <c r="AM300" s="16" t="e">
        <f>IF($B300="","",VLOOKUP($B300,'HK2 21-22'!$B$17:$AT$54,38,0))</f>
        <v>#N/A</v>
      </c>
      <c r="AN300" s="32" t="e">
        <f t="shared" si="48"/>
        <v>#N/A</v>
      </c>
      <c r="AO300" s="16" t="e">
        <f>IF($B300="","",VLOOKUP($B300,'HK2 21-22'!$B$17:$AT$54,40,0))</f>
        <v>#N/A</v>
      </c>
      <c r="AP300" s="16" t="e">
        <f>IF($B300="","",VLOOKUP($B300,'HK2 21-22'!$B$17:$AT$54,41,0))</f>
        <v>#N/A</v>
      </c>
      <c r="AQ300" s="32" t="e">
        <f t="shared" si="49"/>
        <v>#N/A</v>
      </c>
      <c r="AR300" s="32" t="e">
        <f>IF($B300="","",VLOOKUP($B300,'HK2 21-22'!$B$17:$AT$54,43,0))</f>
        <v>#N/A</v>
      </c>
      <c r="AS300" s="32" t="e">
        <f>IF($B300="","",VLOOKUP($B300,'HK2 21-22'!$B$17:$AT$54,44,0))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IF($B301="","",VLOOKUP($B301,'HK2 21-22'!$B$17:$AT$54,4,0))</f>
        <v>#N/A</v>
      </c>
      <c r="F301" s="16" t="e">
        <f>IF($B301="","",VLOOKUP($B301,'HK2 21-22'!$B$17:$AT$54,5,0))</f>
        <v>#N/A</v>
      </c>
      <c r="G301" s="16" t="e">
        <f>IF($B301="","",VLOOKUP($B301,'HK2 21-22'!$B$17:$AT$54,6,0))</f>
        <v>#N/A</v>
      </c>
      <c r="H301" s="16" t="e">
        <f>IF($B301="","",VLOOKUP($B301,'HK2 21-22'!$B$17:$AT$54,7,0))</f>
        <v>#N/A</v>
      </c>
      <c r="I301" s="16" t="e">
        <f>IF($B301="","",VLOOKUP($B301,'HK2 21-22'!$B$17:$AT$54,8,0))</f>
        <v>#N/A</v>
      </c>
      <c r="J301" s="16" t="e">
        <f>IF($B301="","",VLOOKUP($B301,'HK2 21-22'!$B$17:$AT$54,9,0))</f>
        <v>#N/A</v>
      </c>
      <c r="K301" s="16" t="e">
        <f>IF($B301="","",VLOOKUP($B301,'HK2 21-22'!$B$17:$AT$54,10,0))</f>
        <v>#N/A</v>
      </c>
      <c r="L301" s="16" t="e">
        <f>IF($B301="","",VLOOKUP($B301,'HK2 21-22'!$B$17:$AT$54,11,0))</f>
        <v>#N/A</v>
      </c>
      <c r="M301" s="32" t="e">
        <f t="shared" si="41"/>
        <v>#N/A</v>
      </c>
      <c r="N301" s="16" t="e">
        <f>IF($B301="","",VLOOKUP($B301,'HK2 21-22'!$B$17:$AT$54,13,0))</f>
        <v>#N/A</v>
      </c>
      <c r="O301" s="16" t="e">
        <f>IF($B301="","",VLOOKUP($B301,'HK2 21-22'!$B$17:$AT$54,14,0))</f>
        <v>#N/A</v>
      </c>
      <c r="P301" s="16" t="e">
        <f>IF($B301="","",VLOOKUP($B301,'HK2 21-22'!$B$17:$AT$54,15,0))</f>
        <v>#N/A</v>
      </c>
      <c r="Q301" s="16" t="e">
        <f>IF($B301="","",VLOOKUP($B301,'HK2 21-22'!$B$17:$AT$54,16,0))</f>
        <v>#N/A</v>
      </c>
      <c r="R301" s="32" t="e">
        <f t="shared" si="42"/>
        <v>#N/A</v>
      </c>
      <c r="S301" s="16" t="e">
        <f>IF($B301="","",VLOOKUP($B301,'HK2 21-22'!$B$17:$AT$54,18,0))</f>
        <v>#N/A</v>
      </c>
      <c r="T301" s="16" t="e">
        <f>IF($B301="","",VLOOKUP($B301,'HK2 21-22'!$B$17:$AT$54,19,0))</f>
        <v>#N/A</v>
      </c>
      <c r="U301" s="16" t="e">
        <f>IF($B301="","",VLOOKUP($B301,'HK2 21-22'!$B$17:$AT$54,20,0))</f>
        <v>#N/A</v>
      </c>
      <c r="V301" s="32" t="e">
        <f t="shared" si="43"/>
        <v>#N/A</v>
      </c>
      <c r="W301" s="16" t="e">
        <f>IF($B301="","",VLOOKUP($B301,'HK2 21-22'!$B$17:$AT$54,22,0))</f>
        <v>#N/A</v>
      </c>
      <c r="X301" s="16" t="e">
        <f>IF($B301="","",VLOOKUP($B301,'HK2 21-22'!$B$17:$AT$54,23,0))</f>
        <v>#N/A</v>
      </c>
      <c r="Y301" s="16" t="e">
        <f>IF($B301="","",VLOOKUP($B301,'HK2 21-22'!$B$17:$AT$54,24,0))</f>
        <v>#N/A</v>
      </c>
      <c r="Z301" s="32" t="e">
        <f t="shared" si="44"/>
        <v>#N/A</v>
      </c>
      <c r="AA301" s="16" t="e">
        <f>IF($B301="","",VLOOKUP($B301,'HK2 21-22'!$B$17:$AT$54,26,0))</f>
        <v>#N/A</v>
      </c>
      <c r="AB301" s="16" t="e">
        <f>IF($B301="","",VLOOKUP($B301,'HK2 21-22'!$B$17:$AT$54,27,0))</f>
        <v>#N/A</v>
      </c>
      <c r="AC301" s="16" t="e">
        <f>IF($B301="","",VLOOKUP($B301,'HK2 21-22'!$B$17:$AT$54,28,0))</f>
        <v>#N/A</v>
      </c>
      <c r="AD301" s="32" t="e">
        <f t="shared" si="45"/>
        <v>#N/A</v>
      </c>
      <c r="AE301" s="16" t="e">
        <f>IF($B301="","",VLOOKUP($B301,'HK2 21-22'!$B$17:$AT$54,30,0))</f>
        <v>#N/A</v>
      </c>
      <c r="AF301" s="16" t="e">
        <f>IF($B301="","",VLOOKUP($B301,'HK2 21-22'!$B$17:$AT$54,31,0))</f>
        <v>#N/A</v>
      </c>
      <c r="AG301" s="16" t="e">
        <f>IF($B301="","",VLOOKUP($B301,'HK2 21-22'!$B$17:$AT$54,32,0))</f>
        <v>#N/A</v>
      </c>
      <c r="AH301" s="32" t="e">
        <f t="shared" si="46"/>
        <v>#N/A</v>
      </c>
      <c r="AI301" s="16" t="e">
        <f>IF($B301="","",VLOOKUP($B301,'HK2 21-22'!$B$17:$AT$54,34,0))</f>
        <v>#N/A</v>
      </c>
      <c r="AJ301" s="16" t="e">
        <f>IF($B301="","",VLOOKUP($B301,'HK2 21-22'!$B$17:$AT$54,35,0))</f>
        <v>#N/A</v>
      </c>
      <c r="AK301" s="32" t="e">
        <f t="shared" si="47"/>
        <v>#N/A</v>
      </c>
      <c r="AL301" s="16" t="e">
        <f>IF($B301="","",VLOOKUP($B301,'HK2 21-22'!$B$17:$AT$54,37,0))</f>
        <v>#N/A</v>
      </c>
      <c r="AM301" s="16" t="e">
        <f>IF($B301="","",VLOOKUP($B301,'HK2 21-22'!$B$17:$AT$54,38,0))</f>
        <v>#N/A</v>
      </c>
      <c r="AN301" s="32" t="e">
        <f t="shared" si="48"/>
        <v>#N/A</v>
      </c>
      <c r="AO301" s="16" t="e">
        <f>IF($B301="","",VLOOKUP($B301,'HK2 21-22'!$B$17:$AT$54,40,0))</f>
        <v>#N/A</v>
      </c>
      <c r="AP301" s="16" t="e">
        <f>IF($B301="","",VLOOKUP($B301,'HK2 21-22'!$B$17:$AT$54,41,0))</f>
        <v>#N/A</v>
      </c>
      <c r="AQ301" s="32" t="e">
        <f t="shared" si="49"/>
        <v>#N/A</v>
      </c>
      <c r="AR301" s="32" t="e">
        <f>IF($B301="","",VLOOKUP($B301,'HK2 21-22'!$B$17:$AT$54,43,0))</f>
        <v>#N/A</v>
      </c>
      <c r="AS301" s="32" t="e">
        <f>IF($B301="","",VLOOKUP($B301,'HK2 21-22'!$B$17:$AT$54,44,0))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IF($B302="","",VLOOKUP($B302,'HK2 21-22'!$B$17:$AT$54,4,0))</f>
        <v>#N/A</v>
      </c>
      <c r="F302" s="16" t="e">
        <f>IF($B302="","",VLOOKUP($B302,'HK2 21-22'!$B$17:$AT$54,5,0))</f>
        <v>#N/A</v>
      </c>
      <c r="G302" s="16" t="e">
        <f>IF($B302="","",VLOOKUP($B302,'HK2 21-22'!$B$17:$AT$54,6,0))</f>
        <v>#N/A</v>
      </c>
      <c r="H302" s="16" t="e">
        <f>IF($B302="","",VLOOKUP($B302,'HK2 21-22'!$B$17:$AT$54,7,0))</f>
        <v>#N/A</v>
      </c>
      <c r="I302" s="16" t="e">
        <f>IF($B302="","",VLOOKUP($B302,'HK2 21-22'!$B$17:$AT$54,8,0))</f>
        <v>#N/A</v>
      </c>
      <c r="J302" s="16" t="e">
        <f>IF($B302="","",VLOOKUP($B302,'HK2 21-22'!$B$17:$AT$54,9,0))</f>
        <v>#N/A</v>
      </c>
      <c r="K302" s="16" t="e">
        <f>IF($B302="","",VLOOKUP($B302,'HK2 21-22'!$B$17:$AT$54,10,0))</f>
        <v>#N/A</v>
      </c>
      <c r="L302" s="16" t="e">
        <f>IF($B302="","",VLOOKUP($B302,'HK2 21-22'!$B$17:$AT$54,11,0))</f>
        <v>#N/A</v>
      </c>
      <c r="M302" s="32" t="e">
        <f t="shared" si="41"/>
        <v>#N/A</v>
      </c>
      <c r="N302" s="16" t="e">
        <f>IF($B302="","",VLOOKUP($B302,'HK2 21-22'!$B$17:$AT$54,13,0))</f>
        <v>#N/A</v>
      </c>
      <c r="O302" s="16" t="e">
        <f>IF($B302="","",VLOOKUP($B302,'HK2 21-22'!$B$17:$AT$54,14,0))</f>
        <v>#N/A</v>
      </c>
      <c r="P302" s="16" t="e">
        <f>IF($B302="","",VLOOKUP($B302,'HK2 21-22'!$B$17:$AT$54,15,0))</f>
        <v>#N/A</v>
      </c>
      <c r="Q302" s="16" t="e">
        <f>IF($B302="","",VLOOKUP($B302,'HK2 21-22'!$B$17:$AT$54,16,0))</f>
        <v>#N/A</v>
      </c>
      <c r="R302" s="32" t="e">
        <f t="shared" si="42"/>
        <v>#N/A</v>
      </c>
      <c r="S302" s="16" t="e">
        <f>IF($B302="","",VLOOKUP($B302,'HK2 21-22'!$B$17:$AT$54,18,0))</f>
        <v>#N/A</v>
      </c>
      <c r="T302" s="16" t="e">
        <f>IF($B302="","",VLOOKUP($B302,'HK2 21-22'!$B$17:$AT$54,19,0))</f>
        <v>#N/A</v>
      </c>
      <c r="U302" s="16" t="e">
        <f>IF($B302="","",VLOOKUP($B302,'HK2 21-22'!$B$17:$AT$54,20,0))</f>
        <v>#N/A</v>
      </c>
      <c r="V302" s="32" t="e">
        <f t="shared" si="43"/>
        <v>#N/A</v>
      </c>
      <c r="W302" s="16" t="e">
        <f>IF($B302="","",VLOOKUP($B302,'HK2 21-22'!$B$17:$AT$54,22,0))</f>
        <v>#N/A</v>
      </c>
      <c r="X302" s="16" t="e">
        <f>IF($B302="","",VLOOKUP($B302,'HK2 21-22'!$B$17:$AT$54,23,0))</f>
        <v>#N/A</v>
      </c>
      <c r="Y302" s="16" t="e">
        <f>IF($B302="","",VLOOKUP($B302,'HK2 21-22'!$B$17:$AT$54,24,0))</f>
        <v>#N/A</v>
      </c>
      <c r="Z302" s="32" t="e">
        <f t="shared" si="44"/>
        <v>#N/A</v>
      </c>
      <c r="AA302" s="16" t="e">
        <f>IF($B302="","",VLOOKUP($B302,'HK2 21-22'!$B$17:$AT$54,26,0))</f>
        <v>#N/A</v>
      </c>
      <c r="AB302" s="16" t="e">
        <f>IF($B302="","",VLOOKUP($B302,'HK2 21-22'!$B$17:$AT$54,27,0))</f>
        <v>#N/A</v>
      </c>
      <c r="AC302" s="16" t="e">
        <f>IF($B302="","",VLOOKUP($B302,'HK2 21-22'!$B$17:$AT$54,28,0))</f>
        <v>#N/A</v>
      </c>
      <c r="AD302" s="32" t="e">
        <f t="shared" si="45"/>
        <v>#N/A</v>
      </c>
      <c r="AE302" s="16" t="e">
        <f>IF($B302="","",VLOOKUP($B302,'HK2 21-22'!$B$17:$AT$54,30,0))</f>
        <v>#N/A</v>
      </c>
      <c r="AF302" s="16" t="e">
        <f>IF($B302="","",VLOOKUP($B302,'HK2 21-22'!$B$17:$AT$54,31,0))</f>
        <v>#N/A</v>
      </c>
      <c r="AG302" s="16" t="e">
        <f>IF($B302="","",VLOOKUP($B302,'HK2 21-22'!$B$17:$AT$54,32,0))</f>
        <v>#N/A</v>
      </c>
      <c r="AH302" s="32" t="e">
        <f t="shared" si="46"/>
        <v>#N/A</v>
      </c>
      <c r="AI302" s="16" t="e">
        <f>IF($B302="","",VLOOKUP($B302,'HK2 21-22'!$B$17:$AT$54,34,0))</f>
        <v>#N/A</v>
      </c>
      <c r="AJ302" s="16" t="e">
        <f>IF($B302="","",VLOOKUP($B302,'HK2 21-22'!$B$17:$AT$54,35,0))</f>
        <v>#N/A</v>
      </c>
      <c r="AK302" s="32" t="e">
        <f t="shared" si="47"/>
        <v>#N/A</v>
      </c>
      <c r="AL302" s="16" t="e">
        <f>IF($B302="","",VLOOKUP($B302,'HK2 21-22'!$B$17:$AT$54,37,0))</f>
        <v>#N/A</v>
      </c>
      <c r="AM302" s="16" t="e">
        <f>IF($B302="","",VLOOKUP($B302,'HK2 21-22'!$B$17:$AT$54,38,0))</f>
        <v>#N/A</v>
      </c>
      <c r="AN302" s="32" t="e">
        <f t="shared" si="48"/>
        <v>#N/A</v>
      </c>
      <c r="AO302" s="16" t="e">
        <f>IF($B302="","",VLOOKUP($B302,'HK2 21-22'!$B$17:$AT$54,40,0))</f>
        <v>#N/A</v>
      </c>
      <c r="AP302" s="16" t="e">
        <f>IF($B302="","",VLOOKUP($B302,'HK2 21-22'!$B$17:$AT$54,41,0))</f>
        <v>#N/A</v>
      </c>
      <c r="AQ302" s="32" t="e">
        <f t="shared" si="49"/>
        <v>#N/A</v>
      </c>
      <c r="AR302" s="32" t="e">
        <f>IF($B302="","",VLOOKUP($B302,'HK2 21-22'!$B$17:$AT$54,43,0))</f>
        <v>#N/A</v>
      </c>
      <c r="AS302" s="32" t="e">
        <f>IF($B302="","",VLOOKUP($B302,'HK2 21-22'!$B$17:$AT$54,44,0))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IF($B303="","",VLOOKUP($B303,'HK2 21-22'!$B$17:$AT$54,4,0))</f>
        <v>#N/A</v>
      </c>
      <c r="F303" s="16" t="e">
        <f>IF($B303="","",VLOOKUP($B303,'HK2 21-22'!$B$17:$AT$54,5,0))</f>
        <v>#N/A</v>
      </c>
      <c r="G303" s="16" t="e">
        <f>IF($B303="","",VLOOKUP($B303,'HK2 21-22'!$B$17:$AT$54,6,0))</f>
        <v>#N/A</v>
      </c>
      <c r="H303" s="16" t="e">
        <f>IF($B303="","",VLOOKUP($B303,'HK2 21-22'!$B$17:$AT$54,7,0))</f>
        <v>#N/A</v>
      </c>
      <c r="I303" s="16" t="e">
        <f>IF($B303="","",VLOOKUP($B303,'HK2 21-22'!$B$17:$AT$54,8,0))</f>
        <v>#N/A</v>
      </c>
      <c r="J303" s="16" t="e">
        <f>IF($B303="","",VLOOKUP($B303,'HK2 21-22'!$B$17:$AT$54,9,0))</f>
        <v>#N/A</v>
      </c>
      <c r="K303" s="16" t="e">
        <f>IF($B303="","",VLOOKUP($B303,'HK2 21-22'!$B$17:$AT$54,10,0))</f>
        <v>#N/A</v>
      </c>
      <c r="L303" s="16" t="e">
        <f>IF($B303="","",VLOOKUP($B303,'HK2 21-22'!$B$17:$AT$54,11,0))</f>
        <v>#N/A</v>
      </c>
      <c r="M303" s="32" t="e">
        <f t="shared" si="41"/>
        <v>#N/A</v>
      </c>
      <c r="N303" s="16" t="e">
        <f>IF($B303="","",VLOOKUP($B303,'HK2 21-22'!$B$17:$AT$54,13,0))</f>
        <v>#N/A</v>
      </c>
      <c r="O303" s="16" t="e">
        <f>IF($B303="","",VLOOKUP($B303,'HK2 21-22'!$B$17:$AT$54,14,0))</f>
        <v>#N/A</v>
      </c>
      <c r="P303" s="16" t="e">
        <f>IF($B303="","",VLOOKUP($B303,'HK2 21-22'!$B$17:$AT$54,15,0))</f>
        <v>#N/A</v>
      </c>
      <c r="Q303" s="16" t="e">
        <f>IF($B303="","",VLOOKUP($B303,'HK2 21-22'!$B$17:$AT$54,16,0))</f>
        <v>#N/A</v>
      </c>
      <c r="R303" s="32" t="e">
        <f t="shared" si="42"/>
        <v>#N/A</v>
      </c>
      <c r="S303" s="16" t="e">
        <f>IF($B303="","",VLOOKUP($B303,'HK2 21-22'!$B$17:$AT$54,18,0))</f>
        <v>#N/A</v>
      </c>
      <c r="T303" s="16" t="e">
        <f>IF($B303="","",VLOOKUP($B303,'HK2 21-22'!$B$17:$AT$54,19,0))</f>
        <v>#N/A</v>
      </c>
      <c r="U303" s="16" t="e">
        <f>IF($B303="","",VLOOKUP($B303,'HK2 21-22'!$B$17:$AT$54,20,0))</f>
        <v>#N/A</v>
      </c>
      <c r="V303" s="32" t="e">
        <f t="shared" si="43"/>
        <v>#N/A</v>
      </c>
      <c r="W303" s="16" t="e">
        <f>IF($B303="","",VLOOKUP($B303,'HK2 21-22'!$B$17:$AT$54,22,0))</f>
        <v>#N/A</v>
      </c>
      <c r="X303" s="16" t="e">
        <f>IF($B303="","",VLOOKUP($B303,'HK2 21-22'!$B$17:$AT$54,23,0))</f>
        <v>#N/A</v>
      </c>
      <c r="Y303" s="16" t="e">
        <f>IF($B303="","",VLOOKUP($B303,'HK2 21-22'!$B$17:$AT$54,24,0))</f>
        <v>#N/A</v>
      </c>
      <c r="Z303" s="32" t="e">
        <f t="shared" si="44"/>
        <v>#N/A</v>
      </c>
      <c r="AA303" s="16" t="e">
        <f>IF($B303="","",VLOOKUP($B303,'HK2 21-22'!$B$17:$AT$54,26,0))</f>
        <v>#N/A</v>
      </c>
      <c r="AB303" s="16" t="e">
        <f>IF($B303="","",VLOOKUP($B303,'HK2 21-22'!$B$17:$AT$54,27,0))</f>
        <v>#N/A</v>
      </c>
      <c r="AC303" s="16" t="e">
        <f>IF($B303="","",VLOOKUP($B303,'HK2 21-22'!$B$17:$AT$54,28,0))</f>
        <v>#N/A</v>
      </c>
      <c r="AD303" s="32" t="e">
        <f t="shared" si="45"/>
        <v>#N/A</v>
      </c>
      <c r="AE303" s="16" t="e">
        <f>IF($B303="","",VLOOKUP($B303,'HK2 21-22'!$B$17:$AT$54,30,0))</f>
        <v>#N/A</v>
      </c>
      <c r="AF303" s="16" t="e">
        <f>IF($B303="","",VLOOKUP($B303,'HK2 21-22'!$B$17:$AT$54,31,0))</f>
        <v>#N/A</v>
      </c>
      <c r="AG303" s="16" t="e">
        <f>IF($B303="","",VLOOKUP($B303,'HK2 21-22'!$B$17:$AT$54,32,0))</f>
        <v>#N/A</v>
      </c>
      <c r="AH303" s="32" t="e">
        <f t="shared" si="46"/>
        <v>#N/A</v>
      </c>
      <c r="AI303" s="16" t="e">
        <f>IF($B303="","",VLOOKUP($B303,'HK2 21-22'!$B$17:$AT$54,34,0))</f>
        <v>#N/A</v>
      </c>
      <c r="AJ303" s="16" t="e">
        <f>IF($B303="","",VLOOKUP($B303,'HK2 21-22'!$B$17:$AT$54,35,0))</f>
        <v>#N/A</v>
      </c>
      <c r="AK303" s="32" t="e">
        <f t="shared" si="47"/>
        <v>#N/A</v>
      </c>
      <c r="AL303" s="16" t="e">
        <f>IF($B303="","",VLOOKUP($B303,'HK2 21-22'!$B$17:$AT$54,37,0))</f>
        <v>#N/A</v>
      </c>
      <c r="AM303" s="16" t="e">
        <f>IF($B303="","",VLOOKUP($B303,'HK2 21-22'!$B$17:$AT$54,38,0))</f>
        <v>#N/A</v>
      </c>
      <c r="AN303" s="32" t="e">
        <f t="shared" si="48"/>
        <v>#N/A</v>
      </c>
      <c r="AO303" s="16" t="e">
        <f>IF($B303="","",VLOOKUP($B303,'HK2 21-22'!$B$17:$AT$54,40,0))</f>
        <v>#N/A</v>
      </c>
      <c r="AP303" s="16" t="e">
        <f>IF($B303="","",VLOOKUP($B303,'HK2 21-22'!$B$17:$AT$54,41,0))</f>
        <v>#N/A</v>
      </c>
      <c r="AQ303" s="32" t="e">
        <f t="shared" si="49"/>
        <v>#N/A</v>
      </c>
      <c r="AR303" s="32" t="e">
        <f>IF($B303="","",VLOOKUP($B303,'HK2 21-22'!$B$17:$AT$54,43,0))</f>
        <v>#N/A</v>
      </c>
      <c r="AS303" s="32" t="e">
        <f>IF($B303="","",VLOOKUP($B303,'HK2 21-22'!$B$17:$AT$54,44,0))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IF($B304="","",VLOOKUP($B304,'HK2 21-22'!$B$17:$AT$54,4,0))</f>
        <v>#N/A</v>
      </c>
      <c r="F304" s="16" t="e">
        <f>IF($B304="","",VLOOKUP($B304,'HK2 21-22'!$B$17:$AT$54,5,0))</f>
        <v>#N/A</v>
      </c>
      <c r="G304" s="16" t="e">
        <f>IF($B304="","",VLOOKUP($B304,'HK2 21-22'!$B$17:$AT$54,6,0))</f>
        <v>#N/A</v>
      </c>
      <c r="H304" s="16" t="e">
        <f>IF($B304="","",VLOOKUP($B304,'HK2 21-22'!$B$17:$AT$54,7,0))</f>
        <v>#N/A</v>
      </c>
      <c r="I304" s="16" t="e">
        <f>IF($B304="","",VLOOKUP($B304,'HK2 21-22'!$B$17:$AT$54,8,0))</f>
        <v>#N/A</v>
      </c>
      <c r="J304" s="16" t="e">
        <f>IF($B304="","",VLOOKUP($B304,'HK2 21-22'!$B$17:$AT$54,9,0))</f>
        <v>#N/A</v>
      </c>
      <c r="K304" s="16" t="e">
        <f>IF($B304="","",VLOOKUP($B304,'HK2 21-22'!$B$17:$AT$54,10,0))</f>
        <v>#N/A</v>
      </c>
      <c r="L304" s="16" t="e">
        <f>IF($B304="","",VLOOKUP($B304,'HK2 21-22'!$B$17:$AT$54,11,0))</f>
        <v>#N/A</v>
      </c>
      <c r="M304" s="32" t="e">
        <f t="shared" si="41"/>
        <v>#N/A</v>
      </c>
      <c r="N304" s="16" t="e">
        <f>IF($B304="","",VLOOKUP($B304,'HK2 21-22'!$B$17:$AT$54,13,0))</f>
        <v>#N/A</v>
      </c>
      <c r="O304" s="16" t="e">
        <f>IF($B304="","",VLOOKUP($B304,'HK2 21-22'!$B$17:$AT$54,14,0))</f>
        <v>#N/A</v>
      </c>
      <c r="P304" s="16" t="e">
        <f>IF($B304="","",VLOOKUP($B304,'HK2 21-22'!$B$17:$AT$54,15,0))</f>
        <v>#N/A</v>
      </c>
      <c r="Q304" s="16" t="e">
        <f>IF($B304="","",VLOOKUP($B304,'HK2 21-22'!$B$17:$AT$54,16,0))</f>
        <v>#N/A</v>
      </c>
      <c r="R304" s="32" t="e">
        <f t="shared" si="42"/>
        <v>#N/A</v>
      </c>
      <c r="S304" s="16" t="e">
        <f>IF($B304="","",VLOOKUP($B304,'HK2 21-22'!$B$17:$AT$54,18,0))</f>
        <v>#N/A</v>
      </c>
      <c r="T304" s="16" t="e">
        <f>IF($B304="","",VLOOKUP($B304,'HK2 21-22'!$B$17:$AT$54,19,0))</f>
        <v>#N/A</v>
      </c>
      <c r="U304" s="16" t="e">
        <f>IF($B304="","",VLOOKUP($B304,'HK2 21-22'!$B$17:$AT$54,20,0))</f>
        <v>#N/A</v>
      </c>
      <c r="V304" s="32" t="e">
        <f t="shared" si="43"/>
        <v>#N/A</v>
      </c>
      <c r="W304" s="16" t="e">
        <f>IF($B304="","",VLOOKUP($B304,'HK2 21-22'!$B$17:$AT$54,22,0))</f>
        <v>#N/A</v>
      </c>
      <c r="X304" s="16" t="e">
        <f>IF($B304="","",VLOOKUP($B304,'HK2 21-22'!$B$17:$AT$54,23,0))</f>
        <v>#N/A</v>
      </c>
      <c r="Y304" s="16" t="e">
        <f>IF($B304="","",VLOOKUP($B304,'HK2 21-22'!$B$17:$AT$54,24,0))</f>
        <v>#N/A</v>
      </c>
      <c r="Z304" s="32" t="e">
        <f t="shared" si="44"/>
        <v>#N/A</v>
      </c>
      <c r="AA304" s="16" t="e">
        <f>IF($B304="","",VLOOKUP($B304,'HK2 21-22'!$B$17:$AT$54,26,0))</f>
        <v>#N/A</v>
      </c>
      <c r="AB304" s="16" t="e">
        <f>IF($B304="","",VLOOKUP($B304,'HK2 21-22'!$B$17:$AT$54,27,0))</f>
        <v>#N/A</v>
      </c>
      <c r="AC304" s="16" t="e">
        <f>IF($B304="","",VLOOKUP($B304,'HK2 21-22'!$B$17:$AT$54,28,0))</f>
        <v>#N/A</v>
      </c>
      <c r="AD304" s="32" t="e">
        <f t="shared" si="45"/>
        <v>#N/A</v>
      </c>
      <c r="AE304" s="16" t="e">
        <f>IF($B304="","",VLOOKUP($B304,'HK2 21-22'!$B$17:$AT$54,30,0))</f>
        <v>#N/A</v>
      </c>
      <c r="AF304" s="16" t="e">
        <f>IF($B304="","",VLOOKUP($B304,'HK2 21-22'!$B$17:$AT$54,31,0))</f>
        <v>#N/A</v>
      </c>
      <c r="AG304" s="16" t="e">
        <f>IF($B304="","",VLOOKUP($B304,'HK2 21-22'!$B$17:$AT$54,32,0))</f>
        <v>#N/A</v>
      </c>
      <c r="AH304" s="32" t="e">
        <f t="shared" si="46"/>
        <v>#N/A</v>
      </c>
      <c r="AI304" s="16" t="e">
        <f>IF($B304="","",VLOOKUP($B304,'HK2 21-22'!$B$17:$AT$54,34,0))</f>
        <v>#N/A</v>
      </c>
      <c r="AJ304" s="16" t="e">
        <f>IF($B304="","",VLOOKUP($B304,'HK2 21-22'!$B$17:$AT$54,35,0))</f>
        <v>#N/A</v>
      </c>
      <c r="AK304" s="32" t="e">
        <f t="shared" si="47"/>
        <v>#N/A</v>
      </c>
      <c r="AL304" s="16" t="e">
        <f>IF($B304="","",VLOOKUP($B304,'HK2 21-22'!$B$17:$AT$54,37,0))</f>
        <v>#N/A</v>
      </c>
      <c r="AM304" s="16" t="e">
        <f>IF($B304="","",VLOOKUP($B304,'HK2 21-22'!$B$17:$AT$54,38,0))</f>
        <v>#N/A</v>
      </c>
      <c r="AN304" s="32" t="e">
        <f t="shared" si="48"/>
        <v>#N/A</v>
      </c>
      <c r="AO304" s="16" t="e">
        <f>IF($B304="","",VLOOKUP($B304,'HK2 21-22'!$B$17:$AT$54,40,0))</f>
        <v>#N/A</v>
      </c>
      <c r="AP304" s="16" t="e">
        <f>IF($B304="","",VLOOKUP($B304,'HK2 21-22'!$B$17:$AT$54,41,0))</f>
        <v>#N/A</v>
      </c>
      <c r="AQ304" s="32" t="e">
        <f t="shared" si="49"/>
        <v>#N/A</v>
      </c>
      <c r="AR304" s="32" t="e">
        <f>IF($B304="","",VLOOKUP($B304,'HK2 21-22'!$B$17:$AT$54,43,0))</f>
        <v>#N/A</v>
      </c>
      <c r="AS304" s="32" t="e">
        <f>IF($B304="","",VLOOKUP($B304,'HK2 21-22'!$B$17:$AT$54,44,0))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IF($B305="","",VLOOKUP($B305,'HK2 21-22'!$B$17:$AT$54,4,0))</f>
        <v>#N/A</v>
      </c>
      <c r="F305" s="16" t="e">
        <f>IF($B305="","",VLOOKUP($B305,'HK2 21-22'!$B$17:$AT$54,5,0))</f>
        <v>#N/A</v>
      </c>
      <c r="G305" s="16" t="e">
        <f>IF($B305="","",VLOOKUP($B305,'HK2 21-22'!$B$17:$AT$54,6,0))</f>
        <v>#N/A</v>
      </c>
      <c r="H305" s="16" t="e">
        <f>IF($B305="","",VLOOKUP($B305,'HK2 21-22'!$B$17:$AT$54,7,0))</f>
        <v>#N/A</v>
      </c>
      <c r="I305" s="16" t="e">
        <f>IF($B305="","",VLOOKUP($B305,'HK2 21-22'!$B$17:$AT$54,8,0))</f>
        <v>#N/A</v>
      </c>
      <c r="J305" s="16" t="e">
        <f>IF($B305="","",VLOOKUP($B305,'HK2 21-22'!$B$17:$AT$54,9,0))</f>
        <v>#N/A</v>
      </c>
      <c r="K305" s="16" t="e">
        <f>IF($B305="","",VLOOKUP($B305,'HK2 21-22'!$B$17:$AT$54,10,0))</f>
        <v>#N/A</v>
      </c>
      <c r="L305" s="16" t="e">
        <f>IF($B305="","",VLOOKUP($B305,'HK2 21-22'!$B$17:$AT$54,11,0))</f>
        <v>#N/A</v>
      </c>
      <c r="M305" s="32" t="e">
        <f t="shared" si="41"/>
        <v>#N/A</v>
      </c>
      <c r="N305" s="16" t="e">
        <f>IF($B305="","",VLOOKUP($B305,'HK2 21-22'!$B$17:$AT$54,13,0))</f>
        <v>#N/A</v>
      </c>
      <c r="O305" s="16" t="e">
        <f>IF($B305="","",VLOOKUP($B305,'HK2 21-22'!$B$17:$AT$54,14,0))</f>
        <v>#N/A</v>
      </c>
      <c r="P305" s="16" t="e">
        <f>IF($B305="","",VLOOKUP($B305,'HK2 21-22'!$B$17:$AT$54,15,0))</f>
        <v>#N/A</v>
      </c>
      <c r="Q305" s="16" t="e">
        <f>IF($B305="","",VLOOKUP($B305,'HK2 21-22'!$B$17:$AT$54,16,0))</f>
        <v>#N/A</v>
      </c>
      <c r="R305" s="32" t="e">
        <f t="shared" si="42"/>
        <v>#N/A</v>
      </c>
      <c r="S305" s="16" t="e">
        <f>IF($B305="","",VLOOKUP($B305,'HK2 21-22'!$B$17:$AT$54,18,0))</f>
        <v>#N/A</v>
      </c>
      <c r="T305" s="16" t="e">
        <f>IF($B305="","",VLOOKUP($B305,'HK2 21-22'!$B$17:$AT$54,19,0))</f>
        <v>#N/A</v>
      </c>
      <c r="U305" s="16" t="e">
        <f>IF($B305="","",VLOOKUP($B305,'HK2 21-22'!$B$17:$AT$54,20,0))</f>
        <v>#N/A</v>
      </c>
      <c r="V305" s="32" t="e">
        <f t="shared" si="43"/>
        <v>#N/A</v>
      </c>
      <c r="W305" s="16" t="e">
        <f>IF($B305="","",VLOOKUP($B305,'HK2 21-22'!$B$17:$AT$54,22,0))</f>
        <v>#N/A</v>
      </c>
      <c r="X305" s="16" t="e">
        <f>IF($B305="","",VLOOKUP($B305,'HK2 21-22'!$B$17:$AT$54,23,0))</f>
        <v>#N/A</v>
      </c>
      <c r="Y305" s="16" t="e">
        <f>IF($B305="","",VLOOKUP($B305,'HK2 21-22'!$B$17:$AT$54,24,0))</f>
        <v>#N/A</v>
      </c>
      <c r="Z305" s="32" t="e">
        <f t="shared" si="44"/>
        <v>#N/A</v>
      </c>
      <c r="AA305" s="16" t="e">
        <f>IF($B305="","",VLOOKUP($B305,'HK2 21-22'!$B$17:$AT$54,26,0))</f>
        <v>#N/A</v>
      </c>
      <c r="AB305" s="16" t="e">
        <f>IF($B305="","",VLOOKUP($B305,'HK2 21-22'!$B$17:$AT$54,27,0))</f>
        <v>#N/A</v>
      </c>
      <c r="AC305" s="16" t="e">
        <f>IF($B305="","",VLOOKUP($B305,'HK2 21-22'!$B$17:$AT$54,28,0))</f>
        <v>#N/A</v>
      </c>
      <c r="AD305" s="32" t="e">
        <f t="shared" si="45"/>
        <v>#N/A</v>
      </c>
      <c r="AE305" s="16" t="e">
        <f>IF($B305="","",VLOOKUP($B305,'HK2 21-22'!$B$17:$AT$54,30,0))</f>
        <v>#N/A</v>
      </c>
      <c r="AF305" s="16" t="e">
        <f>IF($B305="","",VLOOKUP($B305,'HK2 21-22'!$B$17:$AT$54,31,0))</f>
        <v>#N/A</v>
      </c>
      <c r="AG305" s="16" t="e">
        <f>IF($B305="","",VLOOKUP($B305,'HK2 21-22'!$B$17:$AT$54,32,0))</f>
        <v>#N/A</v>
      </c>
      <c r="AH305" s="32" t="e">
        <f t="shared" si="46"/>
        <v>#N/A</v>
      </c>
      <c r="AI305" s="16" t="e">
        <f>IF($B305="","",VLOOKUP($B305,'HK2 21-22'!$B$17:$AT$54,34,0))</f>
        <v>#N/A</v>
      </c>
      <c r="AJ305" s="16" t="e">
        <f>IF($B305="","",VLOOKUP($B305,'HK2 21-22'!$B$17:$AT$54,35,0))</f>
        <v>#N/A</v>
      </c>
      <c r="AK305" s="32" t="e">
        <f t="shared" si="47"/>
        <v>#N/A</v>
      </c>
      <c r="AL305" s="16" t="e">
        <f>IF($B305="","",VLOOKUP($B305,'HK2 21-22'!$B$17:$AT$54,37,0))</f>
        <v>#N/A</v>
      </c>
      <c r="AM305" s="16" t="e">
        <f>IF($B305="","",VLOOKUP($B305,'HK2 21-22'!$B$17:$AT$54,38,0))</f>
        <v>#N/A</v>
      </c>
      <c r="AN305" s="32" t="e">
        <f t="shared" si="48"/>
        <v>#N/A</v>
      </c>
      <c r="AO305" s="16" t="e">
        <f>IF($B305="","",VLOOKUP($B305,'HK2 21-22'!$B$17:$AT$54,40,0))</f>
        <v>#N/A</v>
      </c>
      <c r="AP305" s="16" t="e">
        <f>IF($B305="","",VLOOKUP($B305,'HK2 21-22'!$B$17:$AT$54,41,0))</f>
        <v>#N/A</v>
      </c>
      <c r="AQ305" s="32" t="e">
        <f t="shared" si="49"/>
        <v>#N/A</v>
      </c>
      <c r="AR305" s="32" t="e">
        <f>IF($B305="","",VLOOKUP($B305,'HK2 21-22'!$B$17:$AT$54,43,0))</f>
        <v>#N/A</v>
      </c>
      <c r="AS305" s="32" t="e">
        <f>IF($B305="","",VLOOKUP($B305,'HK2 21-22'!$B$17:$AT$54,44,0))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IF($B306="","",VLOOKUP($B306,'HK2 21-22'!$B$17:$AT$54,4,0))</f>
        <v>#N/A</v>
      </c>
      <c r="F306" s="16" t="e">
        <f>IF($B306="","",VLOOKUP($B306,'HK2 21-22'!$B$17:$AT$54,5,0))</f>
        <v>#N/A</v>
      </c>
      <c r="G306" s="16" t="e">
        <f>IF($B306="","",VLOOKUP($B306,'HK2 21-22'!$B$17:$AT$54,6,0))</f>
        <v>#N/A</v>
      </c>
      <c r="H306" s="16" t="e">
        <f>IF($B306="","",VLOOKUP($B306,'HK2 21-22'!$B$17:$AT$54,7,0))</f>
        <v>#N/A</v>
      </c>
      <c r="I306" s="16" t="e">
        <f>IF($B306="","",VLOOKUP($B306,'HK2 21-22'!$B$17:$AT$54,8,0))</f>
        <v>#N/A</v>
      </c>
      <c r="J306" s="16" t="e">
        <f>IF($B306="","",VLOOKUP($B306,'HK2 21-22'!$B$17:$AT$54,9,0))</f>
        <v>#N/A</v>
      </c>
      <c r="K306" s="16" t="e">
        <f>IF($B306="","",VLOOKUP($B306,'HK2 21-22'!$B$17:$AT$54,10,0))</f>
        <v>#N/A</v>
      </c>
      <c r="L306" s="16" t="e">
        <f>IF($B306="","",VLOOKUP($B306,'HK2 21-22'!$B$17:$AT$54,11,0))</f>
        <v>#N/A</v>
      </c>
      <c r="M306" s="32" t="e">
        <f t="shared" si="41"/>
        <v>#N/A</v>
      </c>
      <c r="N306" s="16" t="e">
        <f>IF($B306="","",VLOOKUP($B306,'HK2 21-22'!$B$17:$AT$54,13,0))</f>
        <v>#N/A</v>
      </c>
      <c r="O306" s="16" t="e">
        <f>IF($B306="","",VLOOKUP($B306,'HK2 21-22'!$B$17:$AT$54,14,0))</f>
        <v>#N/A</v>
      </c>
      <c r="P306" s="16" t="e">
        <f>IF($B306="","",VLOOKUP($B306,'HK2 21-22'!$B$17:$AT$54,15,0))</f>
        <v>#N/A</v>
      </c>
      <c r="Q306" s="16" t="e">
        <f>IF($B306="","",VLOOKUP($B306,'HK2 21-22'!$B$17:$AT$54,16,0))</f>
        <v>#N/A</v>
      </c>
      <c r="R306" s="32" t="e">
        <f t="shared" si="42"/>
        <v>#N/A</v>
      </c>
      <c r="S306" s="16" t="e">
        <f>IF($B306="","",VLOOKUP($B306,'HK2 21-22'!$B$17:$AT$54,18,0))</f>
        <v>#N/A</v>
      </c>
      <c r="T306" s="16" t="e">
        <f>IF($B306="","",VLOOKUP($B306,'HK2 21-22'!$B$17:$AT$54,19,0))</f>
        <v>#N/A</v>
      </c>
      <c r="U306" s="16" t="e">
        <f>IF($B306="","",VLOOKUP($B306,'HK2 21-22'!$B$17:$AT$54,20,0))</f>
        <v>#N/A</v>
      </c>
      <c r="V306" s="32" t="e">
        <f t="shared" si="43"/>
        <v>#N/A</v>
      </c>
      <c r="W306" s="16" t="e">
        <f>IF($B306="","",VLOOKUP($B306,'HK2 21-22'!$B$17:$AT$54,22,0))</f>
        <v>#N/A</v>
      </c>
      <c r="X306" s="16" t="e">
        <f>IF($B306="","",VLOOKUP($B306,'HK2 21-22'!$B$17:$AT$54,23,0))</f>
        <v>#N/A</v>
      </c>
      <c r="Y306" s="16" t="e">
        <f>IF($B306="","",VLOOKUP($B306,'HK2 21-22'!$B$17:$AT$54,24,0))</f>
        <v>#N/A</v>
      </c>
      <c r="Z306" s="32" t="e">
        <f t="shared" si="44"/>
        <v>#N/A</v>
      </c>
      <c r="AA306" s="16" t="e">
        <f>IF($B306="","",VLOOKUP($B306,'HK2 21-22'!$B$17:$AT$54,26,0))</f>
        <v>#N/A</v>
      </c>
      <c r="AB306" s="16" t="e">
        <f>IF($B306="","",VLOOKUP($B306,'HK2 21-22'!$B$17:$AT$54,27,0))</f>
        <v>#N/A</v>
      </c>
      <c r="AC306" s="16" t="e">
        <f>IF($B306="","",VLOOKUP($B306,'HK2 21-22'!$B$17:$AT$54,28,0))</f>
        <v>#N/A</v>
      </c>
      <c r="AD306" s="32" t="e">
        <f t="shared" si="45"/>
        <v>#N/A</v>
      </c>
      <c r="AE306" s="16" t="e">
        <f>IF($B306="","",VLOOKUP($B306,'HK2 21-22'!$B$17:$AT$54,30,0))</f>
        <v>#N/A</v>
      </c>
      <c r="AF306" s="16" t="e">
        <f>IF($B306="","",VLOOKUP($B306,'HK2 21-22'!$B$17:$AT$54,31,0))</f>
        <v>#N/A</v>
      </c>
      <c r="AG306" s="16" t="e">
        <f>IF($B306="","",VLOOKUP($B306,'HK2 21-22'!$B$17:$AT$54,32,0))</f>
        <v>#N/A</v>
      </c>
      <c r="AH306" s="32" t="e">
        <f t="shared" si="46"/>
        <v>#N/A</v>
      </c>
      <c r="AI306" s="16" t="e">
        <f>IF($B306="","",VLOOKUP($B306,'HK2 21-22'!$B$17:$AT$54,34,0))</f>
        <v>#N/A</v>
      </c>
      <c r="AJ306" s="16" t="e">
        <f>IF($B306="","",VLOOKUP($B306,'HK2 21-22'!$B$17:$AT$54,35,0))</f>
        <v>#N/A</v>
      </c>
      <c r="AK306" s="32" t="e">
        <f t="shared" si="47"/>
        <v>#N/A</v>
      </c>
      <c r="AL306" s="16" t="e">
        <f>IF($B306="","",VLOOKUP($B306,'HK2 21-22'!$B$17:$AT$54,37,0))</f>
        <v>#N/A</v>
      </c>
      <c r="AM306" s="16" t="e">
        <f>IF($B306="","",VLOOKUP($B306,'HK2 21-22'!$B$17:$AT$54,38,0))</f>
        <v>#N/A</v>
      </c>
      <c r="AN306" s="32" t="e">
        <f t="shared" si="48"/>
        <v>#N/A</v>
      </c>
      <c r="AO306" s="16" t="e">
        <f>IF($B306="","",VLOOKUP($B306,'HK2 21-22'!$B$17:$AT$54,40,0))</f>
        <v>#N/A</v>
      </c>
      <c r="AP306" s="16" t="e">
        <f>IF($B306="","",VLOOKUP($B306,'HK2 21-22'!$B$17:$AT$54,41,0))</f>
        <v>#N/A</v>
      </c>
      <c r="AQ306" s="32" t="e">
        <f t="shared" si="49"/>
        <v>#N/A</v>
      </c>
      <c r="AR306" s="32" t="e">
        <f>IF($B306="","",VLOOKUP($B306,'HK2 21-22'!$B$17:$AT$54,43,0))</f>
        <v>#N/A</v>
      </c>
      <c r="AS306" s="32" t="e">
        <f>IF($B306="","",VLOOKUP($B306,'HK2 21-22'!$B$17:$AT$54,44,0))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IF($B307="","",VLOOKUP($B307,'HK2 21-22'!$B$17:$AT$54,4,0))</f>
        <v>#N/A</v>
      </c>
      <c r="F307" s="16" t="e">
        <f>IF($B307="","",VLOOKUP($B307,'HK2 21-22'!$B$17:$AT$54,5,0))</f>
        <v>#N/A</v>
      </c>
      <c r="G307" s="16" t="e">
        <f>IF($B307="","",VLOOKUP($B307,'HK2 21-22'!$B$17:$AT$54,6,0))</f>
        <v>#N/A</v>
      </c>
      <c r="H307" s="16" t="e">
        <f>IF($B307="","",VLOOKUP($B307,'HK2 21-22'!$B$17:$AT$54,7,0))</f>
        <v>#N/A</v>
      </c>
      <c r="I307" s="16" t="e">
        <f>IF($B307="","",VLOOKUP($B307,'HK2 21-22'!$B$17:$AT$54,8,0))</f>
        <v>#N/A</v>
      </c>
      <c r="J307" s="16" t="e">
        <f>IF($B307="","",VLOOKUP($B307,'HK2 21-22'!$B$17:$AT$54,9,0))</f>
        <v>#N/A</v>
      </c>
      <c r="K307" s="16" t="e">
        <f>IF($B307="","",VLOOKUP($B307,'HK2 21-22'!$B$17:$AT$54,10,0))</f>
        <v>#N/A</v>
      </c>
      <c r="L307" s="16" t="e">
        <f>IF($B307="","",VLOOKUP($B307,'HK2 21-22'!$B$17:$AT$54,11,0))</f>
        <v>#N/A</v>
      </c>
      <c r="M307" s="32" t="e">
        <f t="shared" si="41"/>
        <v>#N/A</v>
      </c>
      <c r="N307" s="16" t="e">
        <f>IF($B307="","",VLOOKUP($B307,'HK2 21-22'!$B$17:$AT$54,13,0))</f>
        <v>#N/A</v>
      </c>
      <c r="O307" s="16" t="e">
        <f>IF($B307="","",VLOOKUP($B307,'HK2 21-22'!$B$17:$AT$54,14,0))</f>
        <v>#N/A</v>
      </c>
      <c r="P307" s="16" t="e">
        <f>IF($B307="","",VLOOKUP($B307,'HK2 21-22'!$B$17:$AT$54,15,0))</f>
        <v>#N/A</v>
      </c>
      <c r="Q307" s="16" t="e">
        <f>IF($B307="","",VLOOKUP($B307,'HK2 21-22'!$B$17:$AT$54,16,0))</f>
        <v>#N/A</v>
      </c>
      <c r="R307" s="32" t="e">
        <f t="shared" si="42"/>
        <v>#N/A</v>
      </c>
      <c r="S307" s="16" t="e">
        <f>IF($B307="","",VLOOKUP($B307,'HK2 21-22'!$B$17:$AT$54,18,0))</f>
        <v>#N/A</v>
      </c>
      <c r="T307" s="16" t="e">
        <f>IF($B307="","",VLOOKUP($B307,'HK2 21-22'!$B$17:$AT$54,19,0))</f>
        <v>#N/A</v>
      </c>
      <c r="U307" s="16" t="e">
        <f>IF($B307="","",VLOOKUP($B307,'HK2 21-22'!$B$17:$AT$54,20,0))</f>
        <v>#N/A</v>
      </c>
      <c r="V307" s="32" t="e">
        <f t="shared" si="43"/>
        <v>#N/A</v>
      </c>
      <c r="W307" s="16" t="e">
        <f>IF($B307="","",VLOOKUP($B307,'HK2 21-22'!$B$17:$AT$54,22,0))</f>
        <v>#N/A</v>
      </c>
      <c r="X307" s="16" t="e">
        <f>IF($B307="","",VLOOKUP($B307,'HK2 21-22'!$B$17:$AT$54,23,0))</f>
        <v>#N/A</v>
      </c>
      <c r="Y307" s="16" t="e">
        <f>IF($B307="","",VLOOKUP($B307,'HK2 21-22'!$B$17:$AT$54,24,0))</f>
        <v>#N/A</v>
      </c>
      <c r="Z307" s="32" t="e">
        <f t="shared" si="44"/>
        <v>#N/A</v>
      </c>
      <c r="AA307" s="16" t="e">
        <f>IF($B307="","",VLOOKUP($B307,'HK2 21-22'!$B$17:$AT$54,26,0))</f>
        <v>#N/A</v>
      </c>
      <c r="AB307" s="16" t="e">
        <f>IF($B307="","",VLOOKUP($B307,'HK2 21-22'!$B$17:$AT$54,27,0))</f>
        <v>#N/A</v>
      </c>
      <c r="AC307" s="16" t="e">
        <f>IF($B307="","",VLOOKUP($B307,'HK2 21-22'!$B$17:$AT$54,28,0))</f>
        <v>#N/A</v>
      </c>
      <c r="AD307" s="32" t="e">
        <f t="shared" si="45"/>
        <v>#N/A</v>
      </c>
      <c r="AE307" s="16" t="e">
        <f>IF($B307="","",VLOOKUP($B307,'HK2 21-22'!$B$17:$AT$54,30,0))</f>
        <v>#N/A</v>
      </c>
      <c r="AF307" s="16" t="e">
        <f>IF($B307="","",VLOOKUP($B307,'HK2 21-22'!$B$17:$AT$54,31,0))</f>
        <v>#N/A</v>
      </c>
      <c r="AG307" s="16" t="e">
        <f>IF($B307="","",VLOOKUP($B307,'HK2 21-22'!$B$17:$AT$54,32,0))</f>
        <v>#N/A</v>
      </c>
      <c r="AH307" s="32" t="e">
        <f t="shared" si="46"/>
        <v>#N/A</v>
      </c>
      <c r="AI307" s="16" t="e">
        <f>IF($B307="","",VLOOKUP($B307,'HK2 21-22'!$B$17:$AT$54,34,0))</f>
        <v>#N/A</v>
      </c>
      <c r="AJ307" s="16" t="e">
        <f>IF($B307="","",VLOOKUP($B307,'HK2 21-22'!$B$17:$AT$54,35,0))</f>
        <v>#N/A</v>
      </c>
      <c r="AK307" s="32" t="e">
        <f t="shared" si="47"/>
        <v>#N/A</v>
      </c>
      <c r="AL307" s="16" t="e">
        <f>IF($B307="","",VLOOKUP($B307,'HK2 21-22'!$B$17:$AT$54,37,0))</f>
        <v>#N/A</v>
      </c>
      <c r="AM307" s="16" t="e">
        <f>IF($B307="","",VLOOKUP($B307,'HK2 21-22'!$B$17:$AT$54,38,0))</f>
        <v>#N/A</v>
      </c>
      <c r="AN307" s="32" t="e">
        <f t="shared" si="48"/>
        <v>#N/A</v>
      </c>
      <c r="AO307" s="16" t="e">
        <f>IF($B307="","",VLOOKUP($B307,'HK2 21-22'!$B$17:$AT$54,40,0))</f>
        <v>#N/A</v>
      </c>
      <c r="AP307" s="16" t="e">
        <f>IF($B307="","",VLOOKUP($B307,'HK2 21-22'!$B$17:$AT$54,41,0))</f>
        <v>#N/A</v>
      </c>
      <c r="AQ307" s="32" t="e">
        <f t="shared" si="49"/>
        <v>#N/A</v>
      </c>
      <c r="AR307" s="32" t="e">
        <f>IF($B307="","",VLOOKUP($B307,'HK2 21-22'!$B$17:$AT$54,43,0))</f>
        <v>#N/A</v>
      </c>
      <c r="AS307" s="32" t="e">
        <f>IF($B307="","",VLOOKUP($B307,'HK2 21-22'!$B$17:$AT$54,44,0))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IF($B308="","",VLOOKUP($B308,'HK2 21-22'!$B$17:$AT$54,4,0))</f>
        <v>#N/A</v>
      </c>
      <c r="F308" s="16" t="e">
        <f>IF($B308="","",VLOOKUP($B308,'HK2 21-22'!$B$17:$AT$54,5,0))</f>
        <v>#N/A</v>
      </c>
      <c r="G308" s="16" t="e">
        <f>IF($B308="","",VLOOKUP($B308,'HK2 21-22'!$B$17:$AT$54,6,0))</f>
        <v>#N/A</v>
      </c>
      <c r="H308" s="16" t="e">
        <f>IF($B308="","",VLOOKUP($B308,'HK2 21-22'!$B$17:$AT$54,7,0))</f>
        <v>#N/A</v>
      </c>
      <c r="I308" s="16" t="e">
        <f>IF($B308="","",VLOOKUP($B308,'HK2 21-22'!$B$17:$AT$54,8,0))</f>
        <v>#N/A</v>
      </c>
      <c r="J308" s="16" t="e">
        <f>IF($B308="","",VLOOKUP($B308,'HK2 21-22'!$B$17:$AT$54,9,0))</f>
        <v>#N/A</v>
      </c>
      <c r="K308" s="16" t="e">
        <f>IF($B308="","",VLOOKUP($B308,'HK2 21-22'!$B$17:$AT$54,10,0))</f>
        <v>#N/A</v>
      </c>
      <c r="L308" s="16" t="e">
        <f>IF($B308="","",VLOOKUP($B308,'HK2 21-22'!$B$17:$AT$54,11,0))</f>
        <v>#N/A</v>
      </c>
      <c r="M308" s="32" t="e">
        <f t="shared" si="41"/>
        <v>#N/A</v>
      </c>
      <c r="N308" s="16" t="e">
        <f>IF($B308="","",VLOOKUP($B308,'HK2 21-22'!$B$17:$AT$54,13,0))</f>
        <v>#N/A</v>
      </c>
      <c r="O308" s="16" t="e">
        <f>IF($B308="","",VLOOKUP($B308,'HK2 21-22'!$B$17:$AT$54,14,0))</f>
        <v>#N/A</v>
      </c>
      <c r="P308" s="16" t="e">
        <f>IF($B308="","",VLOOKUP($B308,'HK2 21-22'!$B$17:$AT$54,15,0))</f>
        <v>#N/A</v>
      </c>
      <c r="Q308" s="16" t="e">
        <f>IF($B308="","",VLOOKUP($B308,'HK2 21-22'!$B$17:$AT$54,16,0))</f>
        <v>#N/A</v>
      </c>
      <c r="R308" s="32" t="e">
        <f t="shared" si="42"/>
        <v>#N/A</v>
      </c>
      <c r="S308" s="16" t="e">
        <f>IF($B308="","",VLOOKUP($B308,'HK2 21-22'!$B$17:$AT$54,18,0))</f>
        <v>#N/A</v>
      </c>
      <c r="T308" s="16" t="e">
        <f>IF($B308="","",VLOOKUP($B308,'HK2 21-22'!$B$17:$AT$54,19,0))</f>
        <v>#N/A</v>
      </c>
      <c r="U308" s="16" t="e">
        <f>IF($B308="","",VLOOKUP($B308,'HK2 21-22'!$B$17:$AT$54,20,0))</f>
        <v>#N/A</v>
      </c>
      <c r="V308" s="32" t="e">
        <f t="shared" si="43"/>
        <v>#N/A</v>
      </c>
      <c r="W308" s="16" t="e">
        <f>IF($B308="","",VLOOKUP($B308,'HK2 21-22'!$B$17:$AT$54,22,0))</f>
        <v>#N/A</v>
      </c>
      <c r="X308" s="16" t="e">
        <f>IF($B308="","",VLOOKUP($B308,'HK2 21-22'!$B$17:$AT$54,23,0))</f>
        <v>#N/A</v>
      </c>
      <c r="Y308" s="16" t="e">
        <f>IF($B308="","",VLOOKUP($B308,'HK2 21-22'!$B$17:$AT$54,24,0))</f>
        <v>#N/A</v>
      </c>
      <c r="Z308" s="32" t="e">
        <f t="shared" si="44"/>
        <v>#N/A</v>
      </c>
      <c r="AA308" s="16" t="e">
        <f>IF($B308="","",VLOOKUP($B308,'HK2 21-22'!$B$17:$AT$54,26,0))</f>
        <v>#N/A</v>
      </c>
      <c r="AB308" s="16" t="e">
        <f>IF($B308="","",VLOOKUP($B308,'HK2 21-22'!$B$17:$AT$54,27,0))</f>
        <v>#N/A</v>
      </c>
      <c r="AC308" s="16" t="e">
        <f>IF($B308="","",VLOOKUP($B308,'HK2 21-22'!$B$17:$AT$54,28,0))</f>
        <v>#N/A</v>
      </c>
      <c r="AD308" s="32" t="e">
        <f t="shared" si="45"/>
        <v>#N/A</v>
      </c>
      <c r="AE308" s="16" t="e">
        <f>IF($B308="","",VLOOKUP($B308,'HK2 21-22'!$B$17:$AT$54,30,0))</f>
        <v>#N/A</v>
      </c>
      <c r="AF308" s="16" t="e">
        <f>IF($B308="","",VLOOKUP($B308,'HK2 21-22'!$B$17:$AT$54,31,0))</f>
        <v>#N/A</v>
      </c>
      <c r="AG308" s="16" t="e">
        <f>IF($B308="","",VLOOKUP($B308,'HK2 21-22'!$B$17:$AT$54,32,0))</f>
        <v>#N/A</v>
      </c>
      <c r="AH308" s="32" t="e">
        <f t="shared" si="46"/>
        <v>#N/A</v>
      </c>
      <c r="AI308" s="16" t="e">
        <f>IF($B308="","",VLOOKUP($B308,'HK2 21-22'!$B$17:$AT$54,34,0))</f>
        <v>#N/A</v>
      </c>
      <c r="AJ308" s="16" t="e">
        <f>IF($B308="","",VLOOKUP($B308,'HK2 21-22'!$B$17:$AT$54,35,0))</f>
        <v>#N/A</v>
      </c>
      <c r="AK308" s="32" t="e">
        <f t="shared" si="47"/>
        <v>#N/A</v>
      </c>
      <c r="AL308" s="16" t="e">
        <f>IF($B308="","",VLOOKUP($B308,'HK2 21-22'!$B$17:$AT$54,37,0))</f>
        <v>#N/A</v>
      </c>
      <c r="AM308" s="16" t="e">
        <f>IF($B308="","",VLOOKUP($B308,'HK2 21-22'!$B$17:$AT$54,38,0))</f>
        <v>#N/A</v>
      </c>
      <c r="AN308" s="32" t="e">
        <f t="shared" si="48"/>
        <v>#N/A</v>
      </c>
      <c r="AO308" s="16" t="e">
        <f>IF($B308="","",VLOOKUP($B308,'HK2 21-22'!$B$17:$AT$54,40,0))</f>
        <v>#N/A</v>
      </c>
      <c r="AP308" s="16" t="e">
        <f>IF($B308="","",VLOOKUP($B308,'HK2 21-22'!$B$17:$AT$54,41,0))</f>
        <v>#N/A</v>
      </c>
      <c r="AQ308" s="32" t="e">
        <f t="shared" si="49"/>
        <v>#N/A</v>
      </c>
      <c r="AR308" s="32" t="e">
        <f>IF($B308="","",VLOOKUP($B308,'HK2 21-22'!$B$17:$AT$54,43,0))</f>
        <v>#N/A</v>
      </c>
      <c r="AS308" s="32" t="e">
        <f>IF($B308="","",VLOOKUP($B308,'HK2 21-22'!$B$17:$AT$54,44,0))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IF($B309="","",VLOOKUP($B309,'HK2 21-22'!$B$17:$AT$54,4,0))</f>
        <v>#N/A</v>
      </c>
      <c r="F309" s="16" t="e">
        <f>IF($B309="","",VLOOKUP($B309,'HK2 21-22'!$B$17:$AT$54,5,0))</f>
        <v>#N/A</v>
      </c>
      <c r="G309" s="16" t="e">
        <f>IF($B309="","",VLOOKUP($B309,'HK2 21-22'!$B$17:$AT$54,6,0))</f>
        <v>#N/A</v>
      </c>
      <c r="H309" s="16" t="e">
        <f>IF($B309="","",VLOOKUP($B309,'HK2 21-22'!$B$17:$AT$54,7,0))</f>
        <v>#N/A</v>
      </c>
      <c r="I309" s="16" t="e">
        <f>IF($B309="","",VLOOKUP($B309,'HK2 21-22'!$B$17:$AT$54,8,0))</f>
        <v>#N/A</v>
      </c>
      <c r="J309" s="16" t="e">
        <f>IF($B309="","",VLOOKUP($B309,'HK2 21-22'!$B$17:$AT$54,9,0))</f>
        <v>#N/A</v>
      </c>
      <c r="K309" s="16" t="e">
        <f>IF($B309="","",VLOOKUP($B309,'HK2 21-22'!$B$17:$AT$54,10,0))</f>
        <v>#N/A</v>
      </c>
      <c r="L309" s="16" t="e">
        <f>IF($B309="","",VLOOKUP($B309,'HK2 21-22'!$B$17:$AT$54,11,0))</f>
        <v>#N/A</v>
      </c>
      <c r="M309" s="32" t="e">
        <f t="shared" si="41"/>
        <v>#N/A</v>
      </c>
      <c r="N309" s="16" t="e">
        <f>IF($B309="","",VLOOKUP($B309,'HK2 21-22'!$B$17:$AT$54,13,0))</f>
        <v>#N/A</v>
      </c>
      <c r="O309" s="16" t="e">
        <f>IF($B309="","",VLOOKUP($B309,'HK2 21-22'!$B$17:$AT$54,14,0))</f>
        <v>#N/A</v>
      </c>
      <c r="P309" s="16" t="e">
        <f>IF($B309="","",VLOOKUP($B309,'HK2 21-22'!$B$17:$AT$54,15,0))</f>
        <v>#N/A</v>
      </c>
      <c r="Q309" s="16" t="e">
        <f>IF($B309="","",VLOOKUP($B309,'HK2 21-22'!$B$17:$AT$54,16,0))</f>
        <v>#N/A</v>
      </c>
      <c r="R309" s="32" t="e">
        <f t="shared" si="42"/>
        <v>#N/A</v>
      </c>
      <c r="S309" s="16" t="e">
        <f>IF($B309="","",VLOOKUP($B309,'HK2 21-22'!$B$17:$AT$54,18,0))</f>
        <v>#N/A</v>
      </c>
      <c r="T309" s="16" t="e">
        <f>IF($B309="","",VLOOKUP($B309,'HK2 21-22'!$B$17:$AT$54,19,0))</f>
        <v>#N/A</v>
      </c>
      <c r="U309" s="16" t="e">
        <f>IF($B309="","",VLOOKUP($B309,'HK2 21-22'!$B$17:$AT$54,20,0))</f>
        <v>#N/A</v>
      </c>
      <c r="V309" s="32" t="e">
        <f t="shared" si="43"/>
        <v>#N/A</v>
      </c>
      <c r="W309" s="16" t="e">
        <f>IF($B309="","",VLOOKUP($B309,'HK2 21-22'!$B$17:$AT$54,22,0))</f>
        <v>#N/A</v>
      </c>
      <c r="X309" s="16" t="e">
        <f>IF($B309="","",VLOOKUP($B309,'HK2 21-22'!$B$17:$AT$54,23,0))</f>
        <v>#N/A</v>
      </c>
      <c r="Y309" s="16" t="e">
        <f>IF($B309="","",VLOOKUP($B309,'HK2 21-22'!$B$17:$AT$54,24,0))</f>
        <v>#N/A</v>
      </c>
      <c r="Z309" s="32" t="e">
        <f t="shared" si="44"/>
        <v>#N/A</v>
      </c>
      <c r="AA309" s="16" t="e">
        <f>IF($B309="","",VLOOKUP($B309,'HK2 21-22'!$B$17:$AT$54,26,0))</f>
        <v>#N/A</v>
      </c>
      <c r="AB309" s="16" t="e">
        <f>IF($B309="","",VLOOKUP($B309,'HK2 21-22'!$B$17:$AT$54,27,0))</f>
        <v>#N/A</v>
      </c>
      <c r="AC309" s="16" t="e">
        <f>IF($B309="","",VLOOKUP($B309,'HK2 21-22'!$B$17:$AT$54,28,0))</f>
        <v>#N/A</v>
      </c>
      <c r="AD309" s="32" t="e">
        <f t="shared" si="45"/>
        <v>#N/A</v>
      </c>
      <c r="AE309" s="16" t="e">
        <f>IF($B309="","",VLOOKUP($B309,'HK2 21-22'!$B$17:$AT$54,30,0))</f>
        <v>#N/A</v>
      </c>
      <c r="AF309" s="16" t="e">
        <f>IF($B309="","",VLOOKUP($B309,'HK2 21-22'!$B$17:$AT$54,31,0))</f>
        <v>#N/A</v>
      </c>
      <c r="AG309" s="16" t="e">
        <f>IF($B309="","",VLOOKUP($B309,'HK2 21-22'!$B$17:$AT$54,32,0))</f>
        <v>#N/A</v>
      </c>
      <c r="AH309" s="32" t="e">
        <f t="shared" si="46"/>
        <v>#N/A</v>
      </c>
      <c r="AI309" s="16" t="e">
        <f>IF($B309="","",VLOOKUP($B309,'HK2 21-22'!$B$17:$AT$54,34,0))</f>
        <v>#N/A</v>
      </c>
      <c r="AJ309" s="16" t="e">
        <f>IF($B309="","",VLOOKUP($B309,'HK2 21-22'!$B$17:$AT$54,35,0))</f>
        <v>#N/A</v>
      </c>
      <c r="AK309" s="32" t="e">
        <f t="shared" si="47"/>
        <v>#N/A</v>
      </c>
      <c r="AL309" s="16" t="e">
        <f>IF($B309="","",VLOOKUP($B309,'HK2 21-22'!$B$17:$AT$54,37,0))</f>
        <v>#N/A</v>
      </c>
      <c r="AM309" s="16" t="e">
        <f>IF($B309="","",VLOOKUP($B309,'HK2 21-22'!$B$17:$AT$54,38,0))</f>
        <v>#N/A</v>
      </c>
      <c r="AN309" s="32" t="e">
        <f t="shared" si="48"/>
        <v>#N/A</v>
      </c>
      <c r="AO309" s="16" t="e">
        <f>IF($B309="","",VLOOKUP($B309,'HK2 21-22'!$B$17:$AT$54,40,0))</f>
        <v>#N/A</v>
      </c>
      <c r="AP309" s="16" t="e">
        <f>IF($B309="","",VLOOKUP($B309,'HK2 21-22'!$B$17:$AT$54,41,0))</f>
        <v>#N/A</v>
      </c>
      <c r="AQ309" s="32" t="e">
        <f t="shared" si="49"/>
        <v>#N/A</v>
      </c>
      <c r="AR309" s="32" t="e">
        <f>IF($B309="","",VLOOKUP($B309,'HK2 21-22'!$B$17:$AT$54,43,0))</f>
        <v>#N/A</v>
      </c>
      <c r="AS309" s="32" t="e">
        <f>IF($B309="","",VLOOKUP($B309,'HK2 21-22'!$B$17:$AT$54,44,0))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IF($B310="","",VLOOKUP($B310,'HK2 21-22'!$B$17:$AT$54,4,0))</f>
        <v>#N/A</v>
      </c>
      <c r="F310" s="16" t="e">
        <f>IF($B310="","",VLOOKUP($B310,'HK2 21-22'!$B$17:$AT$54,5,0))</f>
        <v>#N/A</v>
      </c>
      <c r="G310" s="16" t="e">
        <f>IF($B310="","",VLOOKUP($B310,'HK2 21-22'!$B$17:$AT$54,6,0))</f>
        <v>#N/A</v>
      </c>
      <c r="H310" s="16" t="e">
        <f>IF($B310="","",VLOOKUP($B310,'HK2 21-22'!$B$17:$AT$54,7,0))</f>
        <v>#N/A</v>
      </c>
      <c r="I310" s="16" t="e">
        <f>IF($B310="","",VLOOKUP($B310,'HK2 21-22'!$B$17:$AT$54,8,0))</f>
        <v>#N/A</v>
      </c>
      <c r="J310" s="16" t="e">
        <f>IF($B310="","",VLOOKUP($B310,'HK2 21-22'!$B$17:$AT$54,9,0))</f>
        <v>#N/A</v>
      </c>
      <c r="K310" s="16" t="e">
        <f>IF($B310="","",VLOOKUP($B310,'HK2 21-22'!$B$17:$AT$54,10,0))</f>
        <v>#N/A</v>
      </c>
      <c r="L310" s="16" t="e">
        <f>IF($B310="","",VLOOKUP($B310,'HK2 21-22'!$B$17:$AT$54,11,0))</f>
        <v>#N/A</v>
      </c>
      <c r="M310" s="32" t="e">
        <f t="shared" si="41"/>
        <v>#N/A</v>
      </c>
      <c r="N310" s="16" t="e">
        <f>IF($B310="","",VLOOKUP($B310,'HK2 21-22'!$B$17:$AT$54,13,0))</f>
        <v>#N/A</v>
      </c>
      <c r="O310" s="16" t="e">
        <f>IF($B310="","",VLOOKUP($B310,'HK2 21-22'!$B$17:$AT$54,14,0))</f>
        <v>#N/A</v>
      </c>
      <c r="P310" s="16" t="e">
        <f>IF($B310="","",VLOOKUP($B310,'HK2 21-22'!$B$17:$AT$54,15,0))</f>
        <v>#N/A</v>
      </c>
      <c r="Q310" s="16" t="e">
        <f>IF($B310="","",VLOOKUP($B310,'HK2 21-22'!$B$17:$AT$54,16,0))</f>
        <v>#N/A</v>
      </c>
      <c r="R310" s="32" t="e">
        <f t="shared" si="42"/>
        <v>#N/A</v>
      </c>
      <c r="S310" s="16" t="e">
        <f>IF($B310="","",VLOOKUP($B310,'HK2 21-22'!$B$17:$AT$54,18,0))</f>
        <v>#N/A</v>
      </c>
      <c r="T310" s="16" t="e">
        <f>IF($B310="","",VLOOKUP($B310,'HK2 21-22'!$B$17:$AT$54,19,0))</f>
        <v>#N/A</v>
      </c>
      <c r="U310" s="16" t="e">
        <f>IF($B310="","",VLOOKUP($B310,'HK2 21-22'!$B$17:$AT$54,20,0))</f>
        <v>#N/A</v>
      </c>
      <c r="V310" s="32" t="e">
        <f t="shared" si="43"/>
        <v>#N/A</v>
      </c>
      <c r="W310" s="16" t="e">
        <f>IF($B310="","",VLOOKUP($B310,'HK2 21-22'!$B$17:$AT$54,22,0))</f>
        <v>#N/A</v>
      </c>
      <c r="X310" s="16" t="e">
        <f>IF($B310="","",VLOOKUP($B310,'HK2 21-22'!$B$17:$AT$54,23,0))</f>
        <v>#N/A</v>
      </c>
      <c r="Y310" s="16" t="e">
        <f>IF($B310="","",VLOOKUP($B310,'HK2 21-22'!$B$17:$AT$54,24,0))</f>
        <v>#N/A</v>
      </c>
      <c r="Z310" s="32" t="e">
        <f t="shared" si="44"/>
        <v>#N/A</v>
      </c>
      <c r="AA310" s="16" t="e">
        <f>IF($B310="","",VLOOKUP($B310,'HK2 21-22'!$B$17:$AT$54,26,0))</f>
        <v>#N/A</v>
      </c>
      <c r="AB310" s="16" t="e">
        <f>IF($B310="","",VLOOKUP($B310,'HK2 21-22'!$B$17:$AT$54,27,0))</f>
        <v>#N/A</v>
      </c>
      <c r="AC310" s="16" t="e">
        <f>IF($B310="","",VLOOKUP($B310,'HK2 21-22'!$B$17:$AT$54,28,0))</f>
        <v>#N/A</v>
      </c>
      <c r="AD310" s="32" t="e">
        <f t="shared" si="45"/>
        <v>#N/A</v>
      </c>
      <c r="AE310" s="16" t="e">
        <f>IF($B310="","",VLOOKUP($B310,'HK2 21-22'!$B$17:$AT$54,30,0))</f>
        <v>#N/A</v>
      </c>
      <c r="AF310" s="16" t="e">
        <f>IF($B310="","",VLOOKUP($B310,'HK2 21-22'!$B$17:$AT$54,31,0))</f>
        <v>#N/A</v>
      </c>
      <c r="AG310" s="16" t="e">
        <f>IF($B310="","",VLOOKUP($B310,'HK2 21-22'!$B$17:$AT$54,32,0))</f>
        <v>#N/A</v>
      </c>
      <c r="AH310" s="32" t="e">
        <f t="shared" si="46"/>
        <v>#N/A</v>
      </c>
      <c r="AI310" s="16" t="e">
        <f>IF($B310="","",VLOOKUP($B310,'HK2 21-22'!$B$17:$AT$54,34,0))</f>
        <v>#N/A</v>
      </c>
      <c r="AJ310" s="16" t="e">
        <f>IF($B310="","",VLOOKUP($B310,'HK2 21-22'!$B$17:$AT$54,35,0))</f>
        <v>#N/A</v>
      </c>
      <c r="AK310" s="32" t="e">
        <f t="shared" si="47"/>
        <v>#N/A</v>
      </c>
      <c r="AL310" s="16" t="e">
        <f>IF($B310="","",VLOOKUP($B310,'HK2 21-22'!$B$17:$AT$54,37,0))</f>
        <v>#N/A</v>
      </c>
      <c r="AM310" s="16" t="e">
        <f>IF($B310="","",VLOOKUP($B310,'HK2 21-22'!$B$17:$AT$54,38,0))</f>
        <v>#N/A</v>
      </c>
      <c r="AN310" s="32" t="e">
        <f t="shared" si="48"/>
        <v>#N/A</v>
      </c>
      <c r="AO310" s="16" t="e">
        <f>IF($B310="","",VLOOKUP($B310,'HK2 21-22'!$B$17:$AT$54,40,0))</f>
        <v>#N/A</v>
      </c>
      <c r="AP310" s="16" t="e">
        <f>IF($B310="","",VLOOKUP($B310,'HK2 21-22'!$B$17:$AT$54,41,0))</f>
        <v>#N/A</v>
      </c>
      <c r="AQ310" s="32" t="e">
        <f t="shared" si="49"/>
        <v>#N/A</v>
      </c>
      <c r="AR310" s="32" t="e">
        <f>IF($B310="","",VLOOKUP($B310,'HK2 21-22'!$B$17:$AT$54,43,0))</f>
        <v>#N/A</v>
      </c>
      <c r="AS310" s="32" t="e">
        <f>IF($B310="","",VLOOKUP($B310,'HK2 21-22'!$B$17:$AT$54,44,0))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IF($B311="","",VLOOKUP($B311,'HK2 21-22'!$B$17:$AT$54,4,0))</f>
        <v>#N/A</v>
      </c>
      <c r="F311" s="16" t="e">
        <f>IF($B311="","",VLOOKUP($B311,'HK2 21-22'!$B$17:$AT$54,5,0))</f>
        <v>#N/A</v>
      </c>
      <c r="G311" s="16" t="e">
        <f>IF($B311="","",VLOOKUP($B311,'HK2 21-22'!$B$17:$AT$54,6,0))</f>
        <v>#N/A</v>
      </c>
      <c r="H311" s="16" t="e">
        <f>IF($B311="","",VLOOKUP($B311,'HK2 21-22'!$B$17:$AT$54,7,0))</f>
        <v>#N/A</v>
      </c>
      <c r="I311" s="16" t="e">
        <f>IF($B311="","",VLOOKUP($B311,'HK2 21-22'!$B$17:$AT$54,8,0))</f>
        <v>#N/A</v>
      </c>
      <c r="J311" s="16" t="e">
        <f>IF($B311="","",VLOOKUP($B311,'HK2 21-22'!$B$17:$AT$54,9,0))</f>
        <v>#N/A</v>
      </c>
      <c r="K311" s="16" t="e">
        <f>IF($B311="","",VLOOKUP($B311,'HK2 21-22'!$B$17:$AT$54,10,0))</f>
        <v>#N/A</v>
      </c>
      <c r="L311" s="16" t="e">
        <f>IF($B311="","",VLOOKUP($B311,'HK2 21-22'!$B$17:$AT$54,11,0))</f>
        <v>#N/A</v>
      </c>
      <c r="M311" s="32" t="e">
        <f t="shared" si="41"/>
        <v>#N/A</v>
      </c>
      <c r="N311" s="16" t="e">
        <f>IF($B311="","",VLOOKUP($B311,'HK2 21-22'!$B$17:$AT$54,13,0))</f>
        <v>#N/A</v>
      </c>
      <c r="O311" s="16" t="e">
        <f>IF($B311="","",VLOOKUP($B311,'HK2 21-22'!$B$17:$AT$54,14,0))</f>
        <v>#N/A</v>
      </c>
      <c r="P311" s="16" t="e">
        <f>IF($B311="","",VLOOKUP($B311,'HK2 21-22'!$B$17:$AT$54,15,0))</f>
        <v>#N/A</v>
      </c>
      <c r="Q311" s="16" t="e">
        <f>IF($B311="","",VLOOKUP($B311,'HK2 21-22'!$B$17:$AT$54,16,0))</f>
        <v>#N/A</v>
      </c>
      <c r="R311" s="32" t="e">
        <f t="shared" si="42"/>
        <v>#N/A</v>
      </c>
      <c r="S311" s="16" t="e">
        <f>IF($B311="","",VLOOKUP($B311,'HK2 21-22'!$B$17:$AT$54,18,0))</f>
        <v>#N/A</v>
      </c>
      <c r="T311" s="16" t="e">
        <f>IF($B311="","",VLOOKUP($B311,'HK2 21-22'!$B$17:$AT$54,19,0))</f>
        <v>#N/A</v>
      </c>
      <c r="U311" s="16" t="e">
        <f>IF($B311="","",VLOOKUP($B311,'HK2 21-22'!$B$17:$AT$54,20,0))</f>
        <v>#N/A</v>
      </c>
      <c r="V311" s="32" t="e">
        <f t="shared" si="43"/>
        <v>#N/A</v>
      </c>
      <c r="W311" s="16" t="e">
        <f>IF($B311="","",VLOOKUP($B311,'HK2 21-22'!$B$17:$AT$54,22,0))</f>
        <v>#N/A</v>
      </c>
      <c r="X311" s="16" t="e">
        <f>IF($B311="","",VLOOKUP($B311,'HK2 21-22'!$B$17:$AT$54,23,0))</f>
        <v>#N/A</v>
      </c>
      <c r="Y311" s="16" t="e">
        <f>IF($B311="","",VLOOKUP($B311,'HK2 21-22'!$B$17:$AT$54,24,0))</f>
        <v>#N/A</v>
      </c>
      <c r="Z311" s="32" t="e">
        <f t="shared" si="44"/>
        <v>#N/A</v>
      </c>
      <c r="AA311" s="16" t="e">
        <f>IF($B311="","",VLOOKUP($B311,'HK2 21-22'!$B$17:$AT$54,26,0))</f>
        <v>#N/A</v>
      </c>
      <c r="AB311" s="16" t="e">
        <f>IF($B311="","",VLOOKUP($B311,'HK2 21-22'!$B$17:$AT$54,27,0))</f>
        <v>#N/A</v>
      </c>
      <c r="AC311" s="16" t="e">
        <f>IF($B311="","",VLOOKUP($B311,'HK2 21-22'!$B$17:$AT$54,28,0))</f>
        <v>#N/A</v>
      </c>
      <c r="AD311" s="32" t="e">
        <f t="shared" si="45"/>
        <v>#N/A</v>
      </c>
      <c r="AE311" s="16" t="e">
        <f>IF($B311="","",VLOOKUP($B311,'HK2 21-22'!$B$17:$AT$54,30,0))</f>
        <v>#N/A</v>
      </c>
      <c r="AF311" s="16" t="e">
        <f>IF($B311="","",VLOOKUP($B311,'HK2 21-22'!$B$17:$AT$54,31,0))</f>
        <v>#N/A</v>
      </c>
      <c r="AG311" s="16" t="e">
        <f>IF($B311="","",VLOOKUP($B311,'HK2 21-22'!$B$17:$AT$54,32,0))</f>
        <v>#N/A</v>
      </c>
      <c r="AH311" s="32" t="e">
        <f t="shared" si="46"/>
        <v>#N/A</v>
      </c>
      <c r="AI311" s="16" t="e">
        <f>IF($B311="","",VLOOKUP($B311,'HK2 21-22'!$B$17:$AT$54,34,0))</f>
        <v>#N/A</v>
      </c>
      <c r="AJ311" s="16" t="e">
        <f>IF($B311="","",VLOOKUP($B311,'HK2 21-22'!$B$17:$AT$54,35,0))</f>
        <v>#N/A</v>
      </c>
      <c r="AK311" s="32" t="e">
        <f t="shared" si="47"/>
        <v>#N/A</v>
      </c>
      <c r="AL311" s="16" t="e">
        <f>IF($B311="","",VLOOKUP($B311,'HK2 21-22'!$B$17:$AT$54,37,0))</f>
        <v>#N/A</v>
      </c>
      <c r="AM311" s="16" t="e">
        <f>IF($B311="","",VLOOKUP($B311,'HK2 21-22'!$B$17:$AT$54,38,0))</f>
        <v>#N/A</v>
      </c>
      <c r="AN311" s="32" t="e">
        <f t="shared" si="48"/>
        <v>#N/A</v>
      </c>
      <c r="AO311" s="16" t="e">
        <f>IF($B311="","",VLOOKUP($B311,'HK2 21-22'!$B$17:$AT$54,40,0))</f>
        <v>#N/A</v>
      </c>
      <c r="AP311" s="16" t="e">
        <f>IF($B311="","",VLOOKUP($B311,'HK2 21-22'!$B$17:$AT$54,41,0))</f>
        <v>#N/A</v>
      </c>
      <c r="AQ311" s="32" t="e">
        <f t="shared" si="49"/>
        <v>#N/A</v>
      </c>
      <c r="AR311" s="32" t="e">
        <f>IF($B311="","",VLOOKUP($B311,'HK2 21-22'!$B$17:$AT$54,43,0))</f>
        <v>#N/A</v>
      </c>
      <c r="AS311" s="32" t="e">
        <f>IF($B311="","",VLOOKUP($B311,'HK2 21-22'!$B$17:$AT$54,44,0))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IF($B312="","",VLOOKUP($B312,'HK2 21-22'!$B$17:$AT$54,4,0))</f>
        <v>#N/A</v>
      </c>
      <c r="F312" s="16" t="e">
        <f>IF($B312="","",VLOOKUP($B312,'HK2 21-22'!$B$17:$AT$54,5,0))</f>
        <v>#N/A</v>
      </c>
      <c r="G312" s="16" t="e">
        <f>IF($B312="","",VLOOKUP($B312,'HK2 21-22'!$B$17:$AT$54,6,0))</f>
        <v>#N/A</v>
      </c>
      <c r="H312" s="16" t="e">
        <f>IF($B312="","",VLOOKUP($B312,'HK2 21-22'!$B$17:$AT$54,7,0))</f>
        <v>#N/A</v>
      </c>
      <c r="I312" s="16" t="e">
        <f>IF($B312="","",VLOOKUP($B312,'HK2 21-22'!$B$17:$AT$54,8,0))</f>
        <v>#N/A</v>
      </c>
      <c r="J312" s="16" t="e">
        <f>IF($B312="","",VLOOKUP($B312,'HK2 21-22'!$B$17:$AT$54,9,0))</f>
        <v>#N/A</v>
      </c>
      <c r="K312" s="16" t="e">
        <f>IF($B312="","",VLOOKUP($B312,'HK2 21-22'!$B$17:$AT$54,10,0))</f>
        <v>#N/A</v>
      </c>
      <c r="L312" s="16" t="e">
        <f>IF($B312="","",VLOOKUP($B312,'HK2 21-22'!$B$17:$AT$54,11,0))</f>
        <v>#N/A</v>
      </c>
      <c r="M312" s="32" t="e">
        <f t="shared" si="41"/>
        <v>#N/A</v>
      </c>
      <c r="N312" s="16" t="e">
        <f>IF($B312="","",VLOOKUP($B312,'HK2 21-22'!$B$17:$AT$54,13,0))</f>
        <v>#N/A</v>
      </c>
      <c r="O312" s="16" t="e">
        <f>IF($B312="","",VLOOKUP($B312,'HK2 21-22'!$B$17:$AT$54,14,0))</f>
        <v>#N/A</v>
      </c>
      <c r="P312" s="16" t="e">
        <f>IF($B312="","",VLOOKUP($B312,'HK2 21-22'!$B$17:$AT$54,15,0))</f>
        <v>#N/A</v>
      </c>
      <c r="Q312" s="16" t="e">
        <f>IF($B312="","",VLOOKUP($B312,'HK2 21-22'!$B$17:$AT$54,16,0))</f>
        <v>#N/A</v>
      </c>
      <c r="R312" s="32" t="e">
        <f t="shared" si="42"/>
        <v>#N/A</v>
      </c>
      <c r="S312" s="16" t="e">
        <f>IF($B312="","",VLOOKUP($B312,'HK2 21-22'!$B$17:$AT$54,18,0))</f>
        <v>#N/A</v>
      </c>
      <c r="T312" s="16" t="e">
        <f>IF($B312="","",VLOOKUP($B312,'HK2 21-22'!$B$17:$AT$54,19,0))</f>
        <v>#N/A</v>
      </c>
      <c r="U312" s="16" t="e">
        <f>IF($B312="","",VLOOKUP($B312,'HK2 21-22'!$B$17:$AT$54,20,0))</f>
        <v>#N/A</v>
      </c>
      <c r="V312" s="32" t="e">
        <f t="shared" si="43"/>
        <v>#N/A</v>
      </c>
      <c r="W312" s="16" t="e">
        <f>IF($B312="","",VLOOKUP($B312,'HK2 21-22'!$B$17:$AT$54,22,0))</f>
        <v>#N/A</v>
      </c>
      <c r="X312" s="16" t="e">
        <f>IF($B312="","",VLOOKUP($B312,'HK2 21-22'!$B$17:$AT$54,23,0))</f>
        <v>#N/A</v>
      </c>
      <c r="Y312" s="16" t="e">
        <f>IF($B312="","",VLOOKUP($B312,'HK2 21-22'!$B$17:$AT$54,24,0))</f>
        <v>#N/A</v>
      </c>
      <c r="Z312" s="32" t="e">
        <f t="shared" si="44"/>
        <v>#N/A</v>
      </c>
      <c r="AA312" s="16" t="e">
        <f>IF($B312="","",VLOOKUP($B312,'HK2 21-22'!$B$17:$AT$54,26,0))</f>
        <v>#N/A</v>
      </c>
      <c r="AB312" s="16" t="e">
        <f>IF($B312="","",VLOOKUP($B312,'HK2 21-22'!$B$17:$AT$54,27,0))</f>
        <v>#N/A</v>
      </c>
      <c r="AC312" s="16" t="e">
        <f>IF($B312="","",VLOOKUP($B312,'HK2 21-22'!$B$17:$AT$54,28,0))</f>
        <v>#N/A</v>
      </c>
      <c r="AD312" s="32" t="e">
        <f t="shared" si="45"/>
        <v>#N/A</v>
      </c>
      <c r="AE312" s="16" t="e">
        <f>IF($B312="","",VLOOKUP($B312,'HK2 21-22'!$B$17:$AT$54,30,0))</f>
        <v>#N/A</v>
      </c>
      <c r="AF312" s="16" t="e">
        <f>IF($B312="","",VLOOKUP($B312,'HK2 21-22'!$B$17:$AT$54,31,0))</f>
        <v>#N/A</v>
      </c>
      <c r="AG312" s="16" t="e">
        <f>IF($B312="","",VLOOKUP($B312,'HK2 21-22'!$B$17:$AT$54,32,0))</f>
        <v>#N/A</v>
      </c>
      <c r="AH312" s="32" t="e">
        <f t="shared" si="46"/>
        <v>#N/A</v>
      </c>
      <c r="AI312" s="16" t="e">
        <f>IF($B312="","",VLOOKUP($B312,'HK2 21-22'!$B$17:$AT$54,34,0))</f>
        <v>#N/A</v>
      </c>
      <c r="AJ312" s="16" t="e">
        <f>IF($B312="","",VLOOKUP($B312,'HK2 21-22'!$B$17:$AT$54,35,0))</f>
        <v>#N/A</v>
      </c>
      <c r="AK312" s="32" t="e">
        <f t="shared" si="47"/>
        <v>#N/A</v>
      </c>
      <c r="AL312" s="16" t="e">
        <f>IF($B312="","",VLOOKUP($B312,'HK2 21-22'!$B$17:$AT$54,37,0))</f>
        <v>#N/A</v>
      </c>
      <c r="AM312" s="16" t="e">
        <f>IF($B312="","",VLOOKUP($B312,'HK2 21-22'!$B$17:$AT$54,38,0))</f>
        <v>#N/A</v>
      </c>
      <c r="AN312" s="32" t="e">
        <f t="shared" si="48"/>
        <v>#N/A</v>
      </c>
      <c r="AO312" s="16" t="e">
        <f>IF($B312="","",VLOOKUP($B312,'HK2 21-22'!$B$17:$AT$54,40,0))</f>
        <v>#N/A</v>
      </c>
      <c r="AP312" s="16" t="e">
        <f>IF($B312="","",VLOOKUP($B312,'HK2 21-22'!$B$17:$AT$54,41,0))</f>
        <v>#N/A</v>
      </c>
      <c r="AQ312" s="32" t="e">
        <f t="shared" si="49"/>
        <v>#N/A</v>
      </c>
      <c r="AR312" s="32" t="e">
        <f>IF($B312="","",VLOOKUP($B312,'HK2 21-22'!$B$17:$AT$54,43,0))</f>
        <v>#N/A</v>
      </c>
      <c r="AS312" s="32" t="e">
        <f>IF($B312="","",VLOOKUP($B312,'HK2 21-22'!$B$17:$AT$54,44,0))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IF($B313="","",VLOOKUP($B313,'HK2 21-22'!$B$17:$AT$54,4,0))</f>
        <v>#N/A</v>
      </c>
      <c r="F313" s="16" t="e">
        <f>IF($B313="","",VLOOKUP($B313,'HK2 21-22'!$B$17:$AT$54,5,0))</f>
        <v>#N/A</v>
      </c>
      <c r="G313" s="16" t="e">
        <f>IF($B313="","",VLOOKUP($B313,'HK2 21-22'!$B$17:$AT$54,6,0))</f>
        <v>#N/A</v>
      </c>
      <c r="H313" s="16" t="e">
        <f>IF($B313="","",VLOOKUP($B313,'HK2 21-22'!$B$17:$AT$54,7,0))</f>
        <v>#N/A</v>
      </c>
      <c r="I313" s="16" t="e">
        <f>IF($B313="","",VLOOKUP($B313,'HK2 21-22'!$B$17:$AT$54,8,0))</f>
        <v>#N/A</v>
      </c>
      <c r="J313" s="16" t="e">
        <f>IF($B313="","",VLOOKUP($B313,'HK2 21-22'!$B$17:$AT$54,9,0))</f>
        <v>#N/A</v>
      </c>
      <c r="K313" s="16" t="e">
        <f>IF($B313="","",VLOOKUP($B313,'HK2 21-22'!$B$17:$AT$54,10,0))</f>
        <v>#N/A</v>
      </c>
      <c r="L313" s="16" t="e">
        <f>IF($B313="","",VLOOKUP($B313,'HK2 21-22'!$B$17:$AT$54,11,0))</f>
        <v>#N/A</v>
      </c>
      <c r="M313" s="32" t="e">
        <f t="shared" si="41"/>
        <v>#N/A</v>
      </c>
      <c r="N313" s="16" t="e">
        <f>IF($B313="","",VLOOKUP($B313,'HK2 21-22'!$B$17:$AT$54,13,0))</f>
        <v>#N/A</v>
      </c>
      <c r="O313" s="16" t="e">
        <f>IF($B313="","",VLOOKUP($B313,'HK2 21-22'!$B$17:$AT$54,14,0))</f>
        <v>#N/A</v>
      </c>
      <c r="P313" s="16" t="e">
        <f>IF($B313="","",VLOOKUP($B313,'HK2 21-22'!$B$17:$AT$54,15,0))</f>
        <v>#N/A</v>
      </c>
      <c r="Q313" s="16" t="e">
        <f>IF($B313="","",VLOOKUP($B313,'HK2 21-22'!$B$17:$AT$54,16,0))</f>
        <v>#N/A</v>
      </c>
      <c r="R313" s="32" t="e">
        <f t="shared" si="42"/>
        <v>#N/A</v>
      </c>
      <c r="S313" s="16" t="e">
        <f>IF($B313="","",VLOOKUP($B313,'HK2 21-22'!$B$17:$AT$54,18,0))</f>
        <v>#N/A</v>
      </c>
      <c r="T313" s="16" t="e">
        <f>IF($B313="","",VLOOKUP($B313,'HK2 21-22'!$B$17:$AT$54,19,0))</f>
        <v>#N/A</v>
      </c>
      <c r="U313" s="16" t="e">
        <f>IF($B313="","",VLOOKUP($B313,'HK2 21-22'!$B$17:$AT$54,20,0))</f>
        <v>#N/A</v>
      </c>
      <c r="V313" s="32" t="e">
        <f t="shared" si="43"/>
        <v>#N/A</v>
      </c>
      <c r="W313" s="16" t="e">
        <f>IF($B313="","",VLOOKUP($B313,'HK2 21-22'!$B$17:$AT$54,22,0))</f>
        <v>#N/A</v>
      </c>
      <c r="X313" s="16" t="e">
        <f>IF($B313="","",VLOOKUP($B313,'HK2 21-22'!$B$17:$AT$54,23,0))</f>
        <v>#N/A</v>
      </c>
      <c r="Y313" s="16" t="e">
        <f>IF($B313="","",VLOOKUP($B313,'HK2 21-22'!$B$17:$AT$54,24,0))</f>
        <v>#N/A</v>
      </c>
      <c r="Z313" s="32" t="e">
        <f t="shared" si="44"/>
        <v>#N/A</v>
      </c>
      <c r="AA313" s="16" t="e">
        <f>IF($B313="","",VLOOKUP($B313,'HK2 21-22'!$B$17:$AT$54,26,0))</f>
        <v>#N/A</v>
      </c>
      <c r="AB313" s="16" t="e">
        <f>IF($B313="","",VLOOKUP($B313,'HK2 21-22'!$B$17:$AT$54,27,0))</f>
        <v>#N/A</v>
      </c>
      <c r="AC313" s="16" t="e">
        <f>IF($B313="","",VLOOKUP($B313,'HK2 21-22'!$B$17:$AT$54,28,0))</f>
        <v>#N/A</v>
      </c>
      <c r="AD313" s="32" t="e">
        <f t="shared" si="45"/>
        <v>#N/A</v>
      </c>
      <c r="AE313" s="16" t="e">
        <f>IF($B313="","",VLOOKUP($B313,'HK2 21-22'!$B$17:$AT$54,30,0))</f>
        <v>#N/A</v>
      </c>
      <c r="AF313" s="16" t="e">
        <f>IF($B313="","",VLOOKUP($B313,'HK2 21-22'!$B$17:$AT$54,31,0))</f>
        <v>#N/A</v>
      </c>
      <c r="AG313" s="16" t="e">
        <f>IF($B313="","",VLOOKUP($B313,'HK2 21-22'!$B$17:$AT$54,32,0))</f>
        <v>#N/A</v>
      </c>
      <c r="AH313" s="32" t="e">
        <f t="shared" si="46"/>
        <v>#N/A</v>
      </c>
      <c r="AI313" s="16" t="e">
        <f>IF($B313="","",VLOOKUP($B313,'HK2 21-22'!$B$17:$AT$54,34,0))</f>
        <v>#N/A</v>
      </c>
      <c r="AJ313" s="16" t="e">
        <f>IF($B313="","",VLOOKUP($B313,'HK2 21-22'!$B$17:$AT$54,35,0))</f>
        <v>#N/A</v>
      </c>
      <c r="AK313" s="32" t="e">
        <f t="shared" si="47"/>
        <v>#N/A</v>
      </c>
      <c r="AL313" s="16" t="e">
        <f>IF($B313="","",VLOOKUP($B313,'HK2 21-22'!$B$17:$AT$54,37,0))</f>
        <v>#N/A</v>
      </c>
      <c r="AM313" s="16" t="e">
        <f>IF($B313="","",VLOOKUP($B313,'HK2 21-22'!$B$17:$AT$54,38,0))</f>
        <v>#N/A</v>
      </c>
      <c r="AN313" s="32" t="e">
        <f t="shared" si="48"/>
        <v>#N/A</v>
      </c>
      <c r="AO313" s="16" t="e">
        <f>IF($B313="","",VLOOKUP($B313,'HK2 21-22'!$B$17:$AT$54,40,0))</f>
        <v>#N/A</v>
      </c>
      <c r="AP313" s="16" t="e">
        <f>IF($B313="","",VLOOKUP($B313,'HK2 21-22'!$B$17:$AT$54,41,0))</f>
        <v>#N/A</v>
      </c>
      <c r="AQ313" s="32" t="e">
        <f t="shared" si="49"/>
        <v>#N/A</v>
      </c>
      <c r="AR313" s="32" t="e">
        <f>IF($B313="","",VLOOKUP($B313,'HK2 21-22'!$B$17:$AT$54,43,0))</f>
        <v>#N/A</v>
      </c>
      <c r="AS313" s="32" t="e">
        <f>IF($B313="","",VLOOKUP($B313,'HK2 21-22'!$B$17:$AT$54,44,0))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IF($B314="","",VLOOKUP($B314,'HK2 21-22'!$B$17:$AT$54,4,0))</f>
        <v>#N/A</v>
      </c>
      <c r="F314" s="16" t="e">
        <f>IF($B314="","",VLOOKUP($B314,'HK2 21-22'!$B$17:$AT$54,5,0))</f>
        <v>#N/A</v>
      </c>
      <c r="G314" s="16" t="e">
        <f>IF($B314="","",VLOOKUP($B314,'HK2 21-22'!$B$17:$AT$54,6,0))</f>
        <v>#N/A</v>
      </c>
      <c r="H314" s="16" t="e">
        <f>IF($B314="","",VLOOKUP($B314,'HK2 21-22'!$B$17:$AT$54,7,0))</f>
        <v>#N/A</v>
      </c>
      <c r="I314" s="16" t="e">
        <f>IF($B314="","",VLOOKUP($B314,'HK2 21-22'!$B$17:$AT$54,8,0))</f>
        <v>#N/A</v>
      </c>
      <c r="J314" s="16" t="e">
        <f>IF($B314="","",VLOOKUP($B314,'HK2 21-22'!$B$17:$AT$54,9,0))</f>
        <v>#N/A</v>
      </c>
      <c r="K314" s="16" t="e">
        <f>IF($B314="","",VLOOKUP($B314,'HK2 21-22'!$B$17:$AT$54,10,0))</f>
        <v>#N/A</v>
      </c>
      <c r="L314" s="16" t="e">
        <f>IF($B314="","",VLOOKUP($B314,'HK2 21-22'!$B$17:$AT$54,11,0))</f>
        <v>#N/A</v>
      </c>
      <c r="M314" s="32" t="e">
        <f t="shared" si="41"/>
        <v>#N/A</v>
      </c>
      <c r="N314" s="16" t="e">
        <f>IF($B314="","",VLOOKUP($B314,'HK2 21-22'!$B$17:$AT$54,13,0))</f>
        <v>#N/A</v>
      </c>
      <c r="O314" s="16" t="e">
        <f>IF($B314="","",VLOOKUP($B314,'HK2 21-22'!$B$17:$AT$54,14,0))</f>
        <v>#N/A</v>
      </c>
      <c r="P314" s="16" t="e">
        <f>IF($B314="","",VLOOKUP($B314,'HK2 21-22'!$B$17:$AT$54,15,0))</f>
        <v>#N/A</v>
      </c>
      <c r="Q314" s="16" t="e">
        <f>IF($B314="","",VLOOKUP($B314,'HK2 21-22'!$B$17:$AT$54,16,0))</f>
        <v>#N/A</v>
      </c>
      <c r="R314" s="32" t="e">
        <f t="shared" si="42"/>
        <v>#N/A</v>
      </c>
      <c r="S314" s="16" t="e">
        <f>IF($B314="","",VLOOKUP($B314,'HK2 21-22'!$B$17:$AT$54,18,0))</f>
        <v>#N/A</v>
      </c>
      <c r="T314" s="16" t="e">
        <f>IF($B314="","",VLOOKUP($B314,'HK2 21-22'!$B$17:$AT$54,19,0))</f>
        <v>#N/A</v>
      </c>
      <c r="U314" s="16" t="e">
        <f>IF($B314="","",VLOOKUP($B314,'HK2 21-22'!$B$17:$AT$54,20,0))</f>
        <v>#N/A</v>
      </c>
      <c r="V314" s="32" t="e">
        <f t="shared" si="43"/>
        <v>#N/A</v>
      </c>
      <c r="W314" s="16" t="e">
        <f>IF($B314="","",VLOOKUP($B314,'HK2 21-22'!$B$17:$AT$54,22,0))</f>
        <v>#N/A</v>
      </c>
      <c r="X314" s="16" t="e">
        <f>IF($B314="","",VLOOKUP($B314,'HK2 21-22'!$B$17:$AT$54,23,0))</f>
        <v>#N/A</v>
      </c>
      <c r="Y314" s="16" t="e">
        <f>IF($B314="","",VLOOKUP($B314,'HK2 21-22'!$B$17:$AT$54,24,0))</f>
        <v>#N/A</v>
      </c>
      <c r="Z314" s="32" t="e">
        <f t="shared" si="44"/>
        <v>#N/A</v>
      </c>
      <c r="AA314" s="16" t="e">
        <f>IF($B314="","",VLOOKUP($B314,'HK2 21-22'!$B$17:$AT$54,26,0))</f>
        <v>#N/A</v>
      </c>
      <c r="AB314" s="16" t="e">
        <f>IF($B314="","",VLOOKUP($B314,'HK2 21-22'!$B$17:$AT$54,27,0))</f>
        <v>#N/A</v>
      </c>
      <c r="AC314" s="16" t="e">
        <f>IF($B314="","",VLOOKUP($B314,'HK2 21-22'!$B$17:$AT$54,28,0))</f>
        <v>#N/A</v>
      </c>
      <c r="AD314" s="32" t="e">
        <f t="shared" si="45"/>
        <v>#N/A</v>
      </c>
      <c r="AE314" s="16" t="e">
        <f>IF($B314="","",VLOOKUP($B314,'HK2 21-22'!$B$17:$AT$54,30,0))</f>
        <v>#N/A</v>
      </c>
      <c r="AF314" s="16" t="e">
        <f>IF($B314="","",VLOOKUP($B314,'HK2 21-22'!$B$17:$AT$54,31,0))</f>
        <v>#N/A</v>
      </c>
      <c r="AG314" s="16" t="e">
        <f>IF($B314="","",VLOOKUP($B314,'HK2 21-22'!$B$17:$AT$54,32,0))</f>
        <v>#N/A</v>
      </c>
      <c r="AH314" s="32" t="e">
        <f t="shared" si="46"/>
        <v>#N/A</v>
      </c>
      <c r="AI314" s="16" t="e">
        <f>IF($B314="","",VLOOKUP($B314,'HK2 21-22'!$B$17:$AT$54,34,0))</f>
        <v>#N/A</v>
      </c>
      <c r="AJ314" s="16" t="e">
        <f>IF($B314="","",VLOOKUP($B314,'HK2 21-22'!$B$17:$AT$54,35,0))</f>
        <v>#N/A</v>
      </c>
      <c r="AK314" s="32" t="e">
        <f t="shared" si="47"/>
        <v>#N/A</v>
      </c>
      <c r="AL314" s="16" t="e">
        <f>IF($B314="","",VLOOKUP($B314,'HK2 21-22'!$B$17:$AT$54,37,0))</f>
        <v>#N/A</v>
      </c>
      <c r="AM314" s="16" t="e">
        <f>IF($B314="","",VLOOKUP($B314,'HK2 21-22'!$B$17:$AT$54,38,0))</f>
        <v>#N/A</v>
      </c>
      <c r="AN314" s="32" t="e">
        <f t="shared" si="48"/>
        <v>#N/A</v>
      </c>
      <c r="AO314" s="16" t="e">
        <f>IF($B314="","",VLOOKUP($B314,'HK2 21-22'!$B$17:$AT$54,40,0))</f>
        <v>#N/A</v>
      </c>
      <c r="AP314" s="16" t="e">
        <f>IF($B314="","",VLOOKUP($B314,'HK2 21-22'!$B$17:$AT$54,41,0))</f>
        <v>#N/A</v>
      </c>
      <c r="AQ314" s="32" t="e">
        <f t="shared" si="49"/>
        <v>#N/A</v>
      </c>
      <c r="AR314" s="32" t="e">
        <f>IF($B314="","",VLOOKUP($B314,'HK2 21-22'!$B$17:$AT$54,43,0))</f>
        <v>#N/A</v>
      </c>
      <c r="AS314" s="32" t="e">
        <f>IF($B314="","",VLOOKUP($B314,'HK2 21-22'!$B$17:$AT$54,44,0))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IF($B315="","",VLOOKUP($B315,'HK2 21-22'!$B$17:$AT$54,4,0))</f>
        <v>#N/A</v>
      </c>
      <c r="F315" s="16" t="e">
        <f>IF($B315="","",VLOOKUP($B315,'HK2 21-22'!$B$17:$AT$54,5,0))</f>
        <v>#N/A</v>
      </c>
      <c r="G315" s="16" t="e">
        <f>IF($B315="","",VLOOKUP($B315,'HK2 21-22'!$B$17:$AT$54,6,0))</f>
        <v>#N/A</v>
      </c>
      <c r="H315" s="16" t="e">
        <f>IF($B315="","",VLOOKUP($B315,'HK2 21-22'!$B$17:$AT$54,7,0))</f>
        <v>#N/A</v>
      </c>
      <c r="I315" s="16" t="e">
        <f>IF($B315="","",VLOOKUP($B315,'HK2 21-22'!$B$17:$AT$54,8,0))</f>
        <v>#N/A</v>
      </c>
      <c r="J315" s="16" t="e">
        <f>IF($B315="","",VLOOKUP($B315,'HK2 21-22'!$B$17:$AT$54,9,0))</f>
        <v>#N/A</v>
      </c>
      <c r="K315" s="16" t="e">
        <f>IF($B315="","",VLOOKUP($B315,'HK2 21-22'!$B$17:$AT$54,10,0))</f>
        <v>#N/A</v>
      </c>
      <c r="L315" s="16" t="e">
        <f>IF($B315="","",VLOOKUP($B315,'HK2 21-22'!$B$17:$AT$54,11,0))</f>
        <v>#N/A</v>
      </c>
      <c r="M315" s="32" t="e">
        <f t="shared" si="41"/>
        <v>#N/A</v>
      </c>
      <c r="N315" s="16" t="e">
        <f>IF($B315="","",VLOOKUP($B315,'HK2 21-22'!$B$17:$AT$54,13,0))</f>
        <v>#N/A</v>
      </c>
      <c r="O315" s="16" t="e">
        <f>IF($B315="","",VLOOKUP($B315,'HK2 21-22'!$B$17:$AT$54,14,0))</f>
        <v>#N/A</v>
      </c>
      <c r="P315" s="16" t="e">
        <f>IF($B315="","",VLOOKUP($B315,'HK2 21-22'!$B$17:$AT$54,15,0))</f>
        <v>#N/A</v>
      </c>
      <c r="Q315" s="16" t="e">
        <f>IF($B315="","",VLOOKUP($B315,'HK2 21-22'!$B$17:$AT$54,16,0))</f>
        <v>#N/A</v>
      </c>
      <c r="R315" s="32" t="e">
        <f t="shared" si="42"/>
        <v>#N/A</v>
      </c>
      <c r="S315" s="16" t="e">
        <f>IF($B315="","",VLOOKUP($B315,'HK2 21-22'!$B$17:$AT$54,18,0))</f>
        <v>#N/A</v>
      </c>
      <c r="T315" s="16" t="e">
        <f>IF($B315="","",VLOOKUP($B315,'HK2 21-22'!$B$17:$AT$54,19,0))</f>
        <v>#N/A</v>
      </c>
      <c r="U315" s="16" t="e">
        <f>IF($B315="","",VLOOKUP($B315,'HK2 21-22'!$B$17:$AT$54,20,0))</f>
        <v>#N/A</v>
      </c>
      <c r="V315" s="32" t="e">
        <f t="shared" si="43"/>
        <v>#N/A</v>
      </c>
      <c r="W315" s="16" t="e">
        <f>IF($B315="","",VLOOKUP($B315,'HK2 21-22'!$B$17:$AT$54,22,0))</f>
        <v>#N/A</v>
      </c>
      <c r="X315" s="16" t="e">
        <f>IF($B315="","",VLOOKUP($B315,'HK2 21-22'!$B$17:$AT$54,23,0))</f>
        <v>#N/A</v>
      </c>
      <c r="Y315" s="16" t="e">
        <f>IF($B315="","",VLOOKUP($B315,'HK2 21-22'!$B$17:$AT$54,24,0))</f>
        <v>#N/A</v>
      </c>
      <c r="Z315" s="32" t="e">
        <f t="shared" si="44"/>
        <v>#N/A</v>
      </c>
      <c r="AA315" s="16" t="e">
        <f>IF($B315="","",VLOOKUP($B315,'HK2 21-22'!$B$17:$AT$54,26,0))</f>
        <v>#N/A</v>
      </c>
      <c r="AB315" s="16" t="e">
        <f>IF($B315="","",VLOOKUP($B315,'HK2 21-22'!$B$17:$AT$54,27,0))</f>
        <v>#N/A</v>
      </c>
      <c r="AC315" s="16" t="e">
        <f>IF($B315="","",VLOOKUP($B315,'HK2 21-22'!$B$17:$AT$54,28,0))</f>
        <v>#N/A</v>
      </c>
      <c r="AD315" s="32" t="e">
        <f t="shared" si="45"/>
        <v>#N/A</v>
      </c>
      <c r="AE315" s="16" t="e">
        <f>IF($B315="","",VLOOKUP($B315,'HK2 21-22'!$B$17:$AT$54,30,0))</f>
        <v>#N/A</v>
      </c>
      <c r="AF315" s="16" t="e">
        <f>IF($B315="","",VLOOKUP($B315,'HK2 21-22'!$B$17:$AT$54,31,0))</f>
        <v>#N/A</v>
      </c>
      <c r="AG315" s="16" t="e">
        <f>IF($B315="","",VLOOKUP($B315,'HK2 21-22'!$B$17:$AT$54,32,0))</f>
        <v>#N/A</v>
      </c>
      <c r="AH315" s="32" t="e">
        <f t="shared" si="46"/>
        <v>#N/A</v>
      </c>
      <c r="AI315" s="16" t="e">
        <f>IF($B315="","",VLOOKUP($B315,'HK2 21-22'!$B$17:$AT$54,34,0))</f>
        <v>#N/A</v>
      </c>
      <c r="AJ315" s="16" t="e">
        <f>IF($B315="","",VLOOKUP($B315,'HK2 21-22'!$B$17:$AT$54,35,0))</f>
        <v>#N/A</v>
      </c>
      <c r="AK315" s="32" t="e">
        <f t="shared" si="47"/>
        <v>#N/A</v>
      </c>
      <c r="AL315" s="16" t="e">
        <f>IF($B315="","",VLOOKUP($B315,'HK2 21-22'!$B$17:$AT$54,37,0))</f>
        <v>#N/A</v>
      </c>
      <c r="AM315" s="16" t="e">
        <f>IF($B315="","",VLOOKUP($B315,'HK2 21-22'!$B$17:$AT$54,38,0))</f>
        <v>#N/A</v>
      </c>
      <c r="AN315" s="32" t="e">
        <f t="shared" si="48"/>
        <v>#N/A</v>
      </c>
      <c r="AO315" s="16" t="e">
        <f>IF($B315="","",VLOOKUP($B315,'HK2 21-22'!$B$17:$AT$54,40,0))</f>
        <v>#N/A</v>
      </c>
      <c r="AP315" s="16" t="e">
        <f>IF($B315="","",VLOOKUP($B315,'HK2 21-22'!$B$17:$AT$54,41,0))</f>
        <v>#N/A</v>
      </c>
      <c r="AQ315" s="32" t="e">
        <f t="shared" si="49"/>
        <v>#N/A</v>
      </c>
      <c r="AR315" s="32" t="e">
        <f>IF($B315="","",VLOOKUP($B315,'HK2 21-22'!$B$17:$AT$54,43,0))</f>
        <v>#N/A</v>
      </c>
      <c r="AS315" s="32" t="e">
        <f>IF($B315="","",VLOOKUP($B315,'HK2 21-22'!$B$17:$AT$54,44,0))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IF($B316="","",VLOOKUP($B316,'HK2 21-22'!$B$17:$AT$54,4,0))</f>
        <v>#N/A</v>
      </c>
      <c r="F316" s="16" t="e">
        <f>IF($B316="","",VLOOKUP($B316,'HK2 21-22'!$B$17:$AT$54,5,0))</f>
        <v>#N/A</v>
      </c>
      <c r="G316" s="16" t="e">
        <f>IF($B316="","",VLOOKUP($B316,'HK2 21-22'!$B$17:$AT$54,6,0))</f>
        <v>#N/A</v>
      </c>
      <c r="H316" s="16" t="e">
        <f>IF($B316="","",VLOOKUP($B316,'HK2 21-22'!$B$17:$AT$54,7,0))</f>
        <v>#N/A</v>
      </c>
      <c r="I316" s="16" t="e">
        <f>IF($B316="","",VLOOKUP($B316,'HK2 21-22'!$B$17:$AT$54,8,0))</f>
        <v>#N/A</v>
      </c>
      <c r="J316" s="16" t="e">
        <f>IF($B316="","",VLOOKUP($B316,'HK2 21-22'!$B$17:$AT$54,9,0))</f>
        <v>#N/A</v>
      </c>
      <c r="K316" s="16" t="e">
        <f>IF($B316="","",VLOOKUP($B316,'HK2 21-22'!$B$17:$AT$54,10,0))</f>
        <v>#N/A</v>
      </c>
      <c r="L316" s="16" t="e">
        <f>IF($B316="","",VLOOKUP($B316,'HK2 21-22'!$B$17:$AT$54,11,0))</f>
        <v>#N/A</v>
      </c>
      <c r="M316" s="32" t="e">
        <f t="shared" si="41"/>
        <v>#N/A</v>
      </c>
      <c r="N316" s="16" t="e">
        <f>IF($B316="","",VLOOKUP($B316,'HK2 21-22'!$B$17:$AT$54,13,0))</f>
        <v>#N/A</v>
      </c>
      <c r="O316" s="16" t="e">
        <f>IF($B316="","",VLOOKUP($B316,'HK2 21-22'!$B$17:$AT$54,14,0))</f>
        <v>#N/A</v>
      </c>
      <c r="P316" s="16" t="e">
        <f>IF($B316="","",VLOOKUP($B316,'HK2 21-22'!$B$17:$AT$54,15,0))</f>
        <v>#N/A</v>
      </c>
      <c r="Q316" s="16" t="e">
        <f>IF($B316="","",VLOOKUP($B316,'HK2 21-22'!$B$17:$AT$54,16,0))</f>
        <v>#N/A</v>
      </c>
      <c r="R316" s="32" t="e">
        <f t="shared" si="42"/>
        <v>#N/A</v>
      </c>
      <c r="S316" s="16" t="e">
        <f>IF($B316="","",VLOOKUP($B316,'HK2 21-22'!$B$17:$AT$54,18,0))</f>
        <v>#N/A</v>
      </c>
      <c r="T316" s="16" t="e">
        <f>IF($B316="","",VLOOKUP($B316,'HK2 21-22'!$B$17:$AT$54,19,0))</f>
        <v>#N/A</v>
      </c>
      <c r="U316" s="16" t="e">
        <f>IF($B316="","",VLOOKUP($B316,'HK2 21-22'!$B$17:$AT$54,20,0))</f>
        <v>#N/A</v>
      </c>
      <c r="V316" s="32" t="e">
        <f t="shared" si="43"/>
        <v>#N/A</v>
      </c>
      <c r="W316" s="16" t="e">
        <f>IF($B316="","",VLOOKUP($B316,'HK2 21-22'!$B$17:$AT$54,22,0))</f>
        <v>#N/A</v>
      </c>
      <c r="X316" s="16" t="e">
        <f>IF($B316="","",VLOOKUP($B316,'HK2 21-22'!$B$17:$AT$54,23,0))</f>
        <v>#N/A</v>
      </c>
      <c r="Y316" s="16" t="e">
        <f>IF($B316="","",VLOOKUP($B316,'HK2 21-22'!$B$17:$AT$54,24,0))</f>
        <v>#N/A</v>
      </c>
      <c r="Z316" s="32" t="e">
        <f t="shared" si="44"/>
        <v>#N/A</v>
      </c>
      <c r="AA316" s="16" t="e">
        <f>IF($B316="","",VLOOKUP($B316,'HK2 21-22'!$B$17:$AT$54,26,0))</f>
        <v>#N/A</v>
      </c>
      <c r="AB316" s="16" t="e">
        <f>IF($B316="","",VLOOKUP($B316,'HK2 21-22'!$B$17:$AT$54,27,0))</f>
        <v>#N/A</v>
      </c>
      <c r="AC316" s="16" t="e">
        <f>IF($B316="","",VLOOKUP($B316,'HK2 21-22'!$B$17:$AT$54,28,0))</f>
        <v>#N/A</v>
      </c>
      <c r="AD316" s="32" t="e">
        <f t="shared" si="45"/>
        <v>#N/A</v>
      </c>
      <c r="AE316" s="16" t="e">
        <f>IF($B316="","",VLOOKUP($B316,'HK2 21-22'!$B$17:$AT$54,30,0))</f>
        <v>#N/A</v>
      </c>
      <c r="AF316" s="16" t="e">
        <f>IF($B316="","",VLOOKUP($B316,'HK2 21-22'!$B$17:$AT$54,31,0))</f>
        <v>#N/A</v>
      </c>
      <c r="AG316" s="16" t="e">
        <f>IF($B316="","",VLOOKUP($B316,'HK2 21-22'!$B$17:$AT$54,32,0))</f>
        <v>#N/A</v>
      </c>
      <c r="AH316" s="32" t="e">
        <f t="shared" si="46"/>
        <v>#N/A</v>
      </c>
      <c r="AI316" s="16" t="e">
        <f>IF($B316="","",VLOOKUP($B316,'HK2 21-22'!$B$17:$AT$54,34,0))</f>
        <v>#N/A</v>
      </c>
      <c r="AJ316" s="16" t="e">
        <f>IF($B316="","",VLOOKUP($B316,'HK2 21-22'!$B$17:$AT$54,35,0))</f>
        <v>#N/A</v>
      </c>
      <c r="AK316" s="32" t="e">
        <f t="shared" si="47"/>
        <v>#N/A</v>
      </c>
      <c r="AL316" s="16" t="e">
        <f>IF($B316="","",VLOOKUP($B316,'HK2 21-22'!$B$17:$AT$54,37,0))</f>
        <v>#N/A</v>
      </c>
      <c r="AM316" s="16" t="e">
        <f>IF($B316="","",VLOOKUP($B316,'HK2 21-22'!$B$17:$AT$54,38,0))</f>
        <v>#N/A</v>
      </c>
      <c r="AN316" s="32" t="e">
        <f t="shared" si="48"/>
        <v>#N/A</v>
      </c>
      <c r="AO316" s="16" t="e">
        <f>IF($B316="","",VLOOKUP($B316,'HK2 21-22'!$B$17:$AT$54,40,0))</f>
        <v>#N/A</v>
      </c>
      <c r="AP316" s="16" t="e">
        <f>IF($B316="","",VLOOKUP($B316,'HK2 21-22'!$B$17:$AT$54,41,0))</f>
        <v>#N/A</v>
      </c>
      <c r="AQ316" s="32" t="e">
        <f t="shared" si="49"/>
        <v>#N/A</v>
      </c>
      <c r="AR316" s="32" t="e">
        <f>IF($B316="","",VLOOKUP($B316,'HK2 21-22'!$B$17:$AT$54,43,0))</f>
        <v>#N/A</v>
      </c>
      <c r="AS316" s="32" t="e">
        <f>IF($B316="","",VLOOKUP($B316,'HK2 21-22'!$B$17:$AT$54,44,0))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IF($B317="","",VLOOKUP($B317,'HK2 21-22'!$B$17:$AT$54,4,0))</f>
        <v>#N/A</v>
      </c>
      <c r="F317" s="16" t="e">
        <f>IF($B317="","",VLOOKUP($B317,'HK2 21-22'!$B$17:$AT$54,5,0))</f>
        <v>#N/A</v>
      </c>
      <c r="G317" s="16" t="e">
        <f>IF($B317="","",VLOOKUP($B317,'HK2 21-22'!$B$17:$AT$54,6,0))</f>
        <v>#N/A</v>
      </c>
      <c r="H317" s="16" t="e">
        <f>IF($B317="","",VLOOKUP($B317,'HK2 21-22'!$B$17:$AT$54,7,0))</f>
        <v>#N/A</v>
      </c>
      <c r="I317" s="16" t="e">
        <f>IF($B317="","",VLOOKUP($B317,'HK2 21-22'!$B$17:$AT$54,8,0))</f>
        <v>#N/A</v>
      </c>
      <c r="J317" s="16" t="e">
        <f>IF($B317="","",VLOOKUP($B317,'HK2 21-22'!$B$17:$AT$54,9,0))</f>
        <v>#N/A</v>
      </c>
      <c r="K317" s="16" t="e">
        <f>IF($B317="","",VLOOKUP($B317,'HK2 21-22'!$B$17:$AT$54,10,0))</f>
        <v>#N/A</v>
      </c>
      <c r="L317" s="16" t="e">
        <f>IF($B317="","",VLOOKUP($B317,'HK2 21-22'!$B$17:$AT$54,11,0))</f>
        <v>#N/A</v>
      </c>
      <c r="M317" s="32" t="e">
        <f t="shared" si="41"/>
        <v>#N/A</v>
      </c>
      <c r="N317" s="16" t="e">
        <f>IF($B317="","",VLOOKUP($B317,'HK2 21-22'!$B$17:$AT$54,13,0))</f>
        <v>#N/A</v>
      </c>
      <c r="O317" s="16" t="e">
        <f>IF($B317="","",VLOOKUP($B317,'HK2 21-22'!$B$17:$AT$54,14,0))</f>
        <v>#N/A</v>
      </c>
      <c r="P317" s="16" t="e">
        <f>IF($B317="","",VLOOKUP($B317,'HK2 21-22'!$B$17:$AT$54,15,0))</f>
        <v>#N/A</v>
      </c>
      <c r="Q317" s="16" t="e">
        <f>IF($B317="","",VLOOKUP($B317,'HK2 21-22'!$B$17:$AT$54,16,0))</f>
        <v>#N/A</v>
      </c>
      <c r="R317" s="32" t="e">
        <f t="shared" si="42"/>
        <v>#N/A</v>
      </c>
      <c r="S317" s="16" t="e">
        <f>IF($B317="","",VLOOKUP($B317,'HK2 21-22'!$B$17:$AT$54,18,0))</f>
        <v>#N/A</v>
      </c>
      <c r="T317" s="16" t="e">
        <f>IF($B317="","",VLOOKUP($B317,'HK2 21-22'!$B$17:$AT$54,19,0))</f>
        <v>#N/A</v>
      </c>
      <c r="U317" s="16" t="e">
        <f>IF($B317="","",VLOOKUP($B317,'HK2 21-22'!$B$17:$AT$54,20,0))</f>
        <v>#N/A</v>
      </c>
      <c r="V317" s="32" t="e">
        <f t="shared" si="43"/>
        <v>#N/A</v>
      </c>
      <c r="W317" s="16" t="e">
        <f>IF($B317="","",VLOOKUP($B317,'HK2 21-22'!$B$17:$AT$54,22,0))</f>
        <v>#N/A</v>
      </c>
      <c r="X317" s="16" t="e">
        <f>IF($B317="","",VLOOKUP($B317,'HK2 21-22'!$B$17:$AT$54,23,0))</f>
        <v>#N/A</v>
      </c>
      <c r="Y317" s="16" t="e">
        <f>IF($B317="","",VLOOKUP($B317,'HK2 21-22'!$B$17:$AT$54,24,0))</f>
        <v>#N/A</v>
      </c>
      <c r="Z317" s="32" t="e">
        <f t="shared" si="44"/>
        <v>#N/A</v>
      </c>
      <c r="AA317" s="16" t="e">
        <f>IF($B317="","",VLOOKUP($B317,'HK2 21-22'!$B$17:$AT$54,26,0))</f>
        <v>#N/A</v>
      </c>
      <c r="AB317" s="16" t="e">
        <f>IF($B317="","",VLOOKUP($B317,'HK2 21-22'!$B$17:$AT$54,27,0))</f>
        <v>#N/A</v>
      </c>
      <c r="AC317" s="16" t="e">
        <f>IF($B317="","",VLOOKUP($B317,'HK2 21-22'!$B$17:$AT$54,28,0))</f>
        <v>#N/A</v>
      </c>
      <c r="AD317" s="32" t="e">
        <f t="shared" si="45"/>
        <v>#N/A</v>
      </c>
      <c r="AE317" s="16" t="e">
        <f>IF($B317="","",VLOOKUP($B317,'HK2 21-22'!$B$17:$AT$54,30,0))</f>
        <v>#N/A</v>
      </c>
      <c r="AF317" s="16" t="e">
        <f>IF($B317="","",VLOOKUP($B317,'HK2 21-22'!$B$17:$AT$54,31,0))</f>
        <v>#N/A</v>
      </c>
      <c r="AG317" s="16" t="e">
        <f>IF($B317="","",VLOOKUP($B317,'HK2 21-22'!$B$17:$AT$54,32,0))</f>
        <v>#N/A</v>
      </c>
      <c r="AH317" s="32" t="e">
        <f t="shared" si="46"/>
        <v>#N/A</v>
      </c>
      <c r="AI317" s="16" t="e">
        <f>IF($B317="","",VLOOKUP($B317,'HK2 21-22'!$B$17:$AT$54,34,0))</f>
        <v>#N/A</v>
      </c>
      <c r="AJ317" s="16" t="e">
        <f>IF($B317="","",VLOOKUP($B317,'HK2 21-22'!$B$17:$AT$54,35,0))</f>
        <v>#N/A</v>
      </c>
      <c r="AK317" s="32" t="e">
        <f t="shared" si="47"/>
        <v>#N/A</v>
      </c>
      <c r="AL317" s="16" t="e">
        <f>IF($B317="","",VLOOKUP($B317,'HK2 21-22'!$B$17:$AT$54,37,0))</f>
        <v>#N/A</v>
      </c>
      <c r="AM317" s="16" t="e">
        <f>IF($B317="","",VLOOKUP($B317,'HK2 21-22'!$B$17:$AT$54,38,0))</f>
        <v>#N/A</v>
      </c>
      <c r="AN317" s="32" t="e">
        <f t="shared" si="48"/>
        <v>#N/A</v>
      </c>
      <c r="AO317" s="16" t="e">
        <f>IF($B317="","",VLOOKUP($B317,'HK2 21-22'!$B$17:$AT$54,40,0))</f>
        <v>#N/A</v>
      </c>
      <c r="AP317" s="16" t="e">
        <f>IF($B317="","",VLOOKUP($B317,'HK2 21-22'!$B$17:$AT$54,41,0))</f>
        <v>#N/A</v>
      </c>
      <c r="AQ317" s="32" t="e">
        <f t="shared" si="49"/>
        <v>#N/A</v>
      </c>
      <c r="AR317" s="32" t="e">
        <f>IF($B317="","",VLOOKUP($B317,'HK2 21-22'!$B$17:$AT$54,43,0))</f>
        <v>#N/A</v>
      </c>
      <c r="AS317" s="32" t="e">
        <f>IF($B317="","",VLOOKUP($B317,'HK2 21-22'!$B$17:$AT$54,44,0))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IF($B318="","",VLOOKUP($B318,'HK2 21-22'!$B$17:$AT$54,4,0))</f>
        <v>#N/A</v>
      </c>
      <c r="F318" s="16" t="e">
        <f>IF($B318="","",VLOOKUP($B318,'HK2 21-22'!$B$17:$AT$54,5,0))</f>
        <v>#N/A</v>
      </c>
      <c r="G318" s="16" t="e">
        <f>IF($B318="","",VLOOKUP($B318,'HK2 21-22'!$B$17:$AT$54,6,0))</f>
        <v>#N/A</v>
      </c>
      <c r="H318" s="16" t="e">
        <f>IF($B318="","",VLOOKUP($B318,'HK2 21-22'!$B$17:$AT$54,7,0))</f>
        <v>#N/A</v>
      </c>
      <c r="I318" s="16" t="e">
        <f>IF($B318="","",VLOOKUP($B318,'HK2 21-22'!$B$17:$AT$54,8,0))</f>
        <v>#N/A</v>
      </c>
      <c r="J318" s="16" t="e">
        <f>IF($B318="","",VLOOKUP($B318,'HK2 21-22'!$B$17:$AT$54,9,0))</f>
        <v>#N/A</v>
      </c>
      <c r="K318" s="16" t="e">
        <f>IF($B318="","",VLOOKUP($B318,'HK2 21-22'!$B$17:$AT$54,10,0))</f>
        <v>#N/A</v>
      </c>
      <c r="L318" s="16" t="e">
        <f>IF($B318="","",VLOOKUP($B318,'HK2 21-22'!$B$17:$AT$54,11,0))</f>
        <v>#N/A</v>
      </c>
      <c r="M318" s="32" t="e">
        <f t="shared" si="41"/>
        <v>#N/A</v>
      </c>
      <c r="N318" s="16" t="e">
        <f>IF($B318="","",VLOOKUP($B318,'HK2 21-22'!$B$17:$AT$54,13,0))</f>
        <v>#N/A</v>
      </c>
      <c r="O318" s="16" t="e">
        <f>IF($B318="","",VLOOKUP($B318,'HK2 21-22'!$B$17:$AT$54,14,0))</f>
        <v>#N/A</v>
      </c>
      <c r="P318" s="16" t="e">
        <f>IF($B318="","",VLOOKUP($B318,'HK2 21-22'!$B$17:$AT$54,15,0))</f>
        <v>#N/A</v>
      </c>
      <c r="Q318" s="16" t="e">
        <f>IF($B318="","",VLOOKUP($B318,'HK2 21-22'!$B$17:$AT$54,16,0))</f>
        <v>#N/A</v>
      </c>
      <c r="R318" s="32" t="e">
        <f t="shared" si="42"/>
        <v>#N/A</v>
      </c>
      <c r="S318" s="16" t="e">
        <f>IF($B318="","",VLOOKUP($B318,'HK2 21-22'!$B$17:$AT$54,18,0))</f>
        <v>#N/A</v>
      </c>
      <c r="T318" s="16" t="e">
        <f>IF($B318="","",VLOOKUP($B318,'HK2 21-22'!$B$17:$AT$54,19,0))</f>
        <v>#N/A</v>
      </c>
      <c r="U318" s="16" t="e">
        <f>IF($B318="","",VLOOKUP($B318,'HK2 21-22'!$B$17:$AT$54,20,0))</f>
        <v>#N/A</v>
      </c>
      <c r="V318" s="32" t="e">
        <f t="shared" si="43"/>
        <v>#N/A</v>
      </c>
      <c r="W318" s="16" t="e">
        <f>IF($B318="","",VLOOKUP($B318,'HK2 21-22'!$B$17:$AT$54,22,0))</f>
        <v>#N/A</v>
      </c>
      <c r="X318" s="16" t="e">
        <f>IF($B318="","",VLOOKUP($B318,'HK2 21-22'!$B$17:$AT$54,23,0))</f>
        <v>#N/A</v>
      </c>
      <c r="Y318" s="16" t="e">
        <f>IF($B318="","",VLOOKUP($B318,'HK2 21-22'!$B$17:$AT$54,24,0))</f>
        <v>#N/A</v>
      </c>
      <c r="Z318" s="32" t="e">
        <f t="shared" si="44"/>
        <v>#N/A</v>
      </c>
      <c r="AA318" s="16" t="e">
        <f>IF($B318="","",VLOOKUP($B318,'HK2 21-22'!$B$17:$AT$54,26,0))</f>
        <v>#N/A</v>
      </c>
      <c r="AB318" s="16" t="e">
        <f>IF($B318="","",VLOOKUP($B318,'HK2 21-22'!$B$17:$AT$54,27,0))</f>
        <v>#N/A</v>
      </c>
      <c r="AC318" s="16" t="e">
        <f>IF($B318="","",VLOOKUP($B318,'HK2 21-22'!$B$17:$AT$54,28,0))</f>
        <v>#N/A</v>
      </c>
      <c r="AD318" s="32" t="e">
        <f t="shared" si="45"/>
        <v>#N/A</v>
      </c>
      <c r="AE318" s="16" t="e">
        <f>IF($B318="","",VLOOKUP($B318,'HK2 21-22'!$B$17:$AT$54,30,0))</f>
        <v>#N/A</v>
      </c>
      <c r="AF318" s="16" t="e">
        <f>IF($B318="","",VLOOKUP($B318,'HK2 21-22'!$B$17:$AT$54,31,0))</f>
        <v>#N/A</v>
      </c>
      <c r="AG318" s="16" t="e">
        <f>IF($B318="","",VLOOKUP($B318,'HK2 21-22'!$B$17:$AT$54,32,0))</f>
        <v>#N/A</v>
      </c>
      <c r="AH318" s="32" t="e">
        <f t="shared" si="46"/>
        <v>#N/A</v>
      </c>
      <c r="AI318" s="16" t="e">
        <f>IF($B318="","",VLOOKUP($B318,'HK2 21-22'!$B$17:$AT$54,34,0))</f>
        <v>#N/A</v>
      </c>
      <c r="AJ318" s="16" t="e">
        <f>IF($B318="","",VLOOKUP($B318,'HK2 21-22'!$B$17:$AT$54,35,0))</f>
        <v>#N/A</v>
      </c>
      <c r="AK318" s="32" t="e">
        <f t="shared" si="47"/>
        <v>#N/A</v>
      </c>
      <c r="AL318" s="16" t="e">
        <f>IF($B318="","",VLOOKUP($B318,'HK2 21-22'!$B$17:$AT$54,37,0))</f>
        <v>#N/A</v>
      </c>
      <c r="AM318" s="16" t="e">
        <f>IF($B318="","",VLOOKUP($B318,'HK2 21-22'!$B$17:$AT$54,38,0))</f>
        <v>#N/A</v>
      </c>
      <c r="AN318" s="32" t="e">
        <f t="shared" si="48"/>
        <v>#N/A</v>
      </c>
      <c r="AO318" s="16" t="e">
        <f>IF($B318="","",VLOOKUP($B318,'HK2 21-22'!$B$17:$AT$54,40,0))</f>
        <v>#N/A</v>
      </c>
      <c r="AP318" s="16" t="e">
        <f>IF($B318="","",VLOOKUP($B318,'HK2 21-22'!$B$17:$AT$54,41,0))</f>
        <v>#N/A</v>
      </c>
      <c r="AQ318" s="32" t="e">
        <f t="shared" si="49"/>
        <v>#N/A</v>
      </c>
      <c r="AR318" s="32" t="e">
        <f>IF($B318="","",VLOOKUP($B318,'HK2 21-22'!$B$17:$AT$54,43,0))</f>
        <v>#N/A</v>
      </c>
      <c r="AS318" s="32" t="e">
        <f>IF($B318="","",VLOOKUP($B318,'HK2 21-22'!$B$17:$AT$54,44,0))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IF($B319="","",VLOOKUP($B319,'HK2 21-22'!$B$17:$AT$54,4,0))</f>
        <v>#N/A</v>
      </c>
      <c r="F319" s="16" t="e">
        <f>IF($B319="","",VLOOKUP($B319,'HK2 21-22'!$B$17:$AT$54,5,0))</f>
        <v>#N/A</v>
      </c>
      <c r="G319" s="16" t="e">
        <f>IF($B319="","",VLOOKUP($B319,'HK2 21-22'!$B$17:$AT$54,6,0))</f>
        <v>#N/A</v>
      </c>
      <c r="H319" s="16" t="e">
        <f>IF($B319="","",VLOOKUP($B319,'HK2 21-22'!$B$17:$AT$54,7,0))</f>
        <v>#N/A</v>
      </c>
      <c r="I319" s="16" t="e">
        <f>IF($B319="","",VLOOKUP($B319,'HK2 21-22'!$B$17:$AT$54,8,0))</f>
        <v>#N/A</v>
      </c>
      <c r="J319" s="16" t="e">
        <f>IF($B319="","",VLOOKUP($B319,'HK2 21-22'!$B$17:$AT$54,9,0))</f>
        <v>#N/A</v>
      </c>
      <c r="K319" s="16" t="e">
        <f>IF($B319="","",VLOOKUP($B319,'HK2 21-22'!$B$17:$AT$54,10,0))</f>
        <v>#N/A</v>
      </c>
      <c r="L319" s="16" t="e">
        <f>IF($B319="","",VLOOKUP($B319,'HK2 21-22'!$B$17:$AT$54,11,0))</f>
        <v>#N/A</v>
      </c>
      <c r="M319" s="32" t="e">
        <f t="shared" si="41"/>
        <v>#N/A</v>
      </c>
      <c r="N319" s="16" t="e">
        <f>IF($B319="","",VLOOKUP($B319,'HK2 21-22'!$B$17:$AT$54,13,0))</f>
        <v>#N/A</v>
      </c>
      <c r="O319" s="16" t="e">
        <f>IF($B319="","",VLOOKUP($B319,'HK2 21-22'!$B$17:$AT$54,14,0))</f>
        <v>#N/A</v>
      </c>
      <c r="P319" s="16" t="e">
        <f>IF($B319="","",VLOOKUP($B319,'HK2 21-22'!$B$17:$AT$54,15,0))</f>
        <v>#N/A</v>
      </c>
      <c r="Q319" s="16" t="e">
        <f>IF($B319="","",VLOOKUP($B319,'HK2 21-22'!$B$17:$AT$54,16,0))</f>
        <v>#N/A</v>
      </c>
      <c r="R319" s="32" t="e">
        <f t="shared" si="42"/>
        <v>#N/A</v>
      </c>
      <c r="S319" s="16" t="e">
        <f>IF($B319="","",VLOOKUP($B319,'HK2 21-22'!$B$17:$AT$54,18,0))</f>
        <v>#N/A</v>
      </c>
      <c r="T319" s="16" t="e">
        <f>IF($B319="","",VLOOKUP($B319,'HK2 21-22'!$B$17:$AT$54,19,0))</f>
        <v>#N/A</v>
      </c>
      <c r="U319" s="16" t="e">
        <f>IF($B319="","",VLOOKUP($B319,'HK2 21-22'!$B$17:$AT$54,20,0))</f>
        <v>#N/A</v>
      </c>
      <c r="V319" s="32" t="e">
        <f t="shared" si="43"/>
        <v>#N/A</v>
      </c>
      <c r="W319" s="16" t="e">
        <f>IF($B319="","",VLOOKUP($B319,'HK2 21-22'!$B$17:$AT$54,22,0))</f>
        <v>#N/A</v>
      </c>
      <c r="X319" s="16" t="e">
        <f>IF($B319="","",VLOOKUP($B319,'HK2 21-22'!$B$17:$AT$54,23,0))</f>
        <v>#N/A</v>
      </c>
      <c r="Y319" s="16" t="e">
        <f>IF($B319="","",VLOOKUP($B319,'HK2 21-22'!$B$17:$AT$54,24,0))</f>
        <v>#N/A</v>
      </c>
      <c r="Z319" s="32" t="e">
        <f t="shared" si="44"/>
        <v>#N/A</v>
      </c>
      <c r="AA319" s="16" t="e">
        <f>IF($B319="","",VLOOKUP($B319,'HK2 21-22'!$B$17:$AT$54,26,0))</f>
        <v>#N/A</v>
      </c>
      <c r="AB319" s="16" t="e">
        <f>IF($B319="","",VLOOKUP($B319,'HK2 21-22'!$B$17:$AT$54,27,0))</f>
        <v>#N/A</v>
      </c>
      <c r="AC319" s="16" t="e">
        <f>IF($B319="","",VLOOKUP($B319,'HK2 21-22'!$B$17:$AT$54,28,0))</f>
        <v>#N/A</v>
      </c>
      <c r="AD319" s="32" t="e">
        <f t="shared" si="45"/>
        <v>#N/A</v>
      </c>
      <c r="AE319" s="16" t="e">
        <f>IF($B319="","",VLOOKUP($B319,'HK2 21-22'!$B$17:$AT$54,30,0))</f>
        <v>#N/A</v>
      </c>
      <c r="AF319" s="16" t="e">
        <f>IF($B319="","",VLOOKUP($B319,'HK2 21-22'!$B$17:$AT$54,31,0))</f>
        <v>#N/A</v>
      </c>
      <c r="AG319" s="16" t="e">
        <f>IF($B319="","",VLOOKUP($B319,'HK2 21-22'!$B$17:$AT$54,32,0))</f>
        <v>#N/A</v>
      </c>
      <c r="AH319" s="32" t="e">
        <f t="shared" si="46"/>
        <v>#N/A</v>
      </c>
      <c r="AI319" s="16" t="e">
        <f>IF($B319="","",VLOOKUP($B319,'HK2 21-22'!$B$17:$AT$54,34,0))</f>
        <v>#N/A</v>
      </c>
      <c r="AJ319" s="16" t="e">
        <f>IF($B319="","",VLOOKUP($B319,'HK2 21-22'!$B$17:$AT$54,35,0))</f>
        <v>#N/A</v>
      </c>
      <c r="AK319" s="32" t="e">
        <f t="shared" si="47"/>
        <v>#N/A</v>
      </c>
      <c r="AL319" s="16" t="e">
        <f>IF($B319="","",VLOOKUP($B319,'HK2 21-22'!$B$17:$AT$54,37,0))</f>
        <v>#N/A</v>
      </c>
      <c r="AM319" s="16" t="e">
        <f>IF($B319="","",VLOOKUP($B319,'HK2 21-22'!$B$17:$AT$54,38,0))</f>
        <v>#N/A</v>
      </c>
      <c r="AN319" s="32" t="e">
        <f t="shared" si="48"/>
        <v>#N/A</v>
      </c>
      <c r="AO319" s="16" t="e">
        <f>IF($B319="","",VLOOKUP($B319,'HK2 21-22'!$B$17:$AT$54,40,0))</f>
        <v>#N/A</v>
      </c>
      <c r="AP319" s="16" t="e">
        <f>IF($B319="","",VLOOKUP($B319,'HK2 21-22'!$B$17:$AT$54,41,0))</f>
        <v>#N/A</v>
      </c>
      <c r="AQ319" s="32" t="e">
        <f t="shared" si="49"/>
        <v>#N/A</v>
      </c>
      <c r="AR319" s="32" t="e">
        <f>IF($B319="","",VLOOKUP($B319,'HK2 21-22'!$B$17:$AT$54,43,0))</f>
        <v>#N/A</v>
      </c>
      <c r="AS319" s="32" t="e">
        <f>IF($B319="","",VLOOKUP($B319,'HK2 21-22'!$B$17:$AT$54,44,0))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IF($B320="","",VLOOKUP($B320,'HK2 21-22'!$B$17:$AT$54,4,0))</f>
        <v>#N/A</v>
      </c>
      <c r="F320" s="16" t="e">
        <f>IF($B320="","",VLOOKUP($B320,'HK2 21-22'!$B$17:$AT$54,5,0))</f>
        <v>#N/A</v>
      </c>
      <c r="G320" s="16" t="e">
        <f>IF($B320="","",VLOOKUP($B320,'HK2 21-22'!$B$17:$AT$54,6,0))</f>
        <v>#N/A</v>
      </c>
      <c r="H320" s="16" t="e">
        <f>IF($B320="","",VLOOKUP($B320,'HK2 21-22'!$B$17:$AT$54,7,0))</f>
        <v>#N/A</v>
      </c>
      <c r="I320" s="16" t="e">
        <f>IF($B320="","",VLOOKUP($B320,'HK2 21-22'!$B$17:$AT$54,8,0))</f>
        <v>#N/A</v>
      </c>
      <c r="J320" s="16" t="e">
        <f>IF($B320="","",VLOOKUP($B320,'HK2 21-22'!$B$17:$AT$54,9,0))</f>
        <v>#N/A</v>
      </c>
      <c r="K320" s="16" t="e">
        <f>IF($B320="","",VLOOKUP($B320,'HK2 21-22'!$B$17:$AT$54,10,0))</f>
        <v>#N/A</v>
      </c>
      <c r="L320" s="16" t="e">
        <f>IF($B320="","",VLOOKUP($B320,'HK2 21-22'!$B$17:$AT$54,11,0))</f>
        <v>#N/A</v>
      </c>
      <c r="M320" s="32" t="e">
        <f t="shared" si="41"/>
        <v>#N/A</v>
      </c>
      <c r="N320" s="16" t="e">
        <f>IF($B320="","",VLOOKUP($B320,'HK2 21-22'!$B$17:$AT$54,13,0))</f>
        <v>#N/A</v>
      </c>
      <c r="O320" s="16" t="e">
        <f>IF($B320="","",VLOOKUP($B320,'HK2 21-22'!$B$17:$AT$54,14,0))</f>
        <v>#N/A</v>
      </c>
      <c r="P320" s="16" t="e">
        <f>IF($B320="","",VLOOKUP($B320,'HK2 21-22'!$B$17:$AT$54,15,0))</f>
        <v>#N/A</v>
      </c>
      <c r="Q320" s="16" t="e">
        <f>IF($B320="","",VLOOKUP($B320,'HK2 21-22'!$B$17:$AT$54,16,0))</f>
        <v>#N/A</v>
      </c>
      <c r="R320" s="32" t="e">
        <f t="shared" si="42"/>
        <v>#N/A</v>
      </c>
      <c r="S320" s="16" t="e">
        <f>IF($B320="","",VLOOKUP($B320,'HK2 21-22'!$B$17:$AT$54,18,0))</f>
        <v>#N/A</v>
      </c>
      <c r="T320" s="16" t="e">
        <f>IF($B320="","",VLOOKUP($B320,'HK2 21-22'!$B$17:$AT$54,19,0))</f>
        <v>#N/A</v>
      </c>
      <c r="U320" s="16" t="e">
        <f>IF($B320="","",VLOOKUP($B320,'HK2 21-22'!$B$17:$AT$54,20,0))</f>
        <v>#N/A</v>
      </c>
      <c r="V320" s="32" t="e">
        <f t="shared" si="43"/>
        <v>#N/A</v>
      </c>
      <c r="W320" s="16" t="e">
        <f>IF($B320="","",VLOOKUP($B320,'HK2 21-22'!$B$17:$AT$54,22,0))</f>
        <v>#N/A</v>
      </c>
      <c r="X320" s="16" t="e">
        <f>IF($B320="","",VLOOKUP($B320,'HK2 21-22'!$B$17:$AT$54,23,0))</f>
        <v>#N/A</v>
      </c>
      <c r="Y320" s="16" t="e">
        <f>IF($B320="","",VLOOKUP($B320,'HK2 21-22'!$B$17:$AT$54,24,0))</f>
        <v>#N/A</v>
      </c>
      <c r="Z320" s="32" t="e">
        <f t="shared" si="44"/>
        <v>#N/A</v>
      </c>
      <c r="AA320" s="16" t="e">
        <f>IF($B320="","",VLOOKUP($B320,'HK2 21-22'!$B$17:$AT$54,26,0))</f>
        <v>#N/A</v>
      </c>
      <c r="AB320" s="16" t="e">
        <f>IF($B320="","",VLOOKUP($B320,'HK2 21-22'!$B$17:$AT$54,27,0))</f>
        <v>#N/A</v>
      </c>
      <c r="AC320" s="16" t="e">
        <f>IF($B320="","",VLOOKUP($B320,'HK2 21-22'!$B$17:$AT$54,28,0))</f>
        <v>#N/A</v>
      </c>
      <c r="AD320" s="32" t="e">
        <f t="shared" si="45"/>
        <v>#N/A</v>
      </c>
      <c r="AE320" s="16" t="e">
        <f>IF($B320="","",VLOOKUP($B320,'HK2 21-22'!$B$17:$AT$54,30,0))</f>
        <v>#N/A</v>
      </c>
      <c r="AF320" s="16" t="e">
        <f>IF($B320="","",VLOOKUP($B320,'HK2 21-22'!$B$17:$AT$54,31,0))</f>
        <v>#N/A</v>
      </c>
      <c r="AG320" s="16" t="e">
        <f>IF($B320="","",VLOOKUP($B320,'HK2 21-22'!$B$17:$AT$54,32,0))</f>
        <v>#N/A</v>
      </c>
      <c r="AH320" s="32" t="e">
        <f t="shared" si="46"/>
        <v>#N/A</v>
      </c>
      <c r="AI320" s="16" t="e">
        <f>IF($B320="","",VLOOKUP($B320,'HK2 21-22'!$B$17:$AT$54,34,0))</f>
        <v>#N/A</v>
      </c>
      <c r="AJ320" s="16" t="e">
        <f>IF($B320="","",VLOOKUP($B320,'HK2 21-22'!$B$17:$AT$54,35,0))</f>
        <v>#N/A</v>
      </c>
      <c r="AK320" s="32" t="e">
        <f t="shared" si="47"/>
        <v>#N/A</v>
      </c>
      <c r="AL320" s="16" t="e">
        <f>IF($B320="","",VLOOKUP($B320,'HK2 21-22'!$B$17:$AT$54,37,0))</f>
        <v>#N/A</v>
      </c>
      <c r="AM320" s="16" t="e">
        <f>IF($B320="","",VLOOKUP($B320,'HK2 21-22'!$B$17:$AT$54,38,0))</f>
        <v>#N/A</v>
      </c>
      <c r="AN320" s="32" t="e">
        <f t="shared" si="48"/>
        <v>#N/A</v>
      </c>
      <c r="AO320" s="16" t="e">
        <f>IF($B320="","",VLOOKUP($B320,'HK2 21-22'!$B$17:$AT$54,40,0))</f>
        <v>#N/A</v>
      </c>
      <c r="AP320" s="16" t="e">
        <f>IF($B320="","",VLOOKUP($B320,'HK2 21-22'!$B$17:$AT$54,41,0))</f>
        <v>#N/A</v>
      </c>
      <c r="AQ320" s="32" t="e">
        <f t="shared" si="49"/>
        <v>#N/A</v>
      </c>
      <c r="AR320" s="32" t="e">
        <f>IF($B320="","",VLOOKUP($B320,'HK2 21-22'!$B$17:$AT$54,43,0))</f>
        <v>#N/A</v>
      </c>
      <c r="AS320" s="32" t="e">
        <f>IF($B320="","",VLOOKUP($B320,'HK2 21-22'!$B$17:$AT$54,44,0))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IF($B321="","",VLOOKUP($B321,'HK2 21-22'!$B$17:$AT$54,4,0))</f>
        <v>#N/A</v>
      </c>
      <c r="F321" s="16" t="e">
        <f>IF($B321="","",VLOOKUP($B321,'HK2 21-22'!$B$17:$AT$54,5,0))</f>
        <v>#N/A</v>
      </c>
      <c r="G321" s="16" t="e">
        <f>IF($B321="","",VLOOKUP($B321,'HK2 21-22'!$B$17:$AT$54,6,0))</f>
        <v>#N/A</v>
      </c>
      <c r="H321" s="16" t="e">
        <f>IF($B321="","",VLOOKUP($B321,'HK2 21-22'!$B$17:$AT$54,7,0))</f>
        <v>#N/A</v>
      </c>
      <c r="I321" s="16" t="e">
        <f>IF($B321="","",VLOOKUP($B321,'HK2 21-22'!$B$17:$AT$54,8,0))</f>
        <v>#N/A</v>
      </c>
      <c r="J321" s="16" t="e">
        <f>IF($B321="","",VLOOKUP($B321,'HK2 21-22'!$B$17:$AT$54,9,0))</f>
        <v>#N/A</v>
      </c>
      <c r="K321" s="16" t="e">
        <f>IF($B321="","",VLOOKUP($B321,'HK2 21-22'!$B$17:$AT$54,10,0))</f>
        <v>#N/A</v>
      </c>
      <c r="L321" s="16" t="e">
        <f>IF($B321="","",VLOOKUP($B321,'HK2 21-22'!$B$17:$AT$54,11,0))</f>
        <v>#N/A</v>
      </c>
      <c r="M321" s="32" t="e">
        <f t="shared" si="41"/>
        <v>#N/A</v>
      </c>
      <c r="N321" s="16" t="e">
        <f>IF($B321="","",VLOOKUP($B321,'HK2 21-22'!$B$17:$AT$54,13,0))</f>
        <v>#N/A</v>
      </c>
      <c r="O321" s="16" t="e">
        <f>IF($B321="","",VLOOKUP($B321,'HK2 21-22'!$B$17:$AT$54,14,0))</f>
        <v>#N/A</v>
      </c>
      <c r="P321" s="16" t="e">
        <f>IF($B321="","",VLOOKUP($B321,'HK2 21-22'!$B$17:$AT$54,15,0))</f>
        <v>#N/A</v>
      </c>
      <c r="Q321" s="16" t="e">
        <f>IF($B321="","",VLOOKUP($B321,'HK2 21-22'!$B$17:$AT$54,16,0))</f>
        <v>#N/A</v>
      </c>
      <c r="R321" s="32" t="e">
        <f t="shared" si="42"/>
        <v>#N/A</v>
      </c>
      <c r="S321" s="16" t="e">
        <f>IF($B321="","",VLOOKUP($B321,'HK2 21-22'!$B$17:$AT$54,18,0))</f>
        <v>#N/A</v>
      </c>
      <c r="T321" s="16" t="e">
        <f>IF($B321="","",VLOOKUP($B321,'HK2 21-22'!$B$17:$AT$54,19,0))</f>
        <v>#N/A</v>
      </c>
      <c r="U321" s="16" t="e">
        <f>IF($B321="","",VLOOKUP($B321,'HK2 21-22'!$B$17:$AT$54,20,0))</f>
        <v>#N/A</v>
      </c>
      <c r="V321" s="32" t="e">
        <f t="shared" si="43"/>
        <v>#N/A</v>
      </c>
      <c r="W321" s="16" t="e">
        <f>IF($B321="","",VLOOKUP($B321,'HK2 21-22'!$B$17:$AT$54,22,0))</f>
        <v>#N/A</v>
      </c>
      <c r="X321" s="16" t="e">
        <f>IF($B321="","",VLOOKUP($B321,'HK2 21-22'!$B$17:$AT$54,23,0))</f>
        <v>#N/A</v>
      </c>
      <c r="Y321" s="16" t="e">
        <f>IF($B321="","",VLOOKUP($B321,'HK2 21-22'!$B$17:$AT$54,24,0))</f>
        <v>#N/A</v>
      </c>
      <c r="Z321" s="32" t="e">
        <f t="shared" si="44"/>
        <v>#N/A</v>
      </c>
      <c r="AA321" s="16" t="e">
        <f>IF($B321="","",VLOOKUP($B321,'HK2 21-22'!$B$17:$AT$54,26,0))</f>
        <v>#N/A</v>
      </c>
      <c r="AB321" s="16" t="e">
        <f>IF($B321="","",VLOOKUP($B321,'HK2 21-22'!$B$17:$AT$54,27,0))</f>
        <v>#N/A</v>
      </c>
      <c r="AC321" s="16" t="e">
        <f>IF($B321="","",VLOOKUP($B321,'HK2 21-22'!$B$17:$AT$54,28,0))</f>
        <v>#N/A</v>
      </c>
      <c r="AD321" s="32" t="e">
        <f t="shared" si="45"/>
        <v>#N/A</v>
      </c>
      <c r="AE321" s="16" t="e">
        <f>IF($B321="","",VLOOKUP($B321,'HK2 21-22'!$B$17:$AT$54,30,0))</f>
        <v>#N/A</v>
      </c>
      <c r="AF321" s="16" t="e">
        <f>IF($B321="","",VLOOKUP($B321,'HK2 21-22'!$B$17:$AT$54,31,0))</f>
        <v>#N/A</v>
      </c>
      <c r="AG321" s="16" t="e">
        <f>IF($B321="","",VLOOKUP($B321,'HK2 21-22'!$B$17:$AT$54,32,0))</f>
        <v>#N/A</v>
      </c>
      <c r="AH321" s="32" t="e">
        <f t="shared" si="46"/>
        <v>#N/A</v>
      </c>
      <c r="AI321" s="16" t="e">
        <f>IF($B321="","",VLOOKUP($B321,'HK2 21-22'!$B$17:$AT$54,34,0))</f>
        <v>#N/A</v>
      </c>
      <c r="AJ321" s="16" t="e">
        <f>IF($B321="","",VLOOKUP($B321,'HK2 21-22'!$B$17:$AT$54,35,0))</f>
        <v>#N/A</v>
      </c>
      <c r="AK321" s="32" t="e">
        <f t="shared" si="47"/>
        <v>#N/A</v>
      </c>
      <c r="AL321" s="16" t="e">
        <f>IF($B321="","",VLOOKUP($B321,'HK2 21-22'!$B$17:$AT$54,37,0))</f>
        <v>#N/A</v>
      </c>
      <c r="AM321" s="16" t="e">
        <f>IF($B321="","",VLOOKUP($B321,'HK2 21-22'!$B$17:$AT$54,38,0))</f>
        <v>#N/A</v>
      </c>
      <c r="AN321" s="32" t="e">
        <f t="shared" si="48"/>
        <v>#N/A</v>
      </c>
      <c r="AO321" s="16" t="e">
        <f>IF($B321="","",VLOOKUP($B321,'HK2 21-22'!$B$17:$AT$54,40,0))</f>
        <v>#N/A</v>
      </c>
      <c r="AP321" s="16" t="e">
        <f>IF($B321="","",VLOOKUP($B321,'HK2 21-22'!$B$17:$AT$54,41,0))</f>
        <v>#N/A</v>
      </c>
      <c r="AQ321" s="32" t="e">
        <f t="shared" si="49"/>
        <v>#N/A</v>
      </c>
      <c r="AR321" s="32" t="e">
        <f>IF($B321="","",VLOOKUP($B321,'HK2 21-22'!$B$17:$AT$54,43,0))</f>
        <v>#N/A</v>
      </c>
      <c r="AS321" s="32" t="e">
        <f>IF($B321="","",VLOOKUP($B321,'HK2 21-22'!$B$17:$AT$54,44,0))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IF($B322="","",VLOOKUP($B322,'HK2 21-22'!$B$17:$AT$54,4,0))</f>
        <v>#N/A</v>
      </c>
      <c r="F322" s="16" t="e">
        <f>IF($B322="","",VLOOKUP($B322,'HK2 21-22'!$B$17:$AT$54,5,0))</f>
        <v>#N/A</v>
      </c>
      <c r="G322" s="16" t="e">
        <f>IF($B322="","",VLOOKUP($B322,'HK2 21-22'!$B$17:$AT$54,6,0))</f>
        <v>#N/A</v>
      </c>
      <c r="H322" s="16" t="e">
        <f>IF($B322="","",VLOOKUP($B322,'HK2 21-22'!$B$17:$AT$54,7,0))</f>
        <v>#N/A</v>
      </c>
      <c r="I322" s="16" t="e">
        <f>IF($B322="","",VLOOKUP($B322,'HK2 21-22'!$B$17:$AT$54,8,0))</f>
        <v>#N/A</v>
      </c>
      <c r="J322" s="16" t="e">
        <f>IF($B322="","",VLOOKUP($B322,'HK2 21-22'!$B$17:$AT$54,9,0))</f>
        <v>#N/A</v>
      </c>
      <c r="K322" s="16" t="e">
        <f>IF($B322="","",VLOOKUP($B322,'HK2 21-22'!$B$17:$AT$54,10,0))</f>
        <v>#N/A</v>
      </c>
      <c r="L322" s="16" t="e">
        <f>IF($B322="","",VLOOKUP($B322,'HK2 21-22'!$B$17:$AT$54,11,0))</f>
        <v>#N/A</v>
      </c>
      <c r="M322" s="32" t="e">
        <f t="shared" si="41"/>
        <v>#N/A</v>
      </c>
      <c r="N322" s="16" t="e">
        <f>IF($B322="","",VLOOKUP($B322,'HK2 21-22'!$B$17:$AT$54,13,0))</f>
        <v>#N/A</v>
      </c>
      <c r="O322" s="16" t="e">
        <f>IF($B322="","",VLOOKUP($B322,'HK2 21-22'!$B$17:$AT$54,14,0))</f>
        <v>#N/A</v>
      </c>
      <c r="P322" s="16" t="e">
        <f>IF($B322="","",VLOOKUP($B322,'HK2 21-22'!$B$17:$AT$54,15,0))</f>
        <v>#N/A</v>
      </c>
      <c r="Q322" s="16" t="e">
        <f>IF($B322="","",VLOOKUP($B322,'HK2 21-22'!$B$17:$AT$54,16,0))</f>
        <v>#N/A</v>
      </c>
      <c r="R322" s="32" t="e">
        <f t="shared" si="42"/>
        <v>#N/A</v>
      </c>
      <c r="S322" s="16" t="e">
        <f>IF($B322="","",VLOOKUP($B322,'HK2 21-22'!$B$17:$AT$54,18,0))</f>
        <v>#N/A</v>
      </c>
      <c r="T322" s="16" t="e">
        <f>IF($B322="","",VLOOKUP($B322,'HK2 21-22'!$B$17:$AT$54,19,0))</f>
        <v>#N/A</v>
      </c>
      <c r="U322" s="16" t="e">
        <f>IF($B322="","",VLOOKUP($B322,'HK2 21-22'!$B$17:$AT$54,20,0))</f>
        <v>#N/A</v>
      </c>
      <c r="V322" s="32" t="e">
        <f t="shared" si="43"/>
        <v>#N/A</v>
      </c>
      <c r="W322" s="16" t="e">
        <f>IF($B322="","",VLOOKUP($B322,'HK2 21-22'!$B$17:$AT$54,22,0))</f>
        <v>#N/A</v>
      </c>
      <c r="X322" s="16" t="e">
        <f>IF($B322="","",VLOOKUP($B322,'HK2 21-22'!$B$17:$AT$54,23,0))</f>
        <v>#N/A</v>
      </c>
      <c r="Y322" s="16" t="e">
        <f>IF($B322="","",VLOOKUP($B322,'HK2 21-22'!$B$17:$AT$54,24,0))</f>
        <v>#N/A</v>
      </c>
      <c r="Z322" s="32" t="e">
        <f t="shared" si="44"/>
        <v>#N/A</v>
      </c>
      <c r="AA322" s="16" t="e">
        <f>IF($B322="","",VLOOKUP($B322,'HK2 21-22'!$B$17:$AT$54,26,0))</f>
        <v>#N/A</v>
      </c>
      <c r="AB322" s="16" t="e">
        <f>IF($B322="","",VLOOKUP($B322,'HK2 21-22'!$B$17:$AT$54,27,0))</f>
        <v>#N/A</v>
      </c>
      <c r="AC322" s="16" t="e">
        <f>IF($B322="","",VLOOKUP($B322,'HK2 21-22'!$B$17:$AT$54,28,0))</f>
        <v>#N/A</v>
      </c>
      <c r="AD322" s="32" t="e">
        <f t="shared" si="45"/>
        <v>#N/A</v>
      </c>
      <c r="AE322" s="16" t="e">
        <f>IF($B322="","",VLOOKUP($B322,'HK2 21-22'!$B$17:$AT$54,30,0))</f>
        <v>#N/A</v>
      </c>
      <c r="AF322" s="16" t="e">
        <f>IF($B322="","",VLOOKUP($B322,'HK2 21-22'!$B$17:$AT$54,31,0))</f>
        <v>#N/A</v>
      </c>
      <c r="AG322" s="16" t="e">
        <f>IF($B322="","",VLOOKUP($B322,'HK2 21-22'!$B$17:$AT$54,32,0))</f>
        <v>#N/A</v>
      </c>
      <c r="AH322" s="32" t="e">
        <f t="shared" si="46"/>
        <v>#N/A</v>
      </c>
      <c r="AI322" s="16" t="e">
        <f>IF($B322="","",VLOOKUP($B322,'HK2 21-22'!$B$17:$AT$54,34,0))</f>
        <v>#N/A</v>
      </c>
      <c r="AJ322" s="16" t="e">
        <f>IF($B322="","",VLOOKUP($B322,'HK2 21-22'!$B$17:$AT$54,35,0))</f>
        <v>#N/A</v>
      </c>
      <c r="AK322" s="32" t="e">
        <f t="shared" si="47"/>
        <v>#N/A</v>
      </c>
      <c r="AL322" s="16" t="e">
        <f>IF($B322="","",VLOOKUP($B322,'HK2 21-22'!$B$17:$AT$54,37,0))</f>
        <v>#N/A</v>
      </c>
      <c r="AM322" s="16" t="e">
        <f>IF($B322="","",VLOOKUP($B322,'HK2 21-22'!$B$17:$AT$54,38,0))</f>
        <v>#N/A</v>
      </c>
      <c r="AN322" s="32" t="e">
        <f t="shared" si="48"/>
        <v>#N/A</v>
      </c>
      <c r="AO322" s="16" t="e">
        <f>IF($B322="","",VLOOKUP($B322,'HK2 21-22'!$B$17:$AT$54,40,0))</f>
        <v>#N/A</v>
      </c>
      <c r="AP322" s="16" t="e">
        <f>IF($B322="","",VLOOKUP($B322,'HK2 21-22'!$B$17:$AT$54,41,0))</f>
        <v>#N/A</v>
      </c>
      <c r="AQ322" s="32" t="e">
        <f t="shared" si="49"/>
        <v>#N/A</v>
      </c>
      <c r="AR322" s="32" t="e">
        <f>IF($B322="","",VLOOKUP($B322,'HK2 21-22'!$B$17:$AT$54,43,0))</f>
        <v>#N/A</v>
      </c>
      <c r="AS322" s="32" t="e">
        <f>IF($B322="","",VLOOKUP($B322,'HK2 21-22'!$B$17:$AT$54,44,0))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IF($B323="","",VLOOKUP($B323,'HK2 21-22'!$B$17:$AT$54,4,0))</f>
        <v>#N/A</v>
      </c>
      <c r="F323" s="16" t="e">
        <f>IF($B323="","",VLOOKUP($B323,'HK2 21-22'!$B$17:$AT$54,5,0))</f>
        <v>#N/A</v>
      </c>
      <c r="G323" s="16" t="e">
        <f>IF($B323="","",VLOOKUP($B323,'HK2 21-22'!$B$17:$AT$54,6,0))</f>
        <v>#N/A</v>
      </c>
      <c r="H323" s="16" t="e">
        <f>IF($B323="","",VLOOKUP($B323,'HK2 21-22'!$B$17:$AT$54,7,0))</f>
        <v>#N/A</v>
      </c>
      <c r="I323" s="16" t="e">
        <f>IF($B323="","",VLOOKUP($B323,'HK2 21-22'!$B$17:$AT$54,8,0))</f>
        <v>#N/A</v>
      </c>
      <c r="J323" s="16" t="e">
        <f>IF($B323="","",VLOOKUP($B323,'HK2 21-22'!$B$17:$AT$54,9,0))</f>
        <v>#N/A</v>
      </c>
      <c r="K323" s="16" t="e">
        <f>IF($B323="","",VLOOKUP($B323,'HK2 21-22'!$B$17:$AT$54,10,0))</f>
        <v>#N/A</v>
      </c>
      <c r="L323" s="16" t="e">
        <f>IF($B323="","",VLOOKUP($B323,'HK2 21-22'!$B$17:$AT$54,11,0))</f>
        <v>#N/A</v>
      </c>
      <c r="M323" s="32" t="e">
        <f t="shared" si="41"/>
        <v>#N/A</v>
      </c>
      <c r="N323" s="16" t="e">
        <f>IF($B323="","",VLOOKUP($B323,'HK2 21-22'!$B$17:$AT$54,13,0))</f>
        <v>#N/A</v>
      </c>
      <c r="O323" s="16" t="e">
        <f>IF($B323="","",VLOOKUP($B323,'HK2 21-22'!$B$17:$AT$54,14,0))</f>
        <v>#N/A</v>
      </c>
      <c r="P323" s="16" t="e">
        <f>IF($B323="","",VLOOKUP($B323,'HK2 21-22'!$B$17:$AT$54,15,0))</f>
        <v>#N/A</v>
      </c>
      <c r="Q323" s="16" t="e">
        <f>IF($B323="","",VLOOKUP($B323,'HK2 21-22'!$B$17:$AT$54,16,0))</f>
        <v>#N/A</v>
      </c>
      <c r="R323" s="32" t="e">
        <f t="shared" si="42"/>
        <v>#N/A</v>
      </c>
      <c r="S323" s="16" t="e">
        <f>IF($B323="","",VLOOKUP($B323,'HK2 21-22'!$B$17:$AT$54,18,0))</f>
        <v>#N/A</v>
      </c>
      <c r="T323" s="16" t="e">
        <f>IF($B323="","",VLOOKUP($B323,'HK2 21-22'!$B$17:$AT$54,19,0))</f>
        <v>#N/A</v>
      </c>
      <c r="U323" s="16" t="e">
        <f>IF($B323="","",VLOOKUP($B323,'HK2 21-22'!$B$17:$AT$54,20,0))</f>
        <v>#N/A</v>
      </c>
      <c r="V323" s="32" t="e">
        <f t="shared" si="43"/>
        <v>#N/A</v>
      </c>
      <c r="W323" s="16" t="e">
        <f>IF($B323="","",VLOOKUP($B323,'HK2 21-22'!$B$17:$AT$54,22,0))</f>
        <v>#N/A</v>
      </c>
      <c r="X323" s="16" t="e">
        <f>IF($B323="","",VLOOKUP($B323,'HK2 21-22'!$B$17:$AT$54,23,0))</f>
        <v>#N/A</v>
      </c>
      <c r="Y323" s="16" t="e">
        <f>IF($B323="","",VLOOKUP($B323,'HK2 21-22'!$B$17:$AT$54,24,0))</f>
        <v>#N/A</v>
      </c>
      <c r="Z323" s="32" t="e">
        <f t="shared" si="44"/>
        <v>#N/A</v>
      </c>
      <c r="AA323" s="16" t="e">
        <f>IF($B323="","",VLOOKUP($B323,'HK2 21-22'!$B$17:$AT$54,26,0))</f>
        <v>#N/A</v>
      </c>
      <c r="AB323" s="16" t="e">
        <f>IF($B323="","",VLOOKUP($B323,'HK2 21-22'!$B$17:$AT$54,27,0))</f>
        <v>#N/A</v>
      </c>
      <c r="AC323" s="16" t="e">
        <f>IF($B323="","",VLOOKUP($B323,'HK2 21-22'!$B$17:$AT$54,28,0))</f>
        <v>#N/A</v>
      </c>
      <c r="AD323" s="32" t="e">
        <f t="shared" si="45"/>
        <v>#N/A</v>
      </c>
      <c r="AE323" s="16" t="e">
        <f>IF($B323="","",VLOOKUP($B323,'HK2 21-22'!$B$17:$AT$54,30,0))</f>
        <v>#N/A</v>
      </c>
      <c r="AF323" s="16" t="e">
        <f>IF($B323="","",VLOOKUP($B323,'HK2 21-22'!$B$17:$AT$54,31,0))</f>
        <v>#N/A</v>
      </c>
      <c r="AG323" s="16" t="e">
        <f>IF($B323="","",VLOOKUP($B323,'HK2 21-22'!$B$17:$AT$54,32,0))</f>
        <v>#N/A</v>
      </c>
      <c r="AH323" s="32" t="e">
        <f t="shared" si="46"/>
        <v>#N/A</v>
      </c>
      <c r="AI323" s="16" t="e">
        <f>IF($B323="","",VLOOKUP($B323,'HK2 21-22'!$B$17:$AT$54,34,0))</f>
        <v>#N/A</v>
      </c>
      <c r="AJ323" s="16" t="e">
        <f>IF($B323="","",VLOOKUP($B323,'HK2 21-22'!$B$17:$AT$54,35,0))</f>
        <v>#N/A</v>
      </c>
      <c r="AK323" s="32" t="e">
        <f t="shared" si="47"/>
        <v>#N/A</v>
      </c>
      <c r="AL323" s="16" t="e">
        <f>IF($B323="","",VLOOKUP($B323,'HK2 21-22'!$B$17:$AT$54,37,0))</f>
        <v>#N/A</v>
      </c>
      <c r="AM323" s="16" t="e">
        <f>IF($B323="","",VLOOKUP($B323,'HK2 21-22'!$B$17:$AT$54,38,0))</f>
        <v>#N/A</v>
      </c>
      <c r="AN323" s="32" t="e">
        <f t="shared" si="48"/>
        <v>#N/A</v>
      </c>
      <c r="AO323" s="16" t="e">
        <f>IF($B323="","",VLOOKUP($B323,'HK2 21-22'!$B$17:$AT$54,40,0))</f>
        <v>#N/A</v>
      </c>
      <c r="AP323" s="16" t="e">
        <f>IF($B323="","",VLOOKUP($B323,'HK2 21-22'!$B$17:$AT$54,41,0))</f>
        <v>#N/A</v>
      </c>
      <c r="AQ323" s="32" t="e">
        <f t="shared" si="49"/>
        <v>#N/A</v>
      </c>
      <c r="AR323" s="32" t="e">
        <f>IF($B323="","",VLOOKUP($B323,'HK2 21-22'!$B$17:$AT$54,43,0))</f>
        <v>#N/A</v>
      </c>
      <c r="AS323" s="32" t="e">
        <f>IF($B323="","",VLOOKUP($B323,'HK2 21-22'!$B$17:$AT$54,44,0))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IF($B324="","",VLOOKUP($B324,'HK2 21-22'!$B$17:$AT$54,4,0))</f>
        <v>#N/A</v>
      </c>
      <c r="F324" s="16" t="e">
        <f>IF($B324="","",VLOOKUP($B324,'HK2 21-22'!$B$17:$AT$54,5,0))</f>
        <v>#N/A</v>
      </c>
      <c r="G324" s="16" t="e">
        <f>IF($B324="","",VLOOKUP($B324,'HK2 21-22'!$B$17:$AT$54,6,0))</f>
        <v>#N/A</v>
      </c>
      <c r="H324" s="16" t="e">
        <f>IF($B324="","",VLOOKUP($B324,'HK2 21-22'!$B$17:$AT$54,7,0))</f>
        <v>#N/A</v>
      </c>
      <c r="I324" s="16" t="e">
        <f>IF($B324="","",VLOOKUP($B324,'HK2 21-22'!$B$17:$AT$54,8,0))</f>
        <v>#N/A</v>
      </c>
      <c r="J324" s="16" t="e">
        <f>IF($B324="","",VLOOKUP($B324,'HK2 21-22'!$B$17:$AT$54,9,0))</f>
        <v>#N/A</v>
      </c>
      <c r="K324" s="16" t="e">
        <f>IF($B324="","",VLOOKUP($B324,'HK2 21-22'!$B$17:$AT$54,10,0))</f>
        <v>#N/A</v>
      </c>
      <c r="L324" s="16" t="e">
        <f>IF($B324="","",VLOOKUP($B324,'HK2 21-22'!$B$17:$AT$54,11,0))</f>
        <v>#N/A</v>
      </c>
      <c r="M324" s="32" t="e">
        <f t="shared" si="41"/>
        <v>#N/A</v>
      </c>
      <c r="N324" s="16" t="e">
        <f>IF($B324="","",VLOOKUP($B324,'HK2 21-22'!$B$17:$AT$54,13,0))</f>
        <v>#N/A</v>
      </c>
      <c r="O324" s="16" t="e">
        <f>IF($B324="","",VLOOKUP($B324,'HK2 21-22'!$B$17:$AT$54,14,0))</f>
        <v>#N/A</v>
      </c>
      <c r="P324" s="16" t="e">
        <f>IF($B324="","",VLOOKUP($B324,'HK2 21-22'!$B$17:$AT$54,15,0))</f>
        <v>#N/A</v>
      </c>
      <c r="Q324" s="16" t="e">
        <f>IF($B324="","",VLOOKUP($B324,'HK2 21-22'!$B$17:$AT$54,16,0))</f>
        <v>#N/A</v>
      </c>
      <c r="R324" s="32" t="e">
        <f t="shared" si="42"/>
        <v>#N/A</v>
      </c>
      <c r="S324" s="16" t="e">
        <f>IF($B324="","",VLOOKUP($B324,'HK2 21-22'!$B$17:$AT$54,18,0))</f>
        <v>#N/A</v>
      </c>
      <c r="T324" s="16" t="e">
        <f>IF($B324="","",VLOOKUP($B324,'HK2 21-22'!$B$17:$AT$54,19,0))</f>
        <v>#N/A</v>
      </c>
      <c r="U324" s="16" t="e">
        <f>IF($B324="","",VLOOKUP($B324,'HK2 21-22'!$B$17:$AT$54,20,0))</f>
        <v>#N/A</v>
      </c>
      <c r="V324" s="32" t="e">
        <f t="shared" si="43"/>
        <v>#N/A</v>
      </c>
      <c r="W324" s="16" t="e">
        <f>IF($B324="","",VLOOKUP($B324,'HK2 21-22'!$B$17:$AT$54,22,0))</f>
        <v>#N/A</v>
      </c>
      <c r="X324" s="16" t="e">
        <f>IF($B324="","",VLOOKUP($B324,'HK2 21-22'!$B$17:$AT$54,23,0))</f>
        <v>#N/A</v>
      </c>
      <c r="Y324" s="16" t="e">
        <f>IF($B324="","",VLOOKUP($B324,'HK2 21-22'!$B$17:$AT$54,24,0))</f>
        <v>#N/A</v>
      </c>
      <c r="Z324" s="32" t="e">
        <f t="shared" si="44"/>
        <v>#N/A</v>
      </c>
      <c r="AA324" s="16" t="e">
        <f>IF($B324="","",VLOOKUP($B324,'HK2 21-22'!$B$17:$AT$54,26,0))</f>
        <v>#N/A</v>
      </c>
      <c r="AB324" s="16" t="e">
        <f>IF($B324="","",VLOOKUP($B324,'HK2 21-22'!$B$17:$AT$54,27,0))</f>
        <v>#N/A</v>
      </c>
      <c r="AC324" s="16" t="e">
        <f>IF($B324="","",VLOOKUP($B324,'HK2 21-22'!$B$17:$AT$54,28,0))</f>
        <v>#N/A</v>
      </c>
      <c r="AD324" s="32" t="e">
        <f t="shared" si="45"/>
        <v>#N/A</v>
      </c>
      <c r="AE324" s="16" t="e">
        <f>IF($B324="","",VLOOKUP($B324,'HK2 21-22'!$B$17:$AT$54,30,0))</f>
        <v>#N/A</v>
      </c>
      <c r="AF324" s="16" t="e">
        <f>IF($B324="","",VLOOKUP($B324,'HK2 21-22'!$B$17:$AT$54,31,0))</f>
        <v>#N/A</v>
      </c>
      <c r="AG324" s="16" t="e">
        <f>IF($B324="","",VLOOKUP($B324,'HK2 21-22'!$B$17:$AT$54,32,0))</f>
        <v>#N/A</v>
      </c>
      <c r="AH324" s="32" t="e">
        <f t="shared" si="46"/>
        <v>#N/A</v>
      </c>
      <c r="AI324" s="16" t="e">
        <f>IF($B324="","",VLOOKUP($B324,'HK2 21-22'!$B$17:$AT$54,34,0))</f>
        <v>#N/A</v>
      </c>
      <c r="AJ324" s="16" t="e">
        <f>IF($B324="","",VLOOKUP($B324,'HK2 21-22'!$B$17:$AT$54,35,0))</f>
        <v>#N/A</v>
      </c>
      <c r="AK324" s="32" t="e">
        <f t="shared" si="47"/>
        <v>#N/A</v>
      </c>
      <c r="AL324" s="16" t="e">
        <f>IF($B324="","",VLOOKUP($B324,'HK2 21-22'!$B$17:$AT$54,37,0))</f>
        <v>#N/A</v>
      </c>
      <c r="AM324" s="16" t="e">
        <f>IF($B324="","",VLOOKUP($B324,'HK2 21-22'!$B$17:$AT$54,38,0))</f>
        <v>#N/A</v>
      </c>
      <c r="AN324" s="32" t="e">
        <f t="shared" si="48"/>
        <v>#N/A</v>
      </c>
      <c r="AO324" s="16" t="e">
        <f>IF($B324="","",VLOOKUP($B324,'HK2 21-22'!$B$17:$AT$54,40,0))</f>
        <v>#N/A</v>
      </c>
      <c r="AP324" s="16" t="e">
        <f>IF($B324="","",VLOOKUP($B324,'HK2 21-22'!$B$17:$AT$54,41,0))</f>
        <v>#N/A</v>
      </c>
      <c r="AQ324" s="32" t="e">
        <f t="shared" si="49"/>
        <v>#N/A</v>
      </c>
      <c r="AR324" s="32" t="e">
        <f>IF($B324="","",VLOOKUP($B324,'HK2 21-22'!$B$17:$AT$54,43,0))</f>
        <v>#N/A</v>
      </c>
      <c r="AS324" s="32" t="e">
        <f>IF($B324="","",VLOOKUP($B324,'HK2 21-22'!$B$17:$AT$54,44,0))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IF($B325="","",VLOOKUP($B325,'HK2 21-22'!$B$17:$AT$54,4,0))</f>
        <v>#N/A</v>
      </c>
      <c r="F325" s="16" t="e">
        <f>IF($B325="","",VLOOKUP($B325,'HK2 21-22'!$B$17:$AT$54,5,0))</f>
        <v>#N/A</v>
      </c>
      <c r="G325" s="16" t="e">
        <f>IF($B325="","",VLOOKUP($B325,'HK2 21-22'!$B$17:$AT$54,6,0))</f>
        <v>#N/A</v>
      </c>
      <c r="H325" s="16" t="e">
        <f>IF($B325="","",VLOOKUP($B325,'HK2 21-22'!$B$17:$AT$54,7,0))</f>
        <v>#N/A</v>
      </c>
      <c r="I325" s="16" t="e">
        <f>IF($B325="","",VLOOKUP($B325,'HK2 21-22'!$B$17:$AT$54,8,0))</f>
        <v>#N/A</v>
      </c>
      <c r="J325" s="16" t="e">
        <f>IF($B325="","",VLOOKUP($B325,'HK2 21-22'!$B$17:$AT$54,9,0))</f>
        <v>#N/A</v>
      </c>
      <c r="K325" s="16" t="e">
        <f>IF($B325="","",VLOOKUP($B325,'HK2 21-22'!$B$17:$AT$54,10,0))</f>
        <v>#N/A</v>
      </c>
      <c r="L325" s="16" t="e">
        <f>IF($B325="","",VLOOKUP($B325,'HK2 21-22'!$B$17:$AT$54,11,0))</f>
        <v>#N/A</v>
      </c>
      <c r="M325" s="32" t="e">
        <f t="shared" si="41"/>
        <v>#N/A</v>
      </c>
      <c r="N325" s="16" t="e">
        <f>IF($B325="","",VLOOKUP($B325,'HK2 21-22'!$B$17:$AT$54,13,0))</f>
        <v>#N/A</v>
      </c>
      <c r="O325" s="16" t="e">
        <f>IF($B325="","",VLOOKUP($B325,'HK2 21-22'!$B$17:$AT$54,14,0))</f>
        <v>#N/A</v>
      </c>
      <c r="P325" s="16" t="e">
        <f>IF($B325="","",VLOOKUP($B325,'HK2 21-22'!$B$17:$AT$54,15,0))</f>
        <v>#N/A</v>
      </c>
      <c r="Q325" s="16" t="e">
        <f>IF($B325="","",VLOOKUP($B325,'HK2 21-22'!$B$17:$AT$54,16,0))</f>
        <v>#N/A</v>
      </c>
      <c r="R325" s="32" t="e">
        <f t="shared" si="42"/>
        <v>#N/A</v>
      </c>
      <c r="S325" s="16" t="e">
        <f>IF($B325="","",VLOOKUP($B325,'HK2 21-22'!$B$17:$AT$54,18,0))</f>
        <v>#N/A</v>
      </c>
      <c r="T325" s="16" t="e">
        <f>IF($B325="","",VLOOKUP($B325,'HK2 21-22'!$B$17:$AT$54,19,0))</f>
        <v>#N/A</v>
      </c>
      <c r="U325" s="16" t="e">
        <f>IF($B325="","",VLOOKUP($B325,'HK2 21-22'!$B$17:$AT$54,20,0))</f>
        <v>#N/A</v>
      </c>
      <c r="V325" s="32" t="e">
        <f t="shared" si="43"/>
        <v>#N/A</v>
      </c>
      <c r="W325" s="16" t="e">
        <f>IF($B325="","",VLOOKUP($B325,'HK2 21-22'!$B$17:$AT$54,22,0))</f>
        <v>#N/A</v>
      </c>
      <c r="X325" s="16" t="e">
        <f>IF($B325="","",VLOOKUP($B325,'HK2 21-22'!$B$17:$AT$54,23,0))</f>
        <v>#N/A</v>
      </c>
      <c r="Y325" s="16" t="e">
        <f>IF($B325="","",VLOOKUP($B325,'HK2 21-22'!$B$17:$AT$54,24,0))</f>
        <v>#N/A</v>
      </c>
      <c r="Z325" s="32" t="e">
        <f t="shared" si="44"/>
        <v>#N/A</v>
      </c>
      <c r="AA325" s="16" t="e">
        <f>IF($B325="","",VLOOKUP($B325,'HK2 21-22'!$B$17:$AT$54,26,0))</f>
        <v>#N/A</v>
      </c>
      <c r="AB325" s="16" t="e">
        <f>IF($B325="","",VLOOKUP($B325,'HK2 21-22'!$B$17:$AT$54,27,0))</f>
        <v>#N/A</v>
      </c>
      <c r="AC325" s="16" t="e">
        <f>IF($B325="","",VLOOKUP($B325,'HK2 21-22'!$B$17:$AT$54,28,0))</f>
        <v>#N/A</v>
      </c>
      <c r="AD325" s="32" t="e">
        <f t="shared" si="45"/>
        <v>#N/A</v>
      </c>
      <c r="AE325" s="16" t="e">
        <f>IF($B325="","",VLOOKUP($B325,'HK2 21-22'!$B$17:$AT$54,30,0))</f>
        <v>#N/A</v>
      </c>
      <c r="AF325" s="16" t="e">
        <f>IF($B325="","",VLOOKUP($B325,'HK2 21-22'!$B$17:$AT$54,31,0))</f>
        <v>#N/A</v>
      </c>
      <c r="AG325" s="16" t="e">
        <f>IF($B325="","",VLOOKUP($B325,'HK2 21-22'!$B$17:$AT$54,32,0))</f>
        <v>#N/A</v>
      </c>
      <c r="AH325" s="32" t="e">
        <f t="shared" si="46"/>
        <v>#N/A</v>
      </c>
      <c r="AI325" s="16" t="e">
        <f>IF($B325="","",VLOOKUP($B325,'HK2 21-22'!$B$17:$AT$54,34,0))</f>
        <v>#N/A</v>
      </c>
      <c r="AJ325" s="16" t="e">
        <f>IF($B325="","",VLOOKUP($B325,'HK2 21-22'!$B$17:$AT$54,35,0))</f>
        <v>#N/A</v>
      </c>
      <c r="AK325" s="32" t="e">
        <f t="shared" si="47"/>
        <v>#N/A</v>
      </c>
      <c r="AL325" s="16" t="e">
        <f>IF($B325="","",VLOOKUP($B325,'HK2 21-22'!$B$17:$AT$54,37,0))</f>
        <v>#N/A</v>
      </c>
      <c r="AM325" s="16" t="e">
        <f>IF($B325="","",VLOOKUP($B325,'HK2 21-22'!$B$17:$AT$54,38,0))</f>
        <v>#N/A</v>
      </c>
      <c r="AN325" s="32" t="e">
        <f t="shared" si="48"/>
        <v>#N/A</v>
      </c>
      <c r="AO325" s="16" t="e">
        <f>IF($B325="","",VLOOKUP($B325,'HK2 21-22'!$B$17:$AT$54,40,0))</f>
        <v>#N/A</v>
      </c>
      <c r="AP325" s="16" t="e">
        <f>IF($B325="","",VLOOKUP($B325,'HK2 21-22'!$B$17:$AT$54,41,0))</f>
        <v>#N/A</v>
      </c>
      <c r="AQ325" s="32" t="e">
        <f t="shared" si="49"/>
        <v>#N/A</v>
      </c>
      <c r="AR325" s="32" t="e">
        <f>IF($B325="","",VLOOKUP($B325,'HK2 21-22'!$B$17:$AT$54,43,0))</f>
        <v>#N/A</v>
      </c>
      <c r="AS325" s="32" t="e">
        <f>IF($B325="","",VLOOKUP($B325,'HK2 21-22'!$B$17:$AT$54,44,0))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IF($B326="","",VLOOKUP($B326,'HK2 21-22'!$B$17:$AT$54,4,0))</f>
        <v>#N/A</v>
      </c>
      <c r="F326" s="16" t="e">
        <f>IF($B326="","",VLOOKUP($B326,'HK2 21-22'!$B$17:$AT$54,5,0))</f>
        <v>#N/A</v>
      </c>
      <c r="G326" s="16" t="e">
        <f>IF($B326="","",VLOOKUP($B326,'HK2 21-22'!$B$17:$AT$54,6,0))</f>
        <v>#N/A</v>
      </c>
      <c r="H326" s="16" t="e">
        <f>IF($B326="","",VLOOKUP($B326,'HK2 21-22'!$B$17:$AT$54,7,0))</f>
        <v>#N/A</v>
      </c>
      <c r="I326" s="16" t="e">
        <f>IF($B326="","",VLOOKUP($B326,'HK2 21-22'!$B$17:$AT$54,8,0))</f>
        <v>#N/A</v>
      </c>
      <c r="J326" s="16" t="e">
        <f>IF($B326="","",VLOOKUP($B326,'HK2 21-22'!$B$17:$AT$54,9,0))</f>
        <v>#N/A</v>
      </c>
      <c r="K326" s="16" t="e">
        <f>IF($B326="","",VLOOKUP($B326,'HK2 21-22'!$B$17:$AT$54,10,0))</f>
        <v>#N/A</v>
      </c>
      <c r="L326" s="16" t="e">
        <f>IF($B326="","",VLOOKUP($B326,'HK2 21-22'!$B$17:$AT$54,11,0))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IF($B326="","",VLOOKUP($B326,'HK2 21-22'!$B$17:$AT$54,13,0))</f>
        <v>#N/A</v>
      </c>
      <c r="O326" s="16" t="e">
        <f>IF($B326="","",VLOOKUP($B326,'HK2 21-22'!$B$17:$AT$54,14,0))</f>
        <v>#N/A</v>
      </c>
      <c r="P326" s="16" t="e">
        <f>IF($B326="","",VLOOKUP($B326,'HK2 21-22'!$B$17:$AT$54,15,0))</f>
        <v>#N/A</v>
      </c>
      <c r="Q326" s="16" t="e">
        <f>IF($B326="","",VLOOKUP($B326,'HK2 21-22'!$B$17:$AT$54,16,0))</f>
        <v>#N/A</v>
      </c>
      <c r="R326" s="32" t="e">
        <f t="shared" ref="R326:R389" si="52">IF($D326="","",SUM($N326:$Q326))</f>
        <v>#N/A</v>
      </c>
      <c r="S326" s="16" t="e">
        <f>IF($B326="","",VLOOKUP($B326,'HK2 21-22'!$B$17:$AT$54,18,0))</f>
        <v>#N/A</v>
      </c>
      <c r="T326" s="16" t="e">
        <f>IF($B326="","",VLOOKUP($B326,'HK2 21-22'!$B$17:$AT$54,19,0))</f>
        <v>#N/A</v>
      </c>
      <c r="U326" s="16" t="e">
        <f>IF($B326="","",VLOOKUP($B326,'HK2 21-22'!$B$17:$AT$54,20,0))</f>
        <v>#N/A</v>
      </c>
      <c r="V326" s="32" t="e">
        <f t="shared" ref="V326:V389" si="53">IF($D326="","",((SUM($S326:$T326))-U326)*0.1)</f>
        <v>#N/A</v>
      </c>
      <c r="W326" s="16" t="e">
        <f>IF($B326="","",VLOOKUP($B326,'HK2 21-22'!$B$17:$AT$54,22,0))</f>
        <v>#N/A</v>
      </c>
      <c r="X326" s="16" t="e">
        <f>IF($B326="","",VLOOKUP($B326,'HK2 21-22'!$B$17:$AT$54,23,0))</f>
        <v>#N/A</v>
      </c>
      <c r="Y326" s="16" t="e">
        <f>IF($B326="","",VLOOKUP($B326,'HK2 21-22'!$B$17:$AT$54,24,0))</f>
        <v>#N/A</v>
      </c>
      <c r="Z326" s="32" t="e">
        <f t="shared" ref="Z326:Z389" si="54">IF($D326="","",((SUM($W326:$X326))-Y326)*0.2)</f>
        <v>#N/A</v>
      </c>
      <c r="AA326" s="16" t="e">
        <f>IF($B326="","",VLOOKUP($B326,'HK2 21-22'!$B$17:$AT$54,26,0))</f>
        <v>#N/A</v>
      </c>
      <c r="AB326" s="16" t="e">
        <f>IF($B326="","",VLOOKUP($B326,'HK2 21-22'!$B$17:$AT$54,27,0))</f>
        <v>#N/A</v>
      </c>
      <c r="AC326" s="16" t="e">
        <f>IF($B326="","",VLOOKUP($B326,'HK2 21-22'!$B$17:$AT$54,28,0))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IF($B326="","",VLOOKUP($B326,'HK2 21-22'!$B$17:$AT$54,30,0))</f>
        <v>#N/A</v>
      </c>
      <c r="AF326" s="16" t="e">
        <f>IF($B326="","",VLOOKUP($B326,'HK2 21-22'!$B$17:$AT$54,31,0))</f>
        <v>#N/A</v>
      </c>
      <c r="AG326" s="16" t="e">
        <f>IF($B326="","",VLOOKUP($B326,'HK2 21-22'!$B$17:$AT$54,32,0))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IF($B326="","",VLOOKUP($B326,'HK2 21-22'!$B$17:$AT$54,34,0))</f>
        <v>#N/A</v>
      </c>
      <c r="AJ326" s="16" t="e">
        <f>IF($B326="","",VLOOKUP($B326,'HK2 21-22'!$B$17:$AT$54,35,0))</f>
        <v>#N/A</v>
      </c>
      <c r="AK326" s="32" t="e">
        <f t="shared" ref="AK326:AK389" si="57">IF($D326="","",(SUM($AI326:$AJ326))*0.2)</f>
        <v>#N/A</v>
      </c>
      <c r="AL326" s="16" t="e">
        <f>IF($B326="","",VLOOKUP($B326,'HK2 21-22'!$B$17:$AT$54,37,0))</f>
        <v>#N/A</v>
      </c>
      <c r="AM326" s="16" t="e">
        <f>IF($B326="","",VLOOKUP($B326,'HK2 21-22'!$B$17:$AT$54,38,0))</f>
        <v>#N/A</v>
      </c>
      <c r="AN326" s="32" t="e">
        <f t="shared" ref="AN326:AN389" si="58">IF($D326="","",(SUM(AL326:AM326))*0.4)</f>
        <v>#N/A</v>
      </c>
      <c r="AO326" s="16" t="e">
        <f>IF($B326="","",VLOOKUP($B326,'HK2 21-22'!$B$17:$AT$54,40,0))</f>
        <v>#N/A</v>
      </c>
      <c r="AP326" s="16" t="e">
        <f>IF($B326="","",VLOOKUP($B326,'HK2 21-22'!$B$17:$AT$54,41,0))</f>
        <v>#N/A</v>
      </c>
      <c r="AQ326" s="32" t="e">
        <f t="shared" ref="AQ326:AQ389" si="59">IF(D326="","",SUM(AO326:AP326)*0.4)</f>
        <v>#N/A</v>
      </c>
      <c r="AR326" s="32" t="e">
        <f>IF($B326="","",VLOOKUP($B326,'HK2 21-22'!$B$17:$AT$54,43,0))</f>
        <v>#N/A</v>
      </c>
      <c r="AS326" s="32" t="e">
        <f>IF($B326="","",VLOOKUP($B326,'HK2 21-22'!$B$17:$AT$54,44,0))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IF($B327="","",VLOOKUP($B327,'HK2 21-22'!$B$17:$AT$54,4,0))</f>
        <v>#N/A</v>
      </c>
      <c r="F327" s="16" t="e">
        <f>IF($B327="","",VLOOKUP($B327,'HK2 21-22'!$B$17:$AT$54,5,0))</f>
        <v>#N/A</v>
      </c>
      <c r="G327" s="16" t="e">
        <f>IF($B327="","",VLOOKUP($B327,'HK2 21-22'!$B$17:$AT$54,6,0))</f>
        <v>#N/A</v>
      </c>
      <c r="H327" s="16" t="e">
        <f>IF($B327="","",VLOOKUP($B327,'HK2 21-22'!$B$17:$AT$54,7,0))</f>
        <v>#N/A</v>
      </c>
      <c r="I327" s="16" t="e">
        <f>IF($B327="","",VLOOKUP($B327,'HK2 21-22'!$B$17:$AT$54,8,0))</f>
        <v>#N/A</v>
      </c>
      <c r="J327" s="16" t="e">
        <f>IF($B327="","",VLOOKUP($B327,'HK2 21-22'!$B$17:$AT$54,9,0))</f>
        <v>#N/A</v>
      </c>
      <c r="K327" s="16" t="e">
        <f>IF($B327="","",VLOOKUP($B327,'HK2 21-22'!$B$17:$AT$54,10,0))</f>
        <v>#N/A</v>
      </c>
      <c r="L327" s="16" t="e">
        <f>IF($B327="","",VLOOKUP($B327,'HK2 21-22'!$B$17:$AT$54,11,0))</f>
        <v>#N/A</v>
      </c>
      <c r="M327" s="32" t="e">
        <f t="shared" si="51"/>
        <v>#N/A</v>
      </c>
      <c r="N327" s="16" t="e">
        <f>IF($B327="","",VLOOKUP($B327,'HK2 21-22'!$B$17:$AT$54,13,0))</f>
        <v>#N/A</v>
      </c>
      <c r="O327" s="16" t="e">
        <f>IF($B327="","",VLOOKUP($B327,'HK2 21-22'!$B$17:$AT$54,14,0))</f>
        <v>#N/A</v>
      </c>
      <c r="P327" s="16" t="e">
        <f>IF($B327="","",VLOOKUP($B327,'HK2 21-22'!$B$17:$AT$54,15,0))</f>
        <v>#N/A</v>
      </c>
      <c r="Q327" s="16" t="e">
        <f>IF($B327="","",VLOOKUP($B327,'HK2 21-22'!$B$17:$AT$54,16,0))</f>
        <v>#N/A</v>
      </c>
      <c r="R327" s="32" t="e">
        <f t="shared" si="52"/>
        <v>#N/A</v>
      </c>
      <c r="S327" s="16" t="e">
        <f>IF($B327="","",VLOOKUP($B327,'HK2 21-22'!$B$17:$AT$54,18,0))</f>
        <v>#N/A</v>
      </c>
      <c r="T327" s="16" t="e">
        <f>IF($B327="","",VLOOKUP($B327,'HK2 21-22'!$B$17:$AT$54,19,0))</f>
        <v>#N/A</v>
      </c>
      <c r="U327" s="16" t="e">
        <f>IF($B327="","",VLOOKUP($B327,'HK2 21-22'!$B$17:$AT$54,20,0))</f>
        <v>#N/A</v>
      </c>
      <c r="V327" s="32" t="e">
        <f t="shared" si="53"/>
        <v>#N/A</v>
      </c>
      <c r="W327" s="16" t="e">
        <f>IF($B327="","",VLOOKUP($B327,'HK2 21-22'!$B$17:$AT$54,22,0))</f>
        <v>#N/A</v>
      </c>
      <c r="X327" s="16" t="e">
        <f>IF($B327="","",VLOOKUP($B327,'HK2 21-22'!$B$17:$AT$54,23,0))</f>
        <v>#N/A</v>
      </c>
      <c r="Y327" s="16" t="e">
        <f>IF($B327="","",VLOOKUP($B327,'HK2 21-22'!$B$17:$AT$54,24,0))</f>
        <v>#N/A</v>
      </c>
      <c r="Z327" s="32" t="e">
        <f t="shared" si="54"/>
        <v>#N/A</v>
      </c>
      <c r="AA327" s="16" t="e">
        <f>IF($B327="","",VLOOKUP($B327,'HK2 21-22'!$B$17:$AT$54,26,0))</f>
        <v>#N/A</v>
      </c>
      <c r="AB327" s="16" t="e">
        <f>IF($B327="","",VLOOKUP($B327,'HK2 21-22'!$B$17:$AT$54,27,0))</f>
        <v>#N/A</v>
      </c>
      <c r="AC327" s="16" t="e">
        <f>IF($B327="","",VLOOKUP($B327,'HK2 21-22'!$B$17:$AT$54,28,0))</f>
        <v>#N/A</v>
      </c>
      <c r="AD327" s="32" t="e">
        <f t="shared" si="55"/>
        <v>#N/A</v>
      </c>
      <c r="AE327" s="16" t="e">
        <f>IF($B327="","",VLOOKUP($B327,'HK2 21-22'!$B$17:$AT$54,30,0))</f>
        <v>#N/A</v>
      </c>
      <c r="AF327" s="16" t="e">
        <f>IF($B327="","",VLOOKUP($B327,'HK2 21-22'!$B$17:$AT$54,31,0))</f>
        <v>#N/A</v>
      </c>
      <c r="AG327" s="16" t="e">
        <f>IF($B327="","",VLOOKUP($B327,'HK2 21-22'!$B$17:$AT$54,32,0))</f>
        <v>#N/A</v>
      </c>
      <c r="AH327" s="32" t="e">
        <f t="shared" si="56"/>
        <v>#N/A</v>
      </c>
      <c r="AI327" s="16" t="e">
        <f>IF($B327="","",VLOOKUP($B327,'HK2 21-22'!$B$17:$AT$54,34,0))</f>
        <v>#N/A</v>
      </c>
      <c r="AJ327" s="16" t="e">
        <f>IF($B327="","",VLOOKUP($B327,'HK2 21-22'!$B$17:$AT$54,35,0))</f>
        <v>#N/A</v>
      </c>
      <c r="AK327" s="32" t="e">
        <f t="shared" si="57"/>
        <v>#N/A</v>
      </c>
      <c r="AL327" s="16" t="e">
        <f>IF($B327="","",VLOOKUP($B327,'HK2 21-22'!$B$17:$AT$54,37,0))</f>
        <v>#N/A</v>
      </c>
      <c r="AM327" s="16" t="e">
        <f>IF($B327="","",VLOOKUP($B327,'HK2 21-22'!$B$17:$AT$54,38,0))</f>
        <v>#N/A</v>
      </c>
      <c r="AN327" s="32" t="e">
        <f t="shared" si="58"/>
        <v>#N/A</v>
      </c>
      <c r="AO327" s="16" t="e">
        <f>IF($B327="","",VLOOKUP($B327,'HK2 21-22'!$B$17:$AT$54,40,0))</f>
        <v>#N/A</v>
      </c>
      <c r="AP327" s="16" t="e">
        <f>IF($B327="","",VLOOKUP($B327,'HK2 21-22'!$B$17:$AT$54,41,0))</f>
        <v>#N/A</v>
      </c>
      <c r="AQ327" s="32" t="e">
        <f t="shared" si="59"/>
        <v>#N/A</v>
      </c>
      <c r="AR327" s="32" t="e">
        <f>IF($B327="","",VLOOKUP($B327,'HK2 21-22'!$B$17:$AT$54,43,0))</f>
        <v>#N/A</v>
      </c>
      <c r="AS327" s="32" t="e">
        <f>IF($B327="","",VLOOKUP($B327,'HK2 21-22'!$B$17:$AT$54,44,0))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IF($B328="","",VLOOKUP($B328,'HK2 21-22'!$B$17:$AT$54,4,0))</f>
        <v>#N/A</v>
      </c>
      <c r="F328" s="16" t="e">
        <f>IF($B328="","",VLOOKUP($B328,'HK2 21-22'!$B$17:$AT$54,5,0))</f>
        <v>#N/A</v>
      </c>
      <c r="G328" s="16" t="e">
        <f>IF($B328="","",VLOOKUP($B328,'HK2 21-22'!$B$17:$AT$54,6,0))</f>
        <v>#N/A</v>
      </c>
      <c r="H328" s="16" t="e">
        <f>IF($B328="","",VLOOKUP($B328,'HK2 21-22'!$B$17:$AT$54,7,0))</f>
        <v>#N/A</v>
      </c>
      <c r="I328" s="16" t="e">
        <f>IF($B328="","",VLOOKUP($B328,'HK2 21-22'!$B$17:$AT$54,8,0))</f>
        <v>#N/A</v>
      </c>
      <c r="J328" s="16" t="e">
        <f>IF($B328="","",VLOOKUP($B328,'HK2 21-22'!$B$17:$AT$54,9,0))</f>
        <v>#N/A</v>
      </c>
      <c r="K328" s="16" t="e">
        <f>IF($B328="","",VLOOKUP($B328,'HK2 21-22'!$B$17:$AT$54,10,0))</f>
        <v>#N/A</v>
      </c>
      <c r="L328" s="16" t="e">
        <f>IF($B328="","",VLOOKUP($B328,'HK2 21-22'!$B$17:$AT$54,11,0))</f>
        <v>#N/A</v>
      </c>
      <c r="M328" s="32" t="e">
        <f t="shared" si="51"/>
        <v>#N/A</v>
      </c>
      <c r="N328" s="16" t="e">
        <f>IF($B328="","",VLOOKUP($B328,'HK2 21-22'!$B$17:$AT$54,13,0))</f>
        <v>#N/A</v>
      </c>
      <c r="O328" s="16" t="e">
        <f>IF($B328="","",VLOOKUP($B328,'HK2 21-22'!$B$17:$AT$54,14,0))</f>
        <v>#N/A</v>
      </c>
      <c r="P328" s="16" t="e">
        <f>IF($B328="","",VLOOKUP($B328,'HK2 21-22'!$B$17:$AT$54,15,0))</f>
        <v>#N/A</v>
      </c>
      <c r="Q328" s="16" t="e">
        <f>IF($B328="","",VLOOKUP($B328,'HK2 21-22'!$B$17:$AT$54,16,0))</f>
        <v>#N/A</v>
      </c>
      <c r="R328" s="32" t="e">
        <f t="shared" si="52"/>
        <v>#N/A</v>
      </c>
      <c r="S328" s="16" t="e">
        <f>IF($B328="","",VLOOKUP($B328,'HK2 21-22'!$B$17:$AT$54,18,0))</f>
        <v>#N/A</v>
      </c>
      <c r="T328" s="16" t="e">
        <f>IF($B328="","",VLOOKUP($B328,'HK2 21-22'!$B$17:$AT$54,19,0))</f>
        <v>#N/A</v>
      </c>
      <c r="U328" s="16" t="e">
        <f>IF($B328="","",VLOOKUP($B328,'HK2 21-22'!$B$17:$AT$54,20,0))</f>
        <v>#N/A</v>
      </c>
      <c r="V328" s="32" t="e">
        <f t="shared" si="53"/>
        <v>#N/A</v>
      </c>
      <c r="W328" s="16" t="e">
        <f>IF($B328="","",VLOOKUP($B328,'HK2 21-22'!$B$17:$AT$54,22,0))</f>
        <v>#N/A</v>
      </c>
      <c r="X328" s="16" t="e">
        <f>IF($B328="","",VLOOKUP($B328,'HK2 21-22'!$B$17:$AT$54,23,0))</f>
        <v>#N/A</v>
      </c>
      <c r="Y328" s="16" t="e">
        <f>IF($B328="","",VLOOKUP($B328,'HK2 21-22'!$B$17:$AT$54,24,0))</f>
        <v>#N/A</v>
      </c>
      <c r="Z328" s="32" t="e">
        <f t="shared" si="54"/>
        <v>#N/A</v>
      </c>
      <c r="AA328" s="16" t="e">
        <f>IF($B328="","",VLOOKUP($B328,'HK2 21-22'!$B$17:$AT$54,26,0))</f>
        <v>#N/A</v>
      </c>
      <c r="AB328" s="16" t="e">
        <f>IF($B328="","",VLOOKUP($B328,'HK2 21-22'!$B$17:$AT$54,27,0))</f>
        <v>#N/A</v>
      </c>
      <c r="AC328" s="16" t="e">
        <f>IF($B328="","",VLOOKUP($B328,'HK2 21-22'!$B$17:$AT$54,28,0))</f>
        <v>#N/A</v>
      </c>
      <c r="AD328" s="32" t="e">
        <f t="shared" si="55"/>
        <v>#N/A</v>
      </c>
      <c r="AE328" s="16" t="e">
        <f>IF($B328="","",VLOOKUP($B328,'HK2 21-22'!$B$17:$AT$54,30,0))</f>
        <v>#N/A</v>
      </c>
      <c r="AF328" s="16" t="e">
        <f>IF($B328="","",VLOOKUP($B328,'HK2 21-22'!$B$17:$AT$54,31,0))</f>
        <v>#N/A</v>
      </c>
      <c r="AG328" s="16" t="e">
        <f>IF($B328="","",VLOOKUP($B328,'HK2 21-22'!$B$17:$AT$54,32,0))</f>
        <v>#N/A</v>
      </c>
      <c r="AH328" s="32" t="e">
        <f t="shared" si="56"/>
        <v>#N/A</v>
      </c>
      <c r="AI328" s="16" t="e">
        <f>IF($B328="","",VLOOKUP($B328,'HK2 21-22'!$B$17:$AT$54,34,0))</f>
        <v>#N/A</v>
      </c>
      <c r="AJ328" s="16" t="e">
        <f>IF($B328="","",VLOOKUP($B328,'HK2 21-22'!$B$17:$AT$54,35,0))</f>
        <v>#N/A</v>
      </c>
      <c r="AK328" s="32" t="e">
        <f t="shared" si="57"/>
        <v>#N/A</v>
      </c>
      <c r="AL328" s="16" t="e">
        <f>IF($B328="","",VLOOKUP($B328,'HK2 21-22'!$B$17:$AT$54,37,0))</f>
        <v>#N/A</v>
      </c>
      <c r="AM328" s="16" t="e">
        <f>IF($B328="","",VLOOKUP($B328,'HK2 21-22'!$B$17:$AT$54,38,0))</f>
        <v>#N/A</v>
      </c>
      <c r="AN328" s="32" t="e">
        <f t="shared" si="58"/>
        <v>#N/A</v>
      </c>
      <c r="AO328" s="16" t="e">
        <f>IF($B328="","",VLOOKUP($B328,'HK2 21-22'!$B$17:$AT$54,40,0))</f>
        <v>#N/A</v>
      </c>
      <c r="AP328" s="16" t="e">
        <f>IF($B328="","",VLOOKUP($B328,'HK2 21-22'!$B$17:$AT$54,41,0))</f>
        <v>#N/A</v>
      </c>
      <c r="AQ328" s="32" t="e">
        <f t="shared" si="59"/>
        <v>#N/A</v>
      </c>
      <c r="AR328" s="32" t="e">
        <f>IF($B328="","",VLOOKUP($B328,'HK2 21-22'!$B$17:$AT$54,43,0))</f>
        <v>#N/A</v>
      </c>
      <c r="AS328" s="32" t="e">
        <f>IF($B328="","",VLOOKUP($B328,'HK2 21-22'!$B$17:$AT$54,44,0))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IF($B329="","",VLOOKUP($B329,'HK2 21-22'!$B$17:$AT$54,4,0))</f>
        <v>#N/A</v>
      </c>
      <c r="F329" s="16" t="e">
        <f>IF($B329="","",VLOOKUP($B329,'HK2 21-22'!$B$17:$AT$54,5,0))</f>
        <v>#N/A</v>
      </c>
      <c r="G329" s="16" t="e">
        <f>IF($B329="","",VLOOKUP($B329,'HK2 21-22'!$B$17:$AT$54,6,0))</f>
        <v>#N/A</v>
      </c>
      <c r="H329" s="16" t="e">
        <f>IF($B329="","",VLOOKUP($B329,'HK2 21-22'!$B$17:$AT$54,7,0))</f>
        <v>#N/A</v>
      </c>
      <c r="I329" s="16" t="e">
        <f>IF($B329="","",VLOOKUP($B329,'HK2 21-22'!$B$17:$AT$54,8,0))</f>
        <v>#N/A</v>
      </c>
      <c r="J329" s="16" t="e">
        <f>IF($B329="","",VLOOKUP($B329,'HK2 21-22'!$B$17:$AT$54,9,0))</f>
        <v>#N/A</v>
      </c>
      <c r="K329" s="16" t="e">
        <f>IF($B329="","",VLOOKUP($B329,'HK2 21-22'!$B$17:$AT$54,10,0))</f>
        <v>#N/A</v>
      </c>
      <c r="L329" s="16" t="e">
        <f>IF($B329="","",VLOOKUP($B329,'HK2 21-22'!$B$17:$AT$54,11,0))</f>
        <v>#N/A</v>
      </c>
      <c r="M329" s="32" t="e">
        <f t="shared" si="51"/>
        <v>#N/A</v>
      </c>
      <c r="N329" s="16" t="e">
        <f>IF($B329="","",VLOOKUP($B329,'HK2 21-22'!$B$17:$AT$54,13,0))</f>
        <v>#N/A</v>
      </c>
      <c r="O329" s="16" t="e">
        <f>IF($B329="","",VLOOKUP($B329,'HK2 21-22'!$B$17:$AT$54,14,0))</f>
        <v>#N/A</v>
      </c>
      <c r="P329" s="16" t="e">
        <f>IF($B329="","",VLOOKUP($B329,'HK2 21-22'!$B$17:$AT$54,15,0))</f>
        <v>#N/A</v>
      </c>
      <c r="Q329" s="16" t="e">
        <f>IF($B329="","",VLOOKUP($B329,'HK2 21-22'!$B$17:$AT$54,16,0))</f>
        <v>#N/A</v>
      </c>
      <c r="R329" s="32" t="e">
        <f t="shared" si="52"/>
        <v>#N/A</v>
      </c>
      <c r="S329" s="16" t="e">
        <f>IF($B329="","",VLOOKUP($B329,'HK2 21-22'!$B$17:$AT$54,18,0))</f>
        <v>#N/A</v>
      </c>
      <c r="T329" s="16" t="e">
        <f>IF($B329="","",VLOOKUP($B329,'HK2 21-22'!$B$17:$AT$54,19,0))</f>
        <v>#N/A</v>
      </c>
      <c r="U329" s="16" t="e">
        <f>IF($B329="","",VLOOKUP($B329,'HK2 21-22'!$B$17:$AT$54,20,0))</f>
        <v>#N/A</v>
      </c>
      <c r="V329" s="32" t="e">
        <f t="shared" si="53"/>
        <v>#N/A</v>
      </c>
      <c r="W329" s="16" t="e">
        <f>IF($B329="","",VLOOKUP($B329,'HK2 21-22'!$B$17:$AT$54,22,0))</f>
        <v>#N/A</v>
      </c>
      <c r="X329" s="16" t="e">
        <f>IF($B329="","",VLOOKUP($B329,'HK2 21-22'!$B$17:$AT$54,23,0))</f>
        <v>#N/A</v>
      </c>
      <c r="Y329" s="16" t="e">
        <f>IF($B329="","",VLOOKUP($B329,'HK2 21-22'!$B$17:$AT$54,24,0))</f>
        <v>#N/A</v>
      </c>
      <c r="Z329" s="32" t="e">
        <f t="shared" si="54"/>
        <v>#N/A</v>
      </c>
      <c r="AA329" s="16" t="e">
        <f>IF($B329="","",VLOOKUP($B329,'HK2 21-22'!$B$17:$AT$54,26,0))</f>
        <v>#N/A</v>
      </c>
      <c r="AB329" s="16" t="e">
        <f>IF($B329="","",VLOOKUP($B329,'HK2 21-22'!$B$17:$AT$54,27,0))</f>
        <v>#N/A</v>
      </c>
      <c r="AC329" s="16" t="e">
        <f>IF($B329="","",VLOOKUP($B329,'HK2 21-22'!$B$17:$AT$54,28,0))</f>
        <v>#N/A</v>
      </c>
      <c r="AD329" s="32" t="e">
        <f t="shared" si="55"/>
        <v>#N/A</v>
      </c>
      <c r="AE329" s="16" t="e">
        <f>IF($B329="","",VLOOKUP($B329,'HK2 21-22'!$B$17:$AT$54,30,0))</f>
        <v>#N/A</v>
      </c>
      <c r="AF329" s="16" t="e">
        <f>IF($B329="","",VLOOKUP($B329,'HK2 21-22'!$B$17:$AT$54,31,0))</f>
        <v>#N/A</v>
      </c>
      <c r="AG329" s="16" t="e">
        <f>IF($B329="","",VLOOKUP($B329,'HK2 21-22'!$B$17:$AT$54,32,0))</f>
        <v>#N/A</v>
      </c>
      <c r="AH329" s="32" t="e">
        <f t="shared" si="56"/>
        <v>#N/A</v>
      </c>
      <c r="AI329" s="16" t="e">
        <f>IF($B329="","",VLOOKUP($B329,'HK2 21-22'!$B$17:$AT$54,34,0))</f>
        <v>#N/A</v>
      </c>
      <c r="AJ329" s="16" t="e">
        <f>IF($B329="","",VLOOKUP($B329,'HK2 21-22'!$B$17:$AT$54,35,0))</f>
        <v>#N/A</v>
      </c>
      <c r="AK329" s="32" t="e">
        <f t="shared" si="57"/>
        <v>#N/A</v>
      </c>
      <c r="AL329" s="16" t="e">
        <f>IF($B329="","",VLOOKUP($B329,'HK2 21-22'!$B$17:$AT$54,37,0))</f>
        <v>#N/A</v>
      </c>
      <c r="AM329" s="16" t="e">
        <f>IF($B329="","",VLOOKUP($B329,'HK2 21-22'!$B$17:$AT$54,38,0))</f>
        <v>#N/A</v>
      </c>
      <c r="AN329" s="32" t="e">
        <f t="shared" si="58"/>
        <v>#N/A</v>
      </c>
      <c r="AO329" s="16" t="e">
        <f>IF($B329="","",VLOOKUP($B329,'HK2 21-22'!$B$17:$AT$54,40,0))</f>
        <v>#N/A</v>
      </c>
      <c r="AP329" s="16" t="e">
        <f>IF($B329="","",VLOOKUP($B329,'HK2 21-22'!$B$17:$AT$54,41,0))</f>
        <v>#N/A</v>
      </c>
      <c r="AQ329" s="32" t="e">
        <f t="shared" si="59"/>
        <v>#N/A</v>
      </c>
      <c r="AR329" s="32" t="e">
        <f>IF($B329="","",VLOOKUP($B329,'HK2 21-22'!$B$17:$AT$54,43,0))</f>
        <v>#N/A</v>
      </c>
      <c r="AS329" s="32" t="e">
        <f>IF($B329="","",VLOOKUP($B329,'HK2 21-22'!$B$17:$AT$54,44,0))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IF($B330="","",VLOOKUP($B330,'HK2 21-22'!$B$17:$AT$54,4,0))</f>
        <v>#N/A</v>
      </c>
      <c r="F330" s="16" t="e">
        <f>IF($B330="","",VLOOKUP($B330,'HK2 21-22'!$B$17:$AT$54,5,0))</f>
        <v>#N/A</v>
      </c>
      <c r="G330" s="16" t="e">
        <f>IF($B330="","",VLOOKUP($B330,'HK2 21-22'!$B$17:$AT$54,6,0))</f>
        <v>#N/A</v>
      </c>
      <c r="H330" s="16" t="e">
        <f>IF($B330="","",VLOOKUP($B330,'HK2 21-22'!$B$17:$AT$54,7,0))</f>
        <v>#N/A</v>
      </c>
      <c r="I330" s="16" t="e">
        <f>IF($B330="","",VLOOKUP($B330,'HK2 21-22'!$B$17:$AT$54,8,0))</f>
        <v>#N/A</v>
      </c>
      <c r="J330" s="16" t="e">
        <f>IF($B330="","",VLOOKUP($B330,'HK2 21-22'!$B$17:$AT$54,9,0))</f>
        <v>#N/A</v>
      </c>
      <c r="K330" s="16" t="e">
        <f>IF($B330="","",VLOOKUP($B330,'HK2 21-22'!$B$17:$AT$54,10,0))</f>
        <v>#N/A</v>
      </c>
      <c r="L330" s="16" t="e">
        <f>IF($B330="","",VLOOKUP($B330,'HK2 21-22'!$B$17:$AT$54,11,0))</f>
        <v>#N/A</v>
      </c>
      <c r="M330" s="32" t="e">
        <f t="shared" si="51"/>
        <v>#N/A</v>
      </c>
      <c r="N330" s="16" t="e">
        <f>IF($B330="","",VLOOKUP($B330,'HK2 21-22'!$B$17:$AT$54,13,0))</f>
        <v>#N/A</v>
      </c>
      <c r="O330" s="16" t="e">
        <f>IF($B330="","",VLOOKUP($B330,'HK2 21-22'!$B$17:$AT$54,14,0))</f>
        <v>#N/A</v>
      </c>
      <c r="P330" s="16" t="e">
        <f>IF($B330="","",VLOOKUP($B330,'HK2 21-22'!$B$17:$AT$54,15,0))</f>
        <v>#N/A</v>
      </c>
      <c r="Q330" s="16" t="e">
        <f>IF($B330="","",VLOOKUP($B330,'HK2 21-22'!$B$17:$AT$54,16,0))</f>
        <v>#N/A</v>
      </c>
      <c r="R330" s="32" t="e">
        <f t="shared" si="52"/>
        <v>#N/A</v>
      </c>
      <c r="S330" s="16" t="e">
        <f>IF($B330="","",VLOOKUP($B330,'HK2 21-22'!$B$17:$AT$54,18,0))</f>
        <v>#N/A</v>
      </c>
      <c r="T330" s="16" t="e">
        <f>IF($B330="","",VLOOKUP($B330,'HK2 21-22'!$B$17:$AT$54,19,0))</f>
        <v>#N/A</v>
      </c>
      <c r="U330" s="16" t="e">
        <f>IF($B330="","",VLOOKUP($B330,'HK2 21-22'!$B$17:$AT$54,20,0))</f>
        <v>#N/A</v>
      </c>
      <c r="V330" s="32" t="e">
        <f t="shared" si="53"/>
        <v>#N/A</v>
      </c>
      <c r="W330" s="16" t="e">
        <f>IF($B330="","",VLOOKUP($B330,'HK2 21-22'!$B$17:$AT$54,22,0))</f>
        <v>#N/A</v>
      </c>
      <c r="X330" s="16" t="e">
        <f>IF($B330="","",VLOOKUP($B330,'HK2 21-22'!$B$17:$AT$54,23,0))</f>
        <v>#N/A</v>
      </c>
      <c r="Y330" s="16" t="e">
        <f>IF($B330="","",VLOOKUP($B330,'HK2 21-22'!$B$17:$AT$54,24,0))</f>
        <v>#N/A</v>
      </c>
      <c r="Z330" s="32" t="e">
        <f t="shared" si="54"/>
        <v>#N/A</v>
      </c>
      <c r="AA330" s="16" t="e">
        <f>IF($B330="","",VLOOKUP($B330,'HK2 21-22'!$B$17:$AT$54,26,0))</f>
        <v>#N/A</v>
      </c>
      <c r="AB330" s="16" t="e">
        <f>IF($B330="","",VLOOKUP($B330,'HK2 21-22'!$B$17:$AT$54,27,0))</f>
        <v>#N/A</v>
      </c>
      <c r="AC330" s="16" t="e">
        <f>IF($B330="","",VLOOKUP($B330,'HK2 21-22'!$B$17:$AT$54,28,0))</f>
        <v>#N/A</v>
      </c>
      <c r="AD330" s="32" t="e">
        <f t="shared" si="55"/>
        <v>#N/A</v>
      </c>
      <c r="AE330" s="16" t="e">
        <f>IF($B330="","",VLOOKUP($B330,'HK2 21-22'!$B$17:$AT$54,30,0))</f>
        <v>#N/A</v>
      </c>
      <c r="AF330" s="16" t="e">
        <f>IF($B330="","",VLOOKUP($B330,'HK2 21-22'!$B$17:$AT$54,31,0))</f>
        <v>#N/A</v>
      </c>
      <c r="AG330" s="16" t="e">
        <f>IF($B330="","",VLOOKUP($B330,'HK2 21-22'!$B$17:$AT$54,32,0))</f>
        <v>#N/A</v>
      </c>
      <c r="AH330" s="32" t="e">
        <f t="shared" si="56"/>
        <v>#N/A</v>
      </c>
      <c r="AI330" s="16" t="e">
        <f>IF($B330="","",VLOOKUP($B330,'HK2 21-22'!$B$17:$AT$54,34,0))</f>
        <v>#N/A</v>
      </c>
      <c r="AJ330" s="16" t="e">
        <f>IF($B330="","",VLOOKUP($B330,'HK2 21-22'!$B$17:$AT$54,35,0))</f>
        <v>#N/A</v>
      </c>
      <c r="AK330" s="32" t="e">
        <f t="shared" si="57"/>
        <v>#N/A</v>
      </c>
      <c r="AL330" s="16" t="e">
        <f>IF($B330="","",VLOOKUP($B330,'HK2 21-22'!$B$17:$AT$54,37,0))</f>
        <v>#N/A</v>
      </c>
      <c r="AM330" s="16" t="e">
        <f>IF($B330="","",VLOOKUP($B330,'HK2 21-22'!$B$17:$AT$54,38,0))</f>
        <v>#N/A</v>
      </c>
      <c r="AN330" s="32" t="e">
        <f t="shared" si="58"/>
        <v>#N/A</v>
      </c>
      <c r="AO330" s="16" t="e">
        <f>IF($B330="","",VLOOKUP($B330,'HK2 21-22'!$B$17:$AT$54,40,0))</f>
        <v>#N/A</v>
      </c>
      <c r="AP330" s="16" t="e">
        <f>IF($B330="","",VLOOKUP($B330,'HK2 21-22'!$B$17:$AT$54,41,0))</f>
        <v>#N/A</v>
      </c>
      <c r="AQ330" s="32" t="e">
        <f t="shared" si="59"/>
        <v>#N/A</v>
      </c>
      <c r="AR330" s="32" t="e">
        <f>IF($B330="","",VLOOKUP($B330,'HK2 21-22'!$B$17:$AT$54,43,0))</f>
        <v>#N/A</v>
      </c>
      <c r="AS330" s="32" t="e">
        <f>IF($B330="","",VLOOKUP($B330,'HK2 21-22'!$B$17:$AT$54,44,0))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IF($B331="","",VLOOKUP($B331,'HK2 21-22'!$B$17:$AT$54,4,0))</f>
        <v>#N/A</v>
      </c>
      <c r="F331" s="16" t="e">
        <f>IF($B331="","",VLOOKUP($B331,'HK2 21-22'!$B$17:$AT$54,5,0))</f>
        <v>#N/A</v>
      </c>
      <c r="G331" s="16" t="e">
        <f>IF($B331="","",VLOOKUP($B331,'HK2 21-22'!$B$17:$AT$54,6,0))</f>
        <v>#N/A</v>
      </c>
      <c r="H331" s="16" t="e">
        <f>IF($B331="","",VLOOKUP($B331,'HK2 21-22'!$B$17:$AT$54,7,0))</f>
        <v>#N/A</v>
      </c>
      <c r="I331" s="16" t="e">
        <f>IF($B331="","",VLOOKUP($B331,'HK2 21-22'!$B$17:$AT$54,8,0))</f>
        <v>#N/A</v>
      </c>
      <c r="J331" s="16" t="e">
        <f>IF($B331="","",VLOOKUP($B331,'HK2 21-22'!$B$17:$AT$54,9,0))</f>
        <v>#N/A</v>
      </c>
      <c r="K331" s="16" t="e">
        <f>IF($B331="","",VLOOKUP($B331,'HK2 21-22'!$B$17:$AT$54,10,0))</f>
        <v>#N/A</v>
      </c>
      <c r="L331" s="16" t="e">
        <f>IF($B331="","",VLOOKUP($B331,'HK2 21-22'!$B$17:$AT$54,11,0))</f>
        <v>#N/A</v>
      </c>
      <c r="M331" s="32" t="e">
        <f t="shared" si="51"/>
        <v>#N/A</v>
      </c>
      <c r="N331" s="16" t="e">
        <f>IF($B331="","",VLOOKUP($B331,'HK2 21-22'!$B$17:$AT$54,13,0))</f>
        <v>#N/A</v>
      </c>
      <c r="O331" s="16" t="e">
        <f>IF($B331="","",VLOOKUP($B331,'HK2 21-22'!$B$17:$AT$54,14,0))</f>
        <v>#N/A</v>
      </c>
      <c r="P331" s="16" t="e">
        <f>IF($B331="","",VLOOKUP($B331,'HK2 21-22'!$B$17:$AT$54,15,0))</f>
        <v>#N/A</v>
      </c>
      <c r="Q331" s="16" t="e">
        <f>IF($B331="","",VLOOKUP($B331,'HK2 21-22'!$B$17:$AT$54,16,0))</f>
        <v>#N/A</v>
      </c>
      <c r="R331" s="32" t="e">
        <f t="shared" si="52"/>
        <v>#N/A</v>
      </c>
      <c r="S331" s="16" t="e">
        <f>IF($B331="","",VLOOKUP($B331,'HK2 21-22'!$B$17:$AT$54,18,0))</f>
        <v>#N/A</v>
      </c>
      <c r="T331" s="16" t="e">
        <f>IF($B331="","",VLOOKUP($B331,'HK2 21-22'!$B$17:$AT$54,19,0))</f>
        <v>#N/A</v>
      </c>
      <c r="U331" s="16" t="e">
        <f>IF($B331="","",VLOOKUP($B331,'HK2 21-22'!$B$17:$AT$54,20,0))</f>
        <v>#N/A</v>
      </c>
      <c r="V331" s="32" t="e">
        <f t="shared" si="53"/>
        <v>#N/A</v>
      </c>
      <c r="W331" s="16" t="e">
        <f>IF($B331="","",VLOOKUP($B331,'HK2 21-22'!$B$17:$AT$54,22,0))</f>
        <v>#N/A</v>
      </c>
      <c r="X331" s="16" t="e">
        <f>IF($B331="","",VLOOKUP($B331,'HK2 21-22'!$B$17:$AT$54,23,0))</f>
        <v>#N/A</v>
      </c>
      <c r="Y331" s="16" t="e">
        <f>IF($B331="","",VLOOKUP($B331,'HK2 21-22'!$B$17:$AT$54,24,0))</f>
        <v>#N/A</v>
      </c>
      <c r="Z331" s="32" t="e">
        <f t="shared" si="54"/>
        <v>#N/A</v>
      </c>
      <c r="AA331" s="16" t="e">
        <f>IF($B331="","",VLOOKUP($B331,'HK2 21-22'!$B$17:$AT$54,26,0))</f>
        <v>#N/A</v>
      </c>
      <c r="AB331" s="16" t="e">
        <f>IF($B331="","",VLOOKUP($B331,'HK2 21-22'!$B$17:$AT$54,27,0))</f>
        <v>#N/A</v>
      </c>
      <c r="AC331" s="16" t="e">
        <f>IF($B331="","",VLOOKUP($B331,'HK2 21-22'!$B$17:$AT$54,28,0))</f>
        <v>#N/A</v>
      </c>
      <c r="AD331" s="32" t="e">
        <f t="shared" si="55"/>
        <v>#N/A</v>
      </c>
      <c r="AE331" s="16" t="e">
        <f>IF($B331="","",VLOOKUP($B331,'HK2 21-22'!$B$17:$AT$54,30,0))</f>
        <v>#N/A</v>
      </c>
      <c r="AF331" s="16" t="e">
        <f>IF($B331="","",VLOOKUP($B331,'HK2 21-22'!$B$17:$AT$54,31,0))</f>
        <v>#N/A</v>
      </c>
      <c r="AG331" s="16" t="e">
        <f>IF($B331="","",VLOOKUP($B331,'HK2 21-22'!$B$17:$AT$54,32,0))</f>
        <v>#N/A</v>
      </c>
      <c r="AH331" s="32" t="e">
        <f t="shared" si="56"/>
        <v>#N/A</v>
      </c>
      <c r="AI331" s="16" t="e">
        <f>IF($B331="","",VLOOKUP($B331,'HK2 21-22'!$B$17:$AT$54,34,0))</f>
        <v>#N/A</v>
      </c>
      <c r="AJ331" s="16" t="e">
        <f>IF($B331="","",VLOOKUP($B331,'HK2 21-22'!$B$17:$AT$54,35,0))</f>
        <v>#N/A</v>
      </c>
      <c r="AK331" s="32" t="e">
        <f t="shared" si="57"/>
        <v>#N/A</v>
      </c>
      <c r="AL331" s="16" t="e">
        <f>IF($B331="","",VLOOKUP($B331,'HK2 21-22'!$B$17:$AT$54,37,0))</f>
        <v>#N/A</v>
      </c>
      <c r="AM331" s="16" t="e">
        <f>IF($B331="","",VLOOKUP($B331,'HK2 21-22'!$B$17:$AT$54,38,0))</f>
        <v>#N/A</v>
      </c>
      <c r="AN331" s="32" t="e">
        <f t="shared" si="58"/>
        <v>#N/A</v>
      </c>
      <c r="AO331" s="16" t="e">
        <f>IF($B331="","",VLOOKUP($B331,'HK2 21-22'!$B$17:$AT$54,40,0))</f>
        <v>#N/A</v>
      </c>
      <c r="AP331" s="16" t="e">
        <f>IF($B331="","",VLOOKUP($B331,'HK2 21-22'!$B$17:$AT$54,41,0))</f>
        <v>#N/A</v>
      </c>
      <c r="AQ331" s="32" t="e">
        <f t="shared" si="59"/>
        <v>#N/A</v>
      </c>
      <c r="AR331" s="32" t="e">
        <f>IF($B331="","",VLOOKUP($B331,'HK2 21-22'!$B$17:$AT$54,43,0))</f>
        <v>#N/A</v>
      </c>
      <c r="AS331" s="32" t="e">
        <f>IF($B331="","",VLOOKUP($B331,'HK2 21-22'!$B$17:$AT$54,44,0))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IF($B332="","",VLOOKUP($B332,'HK2 21-22'!$B$17:$AT$54,4,0))</f>
        <v>#N/A</v>
      </c>
      <c r="F332" s="16" t="e">
        <f>IF($B332="","",VLOOKUP($B332,'HK2 21-22'!$B$17:$AT$54,5,0))</f>
        <v>#N/A</v>
      </c>
      <c r="G332" s="16" t="e">
        <f>IF($B332="","",VLOOKUP($B332,'HK2 21-22'!$B$17:$AT$54,6,0))</f>
        <v>#N/A</v>
      </c>
      <c r="H332" s="16" t="e">
        <f>IF($B332="","",VLOOKUP($B332,'HK2 21-22'!$B$17:$AT$54,7,0))</f>
        <v>#N/A</v>
      </c>
      <c r="I332" s="16" t="e">
        <f>IF($B332="","",VLOOKUP($B332,'HK2 21-22'!$B$17:$AT$54,8,0))</f>
        <v>#N/A</v>
      </c>
      <c r="J332" s="16" t="e">
        <f>IF($B332="","",VLOOKUP($B332,'HK2 21-22'!$B$17:$AT$54,9,0))</f>
        <v>#N/A</v>
      </c>
      <c r="K332" s="16" t="e">
        <f>IF($B332="","",VLOOKUP($B332,'HK2 21-22'!$B$17:$AT$54,10,0))</f>
        <v>#N/A</v>
      </c>
      <c r="L332" s="16" t="e">
        <f>IF($B332="","",VLOOKUP($B332,'HK2 21-22'!$B$17:$AT$54,11,0))</f>
        <v>#N/A</v>
      </c>
      <c r="M332" s="32" t="e">
        <f t="shared" si="51"/>
        <v>#N/A</v>
      </c>
      <c r="N332" s="16" t="e">
        <f>IF($B332="","",VLOOKUP($B332,'HK2 21-22'!$B$17:$AT$54,13,0))</f>
        <v>#N/A</v>
      </c>
      <c r="O332" s="16" t="e">
        <f>IF($B332="","",VLOOKUP($B332,'HK2 21-22'!$B$17:$AT$54,14,0))</f>
        <v>#N/A</v>
      </c>
      <c r="P332" s="16" t="e">
        <f>IF($B332="","",VLOOKUP($B332,'HK2 21-22'!$B$17:$AT$54,15,0))</f>
        <v>#N/A</v>
      </c>
      <c r="Q332" s="16" t="e">
        <f>IF($B332="","",VLOOKUP($B332,'HK2 21-22'!$B$17:$AT$54,16,0))</f>
        <v>#N/A</v>
      </c>
      <c r="R332" s="32" t="e">
        <f t="shared" si="52"/>
        <v>#N/A</v>
      </c>
      <c r="S332" s="16" t="e">
        <f>IF($B332="","",VLOOKUP($B332,'HK2 21-22'!$B$17:$AT$54,18,0))</f>
        <v>#N/A</v>
      </c>
      <c r="T332" s="16" t="e">
        <f>IF($B332="","",VLOOKUP($B332,'HK2 21-22'!$B$17:$AT$54,19,0))</f>
        <v>#N/A</v>
      </c>
      <c r="U332" s="16" t="e">
        <f>IF($B332="","",VLOOKUP($B332,'HK2 21-22'!$B$17:$AT$54,20,0))</f>
        <v>#N/A</v>
      </c>
      <c r="V332" s="32" t="e">
        <f t="shared" si="53"/>
        <v>#N/A</v>
      </c>
      <c r="W332" s="16" t="e">
        <f>IF($B332="","",VLOOKUP($B332,'HK2 21-22'!$B$17:$AT$54,22,0))</f>
        <v>#N/A</v>
      </c>
      <c r="X332" s="16" t="e">
        <f>IF($B332="","",VLOOKUP($B332,'HK2 21-22'!$B$17:$AT$54,23,0))</f>
        <v>#N/A</v>
      </c>
      <c r="Y332" s="16" t="e">
        <f>IF($B332="","",VLOOKUP($B332,'HK2 21-22'!$B$17:$AT$54,24,0))</f>
        <v>#N/A</v>
      </c>
      <c r="Z332" s="32" t="e">
        <f t="shared" si="54"/>
        <v>#N/A</v>
      </c>
      <c r="AA332" s="16" t="e">
        <f>IF($B332="","",VLOOKUP($B332,'HK2 21-22'!$B$17:$AT$54,26,0))</f>
        <v>#N/A</v>
      </c>
      <c r="AB332" s="16" t="e">
        <f>IF($B332="","",VLOOKUP($B332,'HK2 21-22'!$B$17:$AT$54,27,0))</f>
        <v>#N/A</v>
      </c>
      <c r="AC332" s="16" t="e">
        <f>IF($B332="","",VLOOKUP($B332,'HK2 21-22'!$B$17:$AT$54,28,0))</f>
        <v>#N/A</v>
      </c>
      <c r="AD332" s="32" t="e">
        <f t="shared" si="55"/>
        <v>#N/A</v>
      </c>
      <c r="AE332" s="16" t="e">
        <f>IF($B332="","",VLOOKUP($B332,'HK2 21-22'!$B$17:$AT$54,30,0))</f>
        <v>#N/A</v>
      </c>
      <c r="AF332" s="16" t="e">
        <f>IF($B332="","",VLOOKUP($B332,'HK2 21-22'!$B$17:$AT$54,31,0))</f>
        <v>#N/A</v>
      </c>
      <c r="AG332" s="16" t="e">
        <f>IF($B332="","",VLOOKUP($B332,'HK2 21-22'!$B$17:$AT$54,32,0))</f>
        <v>#N/A</v>
      </c>
      <c r="AH332" s="32" t="e">
        <f t="shared" si="56"/>
        <v>#N/A</v>
      </c>
      <c r="AI332" s="16" t="e">
        <f>IF($B332="","",VLOOKUP($B332,'HK2 21-22'!$B$17:$AT$54,34,0))</f>
        <v>#N/A</v>
      </c>
      <c r="AJ332" s="16" t="e">
        <f>IF($B332="","",VLOOKUP($B332,'HK2 21-22'!$B$17:$AT$54,35,0))</f>
        <v>#N/A</v>
      </c>
      <c r="AK332" s="32" t="e">
        <f t="shared" si="57"/>
        <v>#N/A</v>
      </c>
      <c r="AL332" s="16" t="e">
        <f>IF($B332="","",VLOOKUP($B332,'HK2 21-22'!$B$17:$AT$54,37,0))</f>
        <v>#N/A</v>
      </c>
      <c r="AM332" s="16" t="e">
        <f>IF($B332="","",VLOOKUP($B332,'HK2 21-22'!$B$17:$AT$54,38,0))</f>
        <v>#N/A</v>
      </c>
      <c r="AN332" s="32" t="e">
        <f t="shared" si="58"/>
        <v>#N/A</v>
      </c>
      <c r="AO332" s="16" t="e">
        <f>IF($B332="","",VLOOKUP($B332,'HK2 21-22'!$B$17:$AT$54,40,0))</f>
        <v>#N/A</v>
      </c>
      <c r="AP332" s="16" t="e">
        <f>IF($B332="","",VLOOKUP($B332,'HK2 21-22'!$B$17:$AT$54,41,0))</f>
        <v>#N/A</v>
      </c>
      <c r="AQ332" s="32" t="e">
        <f t="shared" si="59"/>
        <v>#N/A</v>
      </c>
      <c r="AR332" s="32" t="e">
        <f>IF($B332="","",VLOOKUP($B332,'HK2 21-22'!$B$17:$AT$54,43,0))</f>
        <v>#N/A</v>
      </c>
      <c r="AS332" s="32" t="e">
        <f>IF($B332="","",VLOOKUP($B332,'HK2 21-22'!$B$17:$AT$54,44,0))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IF($B333="","",VLOOKUP($B333,'HK2 21-22'!$B$17:$AT$54,4,0))</f>
        <v>#N/A</v>
      </c>
      <c r="F333" s="16" t="e">
        <f>IF($B333="","",VLOOKUP($B333,'HK2 21-22'!$B$17:$AT$54,5,0))</f>
        <v>#N/A</v>
      </c>
      <c r="G333" s="16" t="e">
        <f>IF($B333="","",VLOOKUP($B333,'HK2 21-22'!$B$17:$AT$54,6,0))</f>
        <v>#N/A</v>
      </c>
      <c r="H333" s="16" t="e">
        <f>IF($B333="","",VLOOKUP($B333,'HK2 21-22'!$B$17:$AT$54,7,0))</f>
        <v>#N/A</v>
      </c>
      <c r="I333" s="16" t="e">
        <f>IF($B333="","",VLOOKUP($B333,'HK2 21-22'!$B$17:$AT$54,8,0))</f>
        <v>#N/A</v>
      </c>
      <c r="J333" s="16" t="e">
        <f>IF($B333="","",VLOOKUP($B333,'HK2 21-22'!$B$17:$AT$54,9,0))</f>
        <v>#N/A</v>
      </c>
      <c r="K333" s="16" t="e">
        <f>IF($B333="","",VLOOKUP($B333,'HK2 21-22'!$B$17:$AT$54,10,0))</f>
        <v>#N/A</v>
      </c>
      <c r="L333" s="16" t="e">
        <f>IF($B333="","",VLOOKUP($B333,'HK2 21-22'!$B$17:$AT$54,11,0))</f>
        <v>#N/A</v>
      </c>
      <c r="M333" s="32" t="e">
        <f t="shared" si="51"/>
        <v>#N/A</v>
      </c>
      <c r="N333" s="16" t="e">
        <f>IF($B333="","",VLOOKUP($B333,'HK2 21-22'!$B$17:$AT$54,13,0))</f>
        <v>#N/A</v>
      </c>
      <c r="O333" s="16" t="e">
        <f>IF($B333="","",VLOOKUP($B333,'HK2 21-22'!$B$17:$AT$54,14,0))</f>
        <v>#N/A</v>
      </c>
      <c r="P333" s="16" t="e">
        <f>IF($B333="","",VLOOKUP($B333,'HK2 21-22'!$B$17:$AT$54,15,0))</f>
        <v>#N/A</v>
      </c>
      <c r="Q333" s="16" t="e">
        <f>IF($B333="","",VLOOKUP($B333,'HK2 21-22'!$B$17:$AT$54,16,0))</f>
        <v>#N/A</v>
      </c>
      <c r="R333" s="32" t="e">
        <f t="shared" si="52"/>
        <v>#N/A</v>
      </c>
      <c r="S333" s="16" t="e">
        <f>IF($B333="","",VLOOKUP($B333,'HK2 21-22'!$B$17:$AT$54,18,0))</f>
        <v>#N/A</v>
      </c>
      <c r="T333" s="16" t="e">
        <f>IF($B333="","",VLOOKUP($B333,'HK2 21-22'!$B$17:$AT$54,19,0))</f>
        <v>#N/A</v>
      </c>
      <c r="U333" s="16" t="e">
        <f>IF($B333="","",VLOOKUP($B333,'HK2 21-22'!$B$17:$AT$54,20,0))</f>
        <v>#N/A</v>
      </c>
      <c r="V333" s="32" t="e">
        <f t="shared" si="53"/>
        <v>#N/A</v>
      </c>
      <c r="W333" s="16" t="e">
        <f>IF($B333="","",VLOOKUP($B333,'HK2 21-22'!$B$17:$AT$54,22,0))</f>
        <v>#N/A</v>
      </c>
      <c r="X333" s="16" t="e">
        <f>IF($B333="","",VLOOKUP($B333,'HK2 21-22'!$B$17:$AT$54,23,0))</f>
        <v>#N/A</v>
      </c>
      <c r="Y333" s="16" t="e">
        <f>IF($B333="","",VLOOKUP($B333,'HK2 21-22'!$B$17:$AT$54,24,0))</f>
        <v>#N/A</v>
      </c>
      <c r="Z333" s="32" t="e">
        <f t="shared" si="54"/>
        <v>#N/A</v>
      </c>
      <c r="AA333" s="16" t="e">
        <f>IF($B333="","",VLOOKUP($B333,'HK2 21-22'!$B$17:$AT$54,26,0))</f>
        <v>#N/A</v>
      </c>
      <c r="AB333" s="16" t="e">
        <f>IF($B333="","",VLOOKUP($B333,'HK2 21-22'!$B$17:$AT$54,27,0))</f>
        <v>#N/A</v>
      </c>
      <c r="AC333" s="16" t="e">
        <f>IF($B333="","",VLOOKUP($B333,'HK2 21-22'!$B$17:$AT$54,28,0))</f>
        <v>#N/A</v>
      </c>
      <c r="AD333" s="32" t="e">
        <f t="shared" si="55"/>
        <v>#N/A</v>
      </c>
      <c r="AE333" s="16" t="e">
        <f>IF($B333="","",VLOOKUP($B333,'HK2 21-22'!$B$17:$AT$54,30,0))</f>
        <v>#N/A</v>
      </c>
      <c r="AF333" s="16" t="e">
        <f>IF($B333="","",VLOOKUP($B333,'HK2 21-22'!$B$17:$AT$54,31,0))</f>
        <v>#N/A</v>
      </c>
      <c r="AG333" s="16" t="e">
        <f>IF($B333="","",VLOOKUP($B333,'HK2 21-22'!$B$17:$AT$54,32,0))</f>
        <v>#N/A</v>
      </c>
      <c r="AH333" s="32" t="e">
        <f t="shared" si="56"/>
        <v>#N/A</v>
      </c>
      <c r="AI333" s="16" t="e">
        <f>IF($B333="","",VLOOKUP($B333,'HK2 21-22'!$B$17:$AT$54,34,0))</f>
        <v>#N/A</v>
      </c>
      <c r="AJ333" s="16" t="e">
        <f>IF($B333="","",VLOOKUP($B333,'HK2 21-22'!$B$17:$AT$54,35,0))</f>
        <v>#N/A</v>
      </c>
      <c r="AK333" s="32" t="e">
        <f t="shared" si="57"/>
        <v>#N/A</v>
      </c>
      <c r="AL333" s="16" t="e">
        <f>IF($B333="","",VLOOKUP($B333,'HK2 21-22'!$B$17:$AT$54,37,0))</f>
        <v>#N/A</v>
      </c>
      <c r="AM333" s="16" t="e">
        <f>IF($B333="","",VLOOKUP($B333,'HK2 21-22'!$B$17:$AT$54,38,0))</f>
        <v>#N/A</v>
      </c>
      <c r="AN333" s="32" t="e">
        <f t="shared" si="58"/>
        <v>#N/A</v>
      </c>
      <c r="AO333" s="16" t="e">
        <f>IF($B333="","",VLOOKUP($B333,'HK2 21-22'!$B$17:$AT$54,40,0))</f>
        <v>#N/A</v>
      </c>
      <c r="AP333" s="16" t="e">
        <f>IF($B333="","",VLOOKUP($B333,'HK2 21-22'!$B$17:$AT$54,41,0))</f>
        <v>#N/A</v>
      </c>
      <c r="AQ333" s="32" t="e">
        <f t="shared" si="59"/>
        <v>#N/A</v>
      </c>
      <c r="AR333" s="32" t="e">
        <f>IF($B333="","",VLOOKUP($B333,'HK2 21-22'!$B$17:$AT$54,43,0))</f>
        <v>#N/A</v>
      </c>
      <c r="AS333" s="32" t="e">
        <f>IF($B333="","",VLOOKUP($B333,'HK2 21-22'!$B$17:$AT$54,44,0))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IF($B334="","",VLOOKUP($B334,'HK2 21-22'!$B$17:$AT$54,4,0))</f>
        <v>#N/A</v>
      </c>
      <c r="F334" s="16" t="e">
        <f>IF($B334="","",VLOOKUP($B334,'HK2 21-22'!$B$17:$AT$54,5,0))</f>
        <v>#N/A</v>
      </c>
      <c r="G334" s="16" t="e">
        <f>IF($B334="","",VLOOKUP($B334,'HK2 21-22'!$B$17:$AT$54,6,0))</f>
        <v>#N/A</v>
      </c>
      <c r="H334" s="16" t="e">
        <f>IF($B334="","",VLOOKUP($B334,'HK2 21-22'!$B$17:$AT$54,7,0))</f>
        <v>#N/A</v>
      </c>
      <c r="I334" s="16" t="e">
        <f>IF($B334="","",VLOOKUP($B334,'HK2 21-22'!$B$17:$AT$54,8,0))</f>
        <v>#N/A</v>
      </c>
      <c r="J334" s="16" t="e">
        <f>IF($B334="","",VLOOKUP($B334,'HK2 21-22'!$B$17:$AT$54,9,0))</f>
        <v>#N/A</v>
      </c>
      <c r="K334" s="16" t="e">
        <f>IF($B334="","",VLOOKUP($B334,'HK2 21-22'!$B$17:$AT$54,10,0))</f>
        <v>#N/A</v>
      </c>
      <c r="L334" s="16" t="e">
        <f>IF($B334="","",VLOOKUP($B334,'HK2 21-22'!$B$17:$AT$54,11,0))</f>
        <v>#N/A</v>
      </c>
      <c r="M334" s="32" t="e">
        <f t="shared" si="51"/>
        <v>#N/A</v>
      </c>
      <c r="N334" s="16" t="e">
        <f>IF($B334="","",VLOOKUP($B334,'HK2 21-22'!$B$17:$AT$54,13,0))</f>
        <v>#N/A</v>
      </c>
      <c r="O334" s="16" t="e">
        <f>IF($B334="","",VLOOKUP($B334,'HK2 21-22'!$B$17:$AT$54,14,0))</f>
        <v>#N/A</v>
      </c>
      <c r="P334" s="16" t="e">
        <f>IF($B334="","",VLOOKUP($B334,'HK2 21-22'!$B$17:$AT$54,15,0))</f>
        <v>#N/A</v>
      </c>
      <c r="Q334" s="16" t="e">
        <f>IF($B334="","",VLOOKUP($B334,'HK2 21-22'!$B$17:$AT$54,16,0))</f>
        <v>#N/A</v>
      </c>
      <c r="R334" s="32" t="e">
        <f t="shared" si="52"/>
        <v>#N/A</v>
      </c>
      <c r="S334" s="16" t="e">
        <f>IF($B334="","",VLOOKUP($B334,'HK2 21-22'!$B$17:$AT$54,18,0))</f>
        <v>#N/A</v>
      </c>
      <c r="T334" s="16" t="e">
        <f>IF($B334="","",VLOOKUP($B334,'HK2 21-22'!$B$17:$AT$54,19,0))</f>
        <v>#N/A</v>
      </c>
      <c r="U334" s="16" t="e">
        <f>IF($B334="","",VLOOKUP($B334,'HK2 21-22'!$B$17:$AT$54,20,0))</f>
        <v>#N/A</v>
      </c>
      <c r="V334" s="32" t="e">
        <f t="shared" si="53"/>
        <v>#N/A</v>
      </c>
      <c r="W334" s="16" t="e">
        <f>IF($B334="","",VLOOKUP($B334,'HK2 21-22'!$B$17:$AT$54,22,0))</f>
        <v>#N/A</v>
      </c>
      <c r="X334" s="16" t="e">
        <f>IF($B334="","",VLOOKUP($B334,'HK2 21-22'!$B$17:$AT$54,23,0))</f>
        <v>#N/A</v>
      </c>
      <c r="Y334" s="16" t="e">
        <f>IF($B334="","",VLOOKUP($B334,'HK2 21-22'!$B$17:$AT$54,24,0))</f>
        <v>#N/A</v>
      </c>
      <c r="Z334" s="32" t="e">
        <f t="shared" si="54"/>
        <v>#N/A</v>
      </c>
      <c r="AA334" s="16" t="e">
        <f>IF($B334="","",VLOOKUP($B334,'HK2 21-22'!$B$17:$AT$54,26,0))</f>
        <v>#N/A</v>
      </c>
      <c r="AB334" s="16" t="e">
        <f>IF($B334="","",VLOOKUP($B334,'HK2 21-22'!$B$17:$AT$54,27,0))</f>
        <v>#N/A</v>
      </c>
      <c r="AC334" s="16" t="e">
        <f>IF($B334="","",VLOOKUP($B334,'HK2 21-22'!$B$17:$AT$54,28,0))</f>
        <v>#N/A</v>
      </c>
      <c r="AD334" s="32" t="e">
        <f t="shared" si="55"/>
        <v>#N/A</v>
      </c>
      <c r="AE334" s="16" t="e">
        <f>IF($B334="","",VLOOKUP($B334,'HK2 21-22'!$B$17:$AT$54,30,0))</f>
        <v>#N/A</v>
      </c>
      <c r="AF334" s="16" t="e">
        <f>IF($B334="","",VLOOKUP($B334,'HK2 21-22'!$B$17:$AT$54,31,0))</f>
        <v>#N/A</v>
      </c>
      <c r="AG334" s="16" t="e">
        <f>IF($B334="","",VLOOKUP($B334,'HK2 21-22'!$B$17:$AT$54,32,0))</f>
        <v>#N/A</v>
      </c>
      <c r="AH334" s="32" t="e">
        <f t="shared" si="56"/>
        <v>#N/A</v>
      </c>
      <c r="AI334" s="16" t="e">
        <f>IF($B334="","",VLOOKUP($B334,'HK2 21-22'!$B$17:$AT$54,34,0))</f>
        <v>#N/A</v>
      </c>
      <c r="AJ334" s="16" t="e">
        <f>IF($B334="","",VLOOKUP($B334,'HK2 21-22'!$B$17:$AT$54,35,0))</f>
        <v>#N/A</v>
      </c>
      <c r="AK334" s="32" t="e">
        <f t="shared" si="57"/>
        <v>#N/A</v>
      </c>
      <c r="AL334" s="16" t="e">
        <f>IF($B334="","",VLOOKUP($B334,'HK2 21-22'!$B$17:$AT$54,37,0))</f>
        <v>#N/A</v>
      </c>
      <c r="AM334" s="16" t="e">
        <f>IF($B334="","",VLOOKUP($B334,'HK2 21-22'!$B$17:$AT$54,38,0))</f>
        <v>#N/A</v>
      </c>
      <c r="AN334" s="32" t="e">
        <f t="shared" si="58"/>
        <v>#N/A</v>
      </c>
      <c r="AO334" s="16" t="e">
        <f>IF($B334="","",VLOOKUP($B334,'HK2 21-22'!$B$17:$AT$54,40,0))</f>
        <v>#N/A</v>
      </c>
      <c r="AP334" s="16" t="e">
        <f>IF($B334="","",VLOOKUP($B334,'HK2 21-22'!$B$17:$AT$54,41,0))</f>
        <v>#N/A</v>
      </c>
      <c r="AQ334" s="32" t="e">
        <f t="shared" si="59"/>
        <v>#N/A</v>
      </c>
      <c r="AR334" s="32" t="e">
        <f>IF($B334="","",VLOOKUP($B334,'HK2 21-22'!$B$17:$AT$54,43,0))</f>
        <v>#N/A</v>
      </c>
      <c r="AS334" s="32" t="e">
        <f>IF($B334="","",VLOOKUP($B334,'HK2 21-22'!$B$17:$AT$54,44,0))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IF($B335="","",VLOOKUP($B335,'HK2 21-22'!$B$17:$AT$54,4,0))</f>
        <v>#N/A</v>
      </c>
      <c r="F335" s="16" t="e">
        <f>IF($B335="","",VLOOKUP($B335,'HK2 21-22'!$B$17:$AT$54,5,0))</f>
        <v>#N/A</v>
      </c>
      <c r="G335" s="16" t="e">
        <f>IF($B335="","",VLOOKUP($B335,'HK2 21-22'!$B$17:$AT$54,6,0))</f>
        <v>#N/A</v>
      </c>
      <c r="H335" s="16" t="e">
        <f>IF($B335="","",VLOOKUP($B335,'HK2 21-22'!$B$17:$AT$54,7,0))</f>
        <v>#N/A</v>
      </c>
      <c r="I335" s="16" t="e">
        <f>IF($B335="","",VLOOKUP($B335,'HK2 21-22'!$B$17:$AT$54,8,0))</f>
        <v>#N/A</v>
      </c>
      <c r="J335" s="16" t="e">
        <f>IF($B335="","",VLOOKUP($B335,'HK2 21-22'!$B$17:$AT$54,9,0))</f>
        <v>#N/A</v>
      </c>
      <c r="K335" s="16" t="e">
        <f>IF($B335="","",VLOOKUP($B335,'HK2 21-22'!$B$17:$AT$54,10,0))</f>
        <v>#N/A</v>
      </c>
      <c r="L335" s="16" t="e">
        <f>IF($B335="","",VLOOKUP($B335,'HK2 21-22'!$B$17:$AT$54,11,0))</f>
        <v>#N/A</v>
      </c>
      <c r="M335" s="32" t="e">
        <f t="shared" si="51"/>
        <v>#N/A</v>
      </c>
      <c r="N335" s="16" t="e">
        <f>IF($B335="","",VLOOKUP($B335,'HK2 21-22'!$B$17:$AT$54,13,0))</f>
        <v>#N/A</v>
      </c>
      <c r="O335" s="16" t="e">
        <f>IF($B335="","",VLOOKUP($B335,'HK2 21-22'!$B$17:$AT$54,14,0))</f>
        <v>#N/A</v>
      </c>
      <c r="P335" s="16" t="e">
        <f>IF($B335="","",VLOOKUP($B335,'HK2 21-22'!$B$17:$AT$54,15,0))</f>
        <v>#N/A</v>
      </c>
      <c r="Q335" s="16" t="e">
        <f>IF($B335="","",VLOOKUP($B335,'HK2 21-22'!$B$17:$AT$54,16,0))</f>
        <v>#N/A</v>
      </c>
      <c r="R335" s="32" t="e">
        <f t="shared" si="52"/>
        <v>#N/A</v>
      </c>
      <c r="S335" s="16" t="e">
        <f>IF($B335="","",VLOOKUP($B335,'HK2 21-22'!$B$17:$AT$54,18,0))</f>
        <v>#N/A</v>
      </c>
      <c r="T335" s="16" t="e">
        <f>IF($B335="","",VLOOKUP($B335,'HK2 21-22'!$B$17:$AT$54,19,0))</f>
        <v>#N/A</v>
      </c>
      <c r="U335" s="16" t="e">
        <f>IF($B335="","",VLOOKUP($B335,'HK2 21-22'!$B$17:$AT$54,20,0))</f>
        <v>#N/A</v>
      </c>
      <c r="V335" s="32" t="e">
        <f t="shared" si="53"/>
        <v>#N/A</v>
      </c>
      <c r="W335" s="16" t="e">
        <f>IF($B335="","",VLOOKUP($B335,'HK2 21-22'!$B$17:$AT$54,22,0))</f>
        <v>#N/A</v>
      </c>
      <c r="X335" s="16" t="e">
        <f>IF($B335="","",VLOOKUP($B335,'HK2 21-22'!$B$17:$AT$54,23,0))</f>
        <v>#N/A</v>
      </c>
      <c r="Y335" s="16" t="e">
        <f>IF($B335="","",VLOOKUP($B335,'HK2 21-22'!$B$17:$AT$54,24,0))</f>
        <v>#N/A</v>
      </c>
      <c r="Z335" s="32" t="e">
        <f t="shared" si="54"/>
        <v>#N/A</v>
      </c>
      <c r="AA335" s="16" t="e">
        <f>IF($B335="","",VLOOKUP($B335,'HK2 21-22'!$B$17:$AT$54,26,0))</f>
        <v>#N/A</v>
      </c>
      <c r="AB335" s="16" t="e">
        <f>IF($B335="","",VLOOKUP($B335,'HK2 21-22'!$B$17:$AT$54,27,0))</f>
        <v>#N/A</v>
      </c>
      <c r="AC335" s="16" t="e">
        <f>IF($B335="","",VLOOKUP($B335,'HK2 21-22'!$B$17:$AT$54,28,0))</f>
        <v>#N/A</v>
      </c>
      <c r="AD335" s="32" t="e">
        <f t="shared" si="55"/>
        <v>#N/A</v>
      </c>
      <c r="AE335" s="16" t="e">
        <f>IF($B335="","",VLOOKUP($B335,'HK2 21-22'!$B$17:$AT$54,30,0))</f>
        <v>#N/A</v>
      </c>
      <c r="AF335" s="16" t="e">
        <f>IF($B335="","",VLOOKUP($B335,'HK2 21-22'!$B$17:$AT$54,31,0))</f>
        <v>#N/A</v>
      </c>
      <c r="AG335" s="16" t="e">
        <f>IF($B335="","",VLOOKUP($B335,'HK2 21-22'!$B$17:$AT$54,32,0))</f>
        <v>#N/A</v>
      </c>
      <c r="AH335" s="32" t="e">
        <f t="shared" si="56"/>
        <v>#N/A</v>
      </c>
      <c r="AI335" s="16" t="e">
        <f>IF($B335="","",VLOOKUP($B335,'HK2 21-22'!$B$17:$AT$54,34,0))</f>
        <v>#N/A</v>
      </c>
      <c r="AJ335" s="16" t="e">
        <f>IF($B335="","",VLOOKUP($B335,'HK2 21-22'!$B$17:$AT$54,35,0))</f>
        <v>#N/A</v>
      </c>
      <c r="AK335" s="32" t="e">
        <f t="shared" si="57"/>
        <v>#N/A</v>
      </c>
      <c r="AL335" s="16" t="e">
        <f>IF($B335="","",VLOOKUP($B335,'HK2 21-22'!$B$17:$AT$54,37,0))</f>
        <v>#N/A</v>
      </c>
      <c r="AM335" s="16" t="e">
        <f>IF($B335="","",VLOOKUP($B335,'HK2 21-22'!$B$17:$AT$54,38,0))</f>
        <v>#N/A</v>
      </c>
      <c r="AN335" s="32" t="e">
        <f t="shared" si="58"/>
        <v>#N/A</v>
      </c>
      <c r="AO335" s="16" t="e">
        <f>IF($B335="","",VLOOKUP($B335,'HK2 21-22'!$B$17:$AT$54,40,0))</f>
        <v>#N/A</v>
      </c>
      <c r="AP335" s="16" t="e">
        <f>IF($B335="","",VLOOKUP($B335,'HK2 21-22'!$B$17:$AT$54,41,0))</f>
        <v>#N/A</v>
      </c>
      <c r="AQ335" s="32" t="e">
        <f t="shared" si="59"/>
        <v>#N/A</v>
      </c>
      <c r="AR335" s="32" t="e">
        <f>IF($B335="","",VLOOKUP($B335,'HK2 21-22'!$B$17:$AT$54,43,0))</f>
        <v>#N/A</v>
      </c>
      <c r="AS335" s="32" t="e">
        <f>IF($B335="","",VLOOKUP($B335,'HK2 21-22'!$B$17:$AT$54,44,0))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IF($B336="","",VLOOKUP($B336,'HK2 21-22'!$B$17:$AT$54,4,0))</f>
        <v>#N/A</v>
      </c>
      <c r="F336" s="16" t="e">
        <f>IF($B336="","",VLOOKUP($B336,'HK2 21-22'!$B$17:$AT$54,5,0))</f>
        <v>#N/A</v>
      </c>
      <c r="G336" s="16" t="e">
        <f>IF($B336="","",VLOOKUP($B336,'HK2 21-22'!$B$17:$AT$54,6,0))</f>
        <v>#N/A</v>
      </c>
      <c r="H336" s="16" t="e">
        <f>IF($B336="","",VLOOKUP($B336,'HK2 21-22'!$B$17:$AT$54,7,0))</f>
        <v>#N/A</v>
      </c>
      <c r="I336" s="16" t="e">
        <f>IF($B336="","",VLOOKUP($B336,'HK2 21-22'!$B$17:$AT$54,8,0))</f>
        <v>#N/A</v>
      </c>
      <c r="J336" s="16" t="e">
        <f>IF($B336="","",VLOOKUP($B336,'HK2 21-22'!$B$17:$AT$54,9,0))</f>
        <v>#N/A</v>
      </c>
      <c r="K336" s="16" t="e">
        <f>IF($B336="","",VLOOKUP($B336,'HK2 21-22'!$B$17:$AT$54,10,0))</f>
        <v>#N/A</v>
      </c>
      <c r="L336" s="16" t="e">
        <f>IF($B336="","",VLOOKUP($B336,'HK2 21-22'!$B$17:$AT$54,11,0))</f>
        <v>#N/A</v>
      </c>
      <c r="M336" s="32" t="e">
        <f t="shared" si="51"/>
        <v>#N/A</v>
      </c>
      <c r="N336" s="16" t="e">
        <f>IF($B336="","",VLOOKUP($B336,'HK2 21-22'!$B$17:$AT$54,13,0))</f>
        <v>#N/A</v>
      </c>
      <c r="O336" s="16" t="e">
        <f>IF($B336="","",VLOOKUP($B336,'HK2 21-22'!$B$17:$AT$54,14,0))</f>
        <v>#N/A</v>
      </c>
      <c r="P336" s="16" t="e">
        <f>IF($B336="","",VLOOKUP($B336,'HK2 21-22'!$B$17:$AT$54,15,0))</f>
        <v>#N/A</v>
      </c>
      <c r="Q336" s="16" t="e">
        <f>IF($B336="","",VLOOKUP($B336,'HK2 21-22'!$B$17:$AT$54,16,0))</f>
        <v>#N/A</v>
      </c>
      <c r="R336" s="32" t="e">
        <f t="shared" si="52"/>
        <v>#N/A</v>
      </c>
      <c r="S336" s="16" t="e">
        <f>IF($B336="","",VLOOKUP($B336,'HK2 21-22'!$B$17:$AT$54,18,0))</f>
        <v>#N/A</v>
      </c>
      <c r="T336" s="16" t="e">
        <f>IF($B336="","",VLOOKUP($B336,'HK2 21-22'!$B$17:$AT$54,19,0))</f>
        <v>#N/A</v>
      </c>
      <c r="U336" s="16" t="e">
        <f>IF($B336="","",VLOOKUP($B336,'HK2 21-22'!$B$17:$AT$54,20,0))</f>
        <v>#N/A</v>
      </c>
      <c r="V336" s="32" t="e">
        <f t="shared" si="53"/>
        <v>#N/A</v>
      </c>
      <c r="W336" s="16" t="e">
        <f>IF($B336="","",VLOOKUP($B336,'HK2 21-22'!$B$17:$AT$54,22,0))</f>
        <v>#N/A</v>
      </c>
      <c r="X336" s="16" t="e">
        <f>IF($B336="","",VLOOKUP($B336,'HK2 21-22'!$B$17:$AT$54,23,0))</f>
        <v>#N/A</v>
      </c>
      <c r="Y336" s="16" t="e">
        <f>IF($B336="","",VLOOKUP($B336,'HK2 21-22'!$B$17:$AT$54,24,0))</f>
        <v>#N/A</v>
      </c>
      <c r="Z336" s="32" t="e">
        <f t="shared" si="54"/>
        <v>#N/A</v>
      </c>
      <c r="AA336" s="16" t="e">
        <f>IF($B336="","",VLOOKUP($B336,'HK2 21-22'!$B$17:$AT$54,26,0))</f>
        <v>#N/A</v>
      </c>
      <c r="AB336" s="16" t="e">
        <f>IF($B336="","",VLOOKUP($B336,'HK2 21-22'!$B$17:$AT$54,27,0))</f>
        <v>#N/A</v>
      </c>
      <c r="AC336" s="16" t="e">
        <f>IF($B336="","",VLOOKUP($B336,'HK2 21-22'!$B$17:$AT$54,28,0))</f>
        <v>#N/A</v>
      </c>
      <c r="AD336" s="32" t="e">
        <f t="shared" si="55"/>
        <v>#N/A</v>
      </c>
      <c r="AE336" s="16" t="e">
        <f>IF($B336="","",VLOOKUP($B336,'HK2 21-22'!$B$17:$AT$54,30,0))</f>
        <v>#N/A</v>
      </c>
      <c r="AF336" s="16" t="e">
        <f>IF($B336="","",VLOOKUP($B336,'HK2 21-22'!$B$17:$AT$54,31,0))</f>
        <v>#N/A</v>
      </c>
      <c r="AG336" s="16" t="e">
        <f>IF($B336="","",VLOOKUP($B336,'HK2 21-22'!$B$17:$AT$54,32,0))</f>
        <v>#N/A</v>
      </c>
      <c r="AH336" s="32" t="e">
        <f t="shared" si="56"/>
        <v>#N/A</v>
      </c>
      <c r="AI336" s="16" t="e">
        <f>IF($B336="","",VLOOKUP($B336,'HK2 21-22'!$B$17:$AT$54,34,0))</f>
        <v>#N/A</v>
      </c>
      <c r="AJ336" s="16" t="e">
        <f>IF($B336="","",VLOOKUP($B336,'HK2 21-22'!$B$17:$AT$54,35,0))</f>
        <v>#N/A</v>
      </c>
      <c r="AK336" s="32" t="e">
        <f t="shared" si="57"/>
        <v>#N/A</v>
      </c>
      <c r="AL336" s="16" t="e">
        <f>IF($B336="","",VLOOKUP($B336,'HK2 21-22'!$B$17:$AT$54,37,0))</f>
        <v>#N/A</v>
      </c>
      <c r="AM336" s="16" t="e">
        <f>IF($B336="","",VLOOKUP($B336,'HK2 21-22'!$B$17:$AT$54,38,0))</f>
        <v>#N/A</v>
      </c>
      <c r="AN336" s="32" t="e">
        <f t="shared" si="58"/>
        <v>#N/A</v>
      </c>
      <c r="AO336" s="16" t="e">
        <f>IF($B336="","",VLOOKUP($B336,'HK2 21-22'!$B$17:$AT$54,40,0))</f>
        <v>#N/A</v>
      </c>
      <c r="AP336" s="16" t="e">
        <f>IF($B336="","",VLOOKUP($B336,'HK2 21-22'!$B$17:$AT$54,41,0))</f>
        <v>#N/A</v>
      </c>
      <c r="AQ336" s="32" t="e">
        <f t="shared" si="59"/>
        <v>#N/A</v>
      </c>
      <c r="AR336" s="32" t="e">
        <f>IF($B336="","",VLOOKUP($B336,'HK2 21-22'!$B$17:$AT$54,43,0))</f>
        <v>#N/A</v>
      </c>
      <c r="AS336" s="32" t="e">
        <f>IF($B336="","",VLOOKUP($B336,'HK2 21-22'!$B$17:$AT$54,44,0))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IF($B337="","",VLOOKUP($B337,'HK2 21-22'!$B$17:$AT$54,4,0))</f>
        <v>#N/A</v>
      </c>
      <c r="F337" s="16" t="e">
        <f>IF($B337="","",VLOOKUP($B337,'HK2 21-22'!$B$17:$AT$54,5,0))</f>
        <v>#N/A</v>
      </c>
      <c r="G337" s="16" t="e">
        <f>IF($B337="","",VLOOKUP($B337,'HK2 21-22'!$B$17:$AT$54,6,0))</f>
        <v>#N/A</v>
      </c>
      <c r="H337" s="16" t="e">
        <f>IF($B337="","",VLOOKUP($B337,'HK2 21-22'!$B$17:$AT$54,7,0))</f>
        <v>#N/A</v>
      </c>
      <c r="I337" s="16" t="e">
        <f>IF($B337="","",VLOOKUP($B337,'HK2 21-22'!$B$17:$AT$54,8,0))</f>
        <v>#N/A</v>
      </c>
      <c r="J337" s="16" t="e">
        <f>IF($B337="","",VLOOKUP($B337,'HK2 21-22'!$B$17:$AT$54,9,0))</f>
        <v>#N/A</v>
      </c>
      <c r="K337" s="16" t="e">
        <f>IF($B337="","",VLOOKUP($B337,'HK2 21-22'!$B$17:$AT$54,10,0))</f>
        <v>#N/A</v>
      </c>
      <c r="L337" s="16" t="e">
        <f>IF($B337="","",VLOOKUP($B337,'HK2 21-22'!$B$17:$AT$54,11,0))</f>
        <v>#N/A</v>
      </c>
      <c r="M337" s="32" t="e">
        <f t="shared" si="51"/>
        <v>#N/A</v>
      </c>
      <c r="N337" s="16" t="e">
        <f>IF($B337="","",VLOOKUP($B337,'HK2 21-22'!$B$17:$AT$54,13,0))</f>
        <v>#N/A</v>
      </c>
      <c r="O337" s="16" t="e">
        <f>IF($B337="","",VLOOKUP($B337,'HK2 21-22'!$B$17:$AT$54,14,0))</f>
        <v>#N/A</v>
      </c>
      <c r="P337" s="16" t="e">
        <f>IF($B337="","",VLOOKUP($B337,'HK2 21-22'!$B$17:$AT$54,15,0))</f>
        <v>#N/A</v>
      </c>
      <c r="Q337" s="16" t="e">
        <f>IF($B337="","",VLOOKUP($B337,'HK2 21-22'!$B$17:$AT$54,16,0))</f>
        <v>#N/A</v>
      </c>
      <c r="R337" s="32" t="e">
        <f t="shared" si="52"/>
        <v>#N/A</v>
      </c>
      <c r="S337" s="16" t="e">
        <f>IF($B337="","",VLOOKUP($B337,'HK2 21-22'!$B$17:$AT$54,18,0))</f>
        <v>#N/A</v>
      </c>
      <c r="T337" s="16" t="e">
        <f>IF($B337="","",VLOOKUP($B337,'HK2 21-22'!$B$17:$AT$54,19,0))</f>
        <v>#N/A</v>
      </c>
      <c r="U337" s="16" t="e">
        <f>IF($B337="","",VLOOKUP($B337,'HK2 21-22'!$B$17:$AT$54,20,0))</f>
        <v>#N/A</v>
      </c>
      <c r="V337" s="32" t="e">
        <f t="shared" si="53"/>
        <v>#N/A</v>
      </c>
      <c r="W337" s="16" t="e">
        <f>IF($B337="","",VLOOKUP($B337,'HK2 21-22'!$B$17:$AT$54,22,0))</f>
        <v>#N/A</v>
      </c>
      <c r="X337" s="16" t="e">
        <f>IF($B337="","",VLOOKUP($B337,'HK2 21-22'!$B$17:$AT$54,23,0))</f>
        <v>#N/A</v>
      </c>
      <c r="Y337" s="16" t="e">
        <f>IF($B337="","",VLOOKUP($B337,'HK2 21-22'!$B$17:$AT$54,24,0))</f>
        <v>#N/A</v>
      </c>
      <c r="Z337" s="32" t="e">
        <f t="shared" si="54"/>
        <v>#N/A</v>
      </c>
      <c r="AA337" s="16" t="e">
        <f>IF($B337="","",VLOOKUP($B337,'HK2 21-22'!$B$17:$AT$54,26,0))</f>
        <v>#N/A</v>
      </c>
      <c r="AB337" s="16" t="e">
        <f>IF($B337="","",VLOOKUP($B337,'HK2 21-22'!$B$17:$AT$54,27,0))</f>
        <v>#N/A</v>
      </c>
      <c r="AC337" s="16" t="e">
        <f>IF($B337="","",VLOOKUP($B337,'HK2 21-22'!$B$17:$AT$54,28,0))</f>
        <v>#N/A</v>
      </c>
      <c r="AD337" s="32" t="e">
        <f t="shared" si="55"/>
        <v>#N/A</v>
      </c>
      <c r="AE337" s="16" t="e">
        <f>IF($B337="","",VLOOKUP($B337,'HK2 21-22'!$B$17:$AT$54,30,0))</f>
        <v>#N/A</v>
      </c>
      <c r="AF337" s="16" t="e">
        <f>IF($B337="","",VLOOKUP($B337,'HK2 21-22'!$B$17:$AT$54,31,0))</f>
        <v>#N/A</v>
      </c>
      <c r="AG337" s="16" t="e">
        <f>IF($B337="","",VLOOKUP($B337,'HK2 21-22'!$B$17:$AT$54,32,0))</f>
        <v>#N/A</v>
      </c>
      <c r="AH337" s="32" t="e">
        <f t="shared" si="56"/>
        <v>#N/A</v>
      </c>
      <c r="AI337" s="16" t="e">
        <f>IF($B337="","",VLOOKUP($B337,'HK2 21-22'!$B$17:$AT$54,34,0))</f>
        <v>#N/A</v>
      </c>
      <c r="AJ337" s="16" t="e">
        <f>IF($B337="","",VLOOKUP($B337,'HK2 21-22'!$B$17:$AT$54,35,0))</f>
        <v>#N/A</v>
      </c>
      <c r="AK337" s="32" t="e">
        <f t="shared" si="57"/>
        <v>#N/A</v>
      </c>
      <c r="AL337" s="16" t="e">
        <f>IF($B337="","",VLOOKUP($B337,'HK2 21-22'!$B$17:$AT$54,37,0))</f>
        <v>#N/A</v>
      </c>
      <c r="AM337" s="16" t="e">
        <f>IF($B337="","",VLOOKUP($B337,'HK2 21-22'!$B$17:$AT$54,38,0))</f>
        <v>#N/A</v>
      </c>
      <c r="AN337" s="32" t="e">
        <f t="shared" si="58"/>
        <v>#N/A</v>
      </c>
      <c r="AO337" s="16" t="e">
        <f>IF($B337="","",VLOOKUP($B337,'HK2 21-22'!$B$17:$AT$54,40,0))</f>
        <v>#N/A</v>
      </c>
      <c r="AP337" s="16" t="e">
        <f>IF($B337="","",VLOOKUP($B337,'HK2 21-22'!$B$17:$AT$54,41,0))</f>
        <v>#N/A</v>
      </c>
      <c r="AQ337" s="32" t="e">
        <f t="shared" si="59"/>
        <v>#N/A</v>
      </c>
      <c r="AR337" s="32" t="e">
        <f>IF($B337="","",VLOOKUP($B337,'HK2 21-22'!$B$17:$AT$54,43,0))</f>
        <v>#N/A</v>
      </c>
      <c r="AS337" s="32" t="e">
        <f>IF($B337="","",VLOOKUP($B337,'HK2 21-22'!$B$17:$AT$54,44,0))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IF($B338="","",VLOOKUP($B338,'HK2 21-22'!$B$17:$AT$54,4,0))</f>
        <v>#N/A</v>
      </c>
      <c r="F338" s="16" t="e">
        <f>IF($B338="","",VLOOKUP($B338,'HK2 21-22'!$B$17:$AT$54,5,0))</f>
        <v>#N/A</v>
      </c>
      <c r="G338" s="16" t="e">
        <f>IF($B338="","",VLOOKUP($B338,'HK2 21-22'!$B$17:$AT$54,6,0))</f>
        <v>#N/A</v>
      </c>
      <c r="H338" s="16" t="e">
        <f>IF($B338="","",VLOOKUP($B338,'HK2 21-22'!$B$17:$AT$54,7,0))</f>
        <v>#N/A</v>
      </c>
      <c r="I338" s="16" t="e">
        <f>IF($B338="","",VLOOKUP($B338,'HK2 21-22'!$B$17:$AT$54,8,0))</f>
        <v>#N/A</v>
      </c>
      <c r="J338" s="16" t="e">
        <f>IF($B338="","",VLOOKUP($B338,'HK2 21-22'!$B$17:$AT$54,9,0))</f>
        <v>#N/A</v>
      </c>
      <c r="K338" s="16" t="e">
        <f>IF($B338="","",VLOOKUP($B338,'HK2 21-22'!$B$17:$AT$54,10,0))</f>
        <v>#N/A</v>
      </c>
      <c r="L338" s="16" t="e">
        <f>IF($B338="","",VLOOKUP($B338,'HK2 21-22'!$B$17:$AT$54,11,0))</f>
        <v>#N/A</v>
      </c>
      <c r="M338" s="32" t="e">
        <f t="shared" si="51"/>
        <v>#N/A</v>
      </c>
      <c r="N338" s="16" t="e">
        <f>IF($B338="","",VLOOKUP($B338,'HK2 21-22'!$B$17:$AT$54,13,0))</f>
        <v>#N/A</v>
      </c>
      <c r="O338" s="16" t="e">
        <f>IF($B338="","",VLOOKUP($B338,'HK2 21-22'!$B$17:$AT$54,14,0))</f>
        <v>#N/A</v>
      </c>
      <c r="P338" s="16" t="e">
        <f>IF($B338="","",VLOOKUP($B338,'HK2 21-22'!$B$17:$AT$54,15,0))</f>
        <v>#N/A</v>
      </c>
      <c r="Q338" s="16" t="e">
        <f>IF($B338="","",VLOOKUP($B338,'HK2 21-22'!$B$17:$AT$54,16,0))</f>
        <v>#N/A</v>
      </c>
      <c r="R338" s="32" t="e">
        <f t="shared" si="52"/>
        <v>#N/A</v>
      </c>
      <c r="S338" s="16" t="e">
        <f>IF($B338="","",VLOOKUP($B338,'HK2 21-22'!$B$17:$AT$54,18,0))</f>
        <v>#N/A</v>
      </c>
      <c r="T338" s="16" t="e">
        <f>IF($B338="","",VLOOKUP($B338,'HK2 21-22'!$B$17:$AT$54,19,0))</f>
        <v>#N/A</v>
      </c>
      <c r="U338" s="16" t="e">
        <f>IF($B338="","",VLOOKUP($B338,'HK2 21-22'!$B$17:$AT$54,20,0))</f>
        <v>#N/A</v>
      </c>
      <c r="V338" s="32" t="e">
        <f t="shared" si="53"/>
        <v>#N/A</v>
      </c>
      <c r="W338" s="16" t="e">
        <f>IF($B338="","",VLOOKUP($B338,'HK2 21-22'!$B$17:$AT$54,22,0))</f>
        <v>#N/A</v>
      </c>
      <c r="X338" s="16" t="e">
        <f>IF($B338="","",VLOOKUP($B338,'HK2 21-22'!$B$17:$AT$54,23,0))</f>
        <v>#N/A</v>
      </c>
      <c r="Y338" s="16" t="e">
        <f>IF($B338="","",VLOOKUP($B338,'HK2 21-22'!$B$17:$AT$54,24,0))</f>
        <v>#N/A</v>
      </c>
      <c r="Z338" s="32" t="e">
        <f t="shared" si="54"/>
        <v>#N/A</v>
      </c>
      <c r="AA338" s="16" t="e">
        <f>IF($B338="","",VLOOKUP($B338,'HK2 21-22'!$B$17:$AT$54,26,0))</f>
        <v>#N/A</v>
      </c>
      <c r="AB338" s="16" t="e">
        <f>IF($B338="","",VLOOKUP($B338,'HK2 21-22'!$B$17:$AT$54,27,0))</f>
        <v>#N/A</v>
      </c>
      <c r="AC338" s="16" t="e">
        <f>IF($B338="","",VLOOKUP($B338,'HK2 21-22'!$B$17:$AT$54,28,0))</f>
        <v>#N/A</v>
      </c>
      <c r="AD338" s="32" t="e">
        <f t="shared" si="55"/>
        <v>#N/A</v>
      </c>
      <c r="AE338" s="16" t="e">
        <f>IF($B338="","",VLOOKUP($B338,'HK2 21-22'!$B$17:$AT$54,30,0))</f>
        <v>#N/A</v>
      </c>
      <c r="AF338" s="16" t="e">
        <f>IF($B338="","",VLOOKUP($B338,'HK2 21-22'!$B$17:$AT$54,31,0))</f>
        <v>#N/A</v>
      </c>
      <c r="AG338" s="16" t="e">
        <f>IF($B338="","",VLOOKUP($B338,'HK2 21-22'!$B$17:$AT$54,32,0))</f>
        <v>#N/A</v>
      </c>
      <c r="AH338" s="32" t="e">
        <f t="shared" si="56"/>
        <v>#N/A</v>
      </c>
      <c r="AI338" s="16" t="e">
        <f>IF($B338="","",VLOOKUP($B338,'HK2 21-22'!$B$17:$AT$54,34,0))</f>
        <v>#N/A</v>
      </c>
      <c r="AJ338" s="16" t="e">
        <f>IF($B338="","",VLOOKUP($B338,'HK2 21-22'!$B$17:$AT$54,35,0))</f>
        <v>#N/A</v>
      </c>
      <c r="AK338" s="32" t="e">
        <f t="shared" si="57"/>
        <v>#N/A</v>
      </c>
      <c r="AL338" s="16" t="e">
        <f>IF($B338="","",VLOOKUP($B338,'HK2 21-22'!$B$17:$AT$54,37,0))</f>
        <v>#N/A</v>
      </c>
      <c r="AM338" s="16" t="e">
        <f>IF($B338="","",VLOOKUP($B338,'HK2 21-22'!$B$17:$AT$54,38,0))</f>
        <v>#N/A</v>
      </c>
      <c r="AN338" s="32" t="e">
        <f t="shared" si="58"/>
        <v>#N/A</v>
      </c>
      <c r="AO338" s="16" t="e">
        <f>IF($B338="","",VLOOKUP($B338,'HK2 21-22'!$B$17:$AT$54,40,0))</f>
        <v>#N/A</v>
      </c>
      <c r="AP338" s="16" t="e">
        <f>IF($B338="","",VLOOKUP($B338,'HK2 21-22'!$B$17:$AT$54,41,0))</f>
        <v>#N/A</v>
      </c>
      <c r="AQ338" s="32" t="e">
        <f t="shared" si="59"/>
        <v>#N/A</v>
      </c>
      <c r="AR338" s="32" t="e">
        <f>IF($B338="","",VLOOKUP($B338,'HK2 21-22'!$B$17:$AT$54,43,0))</f>
        <v>#N/A</v>
      </c>
      <c r="AS338" s="32" t="e">
        <f>IF($B338="","",VLOOKUP($B338,'HK2 21-22'!$B$17:$AT$54,44,0))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IF($B339="","",VLOOKUP($B339,'HK2 21-22'!$B$17:$AT$54,4,0))</f>
        <v>#N/A</v>
      </c>
      <c r="F339" s="16" t="e">
        <f>IF($B339="","",VLOOKUP($B339,'HK2 21-22'!$B$17:$AT$54,5,0))</f>
        <v>#N/A</v>
      </c>
      <c r="G339" s="16" t="e">
        <f>IF($B339="","",VLOOKUP($B339,'HK2 21-22'!$B$17:$AT$54,6,0))</f>
        <v>#N/A</v>
      </c>
      <c r="H339" s="16" t="e">
        <f>IF($B339="","",VLOOKUP($B339,'HK2 21-22'!$B$17:$AT$54,7,0))</f>
        <v>#N/A</v>
      </c>
      <c r="I339" s="16" t="e">
        <f>IF($B339="","",VLOOKUP($B339,'HK2 21-22'!$B$17:$AT$54,8,0))</f>
        <v>#N/A</v>
      </c>
      <c r="J339" s="16" t="e">
        <f>IF($B339="","",VLOOKUP($B339,'HK2 21-22'!$B$17:$AT$54,9,0))</f>
        <v>#N/A</v>
      </c>
      <c r="K339" s="16" t="e">
        <f>IF($B339="","",VLOOKUP($B339,'HK2 21-22'!$B$17:$AT$54,10,0))</f>
        <v>#N/A</v>
      </c>
      <c r="L339" s="16" t="e">
        <f>IF($B339="","",VLOOKUP($B339,'HK2 21-22'!$B$17:$AT$54,11,0))</f>
        <v>#N/A</v>
      </c>
      <c r="M339" s="32" t="e">
        <f t="shared" si="51"/>
        <v>#N/A</v>
      </c>
      <c r="N339" s="16" t="e">
        <f>IF($B339="","",VLOOKUP($B339,'HK2 21-22'!$B$17:$AT$54,13,0))</f>
        <v>#N/A</v>
      </c>
      <c r="O339" s="16" t="e">
        <f>IF($B339="","",VLOOKUP($B339,'HK2 21-22'!$B$17:$AT$54,14,0))</f>
        <v>#N/A</v>
      </c>
      <c r="P339" s="16" t="e">
        <f>IF($B339="","",VLOOKUP($B339,'HK2 21-22'!$B$17:$AT$54,15,0))</f>
        <v>#N/A</v>
      </c>
      <c r="Q339" s="16" t="e">
        <f>IF($B339="","",VLOOKUP($B339,'HK2 21-22'!$B$17:$AT$54,16,0))</f>
        <v>#N/A</v>
      </c>
      <c r="R339" s="32" t="e">
        <f t="shared" si="52"/>
        <v>#N/A</v>
      </c>
      <c r="S339" s="16" t="e">
        <f>IF($B339="","",VLOOKUP($B339,'HK2 21-22'!$B$17:$AT$54,18,0))</f>
        <v>#N/A</v>
      </c>
      <c r="T339" s="16" t="e">
        <f>IF($B339="","",VLOOKUP($B339,'HK2 21-22'!$B$17:$AT$54,19,0))</f>
        <v>#N/A</v>
      </c>
      <c r="U339" s="16" t="e">
        <f>IF($B339="","",VLOOKUP($B339,'HK2 21-22'!$B$17:$AT$54,20,0))</f>
        <v>#N/A</v>
      </c>
      <c r="V339" s="32" t="e">
        <f t="shared" si="53"/>
        <v>#N/A</v>
      </c>
      <c r="W339" s="16" t="e">
        <f>IF($B339="","",VLOOKUP($B339,'HK2 21-22'!$B$17:$AT$54,22,0))</f>
        <v>#N/A</v>
      </c>
      <c r="X339" s="16" t="e">
        <f>IF($B339="","",VLOOKUP($B339,'HK2 21-22'!$B$17:$AT$54,23,0))</f>
        <v>#N/A</v>
      </c>
      <c r="Y339" s="16" t="e">
        <f>IF($B339="","",VLOOKUP($B339,'HK2 21-22'!$B$17:$AT$54,24,0))</f>
        <v>#N/A</v>
      </c>
      <c r="Z339" s="32" t="e">
        <f t="shared" si="54"/>
        <v>#N/A</v>
      </c>
      <c r="AA339" s="16" t="e">
        <f>IF($B339="","",VLOOKUP($B339,'HK2 21-22'!$B$17:$AT$54,26,0))</f>
        <v>#N/A</v>
      </c>
      <c r="AB339" s="16" t="e">
        <f>IF($B339="","",VLOOKUP($B339,'HK2 21-22'!$B$17:$AT$54,27,0))</f>
        <v>#N/A</v>
      </c>
      <c r="AC339" s="16" t="e">
        <f>IF($B339="","",VLOOKUP($B339,'HK2 21-22'!$B$17:$AT$54,28,0))</f>
        <v>#N/A</v>
      </c>
      <c r="AD339" s="32" t="e">
        <f t="shared" si="55"/>
        <v>#N/A</v>
      </c>
      <c r="AE339" s="16" t="e">
        <f>IF($B339="","",VLOOKUP($B339,'HK2 21-22'!$B$17:$AT$54,30,0))</f>
        <v>#N/A</v>
      </c>
      <c r="AF339" s="16" t="e">
        <f>IF($B339="","",VLOOKUP($B339,'HK2 21-22'!$B$17:$AT$54,31,0))</f>
        <v>#N/A</v>
      </c>
      <c r="AG339" s="16" t="e">
        <f>IF($B339="","",VLOOKUP($B339,'HK2 21-22'!$B$17:$AT$54,32,0))</f>
        <v>#N/A</v>
      </c>
      <c r="AH339" s="32" t="e">
        <f t="shared" si="56"/>
        <v>#N/A</v>
      </c>
      <c r="AI339" s="16" t="e">
        <f>IF($B339="","",VLOOKUP($B339,'HK2 21-22'!$B$17:$AT$54,34,0))</f>
        <v>#N/A</v>
      </c>
      <c r="AJ339" s="16" t="e">
        <f>IF($B339="","",VLOOKUP($B339,'HK2 21-22'!$B$17:$AT$54,35,0))</f>
        <v>#N/A</v>
      </c>
      <c r="AK339" s="32" t="e">
        <f t="shared" si="57"/>
        <v>#N/A</v>
      </c>
      <c r="AL339" s="16" t="e">
        <f>IF($B339="","",VLOOKUP($B339,'HK2 21-22'!$B$17:$AT$54,37,0))</f>
        <v>#N/A</v>
      </c>
      <c r="AM339" s="16" t="e">
        <f>IF($B339="","",VLOOKUP($B339,'HK2 21-22'!$B$17:$AT$54,38,0))</f>
        <v>#N/A</v>
      </c>
      <c r="AN339" s="32" t="e">
        <f t="shared" si="58"/>
        <v>#N/A</v>
      </c>
      <c r="AO339" s="16" t="e">
        <f>IF($B339="","",VLOOKUP($B339,'HK2 21-22'!$B$17:$AT$54,40,0))</f>
        <v>#N/A</v>
      </c>
      <c r="AP339" s="16" t="e">
        <f>IF($B339="","",VLOOKUP($B339,'HK2 21-22'!$B$17:$AT$54,41,0))</f>
        <v>#N/A</v>
      </c>
      <c r="AQ339" s="32" t="e">
        <f t="shared" si="59"/>
        <v>#N/A</v>
      </c>
      <c r="AR339" s="32" t="e">
        <f>IF($B339="","",VLOOKUP($B339,'HK2 21-22'!$B$17:$AT$54,43,0))</f>
        <v>#N/A</v>
      </c>
      <c r="AS339" s="32" t="e">
        <f>IF($B339="","",VLOOKUP($B339,'HK2 21-22'!$B$17:$AT$54,44,0))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IF($B340="","",VLOOKUP($B340,'HK2 21-22'!$B$17:$AT$54,4,0))</f>
        <v>#N/A</v>
      </c>
      <c r="F340" s="16" t="e">
        <f>IF($B340="","",VLOOKUP($B340,'HK2 21-22'!$B$17:$AT$54,5,0))</f>
        <v>#N/A</v>
      </c>
      <c r="G340" s="16" t="e">
        <f>IF($B340="","",VLOOKUP($B340,'HK2 21-22'!$B$17:$AT$54,6,0))</f>
        <v>#N/A</v>
      </c>
      <c r="H340" s="16" t="e">
        <f>IF($B340="","",VLOOKUP($B340,'HK2 21-22'!$B$17:$AT$54,7,0))</f>
        <v>#N/A</v>
      </c>
      <c r="I340" s="16" t="e">
        <f>IF($B340="","",VLOOKUP($B340,'HK2 21-22'!$B$17:$AT$54,8,0))</f>
        <v>#N/A</v>
      </c>
      <c r="J340" s="16" t="e">
        <f>IF($B340="","",VLOOKUP($B340,'HK2 21-22'!$B$17:$AT$54,9,0))</f>
        <v>#N/A</v>
      </c>
      <c r="K340" s="16" t="e">
        <f>IF($B340="","",VLOOKUP($B340,'HK2 21-22'!$B$17:$AT$54,10,0))</f>
        <v>#N/A</v>
      </c>
      <c r="L340" s="16" t="e">
        <f>IF($B340="","",VLOOKUP($B340,'HK2 21-22'!$B$17:$AT$54,11,0))</f>
        <v>#N/A</v>
      </c>
      <c r="M340" s="32" t="e">
        <f t="shared" si="51"/>
        <v>#N/A</v>
      </c>
      <c r="N340" s="16" t="e">
        <f>IF($B340="","",VLOOKUP($B340,'HK2 21-22'!$B$17:$AT$54,13,0))</f>
        <v>#N/A</v>
      </c>
      <c r="O340" s="16" t="e">
        <f>IF($B340="","",VLOOKUP($B340,'HK2 21-22'!$B$17:$AT$54,14,0))</f>
        <v>#N/A</v>
      </c>
      <c r="P340" s="16" t="e">
        <f>IF($B340="","",VLOOKUP($B340,'HK2 21-22'!$B$17:$AT$54,15,0))</f>
        <v>#N/A</v>
      </c>
      <c r="Q340" s="16" t="e">
        <f>IF($B340="","",VLOOKUP($B340,'HK2 21-22'!$B$17:$AT$54,16,0))</f>
        <v>#N/A</v>
      </c>
      <c r="R340" s="32" t="e">
        <f t="shared" si="52"/>
        <v>#N/A</v>
      </c>
      <c r="S340" s="16" t="e">
        <f>IF($B340="","",VLOOKUP($B340,'HK2 21-22'!$B$17:$AT$54,18,0))</f>
        <v>#N/A</v>
      </c>
      <c r="T340" s="16" t="e">
        <f>IF($B340="","",VLOOKUP($B340,'HK2 21-22'!$B$17:$AT$54,19,0))</f>
        <v>#N/A</v>
      </c>
      <c r="U340" s="16" t="e">
        <f>IF($B340="","",VLOOKUP($B340,'HK2 21-22'!$B$17:$AT$54,20,0))</f>
        <v>#N/A</v>
      </c>
      <c r="V340" s="32" t="e">
        <f t="shared" si="53"/>
        <v>#N/A</v>
      </c>
      <c r="W340" s="16" t="e">
        <f>IF($B340="","",VLOOKUP($B340,'HK2 21-22'!$B$17:$AT$54,22,0))</f>
        <v>#N/A</v>
      </c>
      <c r="X340" s="16" t="e">
        <f>IF($B340="","",VLOOKUP($B340,'HK2 21-22'!$B$17:$AT$54,23,0))</f>
        <v>#N/A</v>
      </c>
      <c r="Y340" s="16" t="e">
        <f>IF($B340="","",VLOOKUP($B340,'HK2 21-22'!$B$17:$AT$54,24,0))</f>
        <v>#N/A</v>
      </c>
      <c r="Z340" s="32" t="e">
        <f t="shared" si="54"/>
        <v>#N/A</v>
      </c>
      <c r="AA340" s="16" t="e">
        <f>IF($B340="","",VLOOKUP($B340,'HK2 21-22'!$B$17:$AT$54,26,0))</f>
        <v>#N/A</v>
      </c>
      <c r="AB340" s="16" t="e">
        <f>IF($B340="","",VLOOKUP($B340,'HK2 21-22'!$B$17:$AT$54,27,0))</f>
        <v>#N/A</v>
      </c>
      <c r="AC340" s="16" t="e">
        <f>IF($B340="","",VLOOKUP($B340,'HK2 21-22'!$B$17:$AT$54,28,0))</f>
        <v>#N/A</v>
      </c>
      <c r="AD340" s="32" t="e">
        <f t="shared" si="55"/>
        <v>#N/A</v>
      </c>
      <c r="AE340" s="16" t="e">
        <f>IF($B340="","",VLOOKUP($B340,'HK2 21-22'!$B$17:$AT$54,30,0))</f>
        <v>#N/A</v>
      </c>
      <c r="AF340" s="16" t="e">
        <f>IF($B340="","",VLOOKUP($B340,'HK2 21-22'!$B$17:$AT$54,31,0))</f>
        <v>#N/A</v>
      </c>
      <c r="AG340" s="16" t="e">
        <f>IF($B340="","",VLOOKUP($B340,'HK2 21-22'!$B$17:$AT$54,32,0))</f>
        <v>#N/A</v>
      </c>
      <c r="AH340" s="32" t="e">
        <f t="shared" si="56"/>
        <v>#N/A</v>
      </c>
      <c r="AI340" s="16" t="e">
        <f>IF($B340="","",VLOOKUP($B340,'HK2 21-22'!$B$17:$AT$54,34,0))</f>
        <v>#N/A</v>
      </c>
      <c r="AJ340" s="16" t="e">
        <f>IF($B340="","",VLOOKUP($B340,'HK2 21-22'!$B$17:$AT$54,35,0))</f>
        <v>#N/A</v>
      </c>
      <c r="AK340" s="32" t="e">
        <f t="shared" si="57"/>
        <v>#N/A</v>
      </c>
      <c r="AL340" s="16" t="e">
        <f>IF($B340="","",VLOOKUP($B340,'HK2 21-22'!$B$17:$AT$54,37,0))</f>
        <v>#N/A</v>
      </c>
      <c r="AM340" s="16" t="e">
        <f>IF($B340="","",VLOOKUP($B340,'HK2 21-22'!$B$17:$AT$54,38,0))</f>
        <v>#N/A</v>
      </c>
      <c r="AN340" s="32" t="e">
        <f t="shared" si="58"/>
        <v>#N/A</v>
      </c>
      <c r="AO340" s="16" t="e">
        <f>IF($B340="","",VLOOKUP($B340,'HK2 21-22'!$B$17:$AT$54,40,0))</f>
        <v>#N/A</v>
      </c>
      <c r="AP340" s="16" t="e">
        <f>IF($B340="","",VLOOKUP($B340,'HK2 21-22'!$B$17:$AT$54,41,0))</f>
        <v>#N/A</v>
      </c>
      <c r="AQ340" s="32" t="e">
        <f t="shared" si="59"/>
        <v>#N/A</v>
      </c>
      <c r="AR340" s="32" t="e">
        <f>IF($B340="","",VLOOKUP($B340,'HK2 21-22'!$B$17:$AT$54,43,0))</f>
        <v>#N/A</v>
      </c>
      <c r="AS340" s="32" t="e">
        <f>IF($B340="","",VLOOKUP($B340,'HK2 21-22'!$B$17:$AT$54,44,0))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IF($B341="","",VLOOKUP($B341,'HK2 21-22'!$B$17:$AT$54,4,0))</f>
        <v>#N/A</v>
      </c>
      <c r="F341" s="16" t="e">
        <f>IF($B341="","",VLOOKUP($B341,'HK2 21-22'!$B$17:$AT$54,5,0))</f>
        <v>#N/A</v>
      </c>
      <c r="G341" s="16" t="e">
        <f>IF($B341="","",VLOOKUP($B341,'HK2 21-22'!$B$17:$AT$54,6,0))</f>
        <v>#N/A</v>
      </c>
      <c r="H341" s="16" t="e">
        <f>IF($B341="","",VLOOKUP($B341,'HK2 21-22'!$B$17:$AT$54,7,0))</f>
        <v>#N/A</v>
      </c>
      <c r="I341" s="16" t="e">
        <f>IF($B341="","",VLOOKUP($B341,'HK2 21-22'!$B$17:$AT$54,8,0))</f>
        <v>#N/A</v>
      </c>
      <c r="J341" s="16" t="e">
        <f>IF($B341="","",VLOOKUP($B341,'HK2 21-22'!$B$17:$AT$54,9,0))</f>
        <v>#N/A</v>
      </c>
      <c r="K341" s="16" t="e">
        <f>IF($B341="","",VLOOKUP($B341,'HK2 21-22'!$B$17:$AT$54,10,0))</f>
        <v>#N/A</v>
      </c>
      <c r="L341" s="16" t="e">
        <f>IF($B341="","",VLOOKUP($B341,'HK2 21-22'!$B$17:$AT$54,11,0))</f>
        <v>#N/A</v>
      </c>
      <c r="M341" s="32" t="e">
        <f t="shared" si="51"/>
        <v>#N/A</v>
      </c>
      <c r="N341" s="16" t="e">
        <f>IF($B341="","",VLOOKUP($B341,'HK2 21-22'!$B$17:$AT$54,13,0))</f>
        <v>#N/A</v>
      </c>
      <c r="O341" s="16" t="e">
        <f>IF($B341="","",VLOOKUP($B341,'HK2 21-22'!$B$17:$AT$54,14,0))</f>
        <v>#N/A</v>
      </c>
      <c r="P341" s="16" t="e">
        <f>IF($B341="","",VLOOKUP($B341,'HK2 21-22'!$B$17:$AT$54,15,0))</f>
        <v>#N/A</v>
      </c>
      <c r="Q341" s="16" t="e">
        <f>IF($B341="","",VLOOKUP($B341,'HK2 21-22'!$B$17:$AT$54,16,0))</f>
        <v>#N/A</v>
      </c>
      <c r="R341" s="32" t="e">
        <f t="shared" si="52"/>
        <v>#N/A</v>
      </c>
      <c r="S341" s="16" t="e">
        <f>IF($B341="","",VLOOKUP($B341,'HK2 21-22'!$B$17:$AT$54,18,0))</f>
        <v>#N/A</v>
      </c>
      <c r="T341" s="16" t="e">
        <f>IF($B341="","",VLOOKUP($B341,'HK2 21-22'!$B$17:$AT$54,19,0))</f>
        <v>#N/A</v>
      </c>
      <c r="U341" s="16" t="e">
        <f>IF($B341="","",VLOOKUP($B341,'HK2 21-22'!$B$17:$AT$54,20,0))</f>
        <v>#N/A</v>
      </c>
      <c r="V341" s="32" t="e">
        <f t="shared" si="53"/>
        <v>#N/A</v>
      </c>
      <c r="W341" s="16" t="e">
        <f>IF($B341="","",VLOOKUP($B341,'HK2 21-22'!$B$17:$AT$54,22,0))</f>
        <v>#N/A</v>
      </c>
      <c r="X341" s="16" t="e">
        <f>IF($B341="","",VLOOKUP($B341,'HK2 21-22'!$B$17:$AT$54,23,0))</f>
        <v>#N/A</v>
      </c>
      <c r="Y341" s="16" t="e">
        <f>IF($B341="","",VLOOKUP($B341,'HK2 21-22'!$B$17:$AT$54,24,0))</f>
        <v>#N/A</v>
      </c>
      <c r="Z341" s="32" t="e">
        <f t="shared" si="54"/>
        <v>#N/A</v>
      </c>
      <c r="AA341" s="16" t="e">
        <f>IF($B341="","",VLOOKUP($B341,'HK2 21-22'!$B$17:$AT$54,26,0))</f>
        <v>#N/A</v>
      </c>
      <c r="AB341" s="16" t="e">
        <f>IF($B341="","",VLOOKUP($B341,'HK2 21-22'!$B$17:$AT$54,27,0))</f>
        <v>#N/A</v>
      </c>
      <c r="AC341" s="16" t="e">
        <f>IF($B341="","",VLOOKUP($B341,'HK2 21-22'!$B$17:$AT$54,28,0))</f>
        <v>#N/A</v>
      </c>
      <c r="AD341" s="32" t="e">
        <f t="shared" si="55"/>
        <v>#N/A</v>
      </c>
      <c r="AE341" s="16" t="e">
        <f>IF($B341="","",VLOOKUP($B341,'HK2 21-22'!$B$17:$AT$54,30,0))</f>
        <v>#N/A</v>
      </c>
      <c r="AF341" s="16" t="e">
        <f>IF($B341="","",VLOOKUP($B341,'HK2 21-22'!$B$17:$AT$54,31,0))</f>
        <v>#N/A</v>
      </c>
      <c r="AG341" s="16" t="e">
        <f>IF($B341="","",VLOOKUP($B341,'HK2 21-22'!$B$17:$AT$54,32,0))</f>
        <v>#N/A</v>
      </c>
      <c r="AH341" s="32" t="e">
        <f t="shared" si="56"/>
        <v>#N/A</v>
      </c>
      <c r="AI341" s="16" t="e">
        <f>IF($B341="","",VLOOKUP($B341,'HK2 21-22'!$B$17:$AT$54,34,0))</f>
        <v>#N/A</v>
      </c>
      <c r="AJ341" s="16" t="e">
        <f>IF($B341="","",VLOOKUP($B341,'HK2 21-22'!$B$17:$AT$54,35,0))</f>
        <v>#N/A</v>
      </c>
      <c r="AK341" s="32" t="e">
        <f t="shared" si="57"/>
        <v>#N/A</v>
      </c>
      <c r="AL341" s="16" t="e">
        <f>IF($B341="","",VLOOKUP($B341,'HK2 21-22'!$B$17:$AT$54,37,0))</f>
        <v>#N/A</v>
      </c>
      <c r="AM341" s="16" t="e">
        <f>IF($B341="","",VLOOKUP($B341,'HK2 21-22'!$B$17:$AT$54,38,0))</f>
        <v>#N/A</v>
      </c>
      <c r="AN341" s="32" t="e">
        <f t="shared" si="58"/>
        <v>#N/A</v>
      </c>
      <c r="AO341" s="16" t="e">
        <f>IF($B341="","",VLOOKUP($B341,'HK2 21-22'!$B$17:$AT$54,40,0))</f>
        <v>#N/A</v>
      </c>
      <c r="AP341" s="16" t="e">
        <f>IF($B341="","",VLOOKUP($B341,'HK2 21-22'!$B$17:$AT$54,41,0))</f>
        <v>#N/A</v>
      </c>
      <c r="AQ341" s="32" t="e">
        <f t="shared" si="59"/>
        <v>#N/A</v>
      </c>
      <c r="AR341" s="32" t="e">
        <f>IF($B341="","",VLOOKUP($B341,'HK2 21-22'!$B$17:$AT$54,43,0))</f>
        <v>#N/A</v>
      </c>
      <c r="AS341" s="32" t="e">
        <f>IF($B341="","",VLOOKUP($B341,'HK2 21-22'!$B$17:$AT$54,44,0))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IF($B342="","",VLOOKUP($B342,'HK2 21-22'!$B$17:$AT$54,4,0))</f>
        <v>#N/A</v>
      </c>
      <c r="F342" s="16" t="e">
        <f>IF($B342="","",VLOOKUP($B342,'HK2 21-22'!$B$17:$AT$54,5,0))</f>
        <v>#N/A</v>
      </c>
      <c r="G342" s="16" t="e">
        <f>IF($B342="","",VLOOKUP($B342,'HK2 21-22'!$B$17:$AT$54,6,0))</f>
        <v>#N/A</v>
      </c>
      <c r="H342" s="16" t="e">
        <f>IF($B342="","",VLOOKUP($B342,'HK2 21-22'!$B$17:$AT$54,7,0))</f>
        <v>#N/A</v>
      </c>
      <c r="I342" s="16" t="e">
        <f>IF($B342="","",VLOOKUP($B342,'HK2 21-22'!$B$17:$AT$54,8,0))</f>
        <v>#N/A</v>
      </c>
      <c r="J342" s="16" t="e">
        <f>IF($B342="","",VLOOKUP($B342,'HK2 21-22'!$B$17:$AT$54,9,0))</f>
        <v>#N/A</v>
      </c>
      <c r="K342" s="16" t="e">
        <f>IF($B342="","",VLOOKUP($B342,'HK2 21-22'!$B$17:$AT$54,10,0))</f>
        <v>#N/A</v>
      </c>
      <c r="L342" s="16" t="e">
        <f>IF($B342="","",VLOOKUP($B342,'HK2 21-22'!$B$17:$AT$54,11,0))</f>
        <v>#N/A</v>
      </c>
      <c r="M342" s="32" t="e">
        <f t="shared" si="51"/>
        <v>#N/A</v>
      </c>
      <c r="N342" s="16" t="e">
        <f>IF($B342="","",VLOOKUP($B342,'HK2 21-22'!$B$17:$AT$54,13,0))</f>
        <v>#N/A</v>
      </c>
      <c r="O342" s="16" t="e">
        <f>IF($B342="","",VLOOKUP($B342,'HK2 21-22'!$B$17:$AT$54,14,0))</f>
        <v>#N/A</v>
      </c>
      <c r="P342" s="16" t="e">
        <f>IF($B342="","",VLOOKUP($B342,'HK2 21-22'!$B$17:$AT$54,15,0))</f>
        <v>#N/A</v>
      </c>
      <c r="Q342" s="16" t="e">
        <f>IF($B342="","",VLOOKUP($B342,'HK2 21-22'!$B$17:$AT$54,16,0))</f>
        <v>#N/A</v>
      </c>
      <c r="R342" s="32" t="e">
        <f t="shared" si="52"/>
        <v>#N/A</v>
      </c>
      <c r="S342" s="16" t="e">
        <f>IF($B342="","",VLOOKUP($B342,'HK2 21-22'!$B$17:$AT$54,18,0))</f>
        <v>#N/A</v>
      </c>
      <c r="T342" s="16" t="e">
        <f>IF($B342="","",VLOOKUP($B342,'HK2 21-22'!$B$17:$AT$54,19,0))</f>
        <v>#N/A</v>
      </c>
      <c r="U342" s="16" t="e">
        <f>IF($B342="","",VLOOKUP($B342,'HK2 21-22'!$B$17:$AT$54,20,0))</f>
        <v>#N/A</v>
      </c>
      <c r="V342" s="32" t="e">
        <f t="shared" si="53"/>
        <v>#N/A</v>
      </c>
      <c r="W342" s="16" t="e">
        <f>IF($B342="","",VLOOKUP($B342,'HK2 21-22'!$B$17:$AT$54,22,0))</f>
        <v>#N/A</v>
      </c>
      <c r="X342" s="16" t="e">
        <f>IF($B342="","",VLOOKUP($B342,'HK2 21-22'!$B$17:$AT$54,23,0))</f>
        <v>#N/A</v>
      </c>
      <c r="Y342" s="16" t="e">
        <f>IF($B342="","",VLOOKUP($B342,'HK2 21-22'!$B$17:$AT$54,24,0))</f>
        <v>#N/A</v>
      </c>
      <c r="Z342" s="32" t="e">
        <f t="shared" si="54"/>
        <v>#N/A</v>
      </c>
      <c r="AA342" s="16" t="e">
        <f>IF($B342="","",VLOOKUP($B342,'HK2 21-22'!$B$17:$AT$54,26,0))</f>
        <v>#N/A</v>
      </c>
      <c r="AB342" s="16" t="e">
        <f>IF($B342="","",VLOOKUP($B342,'HK2 21-22'!$B$17:$AT$54,27,0))</f>
        <v>#N/A</v>
      </c>
      <c r="AC342" s="16" t="e">
        <f>IF($B342="","",VLOOKUP($B342,'HK2 21-22'!$B$17:$AT$54,28,0))</f>
        <v>#N/A</v>
      </c>
      <c r="AD342" s="32" t="e">
        <f t="shared" si="55"/>
        <v>#N/A</v>
      </c>
      <c r="AE342" s="16" t="e">
        <f>IF($B342="","",VLOOKUP($B342,'HK2 21-22'!$B$17:$AT$54,30,0))</f>
        <v>#N/A</v>
      </c>
      <c r="AF342" s="16" t="e">
        <f>IF($B342="","",VLOOKUP($B342,'HK2 21-22'!$B$17:$AT$54,31,0))</f>
        <v>#N/A</v>
      </c>
      <c r="AG342" s="16" t="e">
        <f>IF($B342="","",VLOOKUP($B342,'HK2 21-22'!$B$17:$AT$54,32,0))</f>
        <v>#N/A</v>
      </c>
      <c r="AH342" s="32" t="e">
        <f t="shared" si="56"/>
        <v>#N/A</v>
      </c>
      <c r="AI342" s="16" t="e">
        <f>IF($B342="","",VLOOKUP($B342,'HK2 21-22'!$B$17:$AT$54,34,0))</f>
        <v>#N/A</v>
      </c>
      <c r="AJ342" s="16" t="e">
        <f>IF($B342="","",VLOOKUP($B342,'HK2 21-22'!$B$17:$AT$54,35,0))</f>
        <v>#N/A</v>
      </c>
      <c r="AK342" s="32" t="e">
        <f t="shared" si="57"/>
        <v>#N/A</v>
      </c>
      <c r="AL342" s="16" t="e">
        <f>IF($B342="","",VLOOKUP($B342,'HK2 21-22'!$B$17:$AT$54,37,0))</f>
        <v>#N/A</v>
      </c>
      <c r="AM342" s="16" t="e">
        <f>IF($B342="","",VLOOKUP($B342,'HK2 21-22'!$B$17:$AT$54,38,0))</f>
        <v>#N/A</v>
      </c>
      <c r="AN342" s="32" t="e">
        <f t="shared" si="58"/>
        <v>#N/A</v>
      </c>
      <c r="AO342" s="16" t="e">
        <f>IF($B342="","",VLOOKUP($B342,'HK2 21-22'!$B$17:$AT$54,40,0))</f>
        <v>#N/A</v>
      </c>
      <c r="AP342" s="16" t="e">
        <f>IF($B342="","",VLOOKUP($B342,'HK2 21-22'!$B$17:$AT$54,41,0))</f>
        <v>#N/A</v>
      </c>
      <c r="AQ342" s="32" t="e">
        <f t="shared" si="59"/>
        <v>#N/A</v>
      </c>
      <c r="AR342" s="32" t="e">
        <f>IF($B342="","",VLOOKUP($B342,'HK2 21-22'!$B$17:$AT$54,43,0))</f>
        <v>#N/A</v>
      </c>
      <c r="AS342" s="32" t="e">
        <f>IF($B342="","",VLOOKUP($B342,'HK2 21-22'!$B$17:$AT$54,44,0))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IF($B343="","",VLOOKUP($B343,'HK2 21-22'!$B$17:$AT$54,4,0))</f>
        <v>#N/A</v>
      </c>
      <c r="F343" s="16" t="e">
        <f>IF($B343="","",VLOOKUP($B343,'HK2 21-22'!$B$17:$AT$54,5,0))</f>
        <v>#N/A</v>
      </c>
      <c r="G343" s="16" t="e">
        <f>IF($B343="","",VLOOKUP($B343,'HK2 21-22'!$B$17:$AT$54,6,0))</f>
        <v>#N/A</v>
      </c>
      <c r="H343" s="16" t="e">
        <f>IF($B343="","",VLOOKUP($B343,'HK2 21-22'!$B$17:$AT$54,7,0))</f>
        <v>#N/A</v>
      </c>
      <c r="I343" s="16" t="e">
        <f>IF($B343="","",VLOOKUP($B343,'HK2 21-22'!$B$17:$AT$54,8,0))</f>
        <v>#N/A</v>
      </c>
      <c r="J343" s="16" t="e">
        <f>IF($B343="","",VLOOKUP($B343,'HK2 21-22'!$B$17:$AT$54,9,0))</f>
        <v>#N/A</v>
      </c>
      <c r="K343" s="16" t="e">
        <f>IF($B343="","",VLOOKUP($B343,'HK2 21-22'!$B$17:$AT$54,10,0))</f>
        <v>#N/A</v>
      </c>
      <c r="L343" s="16" t="e">
        <f>IF($B343="","",VLOOKUP($B343,'HK2 21-22'!$B$17:$AT$54,11,0))</f>
        <v>#N/A</v>
      </c>
      <c r="M343" s="32" t="e">
        <f t="shared" si="51"/>
        <v>#N/A</v>
      </c>
      <c r="N343" s="16" t="e">
        <f>IF($B343="","",VLOOKUP($B343,'HK2 21-22'!$B$17:$AT$54,13,0))</f>
        <v>#N/A</v>
      </c>
      <c r="O343" s="16" t="e">
        <f>IF($B343="","",VLOOKUP($B343,'HK2 21-22'!$B$17:$AT$54,14,0))</f>
        <v>#N/A</v>
      </c>
      <c r="P343" s="16" t="e">
        <f>IF($B343="","",VLOOKUP($B343,'HK2 21-22'!$B$17:$AT$54,15,0))</f>
        <v>#N/A</v>
      </c>
      <c r="Q343" s="16" t="e">
        <f>IF($B343="","",VLOOKUP($B343,'HK2 21-22'!$B$17:$AT$54,16,0))</f>
        <v>#N/A</v>
      </c>
      <c r="R343" s="32" t="e">
        <f t="shared" si="52"/>
        <v>#N/A</v>
      </c>
      <c r="S343" s="16" t="e">
        <f>IF($B343="","",VLOOKUP($B343,'HK2 21-22'!$B$17:$AT$54,18,0))</f>
        <v>#N/A</v>
      </c>
      <c r="T343" s="16" t="e">
        <f>IF($B343="","",VLOOKUP($B343,'HK2 21-22'!$B$17:$AT$54,19,0))</f>
        <v>#N/A</v>
      </c>
      <c r="U343" s="16" t="e">
        <f>IF($B343="","",VLOOKUP($B343,'HK2 21-22'!$B$17:$AT$54,20,0))</f>
        <v>#N/A</v>
      </c>
      <c r="V343" s="32" t="e">
        <f t="shared" si="53"/>
        <v>#N/A</v>
      </c>
      <c r="W343" s="16" t="e">
        <f>IF($B343="","",VLOOKUP($B343,'HK2 21-22'!$B$17:$AT$54,22,0))</f>
        <v>#N/A</v>
      </c>
      <c r="X343" s="16" t="e">
        <f>IF($B343="","",VLOOKUP($B343,'HK2 21-22'!$B$17:$AT$54,23,0))</f>
        <v>#N/A</v>
      </c>
      <c r="Y343" s="16" t="e">
        <f>IF($B343="","",VLOOKUP($B343,'HK2 21-22'!$B$17:$AT$54,24,0))</f>
        <v>#N/A</v>
      </c>
      <c r="Z343" s="32" t="e">
        <f t="shared" si="54"/>
        <v>#N/A</v>
      </c>
      <c r="AA343" s="16" t="e">
        <f>IF($B343="","",VLOOKUP($B343,'HK2 21-22'!$B$17:$AT$54,26,0))</f>
        <v>#N/A</v>
      </c>
      <c r="AB343" s="16" t="e">
        <f>IF($B343="","",VLOOKUP($B343,'HK2 21-22'!$B$17:$AT$54,27,0))</f>
        <v>#N/A</v>
      </c>
      <c r="AC343" s="16" t="e">
        <f>IF($B343="","",VLOOKUP($B343,'HK2 21-22'!$B$17:$AT$54,28,0))</f>
        <v>#N/A</v>
      </c>
      <c r="AD343" s="32" t="e">
        <f t="shared" si="55"/>
        <v>#N/A</v>
      </c>
      <c r="AE343" s="16" t="e">
        <f>IF($B343="","",VLOOKUP($B343,'HK2 21-22'!$B$17:$AT$54,30,0))</f>
        <v>#N/A</v>
      </c>
      <c r="AF343" s="16" t="e">
        <f>IF($B343="","",VLOOKUP($B343,'HK2 21-22'!$B$17:$AT$54,31,0))</f>
        <v>#N/A</v>
      </c>
      <c r="AG343" s="16" t="e">
        <f>IF($B343="","",VLOOKUP($B343,'HK2 21-22'!$B$17:$AT$54,32,0))</f>
        <v>#N/A</v>
      </c>
      <c r="AH343" s="32" t="e">
        <f t="shared" si="56"/>
        <v>#N/A</v>
      </c>
      <c r="AI343" s="16" t="e">
        <f>IF($B343="","",VLOOKUP($B343,'HK2 21-22'!$B$17:$AT$54,34,0))</f>
        <v>#N/A</v>
      </c>
      <c r="AJ343" s="16" t="e">
        <f>IF($B343="","",VLOOKUP($B343,'HK2 21-22'!$B$17:$AT$54,35,0))</f>
        <v>#N/A</v>
      </c>
      <c r="AK343" s="32" t="e">
        <f t="shared" si="57"/>
        <v>#N/A</v>
      </c>
      <c r="AL343" s="16" t="e">
        <f>IF($B343="","",VLOOKUP($B343,'HK2 21-22'!$B$17:$AT$54,37,0))</f>
        <v>#N/A</v>
      </c>
      <c r="AM343" s="16" t="e">
        <f>IF($B343="","",VLOOKUP($B343,'HK2 21-22'!$B$17:$AT$54,38,0))</f>
        <v>#N/A</v>
      </c>
      <c r="AN343" s="32" t="e">
        <f t="shared" si="58"/>
        <v>#N/A</v>
      </c>
      <c r="AO343" s="16" t="e">
        <f>IF($B343="","",VLOOKUP($B343,'HK2 21-22'!$B$17:$AT$54,40,0))</f>
        <v>#N/A</v>
      </c>
      <c r="AP343" s="16" t="e">
        <f>IF($B343="","",VLOOKUP($B343,'HK2 21-22'!$B$17:$AT$54,41,0))</f>
        <v>#N/A</v>
      </c>
      <c r="AQ343" s="32" t="e">
        <f t="shared" si="59"/>
        <v>#N/A</v>
      </c>
      <c r="AR343" s="32" t="e">
        <f>IF($B343="","",VLOOKUP($B343,'HK2 21-22'!$B$17:$AT$54,43,0))</f>
        <v>#N/A</v>
      </c>
      <c r="AS343" s="32" t="e">
        <f>IF($B343="","",VLOOKUP($B343,'HK2 21-22'!$B$17:$AT$54,44,0))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IF($B344="","",VLOOKUP($B344,'HK2 21-22'!$B$17:$AT$54,4,0))</f>
        <v>#N/A</v>
      </c>
      <c r="F344" s="16" t="e">
        <f>IF($B344="","",VLOOKUP($B344,'HK2 21-22'!$B$17:$AT$54,5,0))</f>
        <v>#N/A</v>
      </c>
      <c r="G344" s="16" t="e">
        <f>IF($B344="","",VLOOKUP($B344,'HK2 21-22'!$B$17:$AT$54,6,0))</f>
        <v>#N/A</v>
      </c>
      <c r="H344" s="16" t="e">
        <f>IF($B344="","",VLOOKUP($B344,'HK2 21-22'!$B$17:$AT$54,7,0))</f>
        <v>#N/A</v>
      </c>
      <c r="I344" s="16" t="e">
        <f>IF($B344="","",VLOOKUP($B344,'HK2 21-22'!$B$17:$AT$54,8,0))</f>
        <v>#N/A</v>
      </c>
      <c r="J344" s="16" t="e">
        <f>IF($B344="","",VLOOKUP($B344,'HK2 21-22'!$B$17:$AT$54,9,0))</f>
        <v>#N/A</v>
      </c>
      <c r="K344" s="16" t="e">
        <f>IF($B344="","",VLOOKUP($B344,'HK2 21-22'!$B$17:$AT$54,10,0))</f>
        <v>#N/A</v>
      </c>
      <c r="L344" s="16" t="e">
        <f>IF($B344="","",VLOOKUP($B344,'HK2 21-22'!$B$17:$AT$54,11,0))</f>
        <v>#N/A</v>
      </c>
      <c r="M344" s="32" t="e">
        <f t="shared" si="51"/>
        <v>#N/A</v>
      </c>
      <c r="N344" s="16" t="e">
        <f>IF($B344="","",VLOOKUP($B344,'HK2 21-22'!$B$17:$AT$54,13,0))</f>
        <v>#N/A</v>
      </c>
      <c r="O344" s="16" t="e">
        <f>IF($B344="","",VLOOKUP($B344,'HK2 21-22'!$B$17:$AT$54,14,0))</f>
        <v>#N/A</v>
      </c>
      <c r="P344" s="16" t="e">
        <f>IF($B344="","",VLOOKUP($B344,'HK2 21-22'!$B$17:$AT$54,15,0))</f>
        <v>#N/A</v>
      </c>
      <c r="Q344" s="16" t="e">
        <f>IF($B344="","",VLOOKUP($B344,'HK2 21-22'!$B$17:$AT$54,16,0))</f>
        <v>#N/A</v>
      </c>
      <c r="R344" s="32" t="e">
        <f t="shared" si="52"/>
        <v>#N/A</v>
      </c>
      <c r="S344" s="16" t="e">
        <f>IF($B344="","",VLOOKUP($B344,'HK2 21-22'!$B$17:$AT$54,18,0))</f>
        <v>#N/A</v>
      </c>
      <c r="T344" s="16" t="e">
        <f>IF($B344="","",VLOOKUP($B344,'HK2 21-22'!$B$17:$AT$54,19,0))</f>
        <v>#N/A</v>
      </c>
      <c r="U344" s="16" t="e">
        <f>IF($B344="","",VLOOKUP($B344,'HK2 21-22'!$B$17:$AT$54,20,0))</f>
        <v>#N/A</v>
      </c>
      <c r="V344" s="32" t="e">
        <f t="shared" si="53"/>
        <v>#N/A</v>
      </c>
      <c r="W344" s="16" t="e">
        <f>IF($B344="","",VLOOKUP($B344,'HK2 21-22'!$B$17:$AT$54,22,0))</f>
        <v>#N/A</v>
      </c>
      <c r="X344" s="16" t="e">
        <f>IF($B344="","",VLOOKUP($B344,'HK2 21-22'!$B$17:$AT$54,23,0))</f>
        <v>#N/A</v>
      </c>
      <c r="Y344" s="16" t="e">
        <f>IF($B344="","",VLOOKUP($B344,'HK2 21-22'!$B$17:$AT$54,24,0))</f>
        <v>#N/A</v>
      </c>
      <c r="Z344" s="32" t="e">
        <f t="shared" si="54"/>
        <v>#N/A</v>
      </c>
      <c r="AA344" s="16" t="e">
        <f>IF($B344="","",VLOOKUP($B344,'HK2 21-22'!$B$17:$AT$54,26,0))</f>
        <v>#N/A</v>
      </c>
      <c r="AB344" s="16" t="e">
        <f>IF($B344="","",VLOOKUP($B344,'HK2 21-22'!$B$17:$AT$54,27,0))</f>
        <v>#N/A</v>
      </c>
      <c r="AC344" s="16" t="e">
        <f>IF($B344="","",VLOOKUP($B344,'HK2 21-22'!$B$17:$AT$54,28,0))</f>
        <v>#N/A</v>
      </c>
      <c r="AD344" s="32" t="e">
        <f t="shared" si="55"/>
        <v>#N/A</v>
      </c>
      <c r="AE344" s="16" t="e">
        <f>IF($B344="","",VLOOKUP($B344,'HK2 21-22'!$B$17:$AT$54,30,0))</f>
        <v>#N/A</v>
      </c>
      <c r="AF344" s="16" t="e">
        <f>IF($B344="","",VLOOKUP($B344,'HK2 21-22'!$B$17:$AT$54,31,0))</f>
        <v>#N/A</v>
      </c>
      <c r="AG344" s="16" t="e">
        <f>IF($B344="","",VLOOKUP($B344,'HK2 21-22'!$B$17:$AT$54,32,0))</f>
        <v>#N/A</v>
      </c>
      <c r="AH344" s="32" t="e">
        <f t="shared" si="56"/>
        <v>#N/A</v>
      </c>
      <c r="AI344" s="16" t="e">
        <f>IF($B344="","",VLOOKUP($B344,'HK2 21-22'!$B$17:$AT$54,34,0))</f>
        <v>#N/A</v>
      </c>
      <c r="AJ344" s="16" t="e">
        <f>IF($B344="","",VLOOKUP($B344,'HK2 21-22'!$B$17:$AT$54,35,0))</f>
        <v>#N/A</v>
      </c>
      <c r="AK344" s="32" t="e">
        <f t="shared" si="57"/>
        <v>#N/A</v>
      </c>
      <c r="AL344" s="16" t="e">
        <f>IF($B344="","",VLOOKUP($B344,'HK2 21-22'!$B$17:$AT$54,37,0))</f>
        <v>#N/A</v>
      </c>
      <c r="AM344" s="16" t="e">
        <f>IF($B344="","",VLOOKUP($B344,'HK2 21-22'!$B$17:$AT$54,38,0))</f>
        <v>#N/A</v>
      </c>
      <c r="AN344" s="32" t="e">
        <f t="shared" si="58"/>
        <v>#N/A</v>
      </c>
      <c r="AO344" s="16" t="e">
        <f>IF($B344="","",VLOOKUP($B344,'HK2 21-22'!$B$17:$AT$54,40,0))</f>
        <v>#N/A</v>
      </c>
      <c r="AP344" s="16" t="e">
        <f>IF($B344="","",VLOOKUP($B344,'HK2 21-22'!$B$17:$AT$54,41,0))</f>
        <v>#N/A</v>
      </c>
      <c r="AQ344" s="32" t="e">
        <f t="shared" si="59"/>
        <v>#N/A</v>
      </c>
      <c r="AR344" s="32" t="e">
        <f>IF($B344="","",VLOOKUP($B344,'HK2 21-22'!$B$17:$AT$54,43,0))</f>
        <v>#N/A</v>
      </c>
      <c r="AS344" s="32" t="e">
        <f>IF($B344="","",VLOOKUP($B344,'HK2 21-22'!$B$17:$AT$54,44,0))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IF($B345="","",VLOOKUP($B345,'HK2 21-22'!$B$17:$AT$54,4,0))</f>
        <v>#N/A</v>
      </c>
      <c r="F345" s="16" t="e">
        <f>IF($B345="","",VLOOKUP($B345,'HK2 21-22'!$B$17:$AT$54,5,0))</f>
        <v>#N/A</v>
      </c>
      <c r="G345" s="16" t="e">
        <f>IF($B345="","",VLOOKUP($B345,'HK2 21-22'!$B$17:$AT$54,6,0))</f>
        <v>#N/A</v>
      </c>
      <c r="H345" s="16" t="e">
        <f>IF($B345="","",VLOOKUP($B345,'HK2 21-22'!$B$17:$AT$54,7,0))</f>
        <v>#N/A</v>
      </c>
      <c r="I345" s="16" t="e">
        <f>IF($B345="","",VLOOKUP($B345,'HK2 21-22'!$B$17:$AT$54,8,0))</f>
        <v>#N/A</v>
      </c>
      <c r="J345" s="16" t="e">
        <f>IF($B345="","",VLOOKUP($B345,'HK2 21-22'!$B$17:$AT$54,9,0))</f>
        <v>#N/A</v>
      </c>
      <c r="K345" s="16" t="e">
        <f>IF($B345="","",VLOOKUP($B345,'HK2 21-22'!$B$17:$AT$54,10,0))</f>
        <v>#N/A</v>
      </c>
      <c r="L345" s="16" t="e">
        <f>IF($B345="","",VLOOKUP($B345,'HK2 21-22'!$B$17:$AT$54,11,0))</f>
        <v>#N/A</v>
      </c>
      <c r="M345" s="32" t="e">
        <f t="shared" si="51"/>
        <v>#N/A</v>
      </c>
      <c r="N345" s="16" t="e">
        <f>IF($B345="","",VLOOKUP($B345,'HK2 21-22'!$B$17:$AT$54,13,0))</f>
        <v>#N/A</v>
      </c>
      <c r="O345" s="16" t="e">
        <f>IF($B345="","",VLOOKUP($B345,'HK2 21-22'!$B$17:$AT$54,14,0))</f>
        <v>#N/A</v>
      </c>
      <c r="P345" s="16" t="e">
        <f>IF($B345="","",VLOOKUP($B345,'HK2 21-22'!$B$17:$AT$54,15,0))</f>
        <v>#N/A</v>
      </c>
      <c r="Q345" s="16" t="e">
        <f>IF($B345="","",VLOOKUP($B345,'HK2 21-22'!$B$17:$AT$54,16,0))</f>
        <v>#N/A</v>
      </c>
      <c r="R345" s="32" t="e">
        <f t="shared" si="52"/>
        <v>#N/A</v>
      </c>
      <c r="S345" s="16" t="e">
        <f>IF($B345="","",VLOOKUP($B345,'HK2 21-22'!$B$17:$AT$54,18,0))</f>
        <v>#N/A</v>
      </c>
      <c r="T345" s="16" t="e">
        <f>IF($B345="","",VLOOKUP($B345,'HK2 21-22'!$B$17:$AT$54,19,0))</f>
        <v>#N/A</v>
      </c>
      <c r="U345" s="16" t="e">
        <f>IF($B345="","",VLOOKUP($B345,'HK2 21-22'!$B$17:$AT$54,20,0))</f>
        <v>#N/A</v>
      </c>
      <c r="V345" s="32" t="e">
        <f t="shared" si="53"/>
        <v>#N/A</v>
      </c>
      <c r="W345" s="16" t="e">
        <f>IF($B345="","",VLOOKUP($B345,'HK2 21-22'!$B$17:$AT$54,22,0))</f>
        <v>#N/A</v>
      </c>
      <c r="X345" s="16" t="e">
        <f>IF($B345="","",VLOOKUP($B345,'HK2 21-22'!$B$17:$AT$54,23,0))</f>
        <v>#N/A</v>
      </c>
      <c r="Y345" s="16" t="e">
        <f>IF($B345="","",VLOOKUP($B345,'HK2 21-22'!$B$17:$AT$54,24,0))</f>
        <v>#N/A</v>
      </c>
      <c r="Z345" s="32" t="e">
        <f t="shared" si="54"/>
        <v>#N/A</v>
      </c>
      <c r="AA345" s="16" t="e">
        <f>IF($B345="","",VLOOKUP($B345,'HK2 21-22'!$B$17:$AT$54,26,0))</f>
        <v>#N/A</v>
      </c>
      <c r="AB345" s="16" t="e">
        <f>IF($B345="","",VLOOKUP($B345,'HK2 21-22'!$B$17:$AT$54,27,0))</f>
        <v>#N/A</v>
      </c>
      <c r="AC345" s="16" t="e">
        <f>IF($B345="","",VLOOKUP($B345,'HK2 21-22'!$B$17:$AT$54,28,0))</f>
        <v>#N/A</v>
      </c>
      <c r="AD345" s="32" t="e">
        <f t="shared" si="55"/>
        <v>#N/A</v>
      </c>
      <c r="AE345" s="16" t="e">
        <f>IF($B345="","",VLOOKUP($B345,'HK2 21-22'!$B$17:$AT$54,30,0))</f>
        <v>#N/A</v>
      </c>
      <c r="AF345" s="16" t="e">
        <f>IF($B345="","",VLOOKUP($B345,'HK2 21-22'!$B$17:$AT$54,31,0))</f>
        <v>#N/A</v>
      </c>
      <c r="AG345" s="16" t="e">
        <f>IF($B345="","",VLOOKUP($B345,'HK2 21-22'!$B$17:$AT$54,32,0))</f>
        <v>#N/A</v>
      </c>
      <c r="AH345" s="32" t="e">
        <f t="shared" si="56"/>
        <v>#N/A</v>
      </c>
      <c r="AI345" s="16" t="e">
        <f>IF($B345="","",VLOOKUP($B345,'HK2 21-22'!$B$17:$AT$54,34,0))</f>
        <v>#N/A</v>
      </c>
      <c r="AJ345" s="16" t="e">
        <f>IF($B345="","",VLOOKUP($B345,'HK2 21-22'!$B$17:$AT$54,35,0))</f>
        <v>#N/A</v>
      </c>
      <c r="AK345" s="32" t="e">
        <f t="shared" si="57"/>
        <v>#N/A</v>
      </c>
      <c r="AL345" s="16" t="e">
        <f>IF($B345="","",VLOOKUP($B345,'HK2 21-22'!$B$17:$AT$54,37,0))</f>
        <v>#N/A</v>
      </c>
      <c r="AM345" s="16" t="e">
        <f>IF($B345="","",VLOOKUP($B345,'HK2 21-22'!$B$17:$AT$54,38,0))</f>
        <v>#N/A</v>
      </c>
      <c r="AN345" s="32" t="e">
        <f t="shared" si="58"/>
        <v>#N/A</v>
      </c>
      <c r="AO345" s="16" t="e">
        <f>IF($B345="","",VLOOKUP($B345,'HK2 21-22'!$B$17:$AT$54,40,0))</f>
        <v>#N/A</v>
      </c>
      <c r="AP345" s="16" t="e">
        <f>IF($B345="","",VLOOKUP($B345,'HK2 21-22'!$B$17:$AT$54,41,0))</f>
        <v>#N/A</v>
      </c>
      <c r="AQ345" s="32" t="e">
        <f t="shared" si="59"/>
        <v>#N/A</v>
      </c>
      <c r="AR345" s="32" t="e">
        <f>IF($B345="","",VLOOKUP($B345,'HK2 21-22'!$B$17:$AT$54,43,0))</f>
        <v>#N/A</v>
      </c>
      <c r="AS345" s="32" t="e">
        <f>IF($B345="","",VLOOKUP($B345,'HK2 21-22'!$B$17:$AT$54,44,0))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IF($B346="","",VLOOKUP($B346,'HK2 21-22'!$B$17:$AT$54,4,0))</f>
        <v>#N/A</v>
      </c>
      <c r="F346" s="16" t="e">
        <f>IF($B346="","",VLOOKUP($B346,'HK2 21-22'!$B$17:$AT$54,5,0))</f>
        <v>#N/A</v>
      </c>
      <c r="G346" s="16" t="e">
        <f>IF($B346="","",VLOOKUP($B346,'HK2 21-22'!$B$17:$AT$54,6,0))</f>
        <v>#N/A</v>
      </c>
      <c r="H346" s="16" t="e">
        <f>IF($B346="","",VLOOKUP($B346,'HK2 21-22'!$B$17:$AT$54,7,0))</f>
        <v>#N/A</v>
      </c>
      <c r="I346" s="16" t="e">
        <f>IF($B346="","",VLOOKUP($B346,'HK2 21-22'!$B$17:$AT$54,8,0))</f>
        <v>#N/A</v>
      </c>
      <c r="J346" s="16" t="e">
        <f>IF($B346="","",VLOOKUP($B346,'HK2 21-22'!$B$17:$AT$54,9,0))</f>
        <v>#N/A</v>
      </c>
      <c r="K346" s="16" t="e">
        <f>IF($B346="","",VLOOKUP($B346,'HK2 21-22'!$B$17:$AT$54,10,0))</f>
        <v>#N/A</v>
      </c>
      <c r="L346" s="16" t="e">
        <f>IF($B346="","",VLOOKUP($B346,'HK2 21-22'!$B$17:$AT$54,11,0))</f>
        <v>#N/A</v>
      </c>
      <c r="M346" s="32" t="e">
        <f t="shared" si="51"/>
        <v>#N/A</v>
      </c>
      <c r="N346" s="16" t="e">
        <f>IF($B346="","",VLOOKUP($B346,'HK2 21-22'!$B$17:$AT$54,13,0))</f>
        <v>#N/A</v>
      </c>
      <c r="O346" s="16" t="e">
        <f>IF($B346="","",VLOOKUP($B346,'HK2 21-22'!$B$17:$AT$54,14,0))</f>
        <v>#N/A</v>
      </c>
      <c r="P346" s="16" t="e">
        <f>IF($B346="","",VLOOKUP($B346,'HK2 21-22'!$B$17:$AT$54,15,0))</f>
        <v>#N/A</v>
      </c>
      <c r="Q346" s="16" t="e">
        <f>IF($B346="","",VLOOKUP($B346,'HK2 21-22'!$B$17:$AT$54,16,0))</f>
        <v>#N/A</v>
      </c>
      <c r="R346" s="32" t="e">
        <f t="shared" si="52"/>
        <v>#N/A</v>
      </c>
      <c r="S346" s="16" t="e">
        <f>IF($B346="","",VLOOKUP($B346,'HK2 21-22'!$B$17:$AT$54,18,0))</f>
        <v>#N/A</v>
      </c>
      <c r="T346" s="16" t="e">
        <f>IF($B346="","",VLOOKUP($B346,'HK2 21-22'!$B$17:$AT$54,19,0))</f>
        <v>#N/A</v>
      </c>
      <c r="U346" s="16" t="e">
        <f>IF($B346="","",VLOOKUP($B346,'HK2 21-22'!$B$17:$AT$54,20,0))</f>
        <v>#N/A</v>
      </c>
      <c r="V346" s="32" t="e">
        <f t="shared" si="53"/>
        <v>#N/A</v>
      </c>
      <c r="W346" s="16" t="e">
        <f>IF($B346="","",VLOOKUP($B346,'HK2 21-22'!$B$17:$AT$54,22,0))</f>
        <v>#N/A</v>
      </c>
      <c r="X346" s="16" t="e">
        <f>IF($B346="","",VLOOKUP($B346,'HK2 21-22'!$B$17:$AT$54,23,0))</f>
        <v>#N/A</v>
      </c>
      <c r="Y346" s="16" t="e">
        <f>IF($B346="","",VLOOKUP($B346,'HK2 21-22'!$B$17:$AT$54,24,0))</f>
        <v>#N/A</v>
      </c>
      <c r="Z346" s="32" t="e">
        <f t="shared" si="54"/>
        <v>#N/A</v>
      </c>
      <c r="AA346" s="16" t="e">
        <f>IF($B346="","",VLOOKUP($B346,'HK2 21-22'!$B$17:$AT$54,26,0))</f>
        <v>#N/A</v>
      </c>
      <c r="AB346" s="16" t="e">
        <f>IF($B346="","",VLOOKUP($B346,'HK2 21-22'!$B$17:$AT$54,27,0))</f>
        <v>#N/A</v>
      </c>
      <c r="AC346" s="16" t="e">
        <f>IF($B346="","",VLOOKUP($B346,'HK2 21-22'!$B$17:$AT$54,28,0))</f>
        <v>#N/A</v>
      </c>
      <c r="AD346" s="32" t="e">
        <f t="shared" si="55"/>
        <v>#N/A</v>
      </c>
      <c r="AE346" s="16" t="e">
        <f>IF($B346="","",VLOOKUP($B346,'HK2 21-22'!$B$17:$AT$54,30,0))</f>
        <v>#N/A</v>
      </c>
      <c r="AF346" s="16" t="e">
        <f>IF($B346="","",VLOOKUP($B346,'HK2 21-22'!$B$17:$AT$54,31,0))</f>
        <v>#N/A</v>
      </c>
      <c r="AG346" s="16" t="e">
        <f>IF($B346="","",VLOOKUP($B346,'HK2 21-22'!$B$17:$AT$54,32,0))</f>
        <v>#N/A</v>
      </c>
      <c r="AH346" s="32" t="e">
        <f t="shared" si="56"/>
        <v>#N/A</v>
      </c>
      <c r="AI346" s="16" t="e">
        <f>IF($B346="","",VLOOKUP($B346,'HK2 21-22'!$B$17:$AT$54,34,0))</f>
        <v>#N/A</v>
      </c>
      <c r="AJ346" s="16" t="e">
        <f>IF($B346="","",VLOOKUP($B346,'HK2 21-22'!$B$17:$AT$54,35,0))</f>
        <v>#N/A</v>
      </c>
      <c r="AK346" s="32" t="e">
        <f t="shared" si="57"/>
        <v>#N/A</v>
      </c>
      <c r="AL346" s="16" t="e">
        <f>IF($B346="","",VLOOKUP($B346,'HK2 21-22'!$B$17:$AT$54,37,0))</f>
        <v>#N/A</v>
      </c>
      <c r="AM346" s="16" t="e">
        <f>IF($B346="","",VLOOKUP($B346,'HK2 21-22'!$B$17:$AT$54,38,0))</f>
        <v>#N/A</v>
      </c>
      <c r="AN346" s="32" t="e">
        <f t="shared" si="58"/>
        <v>#N/A</v>
      </c>
      <c r="AO346" s="16" t="e">
        <f>IF($B346="","",VLOOKUP($B346,'HK2 21-22'!$B$17:$AT$54,40,0))</f>
        <v>#N/A</v>
      </c>
      <c r="AP346" s="16" t="e">
        <f>IF($B346="","",VLOOKUP($B346,'HK2 21-22'!$B$17:$AT$54,41,0))</f>
        <v>#N/A</v>
      </c>
      <c r="AQ346" s="32" t="e">
        <f t="shared" si="59"/>
        <v>#N/A</v>
      </c>
      <c r="AR346" s="32" t="e">
        <f>IF($B346="","",VLOOKUP($B346,'HK2 21-22'!$B$17:$AT$54,43,0))</f>
        <v>#N/A</v>
      </c>
      <c r="AS346" s="32" t="e">
        <f>IF($B346="","",VLOOKUP($B346,'HK2 21-22'!$B$17:$AT$54,44,0))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IF($B347="","",VLOOKUP($B347,'HK2 21-22'!$B$17:$AT$54,4,0))</f>
        <v>#N/A</v>
      </c>
      <c r="F347" s="16" t="e">
        <f>IF($B347="","",VLOOKUP($B347,'HK2 21-22'!$B$17:$AT$54,5,0))</f>
        <v>#N/A</v>
      </c>
      <c r="G347" s="16" t="e">
        <f>IF($B347="","",VLOOKUP($B347,'HK2 21-22'!$B$17:$AT$54,6,0))</f>
        <v>#N/A</v>
      </c>
      <c r="H347" s="16" t="e">
        <f>IF($B347="","",VLOOKUP($B347,'HK2 21-22'!$B$17:$AT$54,7,0))</f>
        <v>#N/A</v>
      </c>
      <c r="I347" s="16" t="e">
        <f>IF($B347="","",VLOOKUP($B347,'HK2 21-22'!$B$17:$AT$54,8,0))</f>
        <v>#N/A</v>
      </c>
      <c r="J347" s="16" t="e">
        <f>IF($B347="","",VLOOKUP($B347,'HK2 21-22'!$B$17:$AT$54,9,0))</f>
        <v>#N/A</v>
      </c>
      <c r="K347" s="16" t="e">
        <f>IF($B347="","",VLOOKUP($B347,'HK2 21-22'!$B$17:$AT$54,10,0))</f>
        <v>#N/A</v>
      </c>
      <c r="L347" s="16" t="e">
        <f>IF($B347="","",VLOOKUP($B347,'HK2 21-22'!$B$17:$AT$54,11,0))</f>
        <v>#N/A</v>
      </c>
      <c r="M347" s="32" t="e">
        <f t="shared" si="51"/>
        <v>#N/A</v>
      </c>
      <c r="N347" s="16" t="e">
        <f>IF($B347="","",VLOOKUP($B347,'HK2 21-22'!$B$17:$AT$54,13,0))</f>
        <v>#N/A</v>
      </c>
      <c r="O347" s="16" t="e">
        <f>IF($B347="","",VLOOKUP($B347,'HK2 21-22'!$B$17:$AT$54,14,0))</f>
        <v>#N/A</v>
      </c>
      <c r="P347" s="16" t="e">
        <f>IF($B347="","",VLOOKUP($B347,'HK2 21-22'!$B$17:$AT$54,15,0))</f>
        <v>#N/A</v>
      </c>
      <c r="Q347" s="16" t="e">
        <f>IF($B347="","",VLOOKUP($B347,'HK2 21-22'!$B$17:$AT$54,16,0))</f>
        <v>#N/A</v>
      </c>
      <c r="R347" s="32" t="e">
        <f t="shared" si="52"/>
        <v>#N/A</v>
      </c>
      <c r="S347" s="16" t="e">
        <f>IF($B347="","",VLOOKUP($B347,'HK2 21-22'!$B$17:$AT$54,18,0))</f>
        <v>#N/A</v>
      </c>
      <c r="T347" s="16" t="e">
        <f>IF($B347="","",VLOOKUP($B347,'HK2 21-22'!$B$17:$AT$54,19,0))</f>
        <v>#N/A</v>
      </c>
      <c r="U347" s="16" t="e">
        <f>IF($B347="","",VLOOKUP($B347,'HK2 21-22'!$B$17:$AT$54,20,0))</f>
        <v>#N/A</v>
      </c>
      <c r="V347" s="32" t="e">
        <f t="shared" si="53"/>
        <v>#N/A</v>
      </c>
      <c r="W347" s="16" t="e">
        <f>IF($B347="","",VLOOKUP($B347,'HK2 21-22'!$B$17:$AT$54,22,0))</f>
        <v>#N/A</v>
      </c>
      <c r="X347" s="16" t="e">
        <f>IF($B347="","",VLOOKUP($B347,'HK2 21-22'!$B$17:$AT$54,23,0))</f>
        <v>#N/A</v>
      </c>
      <c r="Y347" s="16" t="e">
        <f>IF($B347="","",VLOOKUP($B347,'HK2 21-22'!$B$17:$AT$54,24,0))</f>
        <v>#N/A</v>
      </c>
      <c r="Z347" s="32" t="e">
        <f t="shared" si="54"/>
        <v>#N/A</v>
      </c>
      <c r="AA347" s="16" t="e">
        <f>IF($B347="","",VLOOKUP($B347,'HK2 21-22'!$B$17:$AT$54,26,0))</f>
        <v>#N/A</v>
      </c>
      <c r="AB347" s="16" t="e">
        <f>IF($B347="","",VLOOKUP($B347,'HK2 21-22'!$B$17:$AT$54,27,0))</f>
        <v>#N/A</v>
      </c>
      <c r="AC347" s="16" t="e">
        <f>IF($B347="","",VLOOKUP($B347,'HK2 21-22'!$B$17:$AT$54,28,0))</f>
        <v>#N/A</v>
      </c>
      <c r="AD347" s="32" t="e">
        <f t="shared" si="55"/>
        <v>#N/A</v>
      </c>
      <c r="AE347" s="16" t="e">
        <f>IF($B347="","",VLOOKUP($B347,'HK2 21-22'!$B$17:$AT$54,30,0))</f>
        <v>#N/A</v>
      </c>
      <c r="AF347" s="16" t="e">
        <f>IF($B347="","",VLOOKUP($B347,'HK2 21-22'!$B$17:$AT$54,31,0))</f>
        <v>#N/A</v>
      </c>
      <c r="AG347" s="16" t="e">
        <f>IF($B347="","",VLOOKUP($B347,'HK2 21-22'!$B$17:$AT$54,32,0))</f>
        <v>#N/A</v>
      </c>
      <c r="AH347" s="32" t="e">
        <f t="shared" si="56"/>
        <v>#N/A</v>
      </c>
      <c r="AI347" s="16" t="e">
        <f>IF($B347="","",VLOOKUP($B347,'HK2 21-22'!$B$17:$AT$54,34,0))</f>
        <v>#N/A</v>
      </c>
      <c r="AJ347" s="16" t="e">
        <f>IF($B347="","",VLOOKUP($B347,'HK2 21-22'!$B$17:$AT$54,35,0))</f>
        <v>#N/A</v>
      </c>
      <c r="AK347" s="32" t="e">
        <f t="shared" si="57"/>
        <v>#N/A</v>
      </c>
      <c r="AL347" s="16" t="e">
        <f>IF($B347="","",VLOOKUP($B347,'HK2 21-22'!$B$17:$AT$54,37,0))</f>
        <v>#N/A</v>
      </c>
      <c r="AM347" s="16" t="e">
        <f>IF($B347="","",VLOOKUP($B347,'HK2 21-22'!$B$17:$AT$54,38,0))</f>
        <v>#N/A</v>
      </c>
      <c r="AN347" s="32" t="e">
        <f t="shared" si="58"/>
        <v>#N/A</v>
      </c>
      <c r="AO347" s="16" t="e">
        <f>IF($B347="","",VLOOKUP($B347,'HK2 21-22'!$B$17:$AT$54,40,0))</f>
        <v>#N/A</v>
      </c>
      <c r="AP347" s="16" t="e">
        <f>IF($B347="","",VLOOKUP($B347,'HK2 21-22'!$B$17:$AT$54,41,0))</f>
        <v>#N/A</v>
      </c>
      <c r="AQ347" s="32" t="e">
        <f t="shared" si="59"/>
        <v>#N/A</v>
      </c>
      <c r="AR347" s="32" t="e">
        <f>IF($B347="","",VLOOKUP($B347,'HK2 21-22'!$B$17:$AT$54,43,0))</f>
        <v>#N/A</v>
      </c>
      <c r="AS347" s="32" t="e">
        <f>IF($B347="","",VLOOKUP($B347,'HK2 21-22'!$B$17:$AT$54,44,0))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IF($B348="","",VLOOKUP($B348,'HK2 21-22'!$B$17:$AT$54,4,0))</f>
        <v>#N/A</v>
      </c>
      <c r="F348" s="16" t="e">
        <f>IF($B348="","",VLOOKUP($B348,'HK2 21-22'!$B$17:$AT$54,5,0))</f>
        <v>#N/A</v>
      </c>
      <c r="G348" s="16" t="e">
        <f>IF($B348="","",VLOOKUP($B348,'HK2 21-22'!$B$17:$AT$54,6,0))</f>
        <v>#N/A</v>
      </c>
      <c r="H348" s="16" t="e">
        <f>IF($B348="","",VLOOKUP($B348,'HK2 21-22'!$B$17:$AT$54,7,0))</f>
        <v>#N/A</v>
      </c>
      <c r="I348" s="16" t="e">
        <f>IF($B348="","",VLOOKUP($B348,'HK2 21-22'!$B$17:$AT$54,8,0))</f>
        <v>#N/A</v>
      </c>
      <c r="J348" s="16" t="e">
        <f>IF($B348="","",VLOOKUP($B348,'HK2 21-22'!$B$17:$AT$54,9,0))</f>
        <v>#N/A</v>
      </c>
      <c r="K348" s="16" t="e">
        <f>IF($B348="","",VLOOKUP($B348,'HK2 21-22'!$B$17:$AT$54,10,0))</f>
        <v>#N/A</v>
      </c>
      <c r="L348" s="16" t="e">
        <f>IF($B348="","",VLOOKUP($B348,'HK2 21-22'!$B$17:$AT$54,11,0))</f>
        <v>#N/A</v>
      </c>
      <c r="M348" s="32" t="e">
        <f t="shared" si="51"/>
        <v>#N/A</v>
      </c>
      <c r="N348" s="16" t="e">
        <f>IF($B348="","",VLOOKUP($B348,'HK2 21-22'!$B$17:$AT$54,13,0))</f>
        <v>#N/A</v>
      </c>
      <c r="O348" s="16" t="e">
        <f>IF($B348="","",VLOOKUP($B348,'HK2 21-22'!$B$17:$AT$54,14,0))</f>
        <v>#N/A</v>
      </c>
      <c r="P348" s="16" t="e">
        <f>IF($B348="","",VLOOKUP($B348,'HK2 21-22'!$B$17:$AT$54,15,0))</f>
        <v>#N/A</v>
      </c>
      <c r="Q348" s="16" t="e">
        <f>IF($B348="","",VLOOKUP($B348,'HK2 21-22'!$B$17:$AT$54,16,0))</f>
        <v>#N/A</v>
      </c>
      <c r="R348" s="32" t="e">
        <f t="shared" si="52"/>
        <v>#N/A</v>
      </c>
      <c r="S348" s="16" t="e">
        <f>IF($B348="","",VLOOKUP($B348,'HK2 21-22'!$B$17:$AT$54,18,0))</f>
        <v>#N/A</v>
      </c>
      <c r="T348" s="16" t="e">
        <f>IF($B348="","",VLOOKUP($B348,'HK2 21-22'!$B$17:$AT$54,19,0))</f>
        <v>#N/A</v>
      </c>
      <c r="U348" s="16" t="e">
        <f>IF($B348="","",VLOOKUP($B348,'HK2 21-22'!$B$17:$AT$54,20,0))</f>
        <v>#N/A</v>
      </c>
      <c r="V348" s="32" t="e">
        <f t="shared" si="53"/>
        <v>#N/A</v>
      </c>
      <c r="W348" s="16" t="e">
        <f>IF($B348="","",VLOOKUP($B348,'HK2 21-22'!$B$17:$AT$54,22,0))</f>
        <v>#N/A</v>
      </c>
      <c r="X348" s="16" t="e">
        <f>IF($B348="","",VLOOKUP($B348,'HK2 21-22'!$B$17:$AT$54,23,0))</f>
        <v>#N/A</v>
      </c>
      <c r="Y348" s="16" t="e">
        <f>IF($B348="","",VLOOKUP($B348,'HK2 21-22'!$B$17:$AT$54,24,0))</f>
        <v>#N/A</v>
      </c>
      <c r="Z348" s="32" t="e">
        <f t="shared" si="54"/>
        <v>#N/A</v>
      </c>
      <c r="AA348" s="16" t="e">
        <f>IF($B348="","",VLOOKUP($B348,'HK2 21-22'!$B$17:$AT$54,26,0))</f>
        <v>#N/A</v>
      </c>
      <c r="AB348" s="16" t="e">
        <f>IF($B348="","",VLOOKUP($B348,'HK2 21-22'!$B$17:$AT$54,27,0))</f>
        <v>#N/A</v>
      </c>
      <c r="AC348" s="16" t="e">
        <f>IF($B348="","",VLOOKUP($B348,'HK2 21-22'!$B$17:$AT$54,28,0))</f>
        <v>#N/A</v>
      </c>
      <c r="AD348" s="32" t="e">
        <f t="shared" si="55"/>
        <v>#N/A</v>
      </c>
      <c r="AE348" s="16" t="e">
        <f>IF($B348="","",VLOOKUP($B348,'HK2 21-22'!$B$17:$AT$54,30,0))</f>
        <v>#N/A</v>
      </c>
      <c r="AF348" s="16" t="e">
        <f>IF($B348="","",VLOOKUP($B348,'HK2 21-22'!$B$17:$AT$54,31,0))</f>
        <v>#N/A</v>
      </c>
      <c r="AG348" s="16" t="e">
        <f>IF($B348="","",VLOOKUP($B348,'HK2 21-22'!$B$17:$AT$54,32,0))</f>
        <v>#N/A</v>
      </c>
      <c r="AH348" s="32" t="e">
        <f t="shared" si="56"/>
        <v>#N/A</v>
      </c>
      <c r="AI348" s="16" t="e">
        <f>IF($B348="","",VLOOKUP($B348,'HK2 21-22'!$B$17:$AT$54,34,0))</f>
        <v>#N/A</v>
      </c>
      <c r="AJ348" s="16" t="e">
        <f>IF($B348="","",VLOOKUP($B348,'HK2 21-22'!$B$17:$AT$54,35,0))</f>
        <v>#N/A</v>
      </c>
      <c r="AK348" s="32" t="e">
        <f t="shared" si="57"/>
        <v>#N/A</v>
      </c>
      <c r="AL348" s="16" t="e">
        <f>IF($B348="","",VLOOKUP($B348,'HK2 21-22'!$B$17:$AT$54,37,0))</f>
        <v>#N/A</v>
      </c>
      <c r="AM348" s="16" t="e">
        <f>IF($B348="","",VLOOKUP($B348,'HK2 21-22'!$B$17:$AT$54,38,0))</f>
        <v>#N/A</v>
      </c>
      <c r="AN348" s="32" t="e">
        <f t="shared" si="58"/>
        <v>#N/A</v>
      </c>
      <c r="AO348" s="16" t="e">
        <f>IF($B348="","",VLOOKUP($B348,'HK2 21-22'!$B$17:$AT$54,40,0))</f>
        <v>#N/A</v>
      </c>
      <c r="AP348" s="16" t="e">
        <f>IF($B348="","",VLOOKUP($B348,'HK2 21-22'!$B$17:$AT$54,41,0))</f>
        <v>#N/A</v>
      </c>
      <c r="AQ348" s="32" t="e">
        <f t="shared" si="59"/>
        <v>#N/A</v>
      </c>
      <c r="AR348" s="32" t="e">
        <f>IF($B348="","",VLOOKUP($B348,'HK2 21-22'!$B$17:$AT$54,43,0))</f>
        <v>#N/A</v>
      </c>
      <c r="AS348" s="32" t="e">
        <f>IF($B348="","",VLOOKUP($B348,'HK2 21-22'!$B$17:$AT$54,44,0))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IF($B349="","",VLOOKUP($B349,'HK2 21-22'!$B$17:$AT$54,4,0))</f>
        <v>#N/A</v>
      </c>
      <c r="F349" s="16" t="e">
        <f>IF($B349="","",VLOOKUP($B349,'HK2 21-22'!$B$17:$AT$54,5,0))</f>
        <v>#N/A</v>
      </c>
      <c r="G349" s="16" t="e">
        <f>IF($B349="","",VLOOKUP($B349,'HK2 21-22'!$B$17:$AT$54,6,0))</f>
        <v>#N/A</v>
      </c>
      <c r="H349" s="16" t="e">
        <f>IF($B349="","",VLOOKUP($B349,'HK2 21-22'!$B$17:$AT$54,7,0))</f>
        <v>#N/A</v>
      </c>
      <c r="I349" s="16" t="e">
        <f>IF($B349="","",VLOOKUP($B349,'HK2 21-22'!$B$17:$AT$54,8,0))</f>
        <v>#N/A</v>
      </c>
      <c r="J349" s="16" t="e">
        <f>IF($B349="","",VLOOKUP($B349,'HK2 21-22'!$B$17:$AT$54,9,0))</f>
        <v>#N/A</v>
      </c>
      <c r="K349" s="16" t="e">
        <f>IF($B349="","",VLOOKUP($B349,'HK2 21-22'!$B$17:$AT$54,10,0))</f>
        <v>#N/A</v>
      </c>
      <c r="L349" s="16" t="e">
        <f>IF($B349="","",VLOOKUP($B349,'HK2 21-22'!$B$17:$AT$54,11,0))</f>
        <v>#N/A</v>
      </c>
      <c r="M349" s="32" t="e">
        <f t="shared" si="51"/>
        <v>#N/A</v>
      </c>
      <c r="N349" s="16" t="e">
        <f>IF($B349="","",VLOOKUP($B349,'HK2 21-22'!$B$17:$AT$54,13,0))</f>
        <v>#N/A</v>
      </c>
      <c r="O349" s="16" t="e">
        <f>IF($B349="","",VLOOKUP($B349,'HK2 21-22'!$B$17:$AT$54,14,0))</f>
        <v>#N/A</v>
      </c>
      <c r="P349" s="16" t="e">
        <f>IF($B349="","",VLOOKUP($B349,'HK2 21-22'!$B$17:$AT$54,15,0))</f>
        <v>#N/A</v>
      </c>
      <c r="Q349" s="16" t="e">
        <f>IF($B349="","",VLOOKUP($B349,'HK2 21-22'!$B$17:$AT$54,16,0))</f>
        <v>#N/A</v>
      </c>
      <c r="R349" s="32" t="e">
        <f t="shared" si="52"/>
        <v>#N/A</v>
      </c>
      <c r="S349" s="16" t="e">
        <f>IF($B349="","",VLOOKUP($B349,'HK2 21-22'!$B$17:$AT$54,18,0))</f>
        <v>#N/A</v>
      </c>
      <c r="T349" s="16" t="e">
        <f>IF($B349="","",VLOOKUP($B349,'HK2 21-22'!$B$17:$AT$54,19,0))</f>
        <v>#N/A</v>
      </c>
      <c r="U349" s="16" t="e">
        <f>IF($B349="","",VLOOKUP($B349,'HK2 21-22'!$B$17:$AT$54,20,0))</f>
        <v>#N/A</v>
      </c>
      <c r="V349" s="32" t="e">
        <f t="shared" si="53"/>
        <v>#N/A</v>
      </c>
      <c r="W349" s="16" t="e">
        <f>IF($B349="","",VLOOKUP($B349,'HK2 21-22'!$B$17:$AT$54,22,0))</f>
        <v>#N/A</v>
      </c>
      <c r="X349" s="16" t="e">
        <f>IF($B349="","",VLOOKUP($B349,'HK2 21-22'!$B$17:$AT$54,23,0))</f>
        <v>#N/A</v>
      </c>
      <c r="Y349" s="16" t="e">
        <f>IF($B349="","",VLOOKUP($B349,'HK2 21-22'!$B$17:$AT$54,24,0))</f>
        <v>#N/A</v>
      </c>
      <c r="Z349" s="32" t="e">
        <f t="shared" si="54"/>
        <v>#N/A</v>
      </c>
      <c r="AA349" s="16" t="e">
        <f>IF($B349="","",VLOOKUP($B349,'HK2 21-22'!$B$17:$AT$54,26,0))</f>
        <v>#N/A</v>
      </c>
      <c r="AB349" s="16" t="e">
        <f>IF($B349="","",VLOOKUP($B349,'HK2 21-22'!$B$17:$AT$54,27,0))</f>
        <v>#N/A</v>
      </c>
      <c r="AC349" s="16" t="e">
        <f>IF($B349="","",VLOOKUP($B349,'HK2 21-22'!$B$17:$AT$54,28,0))</f>
        <v>#N/A</v>
      </c>
      <c r="AD349" s="32" t="e">
        <f t="shared" si="55"/>
        <v>#N/A</v>
      </c>
      <c r="AE349" s="16" t="e">
        <f>IF($B349="","",VLOOKUP($B349,'HK2 21-22'!$B$17:$AT$54,30,0))</f>
        <v>#N/A</v>
      </c>
      <c r="AF349" s="16" t="e">
        <f>IF($B349="","",VLOOKUP($B349,'HK2 21-22'!$B$17:$AT$54,31,0))</f>
        <v>#N/A</v>
      </c>
      <c r="AG349" s="16" t="e">
        <f>IF($B349="","",VLOOKUP($B349,'HK2 21-22'!$B$17:$AT$54,32,0))</f>
        <v>#N/A</v>
      </c>
      <c r="AH349" s="32" t="e">
        <f t="shared" si="56"/>
        <v>#N/A</v>
      </c>
      <c r="AI349" s="16" t="e">
        <f>IF($B349="","",VLOOKUP($B349,'HK2 21-22'!$B$17:$AT$54,34,0))</f>
        <v>#N/A</v>
      </c>
      <c r="AJ349" s="16" t="e">
        <f>IF($B349="","",VLOOKUP($B349,'HK2 21-22'!$B$17:$AT$54,35,0))</f>
        <v>#N/A</v>
      </c>
      <c r="AK349" s="32" t="e">
        <f t="shared" si="57"/>
        <v>#N/A</v>
      </c>
      <c r="AL349" s="16" t="e">
        <f>IF($B349="","",VLOOKUP($B349,'HK2 21-22'!$B$17:$AT$54,37,0))</f>
        <v>#N/A</v>
      </c>
      <c r="AM349" s="16" t="e">
        <f>IF($B349="","",VLOOKUP($B349,'HK2 21-22'!$B$17:$AT$54,38,0))</f>
        <v>#N/A</v>
      </c>
      <c r="AN349" s="32" t="e">
        <f t="shared" si="58"/>
        <v>#N/A</v>
      </c>
      <c r="AO349" s="16" t="e">
        <f>IF($B349="","",VLOOKUP($B349,'HK2 21-22'!$B$17:$AT$54,40,0))</f>
        <v>#N/A</v>
      </c>
      <c r="AP349" s="16" t="e">
        <f>IF($B349="","",VLOOKUP($B349,'HK2 21-22'!$B$17:$AT$54,41,0))</f>
        <v>#N/A</v>
      </c>
      <c r="AQ349" s="32" t="e">
        <f t="shared" si="59"/>
        <v>#N/A</v>
      </c>
      <c r="AR349" s="32" t="e">
        <f>IF($B349="","",VLOOKUP($B349,'HK2 21-22'!$B$17:$AT$54,43,0))</f>
        <v>#N/A</v>
      </c>
      <c r="AS349" s="32" t="e">
        <f>IF($B349="","",VLOOKUP($B349,'HK2 21-22'!$B$17:$AT$54,44,0))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IF($B350="","",VLOOKUP($B350,'HK2 21-22'!$B$17:$AT$54,4,0))</f>
        <v>#N/A</v>
      </c>
      <c r="F350" s="16" t="e">
        <f>IF($B350="","",VLOOKUP($B350,'HK2 21-22'!$B$17:$AT$54,5,0))</f>
        <v>#N/A</v>
      </c>
      <c r="G350" s="16" t="e">
        <f>IF($B350="","",VLOOKUP($B350,'HK2 21-22'!$B$17:$AT$54,6,0))</f>
        <v>#N/A</v>
      </c>
      <c r="H350" s="16" t="e">
        <f>IF($B350="","",VLOOKUP($B350,'HK2 21-22'!$B$17:$AT$54,7,0))</f>
        <v>#N/A</v>
      </c>
      <c r="I350" s="16" t="e">
        <f>IF($B350="","",VLOOKUP($B350,'HK2 21-22'!$B$17:$AT$54,8,0))</f>
        <v>#N/A</v>
      </c>
      <c r="J350" s="16" t="e">
        <f>IF($B350="","",VLOOKUP($B350,'HK2 21-22'!$B$17:$AT$54,9,0))</f>
        <v>#N/A</v>
      </c>
      <c r="K350" s="16" t="e">
        <f>IF($B350="","",VLOOKUP($B350,'HK2 21-22'!$B$17:$AT$54,10,0))</f>
        <v>#N/A</v>
      </c>
      <c r="L350" s="16" t="e">
        <f>IF($B350="","",VLOOKUP($B350,'HK2 21-22'!$B$17:$AT$54,11,0))</f>
        <v>#N/A</v>
      </c>
      <c r="M350" s="32" t="e">
        <f t="shared" si="51"/>
        <v>#N/A</v>
      </c>
      <c r="N350" s="16" t="e">
        <f>IF($B350="","",VLOOKUP($B350,'HK2 21-22'!$B$17:$AT$54,13,0))</f>
        <v>#N/A</v>
      </c>
      <c r="O350" s="16" t="e">
        <f>IF($B350="","",VLOOKUP($B350,'HK2 21-22'!$B$17:$AT$54,14,0))</f>
        <v>#N/A</v>
      </c>
      <c r="P350" s="16" t="e">
        <f>IF($B350="","",VLOOKUP($B350,'HK2 21-22'!$B$17:$AT$54,15,0))</f>
        <v>#N/A</v>
      </c>
      <c r="Q350" s="16" t="e">
        <f>IF($B350="","",VLOOKUP($B350,'HK2 21-22'!$B$17:$AT$54,16,0))</f>
        <v>#N/A</v>
      </c>
      <c r="R350" s="32" t="e">
        <f t="shared" si="52"/>
        <v>#N/A</v>
      </c>
      <c r="S350" s="16" t="e">
        <f>IF($B350="","",VLOOKUP($B350,'HK2 21-22'!$B$17:$AT$54,18,0))</f>
        <v>#N/A</v>
      </c>
      <c r="T350" s="16" t="e">
        <f>IF($B350="","",VLOOKUP($B350,'HK2 21-22'!$B$17:$AT$54,19,0))</f>
        <v>#N/A</v>
      </c>
      <c r="U350" s="16" t="e">
        <f>IF($B350="","",VLOOKUP($B350,'HK2 21-22'!$B$17:$AT$54,20,0))</f>
        <v>#N/A</v>
      </c>
      <c r="V350" s="32" t="e">
        <f t="shared" si="53"/>
        <v>#N/A</v>
      </c>
      <c r="W350" s="16" t="e">
        <f>IF($B350="","",VLOOKUP($B350,'HK2 21-22'!$B$17:$AT$54,22,0))</f>
        <v>#N/A</v>
      </c>
      <c r="X350" s="16" t="e">
        <f>IF($B350="","",VLOOKUP($B350,'HK2 21-22'!$B$17:$AT$54,23,0))</f>
        <v>#N/A</v>
      </c>
      <c r="Y350" s="16" t="e">
        <f>IF($B350="","",VLOOKUP($B350,'HK2 21-22'!$B$17:$AT$54,24,0))</f>
        <v>#N/A</v>
      </c>
      <c r="Z350" s="32" t="e">
        <f t="shared" si="54"/>
        <v>#N/A</v>
      </c>
      <c r="AA350" s="16" t="e">
        <f>IF($B350="","",VLOOKUP($B350,'HK2 21-22'!$B$17:$AT$54,26,0))</f>
        <v>#N/A</v>
      </c>
      <c r="AB350" s="16" t="e">
        <f>IF($B350="","",VLOOKUP($B350,'HK2 21-22'!$B$17:$AT$54,27,0))</f>
        <v>#N/A</v>
      </c>
      <c r="AC350" s="16" t="e">
        <f>IF($B350="","",VLOOKUP($B350,'HK2 21-22'!$B$17:$AT$54,28,0))</f>
        <v>#N/A</v>
      </c>
      <c r="AD350" s="32" t="e">
        <f t="shared" si="55"/>
        <v>#N/A</v>
      </c>
      <c r="AE350" s="16" t="e">
        <f>IF($B350="","",VLOOKUP($B350,'HK2 21-22'!$B$17:$AT$54,30,0))</f>
        <v>#N/A</v>
      </c>
      <c r="AF350" s="16" t="e">
        <f>IF($B350="","",VLOOKUP($B350,'HK2 21-22'!$B$17:$AT$54,31,0))</f>
        <v>#N/A</v>
      </c>
      <c r="AG350" s="16" t="e">
        <f>IF($B350="","",VLOOKUP($B350,'HK2 21-22'!$B$17:$AT$54,32,0))</f>
        <v>#N/A</v>
      </c>
      <c r="AH350" s="32" t="e">
        <f t="shared" si="56"/>
        <v>#N/A</v>
      </c>
      <c r="AI350" s="16" t="e">
        <f>IF($B350="","",VLOOKUP($B350,'HK2 21-22'!$B$17:$AT$54,34,0))</f>
        <v>#N/A</v>
      </c>
      <c r="AJ350" s="16" t="e">
        <f>IF($B350="","",VLOOKUP($B350,'HK2 21-22'!$B$17:$AT$54,35,0))</f>
        <v>#N/A</v>
      </c>
      <c r="AK350" s="32" t="e">
        <f t="shared" si="57"/>
        <v>#N/A</v>
      </c>
      <c r="AL350" s="16" t="e">
        <f>IF($B350="","",VLOOKUP($B350,'HK2 21-22'!$B$17:$AT$54,37,0))</f>
        <v>#N/A</v>
      </c>
      <c r="AM350" s="16" t="e">
        <f>IF($B350="","",VLOOKUP($B350,'HK2 21-22'!$B$17:$AT$54,38,0))</f>
        <v>#N/A</v>
      </c>
      <c r="AN350" s="32" t="e">
        <f t="shared" si="58"/>
        <v>#N/A</v>
      </c>
      <c r="AO350" s="16" t="e">
        <f>IF($B350="","",VLOOKUP($B350,'HK2 21-22'!$B$17:$AT$54,40,0))</f>
        <v>#N/A</v>
      </c>
      <c r="AP350" s="16" t="e">
        <f>IF($B350="","",VLOOKUP($B350,'HK2 21-22'!$B$17:$AT$54,41,0))</f>
        <v>#N/A</v>
      </c>
      <c r="AQ350" s="32" t="e">
        <f t="shared" si="59"/>
        <v>#N/A</v>
      </c>
      <c r="AR350" s="32" t="e">
        <f>IF($B350="","",VLOOKUP($B350,'HK2 21-22'!$B$17:$AT$54,43,0))</f>
        <v>#N/A</v>
      </c>
      <c r="AS350" s="32" t="e">
        <f>IF($B350="","",VLOOKUP($B350,'HK2 21-22'!$B$17:$AT$54,44,0))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IF($B351="","",VLOOKUP($B351,'HK2 21-22'!$B$17:$AT$54,4,0))</f>
        <v>#N/A</v>
      </c>
      <c r="F351" s="16" t="e">
        <f>IF($B351="","",VLOOKUP($B351,'HK2 21-22'!$B$17:$AT$54,5,0))</f>
        <v>#N/A</v>
      </c>
      <c r="G351" s="16" t="e">
        <f>IF($B351="","",VLOOKUP($B351,'HK2 21-22'!$B$17:$AT$54,6,0))</f>
        <v>#N/A</v>
      </c>
      <c r="H351" s="16" t="e">
        <f>IF($B351="","",VLOOKUP($B351,'HK2 21-22'!$B$17:$AT$54,7,0))</f>
        <v>#N/A</v>
      </c>
      <c r="I351" s="16" t="e">
        <f>IF($B351="","",VLOOKUP($B351,'HK2 21-22'!$B$17:$AT$54,8,0))</f>
        <v>#N/A</v>
      </c>
      <c r="J351" s="16" t="e">
        <f>IF($B351="","",VLOOKUP($B351,'HK2 21-22'!$B$17:$AT$54,9,0))</f>
        <v>#N/A</v>
      </c>
      <c r="K351" s="16" t="e">
        <f>IF($B351="","",VLOOKUP($B351,'HK2 21-22'!$B$17:$AT$54,10,0))</f>
        <v>#N/A</v>
      </c>
      <c r="L351" s="16" t="e">
        <f>IF($B351="","",VLOOKUP($B351,'HK2 21-22'!$B$17:$AT$54,11,0))</f>
        <v>#N/A</v>
      </c>
      <c r="M351" s="32" t="e">
        <f t="shared" si="51"/>
        <v>#N/A</v>
      </c>
      <c r="N351" s="16" t="e">
        <f>IF($B351="","",VLOOKUP($B351,'HK2 21-22'!$B$17:$AT$54,13,0))</f>
        <v>#N/A</v>
      </c>
      <c r="O351" s="16" t="e">
        <f>IF($B351="","",VLOOKUP($B351,'HK2 21-22'!$B$17:$AT$54,14,0))</f>
        <v>#N/A</v>
      </c>
      <c r="P351" s="16" t="e">
        <f>IF($B351="","",VLOOKUP($B351,'HK2 21-22'!$B$17:$AT$54,15,0))</f>
        <v>#N/A</v>
      </c>
      <c r="Q351" s="16" t="e">
        <f>IF($B351="","",VLOOKUP($B351,'HK2 21-22'!$B$17:$AT$54,16,0))</f>
        <v>#N/A</v>
      </c>
      <c r="R351" s="32" t="e">
        <f t="shared" si="52"/>
        <v>#N/A</v>
      </c>
      <c r="S351" s="16" t="e">
        <f>IF($B351="","",VLOOKUP($B351,'HK2 21-22'!$B$17:$AT$54,18,0))</f>
        <v>#N/A</v>
      </c>
      <c r="T351" s="16" t="e">
        <f>IF($B351="","",VLOOKUP($B351,'HK2 21-22'!$B$17:$AT$54,19,0))</f>
        <v>#N/A</v>
      </c>
      <c r="U351" s="16" t="e">
        <f>IF($B351="","",VLOOKUP($B351,'HK2 21-22'!$B$17:$AT$54,20,0))</f>
        <v>#N/A</v>
      </c>
      <c r="V351" s="32" t="e">
        <f t="shared" si="53"/>
        <v>#N/A</v>
      </c>
      <c r="W351" s="16" t="e">
        <f>IF($B351="","",VLOOKUP($B351,'HK2 21-22'!$B$17:$AT$54,22,0))</f>
        <v>#N/A</v>
      </c>
      <c r="X351" s="16" t="e">
        <f>IF($B351="","",VLOOKUP($B351,'HK2 21-22'!$B$17:$AT$54,23,0))</f>
        <v>#N/A</v>
      </c>
      <c r="Y351" s="16" t="e">
        <f>IF($B351="","",VLOOKUP($B351,'HK2 21-22'!$B$17:$AT$54,24,0))</f>
        <v>#N/A</v>
      </c>
      <c r="Z351" s="32" t="e">
        <f t="shared" si="54"/>
        <v>#N/A</v>
      </c>
      <c r="AA351" s="16" t="e">
        <f>IF($B351="","",VLOOKUP($B351,'HK2 21-22'!$B$17:$AT$54,26,0))</f>
        <v>#N/A</v>
      </c>
      <c r="AB351" s="16" t="e">
        <f>IF($B351="","",VLOOKUP($B351,'HK2 21-22'!$B$17:$AT$54,27,0))</f>
        <v>#N/A</v>
      </c>
      <c r="AC351" s="16" t="e">
        <f>IF($B351="","",VLOOKUP($B351,'HK2 21-22'!$B$17:$AT$54,28,0))</f>
        <v>#N/A</v>
      </c>
      <c r="AD351" s="32" t="e">
        <f t="shared" si="55"/>
        <v>#N/A</v>
      </c>
      <c r="AE351" s="16" t="e">
        <f>IF($B351="","",VLOOKUP($B351,'HK2 21-22'!$B$17:$AT$54,30,0))</f>
        <v>#N/A</v>
      </c>
      <c r="AF351" s="16" t="e">
        <f>IF($B351="","",VLOOKUP($B351,'HK2 21-22'!$B$17:$AT$54,31,0))</f>
        <v>#N/A</v>
      </c>
      <c r="AG351" s="16" t="e">
        <f>IF($B351="","",VLOOKUP($B351,'HK2 21-22'!$B$17:$AT$54,32,0))</f>
        <v>#N/A</v>
      </c>
      <c r="AH351" s="32" t="e">
        <f t="shared" si="56"/>
        <v>#N/A</v>
      </c>
      <c r="AI351" s="16" t="e">
        <f>IF($B351="","",VLOOKUP($B351,'HK2 21-22'!$B$17:$AT$54,34,0))</f>
        <v>#N/A</v>
      </c>
      <c r="AJ351" s="16" t="e">
        <f>IF($B351="","",VLOOKUP($B351,'HK2 21-22'!$B$17:$AT$54,35,0))</f>
        <v>#N/A</v>
      </c>
      <c r="AK351" s="32" t="e">
        <f t="shared" si="57"/>
        <v>#N/A</v>
      </c>
      <c r="AL351" s="16" t="e">
        <f>IF($B351="","",VLOOKUP($B351,'HK2 21-22'!$B$17:$AT$54,37,0))</f>
        <v>#N/A</v>
      </c>
      <c r="AM351" s="16" t="e">
        <f>IF($B351="","",VLOOKUP($B351,'HK2 21-22'!$B$17:$AT$54,38,0))</f>
        <v>#N/A</v>
      </c>
      <c r="AN351" s="32" t="e">
        <f t="shared" si="58"/>
        <v>#N/A</v>
      </c>
      <c r="AO351" s="16" t="e">
        <f>IF($B351="","",VLOOKUP($B351,'HK2 21-22'!$B$17:$AT$54,40,0))</f>
        <v>#N/A</v>
      </c>
      <c r="AP351" s="16" t="e">
        <f>IF($B351="","",VLOOKUP($B351,'HK2 21-22'!$B$17:$AT$54,41,0))</f>
        <v>#N/A</v>
      </c>
      <c r="AQ351" s="32" t="e">
        <f t="shared" si="59"/>
        <v>#N/A</v>
      </c>
      <c r="AR351" s="32" t="e">
        <f>IF($B351="","",VLOOKUP($B351,'HK2 21-22'!$B$17:$AT$54,43,0))</f>
        <v>#N/A</v>
      </c>
      <c r="AS351" s="32" t="e">
        <f>IF($B351="","",VLOOKUP($B351,'HK2 21-22'!$B$17:$AT$54,44,0))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IF($B352="","",VLOOKUP($B352,'HK2 21-22'!$B$17:$AT$54,4,0))</f>
        <v>#N/A</v>
      </c>
      <c r="F352" s="16" t="e">
        <f>IF($B352="","",VLOOKUP($B352,'HK2 21-22'!$B$17:$AT$54,5,0))</f>
        <v>#N/A</v>
      </c>
      <c r="G352" s="16" t="e">
        <f>IF($B352="","",VLOOKUP($B352,'HK2 21-22'!$B$17:$AT$54,6,0))</f>
        <v>#N/A</v>
      </c>
      <c r="H352" s="16" t="e">
        <f>IF($B352="","",VLOOKUP($B352,'HK2 21-22'!$B$17:$AT$54,7,0))</f>
        <v>#N/A</v>
      </c>
      <c r="I352" s="16" t="e">
        <f>IF($B352="","",VLOOKUP($B352,'HK2 21-22'!$B$17:$AT$54,8,0))</f>
        <v>#N/A</v>
      </c>
      <c r="J352" s="16" t="e">
        <f>IF($B352="","",VLOOKUP($B352,'HK2 21-22'!$B$17:$AT$54,9,0))</f>
        <v>#N/A</v>
      </c>
      <c r="K352" s="16" t="e">
        <f>IF($B352="","",VLOOKUP($B352,'HK2 21-22'!$B$17:$AT$54,10,0))</f>
        <v>#N/A</v>
      </c>
      <c r="L352" s="16" t="e">
        <f>IF($B352="","",VLOOKUP($B352,'HK2 21-22'!$B$17:$AT$54,11,0))</f>
        <v>#N/A</v>
      </c>
      <c r="M352" s="32" t="e">
        <f t="shared" si="51"/>
        <v>#N/A</v>
      </c>
      <c r="N352" s="16" t="e">
        <f>IF($B352="","",VLOOKUP($B352,'HK2 21-22'!$B$17:$AT$54,13,0))</f>
        <v>#N/A</v>
      </c>
      <c r="O352" s="16" t="e">
        <f>IF($B352="","",VLOOKUP($B352,'HK2 21-22'!$B$17:$AT$54,14,0))</f>
        <v>#N/A</v>
      </c>
      <c r="P352" s="16" t="e">
        <f>IF($B352="","",VLOOKUP($B352,'HK2 21-22'!$B$17:$AT$54,15,0))</f>
        <v>#N/A</v>
      </c>
      <c r="Q352" s="16" t="e">
        <f>IF($B352="","",VLOOKUP($B352,'HK2 21-22'!$B$17:$AT$54,16,0))</f>
        <v>#N/A</v>
      </c>
      <c r="R352" s="32" t="e">
        <f t="shared" si="52"/>
        <v>#N/A</v>
      </c>
      <c r="S352" s="16" t="e">
        <f>IF($B352="","",VLOOKUP($B352,'HK2 21-22'!$B$17:$AT$54,18,0))</f>
        <v>#N/A</v>
      </c>
      <c r="T352" s="16" t="e">
        <f>IF($B352="","",VLOOKUP($B352,'HK2 21-22'!$B$17:$AT$54,19,0))</f>
        <v>#N/A</v>
      </c>
      <c r="U352" s="16" t="e">
        <f>IF($B352="","",VLOOKUP($B352,'HK2 21-22'!$B$17:$AT$54,20,0))</f>
        <v>#N/A</v>
      </c>
      <c r="V352" s="32" t="e">
        <f t="shared" si="53"/>
        <v>#N/A</v>
      </c>
      <c r="W352" s="16" t="e">
        <f>IF($B352="","",VLOOKUP($B352,'HK2 21-22'!$B$17:$AT$54,22,0))</f>
        <v>#N/A</v>
      </c>
      <c r="X352" s="16" t="e">
        <f>IF($B352="","",VLOOKUP($B352,'HK2 21-22'!$B$17:$AT$54,23,0))</f>
        <v>#N/A</v>
      </c>
      <c r="Y352" s="16" t="e">
        <f>IF($B352="","",VLOOKUP($B352,'HK2 21-22'!$B$17:$AT$54,24,0))</f>
        <v>#N/A</v>
      </c>
      <c r="Z352" s="32" t="e">
        <f t="shared" si="54"/>
        <v>#N/A</v>
      </c>
      <c r="AA352" s="16" t="e">
        <f>IF($B352="","",VLOOKUP($B352,'HK2 21-22'!$B$17:$AT$54,26,0))</f>
        <v>#N/A</v>
      </c>
      <c r="AB352" s="16" t="e">
        <f>IF($B352="","",VLOOKUP($B352,'HK2 21-22'!$B$17:$AT$54,27,0))</f>
        <v>#N/A</v>
      </c>
      <c r="AC352" s="16" t="e">
        <f>IF($B352="","",VLOOKUP($B352,'HK2 21-22'!$B$17:$AT$54,28,0))</f>
        <v>#N/A</v>
      </c>
      <c r="AD352" s="32" t="e">
        <f t="shared" si="55"/>
        <v>#N/A</v>
      </c>
      <c r="AE352" s="16" t="e">
        <f>IF($B352="","",VLOOKUP($B352,'HK2 21-22'!$B$17:$AT$54,30,0))</f>
        <v>#N/A</v>
      </c>
      <c r="AF352" s="16" t="e">
        <f>IF($B352="","",VLOOKUP($B352,'HK2 21-22'!$B$17:$AT$54,31,0))</f>
        <v>#N/A</v>
      </c>
      <c r="AG352" s="16" t="e">
        <f>IF($B352="","",VLOOKUP($B352,'HK2 21-22'!$B$17:$AT$54,32,0))</f>
        <v>#N/A</v>
      </c>
      <c r="AH352" s="32" t="e">
        <f t="shared" si="56"/>
        <v>#N/A</v>
      </c>
      <c r="AI352" s="16" t="e">
        <f>IF($B352="","",VLOOKUP($B352,'HK2 21-22'!$B$17:$AT$54,34,0))</f>
        <v>#N/A</v>
      </c>
      <c r="AJ352" s="16" t="e">
        <f>IF($B352="","",VLOOKUP($B352,'HK2 21-22'!$B$17:$AT$54,35,0))</f>
        <v>#N/A</v>
      </c>
      <c r="AK352" s="32" t="e">
        <f t="shared" si="57"/>
        <v>#N/A</v>
      </c>
      <c r="AL352" s="16" t="e">
        <f>IF($B352="","",VLOOKUP($B352,'HK2 21-22'!$B$17:$AT$54,37,0))</f>
        <v>#N/A</v>
      </c>
      <c r="AM352" s="16" t="e">
        <f>IF($B352="","",VLOOKUP($B352,'HK2 21-22'!$B$17:$AT$54,38,0))</f>
        <v>#N/A</v>
      </c>
      <c r="AN352" s="32" t="e">
        <f t="shared" si="58"/>
        <v>#N/A</v>
      </c>
      <c r="AO352" s="16" t="e">
        <f>IF($B352="","",VLOOKUP($B352,'HK2 21-22'!$B$17:$AT$54,40,0))</f>
        <v>#N/A</v>
      </c>
      <c r="AP352" s="16" t="e">
        <f>IF($B352="","",VLOOKUP($B352,'HK2 21-22'!$B$17:$AT$54,41,0))</f>
        <v>#N/A</v>
      </c>
      <c r="AQ352" s="32" t="e">
        <f t="shared" si="59"/>
        <v>#N/A</v>
      </c>
      <c r="AR352" s="32" t="e">
        <f>IF($B352="","",VLOOKUP($B352,'HK2 21-22'!$B$17:$AT$54,43,0))</f>
        <v>#N/A</v>
      </c>
      <c r="AS352" s="32" t="e">
        <f>IF($B352="","",VLOOKUP($B352,'HK2 21-22'!$B$17:$AT$54,44,0))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IF($B353="","",VLOOKUP($B353,'HK2 21-22'!$B$17:$AT$54,4,0))</f>
        <v>#N/A</v>
      </c>
      <c r="F353" s="16" t="e">
        <f>IF($B353="","",VLOOKUP($B353,'HK2 21-22'!$B$17:$AT$54,5,0))</f>
        <v>#N/A</v>
      </c>
      <c r="G353" s="16" t="e">
        <f>IF($B353="","",VLOOKUP($B353,'HK2 21-22'!$B$17:$AT$54,6,0))</f>
        <v>#N/A</v>
      </c>
      <c r="H353" s="16" t="e">
        <f>IF($B353="","",VLOOKUP($B353,'HK2 21-22'!$B$17:$AT$54,7,0))</f>
        <v>#N/A</v>
      </c>
      <c r="I353" s="16" t="e">
        <f>IF($B353="","",VLOOKUP($B353,'HK2 21-22'!$B$17:$AT$54,8,0))</f>
        <v>#N/A</v>
      </c>
      <c r="J353" s="16" t="e">
        <f>IF($B353="","",VLOOKUP($B353,'HK2 21-22'!$B$17:$AT$54,9,0))</f>
        <v>#N/A</v>
      </c>
      <c r="K353" s="16" t="e">
        <f>IF($B353="","",VLOOKUP($B353,'HK2 21-22'!$B$17:$AT$54,10,0))</f>
        <v>#N/A</v>
      </c>
      <c r="L353" s="16" t="e">
        <f>IF($B353="","",VLOOKUP($B353,'HK2 21-22'!$B$17:$AT$54,11,0))</f>
        <v>#N/A</v>
      </c>
      <c r="M353" s="32" t="e">
        <f t="shared" si="51"/>
        <v>#N/A</v>
      </c>
      <c r="N353" s="16" t="e">
        <f>IF($B353="","",VLOOKUP($B353,'HK2 21-22'!$B$17:$AT$54,13,0))</f>
        <v>#N/A</v>
      </c>
      <c r="O353" s="16" t="e">
        <f>IF($B353="","",VLOOKUP($B353,'HK2 21-22'!$B$17:$AT$54,14,0))</f>
        <v>#N/A</v>
      </c>
      <c r="P353" s="16" t="e">
        <f>IF($B353="","",VLOOKUP($B353,'HK2 21-22'!$B$17:$AT$54,15,0))</f>
        <v>#N/A</v>
      </c>
      <c r="Q353" s="16" t="e">
        <f>IF($B353="","",VLOOKUP($B353,'HK2 21-22'!$B$17:$AT$54,16,0))</f>
        <v>#N/A</v>
      </c>
      <c r="R353" s="32" t="e">
        <f t="shared" si="52"/>
        <v>#N/A</v>
      </c>
      <c r="S353" s="16" t="e">
        <f>IF($B353="","",VLOOKUP($B353,'HK2 21-22'!$B$17:$AT$54,18,0))</f>
        <v>#N/A</v>
      </c>
      <c r="T353" s="16" t="e">
        <f>IF($B353="","",VLOOKUP($B353,'HK2 21-22'!$B$17:$AT$54,19,0))</f>
        <v>#N/A</v>
      </c>
      <c r="U353" s="16" t="e">
        <f>IF($B353="","",VLOOKUP($B353,'HK2 21-22'!$B$17:$AT$54,20,0))</f>
        <v>#N/A</v>
      </c>
      <c r="V353" s="32" t="e">
        <f t="shared" si="53"/>
        <v>#N/A</v>
      </c>
      <c r="W353" s="16" t="e">
        <f>IF($B353="","",VLOOKUP($B353,'HK2 21-22'!$B$17:$AT$54,22,0))</f>
        <v>#N/A</v>
      </c>
      <c r="X353" s="16" t="e">
        <f>IF($B353="","",VLOOKUP($B353,'HK2 21-22'!$B$17:$AT$54,23,0))</f>
        <v>#N/A</v>
      </c>
      <c r="Y353" s="16" t="e">
        <f>IF($B353="","",VLOOKUP($B353,'HK2 21-22'!$B$17:$AT$54,24,0))</f>
        <v>#N/A</v>
      </c>
      <c r="Z353" s="32" t="e">
        <f t="shared" si="54"/>
        <v>#N/A</v>
      </c>
      <c r="AA353" s="16" t="e">
        <f>IF($B353="","",VLOOKUP($B353,'HK2 21-22'!$B$17:$AT$54,26,0))</f>
        <v>#N/A</v>
      </c>
      <c r="AB353" s="16" t="e">
        <f>IF($B353="","",VLOOKUP($B353,'HK2 21-22'!$B$17:$AT$54,27,0))</f>
        <v>#N/A</v>
      </c>
      <c r="AC353" s="16" t="e">
        <f>IF($B353="","",VLOOKUP($B353,'HK2 21-22'!$B$17:$AT$54,28,0))</f>
        <v>#N/A</v>
      </c>
      <c r="AD353" s="32" t="e">
        <f t="shared" si="55"/>
        <v>#N/A</v>
      </c>
      <c r="AE353" s="16" t="e">
        <f>IF($B353="","",VLOOKUP($B353,'HK2 21-22'!$B$17:$AT$54,30,0))</f>
        <v>#N/A</v>
      </c>
      <c r="AF353" s="16" t="e">
        <f>IF($B353="","",VLOOKUP($B353,'HK2 21-22'!$B$17:$AT$54,31,0))</f>
        <v>#N/A</v>
      </c>
      <c r="AG353" s="16" t="e">
        <f>IF($B353="","",VLOOKUP($B353,'HK2 21-22'!$B$17:$AT$54,32,0))</f>
        <v>#N/A</v>
      </c>
      <c r="AH353" s="32" t="e">
        <f t="shared" si="56"/>
        <v>#N/A</v>
      </c>
      <c r="AI353" s="16" t="e">
        <f>IF($B353="","",VLOOKUP($B353,'HK2 21-22'!$B$17:$AT$54,34,0))</f>
        <v>#N/A</v>
      </c>
      <c r="AJ353" s="16" t="e">
        <f>IF($B353="","",VLOOKUP($B353,'HK2 21-22'!$B$17:$AT$54,35,0))</f>
        <v>#N/A</v>
      </c>
      <c r="AK353" s="32" t="e">
        <f t="shared" si="57"/>
        <v>#N/A</v>
      </c>
      <c r="AL353" s="16" t="e">
        <f>IF($B353="","",VLOOKUP($B353,'HK2 21-22'!$B$17:$AT$54,37,0))</f>
        <v>#N/A</v>
      </c>
      <c r="AM353" s="16" t="e">
        <f>IF($B353="","",VLOOKUP($B353,'HK2 21-22'!$B$17:$AT$54,38,0))</f>
        <v>#N/A</v>
      </c>
      <c r="AN353" s="32" t="e">
        <f t="shared" si="58"/>
        <v>#N/A</v>
      </c>
      <c r="AO353" s="16" t="e">
        <f>IF($B353="","",VLOOKUP($B353,'HK2 21-22'!$B$17:$AT$54,40,0))</f>
        <v>#N/A</v>
      </c>
      <c r="AP353" s="16" t="e">
        <f>IF($B353="","",VLOOKUP($B353,'HK2 21-22'!$B$17:$AT$54,41,0))</f>
        <v>#N/A</v>
      </c>
      <c r="AQ353" s="32" t="e">
        <f t="shared" si="59"/>
        <v>#N/A</v>
      </c>
      <c r="AR353" s="32" t="e">
        <f>IF($B353="","",VLOOKUP($B353,'HK2 21-22'!$B$17:$AT$54,43,0))</f>
        <v>#N/A</v>
      </c>
      <c r="AS353" s="32" t="e">
        <f>IF($B353="","",VLOOKUP($B353,'HK2 21-22'!$B$17:$AT$54,44,0))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IF($B354="","",VLOOKUP($B354,'HK2 21-22'!$B$17:$AT$54,4,0))</f>
        <v>#N/A</v>
      </c>
      <c r="F354" s="16" t="e">
        <f>IF($B354="","",VLOOKUP($B354,'HK2 21-22'!$B$17:$AT$54,5,0))</f>
        <v>#N/A</v>
      </c>
      <c r="G354" s="16" t="e">
        <f>IF($B354="","",VLOOKUP($B354,'HK2 21-22'!$B$17:$AT$54,6,0))</f>
        <v>#N/A</v>
      </c>
      <c r="H354" s="16" t="e">
        <f>IF($B354="","",VLOOKUP($B354,'HK2 21-22'!$B$17:$AT$54,7,0))</f>
        <v>#N/A</v>
      </c>
      <c r="I354" s="16" t="e">
        <f>IF($B354="","",VLOOKUP($B354,'HK2 21-22'!$B$17:$AT$54,8,0))</f>
        <v>#N/A</v>
      </c>
      <c r="J354" s="16" t="e">
        <f>IF($B354="","",VLOOKUP($B354,'HK2 21-22'!$B$17:$AT$54,9,0))</f>
        <v>#N/A</v>
      </c>
      <c r="K354" s="16" t="e">
        <f>IF($B354="","",VLOOKUP($B354,'HK2 21-22'!$B$17:$AT$54,10,0))</f>
        <v>#N/A</v>
      </c>
      <c r="L354" s="16" t="e">
        <f>IF($B354="","",VLOOKUP($B354,'HK2 21-22'!$B$17:$AT$54,11,0))</f>
        <v>#N/A</v>
      </c>
      <c r="M354" s="32" t="e">
        <f t="shared" si="51"/>
        <v>#N/A</v>
      </c>
      <c r="N354" s="16" t="e">
        <f>IF($B354="","",VLOOKUP($B354,'HK2 21-22'!$B$17:$AT$54,13,0))</f>
        <v>#N/A</v>
      </c>
      <c r="O354" s="16" t="e">
        <f>IF($B354="","",VLOOKUP($B354,'HK2 21-22'!$B$17:$AT$54,14,0))</f>
        <v>#N/A</v>
      </c>
      <c r="P354" s="16" t="e">
        <f>IF($B354="","",VLOOKUP($B354,'HK2 21-22'!$B$17:$AT$54,15,0))</f>
        <v>#N/A</v>
      </c>
      <c r="Q354" s="16" t="e">
        <f>IF($B354="","",VLOOKUP($B354,'HK2 21-22'!$B$17:$AT$54,16,0))</f>
        <v>#N/A</v>
      </c>
      <c r="R354" s="32" t="e">
        <f t="shared" si="52"/>
        <v>#N/A</v>
      </c>
      <c r="S354" s="16" t="e">
        <f>IF($B354="","",VLOOKUP($B354,'HK2 21-22'!$B$17:$AT$54,18,0))</f>
        <v>#N/A</v>
      </c>
      <c r="T354" s="16" t="e">
        <f>IF($B354="","",VLOOKUP($B354,'HK2 21-22'!$B$17:$AT$54,19,0))</f>
        <v>#N/A</v>
      </c>
      <c r="U354" s="16" t="e">
        <f>IF($B354="","",VLOOKUP($B354,'HK2 21-22'!$B$17:$AT$54,20,0))</f>
        <v>#N/A</v>
      </c>
      <c r="V354" s="32" t="e">
        <f t="shared" si="53"/>
        <v>#N/A</v>
      </c>
      <c r="W354" s="16" t="e">
        <f>IF($B354="","",VLOOKUP($B354,'HK2 21-22'!$B$17:$AT$54,22,0))</f>
        <v>#N/A</v>
      </c>
      <c r="X354" s="16" t="e">
        <f>IF($B354="","",VLOOKUP($B354,'HK2 21-22'!$B$17:$AT$54,23,0))</f>
        <v>#N/A</v>
      </c>
      <c r="Y354" s="16" t="e">
        <f>IF($B354="","",VLOOKUP($B354,'HK2 21-22'!$B$17:$AT$54,24,0))</f>
        <v>#N/A</v>
      </c>
      <c r="Z354" s="32" t="e">
        <f t="shared" si="54"/>
        <v>#N/A</v>
      </c>
      <c r="AA354" s="16" t="e">
        <f>IF($B354="","",VLOOKUP($B354,'HK2 21-22'!$B$17:$AT$54,26,0))</f>
        <v>#N/A</v>
      </c>
      <c r="AB354" s="16" t="e">
        <f>IF($B354="","",VLOOKUP($B354,'HK2 21-22'!$B$17:$AT$54,27,0))</f>
        <v>#N/A</v>
      </c>
      <c r="AC354" s="16" t="e">
        <f>IF($B354="","",VLOOKUP($B354,'HK2 21-22'!$B$17:$AT$54,28,0))</f>
        <v>#N/A</v>
      </c>
      <c r="AD354" s="32" t="e">
        <f t="shared" si="55"/>
        <v>#N/A</v>
      </c>
      <c r="AE354" s="16" t="e">
        <f>IF($B354="","",VLOOKUP($B354,'HK2 21-22'!$B$17:$AT$54,30,0))</f>
        <v>#N/A</v>
      </c>
      <c r="AF354" s="16" t="e">
        <f>IF($B354="","",VLOOKUP($B354,'HK2 21-22'!$B$17:$AT$54,31,0))</f>
        <v>#N/A</v>
      </c>
      <c r="AG354" s="16" t="e">
        <f>IF($B354="","",VLOOKUP($B354,'HK2 21-22'!$B$17:$AT$54,32,0))</f>
        <v>#N/A</v>
      </c>
      <c r="AH354" s="32" t="e">
        <f t="shared" si="56"/>
        <v>#N/A</v>
      </c>
      <c r="AI354" s="16" t="e">
        <f>IF($B354="","",VLOOKUP($B354,'HK2 21-22'!$B$17:$AT$54,34,0))</f>
        <v>#N/A</v>
      </c>
      <c r="AJ354" s="16" t="e">
        <f>IF($B354="","",VLOOKUP($B354,'HK2 21-22'!$B$17:$AT$54,35,0))</f>
        <v>#N/A</v>
      </c>
      <c r="AK354" s="32" t="e">
        <f t="shared" si="57"/>
        <v>#N/A</v>
      </c>
      <c r="AL354" s="16" t="e">
        <f>IF($B354="","",VLOOKUP($B354,'HK2 21-22'!$B$17:$AT$54,37,0))</f>
        <v>#N/A</v>
      </c>
      <c r="AM354" s="16" t="e">
        <f>IF($B354="","",VLOOKUP($B354,'HK2 21-22'!$B$17:$AT$54,38,0))</f>
        <v>#N/A</v>
      </c>
      <c r="AN354" s="32" t="e">
        <f t="shared" si="58"/>
        <v>#N/A</v>
      </c>
      <c r="AO354" s="16" t="e">
        <f>IF($B354="","",VLOOKUP($B354,'HK2 21-22'!$B$17:$AT$54,40,0))</f>
        <v>#N/A</v>
      </c>
      <c r="AP354" s="16" t="e">
        <f>IF($B354="","",VLOOKUP($B354,'HK2 21-22'!$B$17:$AT$54,41,0))</f>
        <v>#N/A</v>
      </c>
      <c r="AQ354" s="32" t="e">
        <f t="shared" si="59"/>
        <v>#N/A</v>
      </c>
      <c r="AR354" s="32" t="e">
        <f>IF($B354="","",VLOOKUP($B354,'HK2 21-22'!$B$17:$AT$54,43,0))</f>
        <v>#N/A</v>
      </c>
      <c r="AS354" s="32" t="e">
        <f>IF($B354="","",VLOOKUP($B354,'HK2 21-22'!$B$17:$AT$54,44,0))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IF($B355="","",VLOOKUP($B355,'HK2 21-22'!$B$17:$AT$54,4,0))</f>
        <v>#N/A</v>
      </c>
      <c r="F355" s="16" t="e">
        <f>IF($B355="","",VLOOKUP($B355,'HK2 21-22'!$B$17:$AT$54,5,0))</f>
        <v>#N/A</v>
      </c>
      <c r="G355" s="16" t="e">
        <f>IF($B355="","",VLOOKUP($B355,'HK2 21-22'!$B$17:$AT$54,6,0))</f>
        <v>#N/A</v>
      </c>
      <c r="H355" s="16" t="e">
        <f>IF($B355="","",VLOOKUP($B355,'HK2 21-22'!$B$17:$AT$54,7,0))</f>
        <v>#N/A</v>
      </c>
      <c r="I355" s="16" t="e">
        <f>IF($B355="","",VLOOKUP($B355,'HK2 21-22'!$B$17:$AT$54,8,0))</f>
        <v>#N/A</v>
      </c>
      <c r="J355" s="16" t="e">
        <f>IF($B355="","",VLOOKUP($B355,'HK2 21-22'!$B$17:$AT$54,9,0))</f>
        <v>#N/A</v>
      </c>
      <c r="K355" s="16" t="e">
        <f>IF($B355="","",VLOOKUP($B355,'HK2 21-22'!$B$17:$AT$54,10,0))</f>
        <v>#N/A</v>
      </c>
      <c r="L355" s="16" t="e">
        <f>IF($B355="","",VLOOKUP($B355,'HK2 21-22'!$B$17:$AT$54,11,0))</f>
        <v>#N/A</v>
      </c>
      <c r="M355" s="32" t="e">
        <f t="shared" si="51"/>
        <v>#N/A</v>
      </c>
      <c r="N355" s="16" t="e">
        <f>IF($B355="","",VLOOKUP($B355,'HK2 21-22'!$B$17:$AT$54,13,0))</f>
        <v>#N/A</v>
      </c>
      <c r="O355" s="16" t="e">
        <f>IF($B355="","",VLOOKUP($B355,'HK2 21-22'!$B$17:$AT$54,14,0))</f>
        <v>#N/A</v>
      </c>
      <c r="P355" s="16" t="e">
        <f>IF($B355="","",VLOOKUP($B355,'HK2 21-22'!$B$17:$AT$54,15,0))</f>
        <v>#N/A</v>
      </c>
      <c r="Q355" s="16" t="e">
        <f>IF($B355="","",VLOOKUP($B355,'HK2 21-22'!$B$17:$AT$54,16,0))</f>
        <v>#N/A</v>
      </c>
      <c r="R355" s="32" t="e">
        <f t="shared" si="52"/>
        <v>#N/A</v>
      </c>
      <c r="S355" s="16" t="e">
        <f>IF($B355="","",VLOOKUP($B355,'HK2 21-22'!$B$17:$AT$54,18,0))</f>
        <v>#N/A</v>
      </c>
      <c r="T355" s="16" t="e">
        <f>IF($B355="","",VLOOKUP($B355,'HK2 21-22'!$B$17:$AT$54,19,0))</f>
        <v>#N/A</v>
      </c>
      <c r="U355" s="16" t="e">
        <f>IF($B355="","",VLOOKUP($B355,'HK2 21-22'!$B$17:$AT$54,20,0))</f>
        <v>#N/A</v>
      </c>
      <c r="V355" s="32" t="e">
        <f t="shared" si="53"/>
        <v>#N/A</v>
      </c>
      <c r="W355" s="16" t="e">
        <f>IF($B355="","",VLOOKUP($B355,'HK2 21-22'!$B$17:$AT$54,22,0))</f>
        <v>#N/A</v>
      </c>
      <c r="X355" s="16" t="e">
        <f>IF($B355="","",VLOOKUP($B355,'HK2 21-22'!$B$17:$AT$54,23,0))</f>
        <v>#N/A</v>
      </c>
      <c r="Y355" s="16" t="e">
        <f>IF($B355="","",VLOOKUP($B355,'HK2 21-22'!$B$17:$AT$54,24,0))</f>
        <v>#N/A</v>
      </c>
      <c r="Z355" s="32" t="e">
        <f t="shared" si="54"/>
        <v>#N/A</v>
      </c>
      <c r="AA355" s="16" t="e">
        <f>IF($B355="","",VLOOKUP($B355,'HK2 21-22'!$B$17:$AT$54,26,0))</f>
        <v>#N/A</v>
      </c>
      <c r="AB355" s="16" t="e">
        <f>IF($B355="","",VLOOKUP($B355,'HK2 21-22'!$B$17:$AT$54,27,0))</f>
        <v>#N/A</v>
      </c>
      <c r="AC355" s="16" t="e">
        <f>IF($B355="","",VLOOKUP($B355,'HK2 21-22'!$B$17:$AT$54,28,0))</f>
        <v>#N/A</v>
      </c>
      <c r="AD355" s="32" t="e">
        <f t="shared" si="55"/>
        <v>#N/A</v>
      </c>
      <c r="AE355" s="16" t="e">
        <f>IF($B355="","",VLOOKUP($B355,'HK2 21-22'!$B$17:$AT$54,30,0))</f>
        <v>#N/A</v>
      </c>
      <c r="AF355" s="16" t="e">
        <f>IF($B355="","",VLOOKUP($B355,'HK2 21-22'!$B$17:$AT$54,31,0))</f>
        <v>#N/A</v>
      </c>
      <c r="AG355" s="16" t="e">
        <f>IF($B355="","",VLOOKUP($B355,'HK2 21-22'!$B$17:$AT$54,32,0))</f>
        <v>#N/A</v>
      </c>
      <c r="AH355" s="32" t="e">
        <f t="shared" si="56"/>
        <v>#N/A</v>
      </c>
      <c r="AI355" s="16" t="e">
        <f>IF($B355="","",VLOOKUP($B355,'HK2 21-22'!$B$17:$AT$54,34,0))</f>
        <v>#N/A</v>
      </c>
      <c r="AJ355" s="16" t="e">
        <f>IF($B355="","",VLOOKUP($B355,'HK2 21-22'!$B$17:$AT$54,35,0))</f>
        <v>#N/A</v>
      </c>
      <c r="AK355" s="32" t="e">
        <f t="shared" si="57"/>
        <v>#N/A</v>
      </c>
      <c r="AL355" s="16" t="e">
        <f>IF($B355="","",VLOOKUP($B355,'HK2 21-22'!$B$17:$AT$54,37,0))</f>
        <v>#N/A</v>
      </c>
      <c r="AM355" s="16" t="e">
        <f>IF($B355="","",VLOOKUP($B355,'HK2 21-22'!$B$17:$AT$54,38,0))</f>
        <v>#N/A</v>
      </c>
      <c r="AN355" s="32" t="e">
        <f t="shared" si="58"/>
        <v>#N/A</v>
      </c>
      <c r="AO355" s="16" t="e">
        <f>IF($B355="","",VLOOKUP($B355,'HK2 21-22'!$B$17:$AT$54,40,0))</f>
        <v>#N/A</v>
      </c>
      <c r="AP355" s="16" t="e">
        <f>IF($B355="","",VLOOKUP($B355,'HK2 21-22'!$B$17:$AT$54,41,0))</f>
        <v>#N/A</v>
      </c>
      <c r="AQ355" s="32" t="e">
        <f t="shared" si="59"/>
        <v>#N/A</v>
      </c>
      <c r="AR355" s="32" t="e">
        <f>IF($B355="","",VLOOKUP($B355,'HK2 21-22'!$B$17:$AT$54,43,0))</f>
        <v>#N/A</v>
      </c>
      <c r="AS355" s="32" t="e">
        <f>IF($B355="","",VLOOKUP($B355,'HK2 21-22'!$B$17:$AT$54,44,0))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IF($B356="","",VLOOKUP($B356,'HK2 21-22'!$B$17:$AT$54,4,0))</f>
        <v>#N/A</v>
      </c>
      <c r="F356" s="16" t="e">
        <f>IF($B356="","",VLOOKUP($B356,'HK2 21-22'!$B$17:$AT$54,5,0))</f>
        <v>#N/A</v>
      </c>
      <c r="G356" s="16" t="e">
        <f>IF($B356="","",VLOOKUP($B356,'HK2 21-22'!$B$17:$AT$54,6,0))</f>
        <v>#N/A</v>
      </c>
      <c r="H356" s="16" t="e">
        <f>IF($B356="","",VLOOKUP($B356,'HK2 21-22'!$B$17:$AT$54,7,0))</f>
        <v>#N/A</v>
      </c>
      <c r="I356" s="16" t="e">
        <f>IF($B356="","",VLOOKUP($B356,'HK2 21-22'!$B$17:$AT$54,8,0))</f>
        <v>#N/A</v>
      </c>
      <c r="J356" s="16" t="e">
        <f>IF($B356="","",VLOOKUP($B356,'HK2 21-22'!$B$17:$AT$54,9,0))</f>
        <v>#N/A</v>
      </c>
      <c r="K356" s="16" t="e">
        <f>IF($B356="","",VLOOKUP($B356,'HK2 21-22'!$B$17:$AT$54,10,0))</f>
        <v>#N/A</v>
      </c>
      <c r="L356" s="16" t="e">
        <f>IF($B356="","",VLOOKUP($B356,'HK2 21-22'!$B$17:$AT$54,11,0))</f>
        <v>#N/A</v>
      </c>
      <c r="M356" s="32" t="e">
        <f t="shared" si="51"/>
        <v>#N/A</v>
      </c>
      <c r="N356" s="16" t="e">
        <f>IF($B356="","",VLOOKUP($B356,'HK2 21-22'!$B$17:$AT$54,13,0))</f>
        <v>#N/A</v>
      </c>
      <c r="O356" s="16" t="e">
        <f>IF($B356="","",VLOOKUP($B356,'HK2 21-22'!$B$17:$AT$54,14,0))</f>
        <v>#N/A</v>
      </c>
      <c r="P356" s="16" t="e">
        <f>IF($B356="","",VLOOKUP($B356,'HK2 21-22'!$B$17:$AT$54,15,0))</f>
        <v>#N/A</v>
      </c>
      <c r="Q356" s="16" t="e">
        <f>IF($B356="","",VLOOKUP($B356,'HK2 21-22'!$B$17:$AT$54,16,0))</f>
        <v>#N/A</v>
      </c>
      <c r="R356" s="32" t="e">
        <f t="shared" si="52"/>
        <v>#N/A</v>
      </c>
      <c r="S356" s="16" t="e">
        <f>IF($B356="","",VLOOKUP($B356,'HK2 21-22'!$B$17:$AT$54,18,0))</f>
        <v>#N/A</v>
      </c>
      <c r="T356" s="16" t="e">
        <f>IF($B356="","",VLOOKUP($B356,'HK2 21-22'!$B$17:$AT$54,19,0))</f>
        <v>#N/A</v>
      </c>
      <c r="U356" s="16" t="e">
        <f>IF($B356="","",VLOOKUP($B356,'HK2 21-22'!$B$17:$AT$54,20,0))</f>
        <v>#N/A</v>
      </c>
      <c r="V356" s="32" t="e">
        <f t="shared" si="53"/>
        <v>#N/A</v>
      </c>
      <c r="W356" s="16" t="e">
        <f>IF($B356="","",VLOOKUP($B356,'HK2 21-22'!$B$17:$AT$54,22,0))</f>
        <v>#N/A</v>
      </c>
      <c r="X356" s="16" t="e">
        <f>IF($B356="","",VLOOKUP($B356,'HK2 21-22'!$B$17:$AT$54,23,0))</f>
        <v>#N/A</v>
      </c>
      <c r="Y356" s="16" t="e">
        <f>IF($B356="","",VLOOKUP($B356,'HK2 21-22'!$B$17:$AT$54,24,0))</f>
        <v>#N/A</v>
      </c>
      <c r="Z356" s="32" t="e">
        <f t="shared" si="54"/>
        <v>#N/A</v>
      </c>
      <c r="AA356" s="16" t="e">
        <f>IF($B356="","",VLOOKUP($B356,'HK2 21-22'!$B$17:$AT$54,26,0))</f>
        <v>#N/A</v>
      </c>
      <c r="AB356" s="16" t="e">
        <f>IF($B356="","",VLOOKUP($B356,'HK2 21-22'!$B$17:$AT$54,27,0))</f>
        <v>#N/A</v>
      </c>
      <c r="AC356" s="16" t="e">
        <f>IF($B356="","",VLOOKUP($B356,'HK2 21-22'!$B$17:$AT$54,28,0))</f>
        <v>#N/A</v>
      </c>
      <c r="AD356" s="32" t="e">
        <f t="shared" si="55"/>
        <v>#N/A</v>
      </c>
      <c r="AE356" s="16" t="e">
        <f>IF($B356="","",VLOOKUP($B356,'HK2 21-22'!$B$17:$AT$54,30,0))</f>
        <v>#N/A</v>
      </c>
      <c r="AF356" s="16" t="e">
        <f>IF($B356="","",VLOOKUP($B356,'HK2 21-22'!$B$17:$AT$54,31,0))</f>
        <v>#N/A</v>
      </c>
      <c r="AG356" s="16" t="e">
        <f>IF($B356="","",VLOOKUP($B356,'HK2 21-22'!$B$17:$AT$54,32,0))</f>
        <v>#N/A</v>
      </c>
      <c r="AH356" s="32" t="e">
        <f t="shared" si="56"/>
        <v>#N/A</v>
      </c>
      <c r="AI356" s="16" t="e">
        <f>IF($B356="","",VLOOKUP($B356,'HK2 21-22'!$B$17:$AT$54,34,0))</f>
        <v>#N/A</v>
      </c>
      <c r="AJ356" s="16" t="e">
        <f>IF($B356="","",VLOOKUP($B356,'HK2 21-22'!$B$17:$AT$54,35,0))</f>
        <v>#N/A</v>
      </c>
      <c r="AK356" s="32" t="e">
        <f t="shared" si="57"/>
        <v>#N/A</v>
      </c>
      <c r="AL356" s="16" t="e">
        <f>IF($B356="","",VLOOKUP($B356,'HK2 21-22'!$B$17:$AT$54,37,0))</f>
        <v>#N/A</v>
      </c>
      <c r="AM356" s="16" t="e">
        <f>IF($B356="","",VLOOKUP($B356,'HK2 21-22'!$B$17:$AT$54,38,0))</f>
        <v>#N/A</v>
      </c>
      <c r="AN356" s="32" t="e">
        <f t="shared" si="58"/>
        <v>#N/A</v>
      </c>
      <c r="AO356" s="16" t="e">
        <f>IF($B356="","",VLOOKUP($B356,'HK2 21-22'!$B$17:$AT$54,40,0))</f>
        <v>#N/A</v>
      </c>
      <c r="AP356" s="16" t="e">
        <f>IF($B356="","",VLOOKUP($B356,'HK2 21-22'!$B$17:$AT$54,41,0))</f>
        <v>#N/A</v>
      </c>
      <c r="AQ356" s="32" t="e">
        <f t="shared" si="59"/>
        <v>#N/A</v>
      </c>
      <c r="AR356" s="32" t="e">
        <f>IF($B356="","",VLOOKUP($B356,'HK2 21-22'!$B$17:$AT$54,43,0))</f>
        <v>#N/A</v>
      </c>
      <c r="AS356" s="32" t="e">
        <f>IF($B356="","",VLOOKUP($B356,'HK2 21-22'!$B$17:$AT$54,44,0))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IF($B357="","",VLOOKUP($B357,'HK2 21-22'!$B$17:$AT$54,4,0))</f>
        <v>#N/A</v>
      </c>
      <c r="F357" s="16" t="e">
        <f>IF($B357="","",VLOOKUP($B357,'HK2 21-22'!$B$17:$AT$54,5,0))</f>
        <v>#N/A</v>
      </c>
      <c r="G357" s="16" t="e">
        <f>IF($B357="","",VLOOKUP($B357,'HK2 21-22'!$B$17:$AT$54,6,0))</f>
        <v>#N/A</v>
      </c>
      <c r="H357" s="16" t="e">
        <f>IF($B357="","",VLOOKUP($B357,'HK2 21-22'!$B$17:$AT$54,7,0))</f>
        <v>#N/A</v>
      </c>
      <c r="I357" s="16" t="e">
        <f>IF($B357="","",VLOOKUP($B357,'HK2 21-22'!$B$17:$AT$54,8,0))</f>
        <v>#N/A</v>
      </c>
      <c r="J357" s="16" t="e">
        <f>IF($B357="","",VLOOKUP($B357,'HK2 21-22'!$B$17:$AT$54,9,0))</f>
        <v>#N/A</v>
      </c>
      <c r="K357" s="16" t="e">
        <f>IF($B357="","",VLOOKUP($B357,'HK2 21-22'!$B$17:$AT$54,10,0))</f>
        <v>#N/A</v>
      </c>
      <c r="L357" s="16" t="e">
        <f>IF($B357="","",VLOOKUP($B357,'HK2 21-22'!$B$17:$AT$54,11,0))</f>
        <v>#N/A</v>
      </c>
      <c r="M357" s="32" t="e">
        <f t="shared" si="51"/>
        <v>#N/A</v>
      </c>
      <c r="N357" s="16" t="e">
        <f>IF($B357="","",VLOOKUP($B357,'HK2 21-22'!$B$17:$AT$54,13,0))</f>
        <v>#N/A</v>
      </c>
      <c r="O357" s="16" t="e">
        <f>IF($B357="","",VLOOKUP($B357,'HK2 21-22'!$B$17:$AT$54,14,0))</f>
        <v>#N/A</v>
      </c>
      <c r="P357" s="16" t="e">
        <f>IF($B357="","",VLOOKUP($B357,'HK2 21-22'!$B$17:$AT$54,15,0))</f>
        <v>#N/A</v>
      </c>
      <c r="Q357" s="16" t="e">
        <f>IF($B357="","",VLOOKUP($B357,'HK2 21-22'!$B$17:$AT$54,16,0))</f>
        <v>#N/A</v>
      </c>
      <c r="R357" s="32" t="e">
        <f t="shared" si="52"/>
        <v>#N/A</v>
      </c>
      <c r="S357" s="16" t="e">
        <f>IF($B357="","",VLOOKUP($B357,'HK2 21-22'!$B$17:$AT$54,18,0))</f>
        <v>#N/A</v>
      </c>
      <c r="T357" s="16" t="e">
        <f>IF($B357="","",VLOOKUP($B357,'HK2 21-22'!$B$17:$AT$54,19,0))</f>
        <v>#N/A</v>
      </c>
      <c r="U357" s="16" t="e">
        <f>IF($B357="","",VLOOKUP($B357,'HK2 21-22'!$B$17:$AT$54,20,0))</f>
        <v>#N/A</v>
      </c>
      <c r="V357" s="32" t="e">
        <f t="shared" si="53"/>
        <v>#N/A</v>
      </c>
      <c r="W357" s="16" t="e">
        <f>IF($B357="","",VLOOKUP($B357,'HK2 21-22'!$B$17:$AT$54,22,0))</f>
        <v>#N/A</v>
      </c>
      <c r="X357" s="16" t="e">
        <f>IF($B357="","",VLOOKUP($B357,'HK2 21-22'!$B$17:$AT$54,23,0))</f>
        <v>#N/A</v>
      </c>
      <c r="Y357" s="16" t="e">
        <f>IF($B357="","",VLOOKUP($B357,'HK2 21-22'!$B$17:$AT$54,24,0))</f>
        <v>#N/A</v>
      </c>
      <c r="Z357" s="32" t="e">
        <f t="shared" si="54"/>
        <v>#N/A</v>
      </c>
      <c r="AA357" s="16" t="e">
        <f>IF($B357="","",VLOOKUP($B357,'HK2 21-22'!$B$17:$AT$54,26,0))</f>
        <v>#N/A</v>
      </c>
      <c r="AB357" s="16" t="e">
        <f>IF($B357="","",VLOOKUP($B357,'HK2 21-22'!$B$17:$AT$54,27,0))</f>
        <v>#N/A</v>
      </c>
      <c r="AC357" s="16" t="e">
        <f>IF($B357="","",VLOOKUP($B357,'HK2 21-22'!$B$17:$AT$54,28,0))</f>
        <v>#N/A</v>
      </c>
      <c r="AD357" s="32" t="e">
        <f t="shared" si="55"/>
        <v>#N/A</v>
      </c>
      <c r="AE357" s="16" t="e">
        <f>IF($B357="","",VLOOKUP($B357,'HK2 21-22'!$B$17:$AT$54,30,0))</f>
        <v>#N/A</v>
      </c>
      <c r="AF357" s="16" t="e">
        <f>IF($B357="","",VLOOKUP($B357,'HK2 21-22'!$B$17:$AT$54,31,0))</f>
        <v>#N/A</v>
      </c>
      <c r="AG357" s="16" t="e">
        <f>IF($B357="","",VLOOKUP($B357,'HK2 21-22'!$B$17:$AT$54,32,0))</f>
        <v>#N/A</v>
      </c>
      <c r="AH357" s="32" t="e">
        <f t="shared" si="56"/>
        <v>#N/A</v>
      </c>
      <c r="AI357" s="16" t="e">
        <f>IF($B357="","",VLOOKUP($B357,'HK2 21-22'!$B$17:$AT$54,34,0))</f>
        <v>#N/A</v>
      </c>
      <c r="AJ357" s="16" t="e">
        <f>IF($B357="","",VLOOKUP($B357,'HK2 21-22'!$B$17:$AT$54,35,0))</f>
        <v>#N/A</v>
      </c>
      <c r="AK357" s="32" t="e">
        <f t="shared" si="57"/>
        <v>#N/A</v>
      </c>
      <c r="AL357" s="16" t="e">
        <f>IF($B357="","",VLOOKUP($B357,'HK2 21-22'!$B$17:$AT$54,37,0))</f>
        <v>#N/A</v>
      </c>
      <c r="AM357" s="16" t="e">
        <f>IF($B357="","",VLOOKUP($B357,'HK2 21-22'!$B$17:$AT$54,38,0))</f>
        <v>#N/A</v>
      </c>
      <c r="AN357" s="32" t="e">
        <f t="shared" si="58"/>
        <v>#N/A</v>
      </c>
      <c r="AO357" s="16" t="e">
        <f>IF($B357="","",VLOOKUP($B357,'HK2 21-22'!$B$17:$AT$54,40,0))</f>
        <v>#N/A</v>
      </c>
      <c r="AP357" s="16" t="e">
        <f>IF($B357="","",VLOOKUP($B357,'HK2 21-22'!$B$17:$AT$54,41,0))</f>
        <v>#N/A</v>
      </c>
      <c r="AQ357" s="32" t="e">
        <f t="shared" si="59"/>
        <v>#N/A</v>
      </c>
      <c r="AR357" s="32" t="e">
        <f>IF($B357="","",VLOOKUP($B357,'HK2 21-22'!$B$17:$AT$54,43,0))</f>
        <v>#N/A</v>
      </c>
      <c r="AS357" s="32" t="e">
        <f>IF($B357="","",VLOOKUP($B357,'HK2 21-22'!$B$17:$AT$54,44,0))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IF($B358="","",VLOOKUP($B358,'HK2 21-22'!$B$17:$AT$54,4,0))</f>
        <v>#N/A</v>
      </c>
      <c r="F358" s="16" t="e">
        <f>IF($B358="","",VLOOKUP($B358,'HK2 21-22'!$B$17:$AT$54,5,0))</f>
        <v>#N/A</v>
      </c>
      <c r="G358" s="16" t="e">
        <f>IF($B358="","",VLOOKUP($B358,'HK2 21-22'!$B$17:$AT$54,6,0))</f>
        <v>#N/A</v>
      </c>
      <c r="H358" s="16" t="e">
        <f>IF($B358="","",VLOOKUP($B358,'HK2 21-22'!$B$17:$AT$54,7,0))</f>
        <v>#N/A</v>
      </c>
      <c r="I358" s="16" t="e">
        <f>IF($B358="","",VLOOKUP($B358,'HK2 21-22'!$B$17:$AT$54,8,0))</f>
        <v>#N/A</v>
      </c>
      <c r="J358" s="16" t="e">
        <f>IF($B358="","",VLOOKUP($B358,'HK2 21-22'!$B$17:$AT$54,9,0))</f>
        <v>#N/A</v>
      </c>
      <c r="K358" s="16" t="e">
        <f>IF($B358="","",VLOOKUP($B358,'HK2 21-22'!$B$17:$AT$54,10,0))</f>
        <v>#N/A</v>
      </c>
      <c r="L358" s="16" t="e">
        <f>IF($B358="","",VLOOKUP($B358,'HK2 21-22'!$B$17:$AT$54,11,0))</f>
        <v>#N/A</v>
      </c>
      <c r="M358" s="32" t="e">
        <f t="shared" si="51"/>
        <v>#N/A</v>
      </c>
      <c r="N358" s="16" t="e">
        <f>IF($B358="","",VLOOKUP($B358,'HK2 21-22'!$B$17:$AT$54,13,0))</f>
        <v>#N/A</v>
      </c>
      <c r="O358" s="16" t="e">
        <f>IF($B358="","",VLOOKUP($B358,'HK2 21-22'!$B$17:$AT$54,14,0))</f>
        <v>#N/A</v>
      </c>
      <c r="P358" s="16" t="e">
        <f>IF($B358="","",VLOOKUP($B358,'HK2 21-22'!$B$17:$AT$54,15,0))</f>
        <v>#N/A</v>
      </c>
      <c r="Q358" s="16" t="e">
        <f>IF($B358="","",VLOOKUP($B358,'HK2 21-22'!$B$17:$AT$54,16,0))</f>
        <v>#N/A</v>
      </c>
      <c r="R358" s="32" t="e">
        <f t="shared" si="52"/>
        <v>#N/A</v>
      </c>
      <c r="S358" s="16" t="e">
        <f>IF($B358="","",VLOOKUP($B358,'HK2 21-22'!$B$17:$AT$54,18,0))</f>
        <v>#N/A</v>
      </c>
      <c r="T358" s="16" t="e">
        <f>IF($B358="","",VLOOKUP($B358,'HK2 21-22'!$B$17:$AT$54,19,0))</f>
        <v>#N/A</v>
      </c>
      <c r="U358" s="16" t="e">
        <f>IF($B358="","",VLOOKUP($B358,'HK2 21-22'!$B$17:$AT$54,20,0))</f>
        <v>#N/A</v>
      </c>
      <c r="V358" s="32" t="e">
        <f t="shared" si="53"/>
        <v>#N/A</v>
      </c>
      <c r="W358" s="16" t="e">
        <f>IF($B358="","",VLOOKUP($B358,'HK2 21-22'!$B$17:$AT$54,22,0))</f>
        <v>#N/A</v>
      </c>
      <c r="X358" s="16" t="e">
        <f>IF($B358="","",VLOOKUP($B358,'HK2 21-22'!$B$17:$AT$54,23,0))</f>
        <v>#N/A</v>
      </c>
      <c r="Y358" s="16" t="e">
        <f>IF($B358="","",VLOOKUP($B358,'HK2 21-22'!$B$17:$AT$54,24,0))</f>
        <v>#N/A</v>
      </c>
      <c r="Z358" s="32" t="e">
        <f t="shared" si="54"/>
        <v>#N/A</v>
      </c>
      <c r="AA358" s="16" t="e">
        <f>IF($B358="","",VLOOKUP($B358,'HK2 21-22'!$B$17:$AT$54,26,0))</f>
        <v>#N/A</v>
      </c>
      <c r="AB358" s="16" t="e">
        <f>IF($B358="","",VLOOKUP($B358,'HK2 21-22'!$B$17:$AT$54,27,0))</f>
        <v>#N/A</v>
      </c>
      <c r="AC358" s="16" t="e">
        <f>IF($B358="","",VLOOKUP($B358,'HK2 21-22'!$B$17:$AT$54,28,0))</f>
        <v>#N/A</v>
      </c>
      <c r="AD358" s="32" t="e">
        <f t="shared" si="55"/>
        <v>#N/A</v>
      </c>
      <c r="AE358" s="16" t="e">
        <f>IF($B358="","",VLOOKUP($B358,'HK2 21-22'!$B$17:$AT$54,30,0))</f>
        <v>#N/A</v>
      </c>
      <c r="AF358" s="16" t="e">
        <f>IF($B358="","",VLOOKUP($B358,'HK2 21-22'!$B$17:$AT$54,31,0))</f>
        <v>#N/A</v>
      </c>
      <c r="AG358" s="16" t="e">
        <f>IF($B358="","",VLOOKUP($B358,'HK2 21-22'!$B$17:$AT$54,32,0))</f>
        <v>#N/A</v>
      </c>
      <c r="AH358" s="32" t="e">
        <f t="shared" si="56"/>
        <v>#N/A</v>
      </c>
      <c r="AI358" s="16" t="e">
        <f>IF($B358="","",VLOOKUP($B358,'HK2 21-22'!$B$17:$AT$54,34,0))</f>
        <v>#N/A</v>
      </c>
      <c r="AJ358" s="16" t="e">
        <f>IF($B358="","",VLOOKUP($B358,'HK2 21-22'!$B$17:$AT$54,35,0))</f>
        <v>#N/A</v>
      </c>
      <c r="AK358" s="32" t="e">
        <f t="shared" si="57"/>
        <v>#N/A</v>
      </c>
      <c r="AL358" s="16" t="e">
        <f>IF($B358="","",VLOOKUP($B358,'HK2 21-22'!$B$17:$AT$54,37,0))</f>
        <v>#N/A</v>
      </c>
      <c r="AM358" s="16" t="e">
        <f>IF($B358="","",VLOOKUP($B358,'HK2 21-22'!$B$17:$AT$54,38,0))</f>
        <v>#N/A</v>
      </c>
      <c r="AN358" s="32" t="e">
        <f t="shared" si="58"/>
        <v>#N/A</v>
      </c>
      <c r="AO358" s="16" t="e">
        <f>IF($B358="","",VLOOKUP($B358,'HK2 21-22'!$B$17:$AT$54,40,0))</f>
        <v>#N/A</v>
      </c>
      <c r="AP358" s="16" t="e">
        <f>IF($B358="","",VLOOKUP($B358,'HK2 21-22'!$B$17:$AT$54,41,0))</f>
        <v>#N/A</v>
      </c>
      <c r="AQ358" s="32" t="e">
        <f t="shared" si="59"/>
        <v>#N/A</v>
      </c>
      <c r="AR358" s="32" t="e">
        <f>IF($B358="","",VLOOKUP($B358,'HK2 21-22'!$B$17:$AT$54,43,0))</f>
        <v>#N/A</v>
      </c>
      <c r="AS358" s="32" t="e">
        <f>IF($B358="","",VLOOKUP($B358,'HK2 21-22'!$B$17:$AT$54,44,0))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IF($B359="","",VLOOKUP($B359,'HK2 21-22'!$B$17:$AT$54,4,0))</f>
        <v>#N/A</v>
      </c>
      <c r="F359" s="16" t="e">
        <f>IF($B359="","",VLOOKUP($B359,'HK2 21-22'!$B$17:$AT$54,5,0))</f>
        <v>#N/A</v>
      </c>
      <c r="G359" s="16" t="e">
        <f>IF($B359="","",VLOOKUP($B359,'HK2 21-22'!$B$17:$AT$54,6,0))</f>
        <v>#N/A</v>
      </c>
      <c r="H359" s="16" t="e">
        <f>IF($B359="","",VLOOKUP($B359,'HK2 21-22'!$B$17:$AT$54,7,0))</f>
        <v>#N/A</v>
      </c>
      <c r="I359" s="16" t="e">
        <f>IF($B359="","",VLOOKUP($B359,'HK2 21-22'!$B$17:$AT$54,8,0))</f>
        <v>#N/A</v>
      </c>
      <c r="J359" s="16" t="e">
        <f>IF($B359="","",VLOOKUP($B359,'HK2 21-22'!$B$17:$AT$54,9,0))</f>
        <v>#N/A</v>
      </c>
      <c r="K359" s="16" t="e">
        <f>IF($B359="","",VLOOKUP($B359,'HK2 21-22'!$B$17:$AT$54,10,0))</f>
        <v>#N/A</v>
      </c>
      <c r="L359" s="16" t="e">
        <f>IF($B359="","",VLOOKUP($B359,'HK2 21-22'!$B$17:$AT$54,11,0))</f>
        <v>#N/A</v>
      </c>
      <c r="M359" s="32" t="e">
        <f t="shared" si="51"/>
        <v>#N/A</v>
      </c>
      <c r="N359" s="16" t="e">
        <f>IF($B359="","",VLOOKUP($B359,'HK2 21-22'!$B$17:$AT$54,13,0))</f>
        <v>#N/A</v>
      </c>
      <c r="O359" s="16" t="e">
        <f>IF($B359="","",VLOOKUP($B359,'HK2 21-22'!$B$17:$AT$54,14,0))</f>
        <v>#N/A</v>
      </c>
      <c r="P359" s="16" t="e">
        <f>IF($B359="","",VLOOKUP($B359,'HK2 21-22'!$B$17:$AT$54,15,0))</f>
        <v>#N/A</v>
      </c>
      <c r="Q359" s="16" t="e">
        <f>IF($B359="","",VLOOKUP($B359,'HK2 21-22'!$B$17:$AT$54,16,0))</f>
        <v>#N/A</v>
      </c>
      <c r="R359" s="32" t="e">
        <f t="shared" si="52"/>
        <v>#N/A</v>
      </c>
      <c r="S359" s="16" t="e">
        <f>IF($B359="","",VLOOKUP($B359,'HK2 21-22'!$B$17:$AT$54,18,0))</f>
        <v>#N/A</v>
      </c>
      <c r="T359" s="16" t="e">
        <f>IF($B359="","",VLOOKUP($B359,'HK2 21-22'!$B$17:$AT$54,19,0))</f>
        <v>#N/A</v>
      </c>
      <c r="U359" s="16" t="e">
        <f>IF($B359="","",VLOOKUP($B359,'HK2 21-22'!$B$17:$AT$54,20,0))</f>
        <v>#N/A</v>
      </c>
      <c r="V359" s="32" t="e">
        <f t="shared" si="53"/>
        <v>#N/A</v>
      </c>
      <c r="W359" s="16" t="e">
        <f>IF($B359="","",VLOOKUP($B359,'HK2 21-22'!$B$17:$AT$54,22,0))</f>
        <v>#N/A</v>
      </c>
      <c r="X359" s="16" t="e">
        <f>IF($B359="","",VLOOKUP($B359,'HK2 21-22'!$B$17:$AT$54,23,0))</f>
        <v>#N/A</v>
      </c>
      <c r="Y359" s="16" t="e">
        <f>IF($B359="","",VLOOKUP($B359,'HK2 21-22'!$B$17:$AT$54,24,0))</f>
        <v>#N/A</v>
      </c>
      <c r="Z359" s="32" t="e">
        <f t="shared" si="54"/>
        <v>#N/A</v>
      </c>
      <c r="AA359" s="16" t="e">
        <f>IF($B359="","",VLOOKUP($B359,'HK2 21-22'!$B$17:$AT$54,26,0))</f>
        <v>#N/A</v>
      </c>
      <c r="AB359" s="16" t="e">
        <f>IF($B359="","",VLOOKUP($B359,'HK2 21-22'!$B$17:$AT$54,27,0))</f>
        <v>#N/A</v>
      </c>
      <c r="AC359" s="16" t="e">
        <f>IF($B359="","",VLOOKUP($B359,'HK2 21-22'!$B$17:$AT$54,28,0))</f>
        <v>#N/A</v>
      </c>
      <c r="AD359" s="32" t="e">
        <f t="shared" si="55"/>
        <v>#N/A</v>
      </c>
      <c r="AE359" s="16" t="e">
        <f>IF($B359="","",VLOOKUP($B359,'HK2 21-22'!$B$17:$AT$54,30,0))</f>
        <v>#N/A</v>
      </c>
      <c r="AF359" s="16" t="e">
        <f>IF($B359="","",VLOOKUP($B359,'HK2 21-22'!$B$17:$AT$54,31,0))</f>
        <v>#N/A</v>
      </c>
      <c r="AG359" s="16" t="e">
        <f>IF($B359="","",VLOOKUP($B359,'HK2 21-22'!$B$17:$AT$54,32,0))</f>
        <v>#N/A</v>
      </c>
      <c r="AH359" s="32" t="e">
        <f t="shared" si="56"/>
        <v>#N/A</v>
      </c>
      <c r="AI359" s="16" t="e">
        <f>IF($B359="","",VLOOKUP($B359,'HK2 21-22'!$B$17:$AT$54,34,0))</f>
        <v>#N/A</v>
      </c>
      <c r="AJ359" s="16" t="e">
        <f>IF($B359="","",VLOOKUP($B359,'HK2 21-22'!$B$17:$AT$54,35,0))</f>
        <v>#N/A</v>
      </c>
      <c r="AK359" s="32" t="e">
        <f t="shared" si="57"/>
        <v>#N/A</v>
      </c>
      <c r="AL359" s="16" t="e">
        <f>IF($B359="","",VLOOKUP($B359,'HK2 21-22'!$B$17:$AT$54,37,0))</f>
        <v>#N/A</v>
      </c>
      <c r="AM359" s="16" t="e">
        <f>IF($B359="","",VLOOKUP($B359,'HK2 21-22'!$B$17:$AT$54,38,0))</f>
        <v>#N/A</v>
      </c>
      <c r="AN359" s="32" t="e">
        <f t="shared" si="58"/>
        <v>#N/A</v>
      </c>
      <c r="AO359" s="16" t="e">
        <f>IF($B359="","",VLOOKUP($B359,'HK2 21-22'!$B$17:$AT$54,40,0))</f>
        <v>#N/A</v>
      </c>
      <c r="AP359" s="16" t="e">
        <f>IF($B359="","",VLOOKUP($B359,'HK2 21-22'!$B$17:$AT$54,41,0))</f>
        <v>#N/A</v>
      </c>
      <c r="AQ359" s="32" t="e">
        <f t="shared" si="59"/>
        <v>#N/A</v>
      </c>
      <c r="AR359" s="32" t="e">
        <f>IF($B359="","",VLOOKUP($B359,'HK2 21-22'!$B$17:$AT$54,43,0))</f>
        <v>#N/A</v>
      </c>
      <c r="AS359" s="32" t="e">
        <f>IF($B359="","",VLOOKUP($B359,'HK2 21-22'!$B$17:$AT$54,44,0))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IF($B360="","",VLOOKUP($B360,'HK2 21-22'!$B$17:$AT$54,4,0))</f>
        <v>#N/A</v>
      </c>
      <c r="F360" s="16" t="e">
        <f>IF($B360="","",VLOOKUP($B360,'HK2 21-22'!$B$17:$AT$54,5,0))</f>
        <v>#N/A</v>
      </c>
      <c r="G360" s="16" t="e">
        <f>IF($B360="","",VLOOKUP($B360,'HK2 21-22'!$B$17:$AT$54,6,0))</f>
        <v>#N/A</v>
      </c>
      <c r="H360" s="16" t="e">
        <f>IF($B360="","",VLOOKUP($B360,'HK2 21-22'!$B$17:$AT$54,7,0))</f>
        <v>#N/A</v>
      </c>
      <c r="I360" s="16" t="e">
        <f>IF($B360="","",VLOOKUP($B360,'HK2 21-22'!$B$17:$AT$54,8,0))</f>
        <v>#N/A</v>
      </c>
      <c r="J360" s="16" t="e">
        <f>IF($B360="","",VLOOKUP($B360,'HK2 21-22'!$B$17:$AT$54,9,0))</f>
        <v>#N/A</v>
      </c>
      <c r="K360" s="16" t="e">
        <f>IF($B360="","",VLOOKUP($B360,'HK2 21-22'!$B$17:$AT$54,10,0))</f>
        <v>#N/A</v>
      </c>
      <c r="L360" s="16" t="e">
        <f>IF($B360="","",VLOOKUP($B360,'HK2 21-22'!$B$17:$AT$54,11,0))</f>
        <v>#N/A</v>
      </c>
      <c r="M360" s="32" t="e">
        <f t="shared" si="51"/>
        <v>#N/A</v>
      </c>
      <c r="N360" s="16" t="e">
        <f>IF($B360="","",VLOOKUP($B360,'HK2 21-22'!$B$17:$AT$54,13,0))</f>
        <v>#N/A</v>
      </c>
      <c r="O360" s="16" t="e">
        <f>IF($B360="","",VLOOKUP($B360,'HK2 21-22'!$B$17:$AT$54,14,0))</f>
        <v>#N/A</v>
      </c>
      <c r="P360" s="16" t="e">
        <f>IF($B360="","",VLOOKUP($B360,'HK2 21-22'!$B$17:$AT$54,15,0))</f>
        <v>#N/A</v>
      </c>
      <c r="Q360" s="16" t="e">
        <f>IF($B360="","",VLOOKUP($B360,'HK2 21-22'!$B$17:$AT$54,16,0))</f>
        <v>#N/A</v>
      </c>
      <c r="R360" s="32" t="e">
        <f t="shared" si="52"/>
        <v>#N/A</v>
      </c>
      <c r="S360" s="16" t="e">
        <f>IF($B360="","",VLOOKUP($B360,'HK2 21-22'!$B$17:$AT$54,18,0))</f>
        <v>#N/A</v>
      </c>
      <c r="T360" s="16" t="e">
        <f>IF($B360="","",VLOOKUP($B360,'HK2 21-22'!$B$17:$AT$54,19,0))</f>
        <v>#N/A</v>
      </c>
      <c r="U360" s="16" t="e">
        <f>IF($B360="","",VLOOKUP($B360,'HK2 21-22'!$B$17:$AT$54,20,0))</f>
        <v>#N/A</v>
      </c>
      <c r="V360" s="32" t="e">
        <f t="shared" si="53"/>
        <v>#N/A</v>
      </c>
      <c r="W360" s="16" t="e">
        <f>IF($B360="","",VLOOKUP($B360,'HK2 21-22'!$B$17:$AT$54,22,0))</f>
        <v>#N/A</v>
      </c>
      <c r="X360" s="16" t="e">
        <f>IF($B360="","",VLOOKUP($B360,'HK2 21-22'!$B$17:$AT$54,23,0))</f>
        <v>#N/A</v>
      </c>
      <c r="Y360" s="16" t="e">
        <f>IF($B360="","",VLOOKUP($B360,'HK2 21-22'!$B$17:$AT$54,24,0))</f>
        <v>#N/A</v>
      </c>
      <c r="Z360" s="32" t="e">
        <f t="shared" si="54"/>
        <v>#N/A</v>
      </c>
      <c r="AA360" s="16" t="e">
        <f>IF($B360="","",VLOOKUP($B360,'HK2 21-22'!$B$17:$AT$54,26,0))</f>
        <v>#N/A</v>
      </c>
      <c r="AB360" s="16" t="e">
        <f>IF($B360="","",VLOOKUP($B360,'HK2 21-22'!$B$17:$AT$54,27,0))</f>
        <v>#N/A</v>
      </c>
      <c r="AC360" s="16" t="e">
        <f>IF($B360="","",VLOOKUP($B360,'HK2 21-22'!$B$17:$AT$54,28,0))</f>
        <v>#N/A</v>
      </c>
      <c r="AD360" s="32" t="e">
        <f t="shared" si="55"/>
        <v>#N/A</v>
      </c>
      <c r="AE360" s="16" t="e">
        <f>IF($B360="","",VLOOKUP($B360,'HK2 21-22'!$B$17:$AT$54,30,0))</f>
        <v>#N/A</v>
      </c>
      <c r="AF360" s="16" t="e">
        <f>IF($B360="","",VLOOKUP($B360,'HK2 21-22'!$B$17:$AT$54,31,0))</f>
        <v>#N/A</v>
      </c>
      <c r="AG360" s="16" t="e">
        <f>IF($B360="","",VLOOKUP($B360,'HK2 21-22'!$B$17:$AT$54,32,0))</f>
        <v>#N/A</v>
      </c>
      <c r="AH360" s="32" t="e">
        <f t="shared" si="56"/>
        <v>#N/A</v>
      </c>
      <c r="AI360" s="16" t="e">
        <f>IF($B360="","",VLOOKUP($B360,'HK2 21-22'!$B$17:$AT$54,34,0))</f>
        <v>#N/A</v>
      </c>
      <c r="AJ360" s="16" t="e">
        <f>IF($B360="","",VLOOKUP($B360,'HK2 21-22'!$B$17:$AT$54,35,0))</f>
        <v>#N/A</v>
      </c>
      <c r="AK360" s="32" t="e">
        <f t="shared" si="57"/>
        <v>#N/A</v>
      </c>
      <c r="AL360" s="16" t="e">
        <f>IF($B360="","",VLOOKUP($B360,'HK2 21-22'!$B$17:$AT$54,37,0))</f>
        <v>#N/A</v>
      </c>
      <c r="AM360" s="16" t="e">
        <f>IF($B360="","",VLOOKUP($B360,'HK2 21-22'!$B$17:$AT$54,38,0))</f>
        <v>#N/A</v>
      </c>
      <c r="AN360" s="32" t="e">
        <f t="shared" si="58"/>
        <v>#N/A</v>
      </c>
      <c r="AO360" s="16" t="e">
        <f>IF($B360="","",VLOOKUP($B360,'HK2 21-22'!$B$17:$AT$54,40,0))</f>
        <v>#N/A</v>
      </c>
      <c r="AP360" s="16" t="e">
        <f>IF($B360="","",VLOOKUP($B360,'HK2 21-22'!$B$17:$AT$54,41,0))</f>
        <v>#N/A</v>
      </c>
      <c r="AQ360" s="32" t="e">
        <f t="shared" si="59"/>
        <v>#N/A</v>
      </c>
      <c r="AR360" s="32" t="e">
        <f>IF($B360="","",VLOOKUP($B360,'HK2 21-22'!$B$17:$AT$54,43,0))</f>
        <v>#N/A</v>
      </c>
      <c r="AS360" s="32" t="e">
        <f>IF($B360="","",VLOOKUP($B360,'HK2 21-22'!$B$17:$AT$54,44,0))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IF($B361="","",VLOOKUP($B361,'HK2 21-22'!$B$17:$AT$54,4,0))</f>
        <v>#N/A</v>
      </c>
      <c r="F361" s="16" t="e">
        <f>IF($B361="","",VLOOKUP($B361,'HK2 21-22'!$B$17:$AT$54,5,0))</f>
        <v>#N/A</v>
      </c>
      <c r="G361" s="16" t="e">
        <f>IF($B361="","",VLOOKUP($B361,'HK2 21-22'!$B$17:$AT$54,6,0))</f>
        <v>#N/A</v>
      </c>
      <c r="H361" s="16" t="e">
        <f>IF($B361="","",VLOOKUP($B361,'HK2 21-22'!$B$17:$AT$54,7,0))</f>
        <v>#N/A</v>
      </c>
      <c r="I361" s="16" t="e">
        <f>IF($B361="","",VLOOKUP($B361,'HK2 21-22'!$B$17:$AT$54,8,0))</f>
        <v>#N/A</v>
      </c>
      <c r="J361" s="16" t="e">
        <f>IF($B361="","",VLOOKUP($B361,'HK2 21-22'!$B$17:$AT$54,9,0))</f>
        <v>#N/A</v>
      </c>
      <c r="K361" s="16" t="e">
        <f>IF($B361="","",VLOOKUP($B361,'HK2 21-22'!$B$17:$AT$54,10,0))</f>
        <v>#N/A</v>
      </c>
      <c r="L361" s="16" t="e">
        <f>IF($B361="","",VLOOKUP($B361,'HK2 21-22'!$B$17:$AT$54,11,0))</f>
        <v>#N/A</v>
      </c>
      <c r="M361" s="32" t="e">
        <f t="shared" si="51"/>
        <v>#N/A</v>
      </c>
      <c r="N361" s="16" t="e">
        <f>IF($B361="","",VLOOKUP($B361,'HK2 21-22'!$B$17:$AT$54,13,0))</f>
        <v>#N/A</v>
      </c>
      <c r="O361" s="16" t="e">
        <f>IF($B361="","",VLOOKUP($B361,'HK2 21-22'!$B$17:$AT$54,14,0))</f>
        <v>#N/A</v>
      </c>
      <c r="P361" s="16" t="e">
        <f>IF($B361="","",VLOOKUP($B361,'HK2 21-22'!$B$17:$AT$54,15,0))</f>
        <v>#N/A</v>
      </c>
      <c r="Q361" s="16" t="e">
        <f>IF($B361="","",VLOOKUP($B361,'HK2 21-22'!$B$17:$AT$54,16,0))</f>
        <v>#N/A</v>
      </c>
      <c r="R361" s="32" t="e">
        <f t="shared" si="52"/>
        <v>#N/A</v>
      </c>
      <c r="S361" s="16" t="e">
        <f>IF($B361="","",VLOOKUP($B361,'HK2 21-22'!$B$17:$AT$54,18,0))</f>
        <v>#N/A</v>
      </c>
      <c r="T361" s="16" t="e">
        <f>IF($B361="","",VLOOKUP($B361,'HK2 21-22'!$B$17:$AT$54,19,0))</f>
        <v>#N/A</v>
      </c>
      <c r="U361" s="16" t="e">
        <f>IF($B361="","",VLOOKUP($B361,'HK2 21-22'!$B$17:$AT$54,20,0))</f>
        <v>#N/A</v>
      </c>
      <c r="V361" s="32" t="e">
        <f t="shared" si="53"/>
        <v>#N/A</v>
      </c>
      <c r="W361" s="16" t="e">
        <f>IF($B361="","",VLOOKUP($B361,'HK2 21-22'!$B$17:$AT$54,22,0))</f>
        <v>#N/A</v>
      </c>
      <c r="X361" s="16" t="e">
        <f>IF($B361="","",VLOOKUP($B361,'HK2 21-22'!$B$17:$AT$54,23,0))</f>
        <v>#N/A</v>
      </c>
      <c r="Y361" s="16" t="e">
        <f>IF($B361="","",VLOOKUP($B361,'HK2 21-22'!$B$17:$AT$54,24,0))</f>
        <v>#N/A</v>
      </c>
      <c r="Z361" s="32" t="e">
        <f t="shared" si="54"/>
        <v>#N/A</v>
      </c>
      <c r="AA361" s="16" t="e">
        <f>IF($B361="","",VLOOKUP($B361,'HK2 21-22'!$B$17:$AT$54,26,0))</f>
        <v>#N/A</v>
      </c>
      <c r="AB361" s="16" t="e">
        <f>IF($B361="","",VLOOKUP($B361,'HK2 21-22'!$B$17:$AT$54,27,0))</f>
        <v>#N/A</v>
      </c>
      <c r="AC361" s="16" t="e">
        <f>IF($B361="","",VLOOKUP($B361,'HK2 21-22'!$B$17:$AT$54,28,0))</f>
        <v>#N/A</v>
      </c>
      <c r="AD361" s="32" t="e">
        <f t="shared" si="55"/>
        <v>#N/A</v>
      </c>
      <c r="AE361" s="16" t="e">
        <f>IF($B361="","",VLOOKUP($B361,'HK2 21-22'!$B$17:$AT$54,30,0))</f>
        <v>#N/A</v>
      </c>
      <c r="AF361" s="16" t="e">
        <f>IF($B361="","",VLOOKUP($B361,'HK2 21-22'!$B$17:$AT$54,31,0))</f>
        <v>#N/A</v>
      </c>
      <c r="AG361" s="16" t="e">
        <f>IF($B361="","",VLOOKUP($B361,'HK2 21-22'!$B$17:$AT$54,32,0))</f>
        <v>#N/A</v>
      </c>
      <c r="AH361" s="32" t="e">
        <f t="shared" si="56"/>
        <v>#N/A</v>
      </c>
      <c r="AI361" s="16" t="e">
        <f>IF($B361="","",VLOOKUP($B361,'HK2 21-22'!$B$17:$AT$54,34,0))</f>
        <v>#N/A</v>
      </c>
      <c r="AJ361" s="16" t="e">
        <f>IF($B361="","",VLOOKUP($B361,'HK2 21-22'!$B$17:$AT$54,35,0))</f>
        <v>#N/A</v>
      </c>
      <c r="AK361" s="32" t="e">
        <f t="shared" si="57"/>
        <v>#N/A</v>
      </c>
      <c r="AL361" s="16" t="e">
        <f>IF($B361="","",VLOOKUP($B361,'HK2 21-22'!$B$17:$AT$54,37,0))</f>
        <v>#N/A</v>
      </c>
      <c r="AM361" s="16" t="e">
        <f>IF($B361="","",VLOOKUP($B361,'HK2 21-22'!$B$17:$AT$54,38,0))</f>
        <v>#N/A</v>
      </c>
      <c r="AN361" s="32" t="e">
        <f t="shared" si="58"/>
        <v>#N/A</v>
      </c>
      <c r="AO361" s="16" t="e">
        <f>IF($B361="","",VLOOKUP($B361,'HK2 21-22'!$B$17:$AT$54,40,0))</f>
        <v>#N/A</v>
      </c>
      <c r="AP361" s="16" t="e">
        <f>IF($B361="","",VLOOKUP($B361,'HK2 21-22'!$B$17:$AT$54,41,0))</f>
        <v>#N/A</v>
      </c>
      <c r="AQ361" s="32" t="e">
        <f t="shared" si="59"/>
        <v>#N/A</v>
      </c>
      <c r="AR361" s="32" t="e">
        <f>IF($B361="","",VLOOKUP($B361,'HK2 21-22'!$B$17:$AT$54,43,0))</f>
        <v>#N/A</v>
      </c>
      <c r="AS361" s="32" t="e">
        <f>IF($B361="","",VLOOKUP($B361,'HK2 21-22'!$B$17:$AT$54,44,0))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IF($B362="","",VLOOKUP($B362,'HK2 21-22'!$B$17:$AT$54,4,0))</f>
        <v>#N/A</v>
      </c>
      <c r="F362" s="16" t="e">
        <f>IF($B362="","",VLOOKUP($B362,'HK2 21-22'!$B$17:$AT$54,5,0))</f>
        <v>#N/A</v>
      </c>
      <c r="G362" s="16" t="e">
        <f>IF($B362="","",VLOOKUP($B362,'HK2 21-22'!$B$17:$AT$54,6,0))</f>
        <v>#N/A</v>
      </c>
      <c r="H362" s="16" t="e">
        <f>IF($B362="","",VLOOKUP($B362,'HK2 21-22'!$B$17:$AT$54,7,0))</f>
        <v>#N/A</v>
      </c>
      <c r="I362" s="16" t="e">
        <f>IF($B362="","",VLOOKUP($B362,'HK2 21-22'!$B$17:$AT$54,8,0))</f>
        <v>#N/A</v>
      </c>
      <c r="J362" s="16" t="e">
        <f>IF($B362="","",VLOOKUP($B362,'HK2 21-22'!$B$17:$AT$54,9,0))</f>
        <v>#N/A</v>
      </c>
      <c r="K362" s="16" t="e">
        <f>IF($B362="","",VLOOKUP($B362,'HK2 21-22'!$B$17:$AT$54,10,0))</f>
        <v>#N/A</v>
      </c>
      <c r="L362" s="16" t="e">
        <f>IF($B362="","",VLOOKUP($B362,'HK2 21-22'!$B$17:$AT$54,11,0))</f>
        <v>#N/A</v>
      </c>
      <c r="M362" s="32" t="e">
        <f t="shared" si="51"/>
        <v>#N/A</v>
      </c>
      <c r="N362" s="16" t="e">
        <f>IF($B362="","",VLOOKUP($B362,'HK2 21-22'!$B$17:$AT$54,13,0))</f>
        <v>#N/A</v>
      </c>
      <c r="O362" s="16" t="e">
        <f>IF($B362="","",VLOOKUP($B362,'HK2 21-22'!$B$17:$AT$54,14,0))</f>
        <v>#N/A</v>
      </c>
      <c r="P362" s="16" t="e">
        <f>IF($B362="","",VLOOKUP($B362,'HK2 21-22'!$B$17:$AT$54,15,0))</f>
        <v>#N/A</v>
      </c>
      <c r="Q362" s="16" t="e">
        <f>IF($B362="","",VLOOKUP($B362,'HK2 21-22'!$B$17:$AT$54,16,0))</f>
        <v>#N/A</v>
      </c>
      <c r="R362" s="32" t="e">
        <f t="shared" si="52"/>
        <v>#N/A</v>
      </c>
      <c r="S362" s="16" t="e">
        <f>IF($B362="","",VLOOKUP($B362,'HK2 21-22'!$B$17:$AT$54,18,0))</f>
        <v>#N/A</v>
      </c>
      <c r="T362" s="16" t="e">
        <f>IF($B362="","",VLOOKUP($B362,'HK2 21-22'!$B$17:$AT$54,19,0))</f>
        <v>#N/A</v>
      </c>
      <c r="U362" s="16" t="e">
        <f>IF($B362="","",VLOOKUP($B362,'HK2 21-22'!$B$17:$AT$54,20,0))</f>
        <v>#N/A</v>
      </c>
      <c r="V362" s="32" t="e">
        <f t="shared" si="53"/>
        <v>#N/A</v>
      </c>
      <c r="W362" s="16" t="e">
        <f>IF($B362="","",VLOOKUP($B362,'HK2 21-22'!$B$17:$AT$54,22,0))</f>
        <v>#N/A</v>
      </c>
      <c r="X362" s="16" t="e">
        <f>IF($B362="","",VLOOKUP($B362,'HK2 21-22'!$B$17:$AT$54,23,0))</f>
        <v>#N/A</v>
      </c>
      <c r="Y362" s="16" t="e">
        <f>IF($B362="","",VLOOKUP($B362,'HK2 21-22'!$B$17:$AT$54,24,0))</f>
        <v>#N/A</v>
      </c>
      <c r="Z362" s="32" t="e">
        <f t="shared" si="54"/>
        <v>#N/A</v>
      </c>
      <c r="AA362" s="16" t="e">
        <f>IF($B362="","",VLOOKUP($B362,'HK2 21-22'!$B$17:$AT$54,26,0))</f>
        <v>#N/A</v>
      </c>
      <c r="AB362" s="16" t="e">
        <f>IF($B362="","",VLOOKUP($B362,'HK2 21-22'!$B$17:$AT$54,27,0))</f>
        <v>#N/A</v>
      </c>
      <c r="AC362" s="16" t="e">
        <f>IF($B362="","",VLOOKUP($B362,'HK2 21-22'!$B$17:$AT$54,28,0))</f>
        <v>#N/A</v>
      </c>
      <c r="AD362" s="32" t="e">
        <f t="shared" si="55"/>
        <v>#N/A</v>
      </c>
      <c r="AE362" s="16" t="e">
        <f>IF($B362="","",VLOOKUP($B362,'HK2 21-22'!$B$17:$AT$54,30,0))</f>
        <v>#N/A</v>
      </c>
      <c r="AF362" s="16" t="e">
        <f>IF($B362="","",VLOOKUP($B362,'HK2 21-22'!$B$17:$AT$54,31,0))</f>
        <v>#N/A</v>
      </c>
      <c r="AG362" s="16" t="e">
        <f>IF($B362="","",VLOOKUP($B362,'HK2 21-22'!$B$17:$AT$54,32,0))</f>
        <v>#N/A</v>
      </c>
      <c r="AH362" s="32" t="e">
        <f t="shared" si="56"/>
        <v>#N/A</v>
      </c>
      <c r="AI362" s="16" t="e">
        <f>IF($B362="","",VLOOKUP($B362,'HK2 21-22'!$B$17:$AT$54,34,0))</f>
        <v>#N/A</v>
      </c>
      <c r="AJ362" s="16" t="e">
        <f>IF($B362="","",VLOOKUP($B362,'HK2 21-22'!$B$17:$AT$54,35,0))</f>
        <v>#N/A</v>
      </c>
      <c r="AK362" s="32" t="e">
        <f t="shared" si="57"/>
        <v>#N/A</v>
      </c>
      <c r="AL362" s="16" t="e">
        <f>IF($B362="","",VLOOKUP($B362,'HK2 21-22'!$B$17:$AT$54,37,0))</f>
        <v>#N/A</v>
      </c>
      <c r="AM362" s="16" t="e">
        <f>IF($B362="","",VLOOKUP($B362,'HK2 21-22'!$B$17:$AT$54,38,0))</f>
        <v>#N/A</v>
      </c>
      <c r="AN362" s="32" t="e">
        <f t="shared" si="58"/>
        <v>#N/A</v>
      </c>
      <c r="AO362" s="16" t="e">
        <f>IF($B362="","",VLOOKUP($B362,'HK2 21-22'!$B$17:$AT$54,40,0))</f>
        <v>#N/A</v>
      </c>
      <c r="AP362" s="16" t="e">
        <f>IF($B362="","",VLOOKUP($B362,'HK2 21-22'!$B$17:$AT$54,41,0))</f>
        <v>#N/A</v>
      </c>
      <c r="AQ362" s="32" t="e">
        <f t="shared" si="59"/>
        <v>#N/A</v>
      </c>
      <c r="AR362" s="32" t="e">
        <f>IF($B362="","",VLOOKUP($B362,'HK2 21-22'!$B$17:$AT$54,43,0))</f>
        <v>#N/A</v>
      </c>
      <c r="AS362" s="32" t="e">
        <f>IF($B362="","",VLOOKUP($B362,'HK2 21-22'!$B$17:$AT$54,44,0))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IF($B363="","",VLOOKUP($B363,'HK2 21-22'!$B$17:$AT$54,4,0))</f>
        <v>#N/A</v>
      </c>
      <c r="F363" s="16" t="e">
        <f>IF($B363="","",VLOOKUP($B363,'HK2 21-22'!$B$17:$AT$54,5,0))</f>
        <v>#N/A</v>
      </c>
      <c r="G363" s="16" t="e">
        <f>IF($B363="","",VLOOKUP($B363,'HK2 21-22'!$B$17:$AT$54,6,0))</f>
        <v>#N/A</v>
      </c>
      <c r="H363" s="16" t="e">
        <f>IF($B363="","",VLOOKUP($B363,'HK2 21-22'!$B$17:$AT$54,7,0))</f>
        <v>#N/A</v>
      </c>
      <c r="I363" s="16" t="e">
        <f>IF($B363="","",VLOOKUP($B363,'HK2 21-22'!$B$17:$AT$54,8,0))</f>
        <v>#N/A</v>
      </c>
      <c r="J363" s="16" t="e">
        <f>IF($B363="","",VLOOKUP($B363,'HK2 21-22'!$B$17:$AT$54,9,0))</f>
        <v>#N/A</v>
      </c>
      <c r="K363" s="16" t="e">
        <f>IF($B363="","",VLOOKUP($B363,'HK2 21-22'!$B$17:$AT$54,10,0))</f>
        <v>#N/A</v>
      </c>
      <c r="L363" s="16" t="e">
        <f>IF($B363="","",VLOOKUP($B363,'HK2 21-22'!$B$17:$AT$54,11,0))</f>
        <v>#N/A</v>
      </c>
      <c r="M363" s="32" t="e">
        <f t="shared" si="51"/>
        <v>#N/A</v>
      </c>
      <c r="N363" s="16" t="e">
        <f>IF($B363="","",VLOOKUP($B363,'HK2 21-22'!$B$17:$AT$54,13,0))</f>
        <v>#N/A</v>
      </c>
      <c r="O363" s="16" t="e">
        <f>IF($B363="","",VLOOKUP($B363,'HK2 21-22'!$B$17:$AT$54,14,0))</f>
        <v>#N/A</v>
      </c>
      <c r="P363" s="16" t="e">
        <f>IF($B363="","",VLOOKUP($B363,'HK2 21-22'!$B$17:$AT$54,15,0))</f>
        <v>#N/A</v>
      </c>
      <c r="Q363" s="16" t="e">
        <f>IF($B363="","",VLOOKUP($B363,'HK2 21-22'!$B$17:$AT$54,16,0))</f>
        <v>#N/A</v>
      </c>
      <c r="R363" s="32" t="e">
        <f t="shared" si="52"/>
        <v>#N/A</v>
      </c>
      <c r="S363" s="16" t="e">
        <f>IF($B363="","",VLOOKUP($B363,'HK2 21-22'!$B$17:$AT$54,18,0))</f>
        <v>#N/A</v>
      </c>
      <c r="T363" s="16" t="e">
        <f>IF($B363="","",VLOOKUP($B363,'HK2 21-22'!$B$17:$AT$54,19,0))</f>
        <v>#N/A</v>
      </c>
      <c r="U363" s="16" t="e">
        <f>IF($B363="","",VLOOKUP($B363,'HK2 21-22'!$B$17:$AT$54,20,0))</f>
        <v>#N/A</v>
      </c>
      <c r="V363" s="32" t="e">
        <f t="shared" si="53"/>
        <v>#N/A</v>
      </c>
      <c r="W363" s="16" t="e">
        <f>IF($B363="","",VLOOKUP($B363,'HK2 21-22'!$B$17:$AT$54,22,0))</f>
        <v>#N/A</v>
      </c>
      <c r="X363" s="16" t="e">
        <f>IF($B363="","",VLOOKUP($B363,'HK2 21-22'!$B$17:$AT$54,23,0))</f>
        <v>#N/A</v>
      </c>
      <c r="Y363" s="16" t="e">
        <f>IF($B363="","",VLOOKUP($B363,'HK2 21-22'!$B$17:$AT$54,24,0))</f>
        <v>#N/A</v>
      </c>
      <c r="Z363" s="32" t="e">
        <f t="shared" si="54"/>
        <v>#N/A</v>
      </c>
      <c r="AA363" s="16" t="e">
        <f>IF($B363="","",VLOOKUP($B363,'HK2 21-22'!$B$17:$AT$54,26,0))</f>
        <v>#N/A</v>
      </c>
      <c r="AB363" s="16" t="e">
        <f>IF($B363="","",VLOOKUP($B363,'HK2 21-22'!$B$17:$AT$54,27,0))</f>
        <v>#N/A</v>
      </c>
      <c r="AC363" s="16" t="e">
        <f>IF($B363="","",VLOOKUP($B363,'HK2 21-22'!$B$17:$AT$54,28,0))</f>
        <v>#N/A</v>
      </c>
      <c r="AD363" s="32" t="e">
        <f t="shared" si="55"/>
        <v>#N/A</v>
      </c>
      <c r="AE363" s="16" t="e">
        <f>IF($B363="","",VLOOKUP($B363,'HK2 21-22'!$B$17:$AT$54,30,0))</f>
        <v>#N/A</v>
      </c>
      <c r="AF363" s="16" t="e">
        <f>IF($B363="","",VLOOKUP($B363,'HK2 21-22'!$B$17:$AT$54,31,0))</f>
        <v>#N/A</v>
      </c>
      <c r="AG363" s="16" t="e">
        <f>IF($B363="","",VLOOKUP($B363,'HK2 21-22'!$B$17:$AT$54,32,0))</f>
        <v>#N/A</v>
      </c>
      <c r="AH363" s="32" t="e">
        <f t="shared" si="56"/>
        <v>#N/A</v>
      </c>
      <c r="AI363" s="16" t="e">
        <f>IF($B363="","",VLOOKUP($B363,'HK2 21-22'!$B$17:$AT$54,34,0))</f>
        <v>#N/A</v>
      </c>
      <c r="AJ363" s="16" t="e">
        <f>IF($B363="","",VLOOKUP($B363,'HK2 21-22'!$B$17:$AT$54,35,0))</f>
        <v>#N/A</v>
      </c>
      <c r="AK363" s="32" t="e">
        <f t="shared" si="57"/>
        <v>#N/A</v>
      </c>
      <c r="AL363" s="16" t="e">
        <f>IF($B363="","",VLOOKUP($B363,'HK2 21-22'!$B$17:$AT$54,37,0))</f>
        <v>#N/A</v>
      </c>
      <c r="AM363" s="16" t="e">
        <f>IF($B363="","",VLOOKUP($B363,'HK2 21-22'!$B$17:$AT$54,38,0))</f>
        <v>#N/A</v>
      </c>
      <c r="AN363" s="32" t="e">
        <f t="shared" si="58"/>
        <v>#N/A</v>
      </c>
      <c r="AO363" s="16" t="e">
        <f>IF($B363="","",VLOOKUP($B363,'HK2 21-22'!$B$17:$AT$54,40,0))</f>
        <v>#N/A</v>
      </c>
      <c r="AP363" s="16" t="e">
        <f>IF($B363="","",VLOOKUP($B363,'HK2 21-22'!$B$17:$AT$54,41,0))</f>
        <v>#N/A</v>
      </c>
      <c r="AQ363" s="32" t="e">
        <f t="shared" si="59"/>
        <v>#N/A</v>
      </c>
      <c r="AR363" s="32" t="e">
        <f>IF($B363="","",VLOOKUP($B363,'HK2 21-22'!$B$17:$AT$54,43,0))</f>
        <v>#N/A</v>
      </c>
      <c r="AS363" s="32" t="e">
        <f>IF($B363="","",VLOOKUP($B363,'HK2 21-22'!$B$17:$AT$54,44,0))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IF($B364="","",VLOOKUP($B364,'HK2 21-22'!$B$17:$AT$54,4,0))</f>
        <v>#N/A</v>
      </c>
      <c r="F364" s="16" t="e">
        <f>IF($B364="","",VLOOKUP($B364,'HK2 21-22'!$B$17:$AT$54,5,0))</f>
        <v>#N/A</v>
      </c>
      <c r="G364" s="16" t="e">
        <f>IF($B364="","",VLOOKUP($B364,'HK2 21-22'!$B$17:$AT$54,6,0))</f>
        <v>#N/A</v>
      </c>
      <c r="H364" s="16" t="e">
        <f>IF($B364="","",VLOOKUP($B364,'HK2 21-22'!$B$17:$AT$54,7,0))</f>
        <v>#N/A</v>
      </c>
      <c r="I364" s="16" t="e">
        <f>IF($B364="","",VLOOKUP($B364,'HK2 21-22'!$B$17:$AT$54,8,0))</f>
        <v>#N/A</v>
      </c>
      <c r="J364" s="16" t="e">
        <f>IF($B364="","",VLOOKUP($B364,'HK2 21-22'!$B$17:$AT$54,9,0))</f>
        <v>#N/A</v>
      </c>
      <c r="K364" s="16" t="e">
        <f>IF($B364="","",VLOOKUP($B364,'HK2 21-22'!$B$17:$AT$54,10,0))</f>
        <v>#N/A</v>
      </c>
      <c r="L364" s="16" t="e">
        <f>IF($B364="","",VLOOKUP($B364,'HK2 21-22'!$B$17:$AT$54,11,0))</f>
        <v>#N/A</v>
      </c>
      <c r="M364" s="32" t="e">
        <f t="shared" si="51"/>
        <v>#N/A</v>
      </c>
      <c r="N364" s="16" t="e">
        <f>IF($B364="","",VLOOKUP($B364,'HK2 21-22'!$B$17:$AT$54,13,0))</f>
        <v>#N/A</v>
      </c>
      <c r="O364" s="16" t="e">
        <f>IF($B364="","",VLOOKUP($B364,'HK2 21-22'!$B$17:$AT$54,14,0))</f>
        <v>#N/A</v>
      </c>
      <c r="P364" s="16" t="e">
        <f>IF($B364="","",VLOOKUP($B364,'HK2 21-22'!$B$17:$AT$54,15,0))</f>
        <v>#N/A</v>
      </c>
      <c r="Q364" s="16" t="e">
        <f>IF($B364="","",VLOOKUP($B364,'HK2 21-22'!$B$17:$AT$54,16,0))</f>
        <v>#N/A</v>
      </c>
      <c r="R364" s="32" t="e">
        <f t="shared" si="52"/>
        <v>#N/A</v>
      </c>
      <c r="S364" s="16" t="e">
        <f>IF($B364="","",VLOOKUP($B364,'HK2 21-22'!$B$17:$AT$54,18,0))</f>
        <v>#N/A</v>
      </c>
      <c r="T364" s="16" t="e">
        <f>IF($B364="","",VLOOKUP($B364,'HK2 21-22'!$B$17:$AT$54,19,0))</f>
        <v>#N/A</v>
      </c>
      <c r="U364" s="16" t="e">
        <f>IF($B364="","",VLOOKUP($B364,'HK2 21-22'!$B$17:$AT$54,20,0))</f>
        <v>#N/A</v>
      </c>
      <c r="V364" s="32" t="e">
        <f t="shared" si="53"/>
        <v>#N/A</v>
      </c>
      <c r="W364" s="16" t="e">
        <f>IF($B364="","",VLOOKUP($B364,'HK2 21-22'!$B$17:$AT$54,22,0))</f>
        <v>#N/A</v>
      </c>
      <c r="X364" s="16" t="e">
        <f>IF($B364="","",VLOOKUP($B364,'HK2 21-22'!$B$17:$AT$54,23,0))</f>
        <v>#N/A</v>
      </c>
      <c r="Y364" s="16" t="e">
        <f>IF($B364="","",VLOOKUP($B364,'HK2 21-22'!$B$17:$AT$54,24,0))</f>
        <v>#N/A</v>
      </c>
      <c r="Z364" s="32" t="e">
        <f t="shared" si="54"/>
        <v>#N/A</v>
      </c>
      <c r="AA364" s="16" t="e">
        <f>IF($B364="","",VLOOKUP($B364,'HK2 21-22'!$B$17:$AT$54,26,0))</f>
        <v>#N/A</v>
      </c>
      <c r="AB364" s="16" t="e">
        <f>IF($B364="","",VLOOKUP($B364,'HK2 21-22'!$B$17:$AT$54,27,0))</f>
        <v>#N/A</v>
      </c>
      <c r="AC364" s="16" t="e">
        <f>IF($B364="","",VLOOKUP($B364,'HK2 21-22'!$B$17:$AT$54,28,0))</f>
        <v>#N/A</v>
      </c>
      <c r="AD364" s="32" t="e">
        <f t="shared" si="55"/>
        <v>#N/A</v>
      </c>
      <c r="AE364" s="16" t="e">
        <f>IF($B364="","",VLOOKUP($B364,'HK2 21-22'!$B$17:$AT$54,30,0))</f>
        <v>#N/A</v>
      </c>
      <c r="AF364" s="16" t="e">
        <f>IF($B364="","",VLOOKUP($B364,'HK2 21-22'!$B$17:$AT$54,31,0))</f>
        <v>#N/A</v>
      </c>
      <c r="AG364" s="16" t="e">
        <f>IF($B364="","",VLOOKUP($B364,'HK2 21-22'!$B$17:$AT$54,32,0))</f>
        <v>#N/A</v>
      </c>
      <c r="AH364" s="32" t="e">
        <f t="shared" si="56"/>
        <v>#N/A</v>
      </c>
      <c r="AI364" s="16" t="e">
        <f>IF($B364="","",VLOOKUP($B364,'HK2 21-22'!$B$17:$AT$54,34,0))</f>
        <v>#N/A</v>
      </c>
      <c r="AJ364" s="16" t="e">
        <f>IF($B364="","",VLOOKUP($B364,'HK2 21-22'!$B$17:$AT$54,35,0))</f>
        <v>#N/A</v>
      </c>
      <c r="AK364" s="32" t="e">
        <f t="shared" si="57"/>
        <v>#N/A</v>
      </c>
      <c r="AL364" s="16" t="e">
        <f>IF($B364="","",VLOOKUP($B364,'HK2 21-22'!$B$17:$AT$54,37,0))</f>
        <v>#N/A</v>
      </c>
      <c r="AM364" s="16" t="e">
        <f>IF($B364="","",VLOOKUP($B364,'HK2 21-22'!$B$17:$AT$54,38,0))</f>
        <v>#N/A</v>
      </c>
      <c r="AN364" s="32" t="e">
        <f t="shared" si="58"/>
        <v>#N/A</v>
      </c>
      <c r="AO364" s="16" t="e">
        <f>IF($B364="","",VLOOKUP($B364,'HK2 21-22'!$B$17:$AT$54,40,0))</f>
        <v>#N/A</v>
      </c>
      <c r="AP364" s="16" t="e">
        <f>IF($B364="","",VLOOKUP($B364,'HK2 21-22'!$B$17:$AT$54,41,0))</f>
        <v>#N/A</v>
      </c>
      <c r="AQ364" s="32" t="e">
        <f t="shared" si="59"/>
        <v>#N/A</v>
      </c>
      <c r="AR364" s="32" t="e">
        <f>IF($B364="","",VLOOKUP($B364,'HK2 21-22'!$B$17:$AT$54,43,0))</f>
        <v>#N/A</v>
      </c>
      <c r="AS364" s="32" t="e">
        <f>IF($B364="","",VLOOKUP($B364,'HK2 21-22'!$B$17:$AT$54,44,0))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IF($B365="","",VLOOKUP($B365,'HK2 21-22'!$B$17:$AT$54,4,0))</f>
        <v>#N/A</v>
      </c>
      <c r="F365" s="16" t="e">
        <f>IF($B365="","",VLOOKUP($B365,'HK2 21-22'!$B$17:$AT$54,5,0))</f>
        <v>#N/A</v>
      </c>
      <c r="G365" s="16" t="e">
        <f>IF($B365="","",VLOOKUP($B365,'HK2 21-22'!$B$17:$AT$54,6,0))</f>
        <v>#N/A</v>
      </c>
      <c r="H365" s="16" t="e">
        <f>IF($B365="","",VLOOKUP($B365,'HK2 21-22'!$B$17:$AT$54,7,0))</f>
        <v>#N/A</v>
      </c>
      <c r="I365" s="16" t="e">
        <f>IF($B365="","",VLOOKUP($B365,'HK2 21-22'!$B$17:$AT$54,8,0))</f>
        <v>#N/A</v>
      </c>
      <c r="J365" s="16" t="e">
        <f>IF($B365="","",VLOOKUP($B365,'HK2 21-22'!$B$17:$AT$54,9,0))</f>
        <v>#N/A</v>
      </c>
      <c r="K365" s="16" t="e">
        <f>IF($B365="","",VLOOKUP($B365,'HK2 21-22'!$B$17:$AT$54,10,0))</f>
        <v>#N/A</v>
      </c>
      <c r="L365" s="16" t="e">
        <f>IF($B365="","",VLOOKUP($B365,'HK2 21-22'!$B$17:$AT$54,11,0))</f>
        <v>#N/A</v>
      </c>
      <c r="M365" s="32" t="e">
        <f t="shared" si="51"/>
        <v>#N/A</v>
      </c>
      <c r="N365" s="16" t="e">
        <f>IF($B365="","",VLOOKUP($B365,'HK2 21-22'!$B$17:$AT$54,13,0))</f>
        <v>#N/A</v>
      </c>
      <c r="O365" s="16" t="e">
        <f>IF($B365="","",VLOOKUP($B365,'HK2 21-22'!$B$17:$AT$54,14,0))</f>
        <v>#N/A</v>
      </c>
      <c r="P365" s="16" t="e">
        <f>IF($B365="","",VLOOKUP($B365,'HK2 21-22'!$B$17:$AT$54,15,0))</f>
        <v>#N/A</v>
      </c>
      <c r="Q365" s="16" t="e">
        <f>IF($B365="","",VLOOKUP($B365,'HK2 21-22'!$B$17:$AT$54,16,0))</f>
        <v>#N/A</v>
      </c>
      <c r="R365" s="32" t="e">
        <f t="shared" si="52"/>
        <v>#N/A</v>
      </c>
      <c r="S365" s="16" t="e">
        <f>IF($B365="","",VLOOKUP($B365,'HK2 21-22'!$B$17:$AT$54,18,0))</f>
        <v>#N/A</v>
      </c>
      <c r="T365" s="16" t="e">
        <f>IF($B365="","",VLOOKUP($B365,'HK2 21-22'!$B$17:$AT$54,19,0))</f>
        <v>#N/A</v>
      </c>
      <c r="U365" s="16" t="e">
        <f>IF($B365="","",VLOOKUP($B365,'HK2 21-22'!$B$17:$AT$54,20,0))</f>
        <v>#N/A</v>
      </c>
      <c r="V365" s="32" t="e">
        <f t="shared" si="53"/>
        <v>#N/A</v>
      </c>
      <c r="W365" s="16" t="e">
        <f>IF($B365="","",VLOOKUP($B365,'HK2 21-22'!$B$17:$AT$54,22,0))</f>
        <v>#N/A</v>
      </c>
      <c r="X365" s="16" t="e">
        <f>IF($B365="","",VLOOKUP($B365,'HK2 21-22'!$B$17:$AT$54,23,0))</f>
        <v>#N/A</v>
      </c>
      <c r="Y365" s="16" t="e">
        <f>IF($B365="","",VLOOKUP($B365,'HK2 21-22'!$B$17:$AT$54,24,0))</f>
        <v>#N/A</v>
      </c>
      <c r="Z365" s="32" t="e">
        <f t="shared" si="54"/>
        <v>#N/A</v>
      </c>
      <c r="AA365" s="16" t="e">
        <f>IF($B365="","",VLOOKUP($B365,'HK2 21-22'!$B$17:$AT$54,26,0))</f>
        <v>#N/A</v>
      </c>
      <c r="AB365" s="16" t="e">
        <f>IF($B365="","",VLOOKUP($B365,'HK2 21-22'!$B$17:$AT$54,27,0))</f>
        <v>#N/A</v>
      </c>
      <c r="AC365" s="16" t="e">
        <f>IF($B365="","",VLOOKUP($B365,'HK2 21-22'!$B$17:$AT$54,28,0))</f>
        <v>#N/A</v>
      </c>
      <c r="AD365" s="32" t="e">
        <f t="shared" si="55"/>
        <v>#N/A</v>
      </c>
      <c r="AE365" s="16" t="e">
        <f>IF($B365="","",VLOOKUP($B365,'HK2 21-22'!$B$17:$AT$54,30,0))</f>
        <v>#N/A</v>
      </c>
      <c r="AF365" s="16" t="e">
        <f>IF($B365="","",VLOOKUP($B365,'HK2 21-22'!$B$17:$AT$54,31,0))</f>
        <v>#N/A</v>
      </c>
      <c r="AG365" s="16" t="e">
        <f>IF($B365="","",VLOOKUP($B365,'HK2 21-22'!$B$17:$AT$54,32,0))</f>
        <v>#N/A</v>
      </c>
      <c r="AH365" s="32" t="e">
        <f t="shared" si="56"/>
        <v>#N/A</v>
      </c>
      <c r="AI365" s="16" t="e">
        <f>IF($B365="","",VLOOKUP($B365,'HK2 21-22'!$B$17:$AT$54,34,0))</f>
        <v>#N/A</v>
      </c>
      <c r="AJ365" s="16" t="e">
        <f>IF($B365="","",VLOOKUP($B365,'HK2 21-22'!$B$17:$AT$54,35,0))</f>
        <v>#N/A</v>
      </c>
      <c r="AK365" s="32" t="e">
        <f t="shared" si="57"/>
        <v>#N/A</v>
      </c>
      <c r="AL365" s="16" t="e">
        <f>IF($B365="","",VLOOKUP($B365,'HK2 21-22'!$B$17:$AT$54,37,0))</f>
        <v>#N/A</v>
      </c>
      <c r="AM365" s="16" t="e">
        <f>IF($B365="","",VLOOKUP($B365,'HK2 21-22'!$B$17:$AT$54,38,0))</f>
        <v>#N/A</v>
      </c>
      <c r="AN365" s="32" t="e">
        <f t="shared" si="58"/>
        <v>#N/A</v>
      </c>
      <c r="AO365" s="16" t="e">
        <f>IF($B365="","",VLOOKUP($B365,'HK2 21-22'!$B$17:$AT$54,40,0))</f>
        <v>#N/A</v>
      </c>
      <c r="AP365" s="16" t="e">
        <f>IF($B365="","",VLOOKUP($B365,'HK2 21-22'!$B$17:$AT$54,41,0))</f>
        <v>#N/A</v>
      </c>
      <c r="AQ365" s="32" t="e">
        <f t="shared" si="59"/>
        <v>#N/A</v>
      </c>
      <c r="AR365" s="32" t="e">
        <f>IF($B365="","",VLOOKUP($B365,'HK2 21-22'!$B$17:$AT$54,43,0))</f>
        <v>#N/A</v>
      </c>
      <c r="AS365" s="32" t="e">
        <f>IF($B365="","",VLOOKUP($B365,'HK2 21-22'!$B$17:$AT$54,44,0))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IF($B366="","",VLOOKUP($B366,'HK2 21-22'!$B$17:$AT$54,4,0))</f>
        <v>#N/A</v>
      </c>
      <c r="F366" s="16" t="e">
        <f>IF($B366="","",VLOOKUP($B366,'HK2 21-22'!$B$17:$AT$54,5,0))</f>
        <v>#N/A</v>
      </c>
      <c r="G366" s="16" t="e">
        <f>IF($B366="","",VLOOKUP($B366,'HK2 21-22'!$B$17:$AT$54,6,0))</f>
        <v>#N/A</v>
      </c>
      <c r="H366" s="16" t="e">
        <f>IF($B366="","",VLOOKUP($B366,'HK2 21-22'!$B$17:$AT$54,7,0))</f>
        <v>#N/A</v>
      </c>
      <c r="I366" s="16" t="e">
        <f>IF($B366="","",VLOOKUP($B366,'HK2 21-22'!$B$17:$AT$54,8,0))</f>
        <v>#N/A</v>
      </c>
      <c r="J366" s="16" t="e">
        <f>IF($B366="","",VLOOKUP($B366,'HK2 21-22'!$B$17:$AT$54,9,0))</f>
        <v>#N/A</v>
      </c>
      <c r="K366" s="16" t="e">
        <f>IF($B366="","",VLOOKUP($B366,'HK2 21-22'!$B$17:$AT$54,10,0))</f>
        <v>#N/A</v>
      </c>
      <c r="L366" s="16" t="e">
        <f>IF($B366="","",VLOOKUP($B366,'HK2 21-22'!$B$17:$AT$54,11,0))</f>
        <v>#N/A</v>
      </c>
      <c r="M366" s="32" t="e">
        <f t="shared" si="51"/>
        <v>#N/A</v>
      </c>
      <c r="N366" s="16" t="e">
        <f>IF($B366="","",VLOOKUP($B366,'HK2 21-22'!$B$17:$AT$54,13,0))</f>
        <v>#N/A</v>
      </c>
      <c r="O366" s="16" t="e">
        <f>IF($B366="","",VLOOKUP($B366,'HK2 21-22'!$B$17:$AT$54,14,0))</f>
        <v>#N/A</v>
      </c>
      <c r="P366" s="16" t="e">
        <f>IF($B366="","",VLOOKUP($B366,'HK2 21-22'!$B$17:$AT$54,15,0))</f>
        <v>#N/A</v>
      </c>
      <c r="Q366" s="16" t="e">
        <f>IF($B366="","",VLOOKUP($B366,'HK2 21-22'!$B$17:$AT$54,16,0))</f>
        <v>#N/A</v>
      </c>
      <c r="R366" s="32" t="e">
        <f t="shared" si="52"/>
        <v>#N/A</v>
      </c>
      <c r="S366" s="16" t="e">
        <f>IF($B366="","",VLOOKUP($B366,'HK2 21-22'!$B$17:$AT$54,18,0))</f>
        <v>#N/A</v>
      </c>
      <c r="T366" s="16" t="e">
        <f>IF($B366="","",VLOOKUP($B366,'HK2 21-22'!$B$17:$AT$54,19,0))</f>
        <v>#N/A</v>
      </c>
      <c r="U366" s="16" t="e">
        <f>IF($B366="","",VLOOKUP($B366,'HK2 21-22'!$B$17:$AT$54,20,0))</f>
        <v>#N/A</v>
      </c>
      <c r="V366" s="32" t="e">
        <f t="shared" si="53"/>
        <v>#N/A</v>
      </c>
      <c r="W366" s="16" t="e">
        <f>IF($B366="","",VLOOKUP($B366,'HK2 21-22'!$B$17:$AT$54,22,0))</f>
        <v>#N/A</v>
      </c>
      <c r="X366" s="16" t="e">
        <f>IF($B366="","",VLOOKUP($B366,'HK2 21-22'!$B$17:$AT$54,23,0))</f>
        <v>#N/A</v>
      </c>
      <c r="Y366" s="16" t="e">
        <f>IF($B366="","",VLOOKUP($B366,'HK2 21-22'!$B$17:$AT$54,24,0))</f>
        <v>#N/A</v>
      </c>
      <c r="Z366" s="32" t="e">
        <f t="shared" si="54"/>
        <v>#N/A</v>
      </c>
      <c r="AA366" s="16" t="e">
        <f>IF($B366="","",VLOOKUP($B366,'HK2 21-22'!$B$17:$AT$54,26,0))</f>
        <v>#N/A</v>
      </c>
      <c r="AB366" s="16" t="e">
        <f>IF($B366="","",VLOOKUP($B366,'HK2 21-22'!$B$17:$AT$54,27,0))</f>
        <v>#N/A</v>
      </c>
      <c r="AC366" s="16" t="e">
        <f>IF($B366="","",VLOOKUP($B366,'HK2 21-22'!$B$17:$AT$54,28,0))</f>
        <v>#N/A</v>
      </c>
      <c r="AD366" s="32" t="e">
        <f t="shared" si="55"/>
        <v>#N/A</v>
      </c>
      <c r="AE366" s="16" t="e">
        <f>IF($B366="","",VLOOKUP($B366,'HK2 21-22'!$B$17:$AT$54,30,0))</f>
        <v>#N/A</v>
      </c>
      <c r="AF366" s="16" t="e">
        <f>IF($B366="","",VLOOKUP($B366,'HK2 21-22'!$B$17:$AT$54,31,0))</f>
        <v>#N/A</v>
      </c>
      <c r="AG366" s="16" t="e">
        <f>IF($B366="","",VLOOKUP($B366,'HK2 21-22'!$B$17:$AT$54,32,0))</f>
        <v>#N/A</v>
      </c>
      <c r="AH366" s="32" t="e">
        <f t="shared" si="56"/>
        <v>#N/A</v>
      </c>
      <c r="AI366" s="16" t="e">
        <f>IF($B366="","",VLOOKUP($B366,'HK2 21-22'!$B$17:$AT$54,34,0))</f>
        <v>#N/A</v>
      </c>
      <c r="AJ366" s="16" t="e">
        <f>IF($B366="","",VLOOKUP($B366,'HK2 21-22'!$B$17:$AT$54,35,0))</f>
        <v>#N/A</v>
      </c>
      <c r="AK366" s="32" t="e">
        <f t="shared" si="57"/>
        <v>#N/A</v>
      </c>
      <c r="AL366" s="16" t="e">
        <f>IF($B366="","",VLOOKUP($B366,'HK2 21-22'!$B$17:$AT$54,37,0))</f>
        <v>#N/A</v>
      </c>
      <c r="AM366" s="16" t="e">
        <f>IF($B366="","",VLOOKUP($B366,'HK2 21-22'!$B$17:$AT$54,38,0))</f>
        <v>#N/A</v>
      </c>
      <c r="AN366" s="32" t="e">
        <f t="shared" si="58"/>
        <v>#N/A</v>
      </c>
      <c r="AO366" s="16" t="e">
        <f>IF($B366="","",VLOOKUP($B366,'HK2 21-22'!$B$17:$AT$54,40,0))</f>
        <v>#N/A</v>
      </c>
      <c r="AP366" s="16" t="e">
        <f>IF($B366="","",VLOOKUP($B366,'HK2 21-22'!$B$17:$AT$54,41,0))</f>
        <v>#N/A</v>
      </c>
      <c r="AQ366" s="32" t="e">
        <f t="shared" si="59"/>
        <v>#N/A</v>
      </c>
      <c r="AR366" s="32" t="e">
        <f>IF($B366="","",VLOOKUP($B366,'HK2 21-22'!$B$17:$AT$54,43,0))</f>
        <v>#N/A</v>
      </c>
      <c r="AS366" s="32" t="e">
        <f>IF($B366="","",VLOOKUP($B366,'HK2 21-22'!$B$17:$AT$54,44,0))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IF($B367="","",VLOOKUP($B367,'HK2 21-22'!$B$17:$AT$54,4,0))</f>
        <v>#N/A</v>
      </c>
      <c r="F367" s="16" t="e">
        <f>IF($B367="","",VLOOKUP($B367,'HK2 21-22'!$B$17:$AT$54,5,0))</f>
        <v>#N/A</v>
      </c>
      <c r="G367" s="16" t="e">
        <f>IF($B367="","",VLOOKUP($B367,'HK2 21-22'!$B$17:$AT$54,6,0))</f>
        <v>#N/A</v>
      </c>
      <c r="H367" s="16" t="e">
        <f>IF($B367="","",VLOOKUP($B367,'HK2 21-22'!$B$17:$AT$54,7,0))</f>
        <v>#N/A</v>
      </c>
      <c r="I367" s="16" t="e">
        <f>IF($B367="","",VLOOKUP($B367,'HK2 21-22'!$B$17:$AT$54,8,0))</f>
        <v>#N/A</v>
      </c>
      <c r="J367" s="16" t="e">
        <f>IF($B367="","",VLOOKUP($B367,'HK2 21-22'!$B$17:$AT$54,9,0))</f>
        <v>#N/A</v>
      </c>
      <c r="K367" s="16" t="e">
        <f>IF($B367="","",VLOOKUP($B367,'HK2 21-22'!$B$17:$AT$54,10,0))</f>
        <v>#N/A</v>
      </c>
      <c r="L367" s="16" t="e">
        <f>IF($B367="","",VLOOKUP($B367,'HK2 21-22'!$B$17:$AT$54,11,0))</f>
        <v>#N/A</v>
      </c>
      <c r="M367" s="32" t="e">
        <f t="shared" si="51"/>
        <v>#N/A</v>
      </c>
      <c r="N367" s="16" t="e">
        <f>IF($B367="","",VLOOKUP($B367,'HK2 21-22'!$B$17:$AT$54,13,0))</f>
        <v>#N/A</v>
      </c>
      <c r="O367" s="16" t="e">
        <f>IF($B367="","",VLOOKUP($B367,'HK2 21-22'!$B$17:$AT$54,14,0))</f>
        <v>#N/A</v>
      </c>
      <c r="P367" s="16" t="e">
        <f>IF($B367="","",VLOOKUP($B367,'HK2 21-22'!$B$17:$AT$54,15,0))</f>
        <v>#N/A</v>
      </c>
      <c r="Q367" s="16" t="e">
        <f>IF($B367="","",VLOOKUP($B367,'HK2 21-22'!$B$17:$AT$54,16,0))</f>
        <v>#N/A</v>
      </c>
      <c r="R367" s="32" t="e">
        <f t="shared" si="52"/>
        <v>#N/A</v>
      </c>
      <c r="S367" s="16" t="e">
        <f>IF($B367="","",VLOOKUP($B367,'HK2 21-22'!$B$17:$AT$54,18,0))</f>
        <v>#N/A</v>
      </c>
      <c r="T367" s="16" t="e">
        <f>IF($B367="","",VLOOKUP($B367,'HK2 21-22'!$B$17:$AT$54,19,0))</f>
        <v>#N/A</v>
      </c>
      <c r="U367" s="16" t="e">
        <f>IF($B367="","",VLOOKUP($B367,'HK2 21-22'!$B$17:$AT$54,20,0))</f>
        <v>#N/A</v>
      </c>
      <c r="V367" s="32" t="e">
        <f t="shared" si="53"/>
        <v>#N/A</v>
      </c>
      <c r="W367" s="16" t="e">
        <f>IF($B367="","",VLOOKUP($B367,'HK2 21-22'!$B$17:$AT$54,22,0))</f>
        <v>#N/A</v>
      </c>
      <c r="X367" s="16" t="e">
        <f>IF($B367="","",VLOOKUP($B367,'HK2 21-22'!$B$17:$AT$54,23,0))</f>
        <v>#N/A</v>
      </c>
      <c r="Y367" s="16" t="e">
        <f>IF($B367="","",VLOOKUP($B367,'HK2 21-22'!$B$17:$AT$54,24,0))</f>
        <v>#N/A</v>
      </c>
      <c r="Z367" s="32" t="e">
        <f t="shared" si="54"/>
        <v>#N/A</v>
      </c>
      <c r="AA367" s="16" t="e">
        <f>IF($B367="","",VLOOKUP($B367,'HK2 21-22'!$B$17:$AT$54,26,0))</f>
        <v>#N/A</v>
      </c>
      <c r="AB367" s="16" t="e">
        <f>IF($B367="","",VLOOKUP($B367,'HK2 21-22'!$B$17:$AT$54,27,0))</f>
        <v>#N/A</v>
      </c>
      <c r="AC367" s="16" t="e">
        <f>IF($B367="","",VLOOKUP($B367,'HK2 21-22'!$B$17:$AT$54,28,0))</f>
        <v>#N/A</v>
      </c>
      <c r="AD367" s="32" t="e">
        <f t="shared" si="55"/>
        <v>#N/A</v>
      </c>
      <c r="AE367" s="16" t="e">
        <f>IF($B367="","",VLOOKUP($B367,'HK2 21-22'!$B$17:$AT$54,30,0))</f>
        <v>#N/A</v>
      </c>
      <c r="AF367" s="16" t="e">
        <f>IF($B367="","",VLOOKUP($B367,'HK2 21-22'!$B$17:$AT$54,31,0))</f>
        <v>#N/A</v>
      </c>
      <c r="AG367" s="16" t="e">
        <f>IF($B367="","",VLOOKUP($B367,'HK2 21-22'!$B$17:$AT$54,32,0))</f>
        <v>#N/A</v>
      </c>
      <c r="AH367" s="32" t="e">
        <f t="shared" si="56"/>
        <v>#N/A</v>
      </c>
      <c r="AI367" s="16" t="e">
        <f>IF($B367="","",VLOOKUP($B367,'HK2 21-22'!$B$17:$AT$54,34,0))</f>
        <v>#N/A</v>
      </c>
      <c r="AJ367" s="16" t="e">
        <f>IF($B367="","",VLOOKUP($B367,'HK2 21-22'!$B$17:$AT$54,35,0))</f>
        <v>#N/A</v>
      </c>
      <c r="AK367" s="32" t="e">
        <f t="shared" si="57"/>
        <v>#N/A</v>
      </c>
      <c r="AL367" s="16" t="e">
        <f>IF($B367="","",VLOOKUP($B367,'HK2 21-22'!$B$17:$AT$54,37,0))</f>
        <v>#N/A</v>
      </c>
      <c r="AM367" s="16" t="e">
        <f>IF($B367="","",VLOOKUP($B367,'HK2 21-22'!$B$17:$AT$54,38,0))</f>
        <v>#N/A</v>
      </c>
      <c r="AN367" s="32" t="e">
        <f t="shared" si="58"/>
        <v>#N/A</v>
      </c>
      <c r="AO367" s="16" t="e">
        <f>IF($B367="","",VLOOKUP($B367,'HK2 21-22'!$B$17:$AT$54,40,0))</f>
        <v>#N/A</v>
      </c>
      <c r="AP367" s="16" t="e">
        <f>IF($B367="","",VLOOKUP($B367,'HK2 21-22'!$B$17:$AT$54,41,0))</f>
        <v>#N/A</v>
      </c>
      <c r="AQ367" s="32" t="e">
        <f t="shared" si="59"/>
        <v>#N/A</v>
      </c>
      <c r="AR367" s="32" t="e">
        <f>IF($B367="","",VLOOKUP($B367,'HK2 21-22'!$B$17:$AT$54,43,0))</f>
        <v>#N/A</v>
      </c>
      <c r="AS367" s="32" t="e">
        <f>IF($B367="","",VLOOKUP($B367,'HK2 21-22'!$B$17:$AT$54,44,0))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IF($B368="","",VLOOKUP($B368,'HK2 21-22'!$B$17:$AT$54,4,0))</f>
        <v>#N/A</v>
      </c>
      <c r="F368" s="16" t="e">
        <f>IF($B368="","",VLOOKUP($B368,'HK2 21-22'!$B$17:$AT$54,5,0))</f>
        <v>#N/A</v>
      </c>
      <c r="G368" s="16" t="e">
        <f>IF($B368="","",VLOOKUP($B368,'HK2 21-22'!$B$17:$AT$54,6,0))</f>
        <v>#N/A</v>
      </c>
      <c r="H368" s="16" t="e">
        <f>IF($B368="","",VLOOKUP($B368,'HK2 21-22'!$B$17:$AT$54,7,0))</f>
        <v>#N/A</v>
      </c>
      <c r="I368" s="16" t="e">
        <f>IF($B368="","",VLOOKUP($B368,'HK2 21-22'!$B$17:$AT$54,8,0))</f>
        <v>#N/A</v>
      </c>
      <c r="J368" s="16" t="e">
        <f>IF($B368="","",VLOOKUP($B368,'HK2 21-22'!$B$17:$AT$54,9,0))</f>
        <v>#N/A</v>
      </c>
      <c r="K368" s="16" t="e">
        <f>IF($B368="","",VLOOKUP($B368,'HK2 21-22'!$B$17:$AT$54,10,0))</f>
        <v>#N/A</v>
      </c>
      <c r="L368" s="16" t="e">
        <f>IF($B368="","",VLOOKUP($B368,'HK2 21-22'!$B$17:$AT$54,11,0))</f>
        <v>#N/A</v>
      </c>
      <c r="M368" s="32" t="e">
        <f t="shared" si="51"/>
        <v>#N/A</v>
      </c>
      <c r="N368" s="16" t="e">
        <f>IF($B368="","",VLOOKUP($B368,'HK2 21-22'!$B$17:$AT$54,13,0))</f>
        <v>#N/A</v>
      </c>
      <c r="O368" s="16" t="e">
        <f>IF($B368="","",VLOOKUP($B368,'HK2 21-22'!$B$17:$AT$54,14,0))</f>
        <v>#N/A</v>
      </c>
      <c r="P368" s="16" t="e">
        <f>IF($B368="","",VLOOKUP($B368,'HK2 21-22'!$B$17:$AT$54,15,0))</f>
        <v>#N/A</v>
      </c>
      <c r="Q368" s="16" t="e">
        <f>IF($B368="","",VLOOKUP($B368,'HK2 21-22'!$B$17:$AT$54,16,0))</f>
        <v>#N/A</v>
      </c>
      <c r="R368" s="32" t="e">
        <f t="shared" si="52"/>
        <v>#N/A</v>
      </c>
      <c r="S368" s="16" t="e">
        <f>IF($B368="","",VLOOKUP($B368,'HK2 21-22'!$B$17:$AT$54,18,0))</f>
        <v>#N/A</v>
      </c>
      <c r="T368" s="16" t="e">
        <f>IF($B368="","",VLOOKUP($B368,'HK2 21-22'!$B$17:$AT$54,19,0))</f>
        <v>#N/A</v>
      </c>
      <c r="U368" s="16" t="e">
        <f>IF($B368="","",VLOOKUP($B368,'HK2 21-22'!$B$17:$AT$54,20,0))</f>
        <v>#N/A</v>
      </c>
      <c r="V368" s="32" t="e">
        <f t="shared" si="53"/>
        <v>#N/A</v>
      </c>
      <c r="W368" s="16" t="e">
        <f>IF($B368="","",VLOOKUP($B368,'HK2 21-22'!$B$17:$AT$54,22,0))</f>
        <v>#N/A</v>
      </c>
      <c r="X368" s="16" t="e">
        <f>IF($B368="","",VLOOKUP($B368,'HK2 21-22'!$B$17:$AT$54,23,0))</f>
        <v>#N/A</v>
      </c>
      <c r="Y368" s="16" t="e">
        <f>IF($B368="","",VLOOKUP($B368,'HK2 21-22'!$B$17:$AT$54,24,0))</f>
        <v>#N/A</v>
      </c>
      <c r="Z368" s="32" t="e">
        <f t="shared" si="54"/>
        <v>#N/A</v>
      </c>
      <c r="AA368" s="16" t="e">
        <f>IF($B368="","",VLOOKUP($B368,'HK2 21-22'!$B$17:$AT$54,26,0))</f>
        <v>#N/A</v>
      </c>
      <c r="AB368" s="16" t="e">
        <f>IF($B368="","",VLOOKUP($B368,'HK2 21-22'!$B$17:$AT$54,27,0))</f>
        <v>#N/A</v>
      </c>
      <c r="AC368" s="16" t="e">
        <f>IF($B368="","",VLOOKUP($B368,'HK2 21-22'!$B$17:$AT$54,28,0))</f>
        <v>#N/A</v>
      </c>
      <c r="AD368" s="32" t="e">
        <f t="shared" si="55"/>
        <v>#N/A</v>
      </c>
      <c r="AE368" s="16" t="e">
        <f>IF($B368="","",VLOOKUP($B368,'HK2 21-22'!$B$17:$AT$54,30,0))</f>
        <v>#N/A</v>
      </c>
      <c r="AF368" s="16" t="e">
        <f>IF($B368="","",VLOOKUP($B368,'HK2 21-22'!$B$17:$AT$54,31,0))</f>
        <v>#N/A</v>
      </c>
      <c r="AG368" s="16" t="e">
        <f>IF($B368="","",VLOOKUP($B368,'HK2 21-22'!$B$17:$AT$54,32,0))</f>
        <v>#N/A</v>
      </c>
      <c r="AH368" s="32" t="e">
        <f t="shared" si="56"/>
        <v>#N/A</v>
      </c>
      <c r="AI368" s="16" t="e">
        <f>IF($B368="","",VLOOKUP($B368,'HK2 21-22'!$B$17:$AT$54,34,0))</f>
        <v>#N/A</v>
      </c>
      <c r="AJ368" s="16" t="e">
        <f>IF($B368="","",VLOOKUP($B368,'HK2 21-22'!$B$17:$AT$54,35,0))</f>
        <v>#N/A</v>
      </c>
      <c r="AK368" s="32" t="e">
        <f t="shared" si="57"/>
        <v>#N/A</v>
      </c>
      <c r="AL368" s="16" t="e">
        <f>IF($B368="","",VLOOKUP($B368,'HK2 21-22'!$B$17:$AT$54,37,0))</f>
        <v>#N/A</v>
      </c>
      <c r="AM368" s="16" t="e">
        <f>IF($B368="","",VLOOKUP($B368,'HK2 21-22'!$B$17:$AT$54,38,0))</f>
        <v>#N/A</v>
      </c>
      <c r="AN368" s="32" t="e">
        <f t="shared" si="58"/>
        <v>#N/A</v>
      </c>
      <c r="AO368" s="16" t="e">
        <f>IF($B368="","",VLOOKUP($B368,'HK2 21-22'!$B$17:$AT$54,40,0))</f>
        <v>#N/A</v>
      </c>
      <c r="AP368" s="16" t="e">
        <f>IF($B368="","",VLOOKUP($B368,'HK2 21-22'!$B$17:$AT$54,41,0))</f>
        <v>#N/A</v>
      </c>
      <c r="AQ368" s="32" t="e">
        <f t="shared" si="59"/>
        <v>#N/A</v>
      </c>
      <c r="AR368" s="32" t="e">
        <f>IF($B368="","",VLOOKUP($B368,'HK2 21-22'!$B$17:$AT$54,43,0))</f>
        <v>#N/A</v>
      </c>
      <c r="AS368" s="32" t="e">
        <f>IF($B368="","",VLOOKUP($B368,'HK2 21-22'!$B$17:$AT$54,44,0))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IF($B369="","",VLOOKUP($B369,'HK2 21-22'!$B$17:$AT$54,4,0))</f>
        <v>#N/A</v>
      </c>
      <c r="F369" s="16" t="e">
        <f>IF($B369="","",VLOOKUP($B369,'HK2 21-22'!$B$17:$AT$54,5,0))</f>
        <v>#N/A</v>
      </c>
      <c r="G369" s="16" t="e">
        <f>IF($B369="","",VLOOKUP($B369,'HK2 21-22'!$B$17:$AT$54,6,0))</f>
        <v>#N/A</v>
      </c>
      <c r="H369" s="16" t="e">
        <f>IF($B369="","",VLOOKUP($B369,'HK2 21-22'!$B$17:$AT$54,7,0))</f>
        <v>#N/A</v>
      </c>
      <c r="I369" s="16" t="e">
        <f>IF($B369="","",VLOOKUP($B369,'HK2 21-22'!$B$17:$AT$54,8,0))</f>
        <v>#N/A</v>
      </c>
      <c r="J369" s="16" t="e">
        <f>IF($B369="","",VLOOKUP($B369,'HK2 21-22'!$B$17:$AT$54,9,0))</f>
        <v>#N/A</v>
      </c>
      <c r="K369" s="16" t="e">
        <f>IF($B369="","",VLOOKUP($B369,'HK2 21-22'!$B$17:$AT$54,10,0))</f>
        <v>#N/A</v>
      </c>
      <c r="L369" s="16" t="e">
        <f>IF($B369="","",VLOOKUP($B369,'HK2 21-22'!$B$17:$AT$54,11,0))</f>
        <v>#N/A</v>
      </c>
      <c r="M369" s="32" t="e">
        <f t="shared" si="51"/>
        <v>#N/A</v>
      </c>
      <c r="N369" s="16" t="e">
        <f>IF($B369="","",VLOOKUP($B369,'HK2 21-22'!$B$17:$AT$54,13,0))</f>
        <v>#N/A</v>
      </c>
      <c r="O369" s="16" t="e">
        <f>IF($B369="","",VLOOKUP($B369,'HK2 21-22'!$B$17:$AT$54,14,0))</f>
        <v>#N/A</v>
      </c>
      <c r="P369" s="16" t="e">
        <f>IF($B369="","",VLOOKUP($B369,'HK2 21-22'!$B$17:$AT$54,15,0))</f>
        <v>#N/A</v>
      </c>
      <c r="Q369" s="16" t="e">
        <f>IF($B369="","",VLOOKUP($B369,'HK2 21-22'!$B$17:$AT$54,16,0))</f>
        <v>#N/A</v>
      </c>
      <c r="R369" s="32" t="e">
        <f t="shared" si="52"/>
        <v>#N/A</v>
      </c>
      <c r="S369" s="16" t="e">
        <f>IF($B369="","",VLOOKUP($B369,'HK2 21-22'!$B$17:$AT$54,18,0))</f>
        <v>#N/A</v>
      </c>
      <c r="T369" s="16" t="e">
        <f>IF($B369="","",VLOOKUP($B369,'HK2 21-22'!$B$17:$AT$54,19,0))</f>
        <v>#N/A</v>
      </c>
      <c r="U369" s="16" t="e">
        <f>IF($B369="","",VLOOKUP($B369,'HK2 21-22'!$B$17:$AT$54,20,0))</f>
        <v>#N/A</v>
      </c>
      <c r="V369" s="32" t="e">
        <f t="shared" si="53"/>
        <v>#N/A</v>
      </c>
      <c r="W369" s="16" t="e">
        <f>IF($B369="","",VLOOKUP($B369,'HK2 21-22'!$B$17:$AT$54,22,0))</f>
        <v>#N/A</v>
      </c>
      <c r="X369" s="16" t="e">
        <f>IF($B369="","",VLOOKUP($B369,'HK2 21-22'!$B$17:$AT$54,23,0))</f>
        <v>#N/A</v>
      </c>
      <c r="Y369" s="16" t="e">
        <f>IF($B369="","",VLOOKUP($B369,'HK2 21-22'!$B$17:$AT$54,24,0))</f>
        <v>#N/A</v>
      </c>
      <c r="Z369" s="32" t="e">
        <f t="shared" si="54"/>
        <v>#N/A</v>
      </c>
      <c r="AA369" s="16" t="e">
        <f>IF($B369="","",VLOOKUP($B369,'HK2 21-22'!$B$17:$AT$54,26,0))</f>
        <v>#N/A</v>
      </c>
      <c r="AB369" s="16" t="e">
        <f>IF($B369="","",VLOOKUP($B369,'HK2 21-22'!$B$17:$AT$54,27,0))</f>
        <v>#N/A</v>
      </c>
      <c r="AC369" s="16" t="e">
        <f>IF($B369="","",VLOOKUP($B369,'HK2 21-22'!$B$17:$AT$54,28,0))</f>
        <v>#N/A</v>
      </c>
      <c r="AD369" s="32" t="e">
        <f t="shared" si="55"/>
        <v>#N/A</v>
      </c>
      <c r="AE369" s="16" t="e">
        <f>IF($B369="","",VLOOKUP($B369,'HK2 21-22'!$B$17:$AT$54,30,0))</f>
        <v>#N/A</v>
      </c>
      <c r="AF369" s="16" t="e">
        <f>IF($B369="","",VLOOKUP($B369,'HK2 21-22'!$B$17:$AT$54,31,0))</f>
        <v>#N/A</v>
      </c>
      <c r="AG369" s="16" t="e">
        <f>IF($B369="","",VLOOKUP($B369,'HK2 21-22'!$B$17:$AT$54,32,0))</f>
        <v>#N/A</v>
      </c>
      <c r="AH369" s="32" t="e">
        <f t="shared" si="56"/>
        <v>#N/A</v>
      </c>
      <c r="AI369" s="16" t="e">
        <f>IF($B369="","",VLOOKUP($B369,'HK2 21-22'!$B$17:$AT$54,34,0))</f>
        <v>#N/A</v>
      </c>
      <c r="AJ369" s="16" t="e">
        <f>IF($B369="","",VLOOKUP($B369,'HK2 21-22'!$B$17:$AT$54,35,0))</f>
        <v>#N/A</v>
      </c>
      <c r="AK369" s="32" t="e">
        <f t="shared" si="57"/>
        <v>#N/A</v>
      </c>
      <c r="AL369" s="16" t="e">
        <f>IF($B369="","",VLOOKUP($B369,'HK2 21-22'!$B$17:$AT$54,37,0))</f>
        <v>#N/A</v>
      </c>
      <c r="AM369" s="16" t="e">
        <f>IF($B369="","",VLOOKUP($B369,'HK2 21-22'!$B$17:$AT$54,38,0))</f>
        <v>#N/A</v>
      </c>
      <c r="AN369" s="32" t="e">
        <f t="shared" si="58"/>
        <v>#N/A</v>
      </c>
      <c r="AO369" s="16" t="e">
        <f>IF($B369="","",VLOOKUP($B369,'HK2 21-22'!$B$17:$AT$54,40,0))</f>
        <v>#N/A</v>
      </c>
      <c r="AP369" s="16" t="e">
        <f>IF($B369="","",VLOOKUP($B369,'HK2 21-22'!$B$17:$AT$54,41,0))</f>
        <v>#N/A</v>
      </c>
      <c r="AQ369" s="32" t="e">
        <f t="shared" si="59"/>
        <v>#N/A</v>
      </c>
      <c r="AR369" s="32" t="e">
        <f>IF($B369="","",VLOOKUP($B369,'HK2 21-22'!$B$17:$AT$54,43,0))</f>
        <v>#N/A</v>
      </c>
      <c r="AS369" s="32" t="e">
        <f>IF($B369="","",VLOOKUP($B369,'HK2 21-22'!$B$17:$AT$54,44,0))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IF($B370="","",VLOOKUP($B370,'HK2 21-22'!$B$17:$AT$54,4,0))</f>
        <v>#N/A</v>
      </c>
      <c r="F370" s="16" t="e">
        <f>IF($B370="","",VLOOKUP($B370,'HK2 21-22'!$B$17:$AT$54,5,0))</f>
        <v>#N/A</v>
      </c>
      <c r="G370" s="16" t="e">
        <f>IF($B370="","",VLOOKUP($B370,'HK2 21-22'!$B$17:$AT$54,6,0))</f>
        <v>#N/A</v>
      </c>
      <c r="H370" s="16" t="e">
        <f>IF($B370="","",VLOOKUP($B370,'HK2 21-22'!$B$17:$AT$54,7,0))</f>
        <v>#N/A</v>
      </c>
      <c r="I370" s="16" t="e">
        <f>IF($B370="","",VLOOKUP($B370,'HK2 21-22'!$B$17:$AT$54,8,0))</f>
        <v>#N/A</v>
      </c>
      <c r="J370" s="16" t="e">
        <f>IF($B370="","",VLOOKUP($B370,'HK2 21-22'!$B$17:$AT$54,9,0))</f>
        <v>#N/A</v>
      </c>
      <c r="K370" s="16" t="e">
        <f>IF($B370="","",VLOOKUP($B370,'HK2 21-22'!$B$17:$AT$54,10,0))</f>
        <v>#N/A</v>
      </c>
      <c r="L370" s="16" t="e">
        <f>IF($B370="","",VLOOKUP($B370,'HK2 21-22'!$B$17:$AT$54,11,0))</f>
        <v>#N/A</v>
      </c>
      <c r="M370" s="32" t="e">
        <f t="shared" si="51"/>
        <v>#N/A</v>
      </c>
      <c r="N370" s="16" t="e">
        <f>IF($B370="","",VLOOKUP($B370,'HK2 21-22'!$B$17:$AT$54,13,0))</f>
        <v>#N/A</v>
      </c>
      <c r="O370" s="16" t="e">
        <f>IF($B370="","",VLOOKUP($B370,'HK2 21-22'!$B$17:$AT$54,14,0))</f>
        <v>#N/A</v>
      </c>
      <c r="P370" s="16" t="e">
        <f>IF($B370="","",VLOOKUP($B370,'HK2 21-22'!$B$17:$AT$54,15,0))</f>
        <v>#N/A</v>
      </c>
      <c r="Q370" s="16" t="e">
        <f>IF($B370="","",VLOOKUP($B370,'HK2 21-22'!$B$17:$AT$54,16,0))</f>
        <v>#N/A</v>
      </c>
      <c r="R370" s="32" t="e">
        <f t="shared" si="52"/>
        <v>#N/A</v>
      </c>
      <c r="S370" s="16" t="e">
        <f>IF($B370="","",VLOOKUP($B370,'HK2 21-22'!$B$17:$AT$54,18,0))</f>
        <v>#N/A</v>
      </c>
      <c r="T370" s="16" t="e">
        <f>IF($B370="","",VLOOKUP($B370,'HK2 21-22'!$B$17:$AT$54,19,0))</f>
        <v>#N/A</v>
      </c>
      <c r="U370" s="16" t="e">
        <f>IF($B370="","",VLOOKUP($B370,'HK2 21-22'!$B$17:$AT$54,20,0))</f>
        <v>#N/A</v>
      </c>
      <c r="V370" s="32" t="e">
        <f t="shared" si="53"/>
        <v>#N/A</v>
      </c>
      <c r="W370" s="16" t="e">
        <f>IF($B370="","",VLOOKUP($B370,'HK2 21-22'!$B$17:$AT$54,22,0))</f>
        <v>#N/A</v>
      </c>
      <c r="X370" s="16" t="e">
        <f>IF($B370="","",VLOOKUP($B370,'HK2 21-22'!$B$17:$AT$54,23,0))</f>
        <v>#N/A</v>
      </c>
      <c r="Y370" s="16" t="e">
        <f>IF($B370="","",VLOOKUP($B370,'HK2 21-22'!$B$17:$AT$54,24,0))</f>
        <v>#N/A</v>
      </c>
      <c r="Z370" s="32" t="e">
        <f t="shared" si="54"/>
        <v>#N/A</v>
      </c>
      <c r="AA370" s="16" t="e">
        <f>IF($B370="","",VLOOKUP($B370,'HK2 21-22'!$B$17:$AT$54,26,0))</f>
        <v>#N/A</v>
      </c>
      <c r="AB370" s="16" t="e">
        <f>IF($B370="","",VLOOKUP($B370,'HK2 21-22'!$B$17:$AT$54,27,0))</f>
        <v>#N/A</v>
      </c>
      <c r="AC370" s="16" t="e">
        <f>IF($B370="","",VLOOKUP($B370,'HK2 21-22'!$B$17:$AT$54,28,0))</f>
        <v>#N/A</v>
      </c>
      <c r="AD370" s="32" t="e">
        <f t="shared" si="55"/>
        <v>#N/A</v>
      </c>
      <c r="AE370" s="16" t="e">
        <f>IF($B370="","",VLOOKUP($B370,'HK2 21-22'!$B$17:$AT$54,30,0))</f>
        <v>#N/A</v>
      </c>
      <c r="AF370" s="16" t="e">
        <f>IF($B370="","",VLOOKUP($B370,'HK2 21-22'!$B$17:$AT$54,31,0))</f>
        <v>#N/A</v>
      </c>
      <c r="AG370" s="16" t="e">
        <f>IF($B370="","",VLOOKUP($B370,'HK2 21-22'!$B$17:$AT$54,32,0))</f>
        <v>#N/A</v>
      </c>
      <c r="AH370" s="32" t="e">
        <f t="shared" si="56"/>
        <v>#N/A</v>
      </c>
      <c r="AI370" s="16" t="e">
        <f>IF($B370="","",VLOOKUP($B370,'HK2 21-22'!$B$17:$AT$54,34,0))</f>
        <v>#N/A</v>
      </c>
      <c r="AJ370" s="16" t="e">
        <f>IF($B370="","",VLOOKUP($B370,'HK2 21-22'!$B$17:$AT$54,35,0))</f>
        <v>#N/A</v>
      </c>
      <c r="AK370" s="32" t="e">
        <f t="shared" si="57"/>
        <v>#N/A</v>
      </c>
      <c r="AL370" s="16" t="e">
        <f>IF($B370="","",VLOOKUP($B370,'HK2 21-22'!$B$17:$AT$54,37,0))</f>
        <v>#N/A</v>
      </c>
      <c r="AM370" s="16" t="e">
        <f>IF($B370="","",VLOOKUP($B370,'HK2 21-22'!$B$17:$AT$54,38,0))</f>
        <v>#N/A</v>
      </c>
      <c r="AN370" s="32" t="e">
        <f t="shared" si="58"/>
        <v>#N/A</v>
      </c>
      <c r="AO370" s="16" t="e">
        <f>IF($B370="","",VLOOKUP($B370,'HK2 21-22'!$B$17:$AT$54,40,0))</f>
        <v>#N/A</v>
      </c>
      <c r="AP370" s="16" t="e">
        <f>IF($B370="","",VLOOKUP($B370,'HK2 21-22'!$B$17:$AT$54,41,0))</f>
        <v>#N/A</v>
      </c>
      <c r="AQ370" s="32" t="e">
        <f t="shared" si="59"/>
        <v>#N/A</v>
      </c>
      <c r="AR370" s="32" t="e">
        <f>IF($B370="","",VLOOKUP($B370,'HK2 21-22'!$B$17:$AT$54,43,0))</f>
        <v>#N/A</v>
      </c>
      <c r="AS370" s="32" t="e">
        <f>IF($B370="","",VLOOKUP($B370,'HK2 21-22'!$B$17:$AT$54,44,0))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IF($B371="","",VLOOKUP($B371,'HK2 21-22'!$B$17:$AT$54,4,0))</f>
        <v>#N/A</v>
      </c>
      <c r="F371" s="16" t="e">
        <f>IF($B371="","",VLOOKUP($B371,'HK2 21-22'!$B$17:$AT$54,5,0))</f>
        <v>#N/A</v>
      </c>
      <c r="G371" s="16" t="e">
        <f>IF($B371="","",VLOOKUP($B371,'HK2 21-22'!$B$17:$AT$54,6,0))</f>
        <v>#N/A</v>
      </c>
      <c r="H371" s="16" t="e">
        <f>IF($B371="","",VLOOKUP($B371,'HK2 21-22'!$B$17:$AT$54,7,0))</f>
        <v>#N/A</v>
      </c>
      <c r="I371" s="16" t="e">
        <f>IF($B371="","",VLOOKUP($B371,'HK2 21-22'!$B$17:$AT$54,8,0))</f>
        <v>#N/A</v>
      </c>
      <c r="J371" s="16" t="e">
        <f>IF($B371="","",VLOOKUP($B371,'HK2 21-22'!$B$17:$AT$54,9,0))</f>
        <v>#N/A</v>
      </c>
      <c r="K371" s="16" t="e">
        <f>IF($B371="","",VLOOKUP($B371,'HK2 21-22'!$B$17:$AT$54,10,0))</f>
        <v>#N/A</v>
      </c>
      <c r="L371" s="16" t="e">
        <f>IF($B371="","",VLOOKUP($B371,'HK2 21-22'!$B$17:$AT$54,11,0))</f>
        <v>#N/A</v>
      </c>
      <c r="M371" s="32" t="e">
        <f t="shared" si="51"/>
        <v>#N/A</v>
      </c>
      <c r="N371" s="16" t="e">
        <f>IF($B371="","",VLOOKUP($B371,'HK2 21-22'!$B$17:$AT$54,13,0))</f>
        <v>#N/A</v>
      </c>
      <c r="O371" s="16" t="e">
        <f>IF($B371="","",VLOOKUP($B371,'HK2 21-22'!$B$17:$AT$54,14,0))</f>
        <v>#N/A</v>
      </c>
      <c r="P371" s="16" t="e">
        <f>IF($B371="","",VLOOKUP($B371,'HK2 21-22'!$B$17:$AT$54,15,0))</f>
        <v>#N/A</v>
      </c>
      <c r="Q371" s="16" t="e">
        <f>IF($B371="","",VLOOKUP($B371,'HK2 21-22'!$B$17:$AT$54,16,0))</f>
        <v>#N/A</v>
      </c>
      <c r="R371" s="32" t="e">
        <f t="shared" si="52"/>
        <v>#N/A</v>
      </c>
      <c r="S371" s="16" t="e">
        <f>IF($B371="","",VLOOKUP($B371,'HK2 21-22'!$B$17:$AT$54,18,0))</f>
        <v>#N/A</v>
      </c>
      <c r="T371" s="16" t="e">
        <f>IF($B371="","",VLOOKUP($B371,'HK2 21-22'!$B$17:$AT$54,19,0))</f>
        <v>#N/A</v>
      </c>
      <c r="U371" s="16" t="e">
        <f>IF($B371="","",VLOOKUP($B371,'HK2 21-22'!$B$17:$AT$54,20,0))</f>
        <v>#N/A</v>
      </c>
      <c r="V371" s="32" t="e">
        <f t="shared" si="53"/>
        <v>#N/A</v>
      </c>
      <c r="W371" s="16" t="e">
        <f>IF($B371="","",VLOOKUP($B371,'HK2 21-22'!$B$17:$AT$54,22,0))</f>
        <v>#N/A</v>
      </c>
      <c r="X371" s="16" t="e">
        <f>IF($B371="","",VLOOKUP($B371,'HK2 21-22'!$B$17:$AT$54,23,0))</f>
        <v>#N/A</v>
      </c>
      <c r="Y371" s="16" t="e">
        <f>IF($B371="","",VLOOKUP($B371,'HK2 21-22'!$B$17:$AT$54,24,0))</f>
        <v>#N/A</v>
      </c>
      <c r="Z371" s="32" t="e">
        <f t="shared" si="54"/>
        <v>#N/A</v>
      </c>
      <c r="AA371" s="16" t="e">
        <f>IF($B371="","",VLOOKUP($B371,'HK2 21-22'!$B$17:$AT$54,26,0))</f>
        <v>#N/A</v>
      </c>
      <c r="AB371" s="16" t="e">
        <f>IF($B371="","",VLOOKUP($B371,'HK2 21-22'!$B$17:$AT$54,27,0))</f>
        <v>#N/A</v>
      </c>
      <c r="AC371" s="16" t="e">
        <f>IF($B371="","",VLOOKUP($B371,'HK2 21-22'!$B$17:$AT$54,28,0))</f>
        <v>#N/A</v>
      </c>
      <c r="AD371" s="32" t="e">
        <f t="shared" si="55"/>
        <v>#N/A</v>
      </c>
      <c r="AE371" s="16" t="e">
        <f>IF($B371="","",VLOOKUP($B371,'HK2 21-22'!$B$17:$AT$54,30,0))</f>
        <v>#N/A</v>
      </c>
      <c r="AF371" s="16" t="e">
        <f>IF($B371="","",VLOOKUP($B371,'HK2 21-22'!$B$17:$AT$54,31,0))</f>
        <v>#N/A</v>
      </c>
      <c r="AG371" s="16" t="e">
        <f>IF($B371="","",VLOOKUP($B371,'HK2 21-22'!$B$17:$AT$54,32,0))</f>
        <v>#N/A</v>
      </c>
      <c r="AH371" s="32" t="e">
        <f t="shared" si="56"/>
        <v>#N/A</v>
      </c>
      <c r="AI371" s="16" t="e">
        <f>IF($B371="","",VLOOKUP($B371,'HK2 21-22'!$B$17:$AT$54,34,0))</f>
        <v>#N/A</v>
      </c>
      <c r="AJ371" s="16" t="e">
        <f>IF($B371="","",VLOOKUP($B371,'HK2 21-22'!$B$17:$AT$54,35,0))</f>
        <v>#N/A</v>
      </c>
      <c r="AK371" s="32" t="e">
        <f t="shared" si="57"/>
        <v>#N/A</v>
      </c>
      <c r="AL371" s="16" t="e">
        <f>IF($B371="","",VLOOKUP($B371,'HK2 21-22'!$B$17:$AT$54,37,0))</f>
        <v>#N/A</v>
      </c>
      <c r="AM371" s="16" t="e">
        <f>IF($B371="","",VLOOKUP($B371,'HK2 21-22'!$B$17:$AT$54,38,0))</f>
        <v>#N/A</v>
      </c>
      <c r="AN371" s="32" t="e">
        <f t="shared" si="58"/>
        <v>#N/A</v>
      </c>
      <c r="AO371" s="16" t="e">
        <f>IF($B371="","",VLOOKUP($B371,'HK2 21-22'!$B$17:$AT$54,40,0))</f>
        <v>#N/A</v>
      </c>
      <c r="AP371" s="16" t="e">
        <f>IF($B371="","",VLOOKUP($B371,'HK2 21-22'!$B$17:$AT$54,41,0))</f>
        <v>#N/A</v>
      </c>
      <c r="AQ371" s="32" t="e">
        <f t="shared" si="59"/>
        <v>#N/A</v>
      </c>
      <c r="AR371" s="32" t="e">
        <f>IF($B371="","",VLOOKUP($B371,'HK2 21-22'!$B$17:$AT$54,43,0))</f>
        <v>#N/A</v>
      </c>
      <c r="AS371" s="32" t="e">
        <f>IF($B371="","",VLOOKUP($B371,'HK2 21-22'!$B$17:$AT$54,44,0))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IF($B372="","",VLOOKUP($B372,'HK2 21-22'!$B$17:$AT$54,4,0))</f>
        <v>#N/A</v>
      </c>
      <c r="F372" s="16" t="e">
        <f>IF($B372="","",VLOOKUP($B372,'HK2 21-22'!$B$17:$AT$54,5,0))</f>
        <v>#N/A</v>
      </c>
      <c r="G372" s="16" t="e">
        <f>IF($B372="","",VLOOKUP($B372,'HK2 21-22'!$B$17:$AT$54,6,0))</f>
        <v>#N/A</v>
      </c>
      <c r="H372" s="16" t="e">
        <f>IF($B372="","",VLOOKUP($B372,'HK2 21-22'!$B$17:$AT$54,7,0))</f>
        <v>#N/A</v>
      </c>
      <c r="I372" s="16" t="e">
        <f>IF($B372="","",VLOOKUP($B372,'HK2 21-22'!$B$17:$AT$54,8,0))</f>
        <v>#N/A</v>
      </c>
      <c r="J372" s="16" t="e">
        <f>IF($B372="","",VLOOKUP($B372,'HK2 21-22'!$B$17:$AT$54,9,0))</f>
        <v>#N/A</v>
      </c>
      <c r="K372" s="16" t="e">
        <f>IF($B372="","",VLOOKUP($B372,'HK2 21-22'!$B$17:$AT$54,10,0))</f>
        <v>#N/A</v>
      </c>
      <c r="L372" s="16" t="e">
        <f>IF($B372="","",VLOOKUP($B372,'HK2 21-22'!$B$17:$AT$54,11,0))</f>
        <v>#N/A</v>
      </c>
      <c r="M372" s="32" t="e">
        <f t="shared" si="51"/>
        <v>#N/A</v>
      </c>
      <c r="N372" s="16" t="e">
        <f>IF($B372="","",VLOOKUP($B372,'HK2 21-22'!$B$17:$AT$54,13,0))</f>
        <v>#N/A</v>
      </c>
      <c r="O372" s="16" t="e">
        <f>IF($B372="","",VLOOKUP($B372,'HK2 21-22'!$B$17:$AT$54,14,0))</f>
        <v>#N/A</v>
      </c>
      <c r="P372" s="16" t="e">
        <f>IF($B372="","",VLOOKUP($B372,'HK2 21-22'!$B$17:$AT$54,15,0))</f>
        <v>#N/A</v>
      </c>
      <c r="Q372" s="16" t="e">
        <f>IF($B372="","",VLOOKUP($B372,'HK2 21-22'!$B$17:$AT$54,16,0))</f>
        <v>#N/A</v>
      </c>
      <c r="R372" s="32" t="e">
        <f t="shared" si="52"/>
        <v>#N/A</v>
      </c>
      <c r="S372" s="16" t="e">
        <f>IF($B372="","",VLOOKUP($B372,'HK2 21-22'!$B$17:$AT$54,18,0))</f>
        <v>#N/A</v>
      </c>
      <c r="T372" s="16" t="e">
        <f>IF($B372="","",VLOOKUP($B372,'HK2 21-22'!$B$17:$AT$54,19,0))</f>
        <v>#N/A</v>
      </c>
      <c r="U372" s="16" t="e">
        <f>IF($B372="","",VLOOKUP($B372,'HK2 21-22'!$B$17:$AT$54,20,0))</f>
        <v>#N/A</v>
      </c>
      <c r="V372" s="32" t="e">
        <f t="shared" si="53"/>
        <v>#N/A</v>
      </c>
      <c r="W372" s="16" t="e">
        <f>IF($B372="","",VLOOKUP($B372,'HK2 21-22'!$B$17:$AT$54,22,0))</f>
        <v>#N/A</v>
      </c>
      <c r="X372" s="16" t="e">
        <f>IF($B372="","",VLOOKUP($B372,'HK2 21-22'!$B$17:$AT$54,23,0))</f>
        <v>#N/A</v>
      </c>
      <c r="Y372" s="16" t="e">
        <f>IF($B372="","",VLOOKUP($B372,'HK2 21-22'!$B$17:$AT$54,24,0))</f>
        <v>#N/A</v>
      </c>
      <c r="Z372" s="32" t="e">
        <f t="shared" si="54"/>
        <v>#N/A</v>
      </c>
      <c r="AA372" s="16" t="e">
        <f>IF($B372="","",VLOOKUP($B372,'HK2 21-22'!$B$17:$AT$54,26,0))</f>
        <v>#N/A</v>
      </c>
      <c r="AB372" s="16" t="e">
        <f>IF($B372="","",VLOOKUP($B372,'HK2 21-22'!$B$17:$AT$54,27,0))</f>
        <v>#N/A</v>
      </c>
      <c r="AC372" s="16" t="e">
        <f>IF($B372="","",VLOOKUP($B372,'HK2 21-22'!$B$17:$AT$54,28,0))</f>
        <v>#N/A</v>
      </c>
      <c r="AD372" s="32" t="e">
        <f t="shared" si="55"/>
        <v>#N/A</v>
      </c>
      <c r="AE372" s="16" t="e">
        <f>IF($B372="","",VLOOKUP($B372,'HK2 21-22'!$B$17:$AT$54,30,0))</f>
        <v>#N/A</v>
      </c>
      <c r="AF372" s="16" t="e">
        <f>IF($B372="","",VLOOKUP($B372,'HK2 21-22'!$B$17:$AT$54,31,0))</f>
        <v>#N/A</v>
      </c>
      <c r="AG372" s="16" t="e">
        <f>IF($B372="","",VLOOKUP($B372,'HK2 21-22'!$B$17:$AT$54,32,0))</f>
        <v>#N/A</v>
      </c>
      <c r="AH372" s="32" t="e">
        <f t="shared" si="56"/>
        <v>#N/A</v>
      </c>
      <c r="AI372" s="16" t="e">
        <f>IF($B372="","",VLOOKUP($B372,'HK2 21-22'!$B$17:$AT$54,34,0))</f>
        <v>#N/A</v>
      </c>
      <c r="AJ372" s="16" t="e">
        <f>IF($B372="","",VLOOKUP($B372,'HK2 21-22'!$B$17:$AT$54,35,0))</f>
        <v>#N/A</v>
      </c>
      <c r="AK372" s="32" t="e">
        <f t="shared" si="57"/>
        <v>#N/A</v>
      </c>
      <c r="AL372" s="16" t="e">
        <f>IF($B372="","",VLOOKUP($B372,'HK2 21-22'!$B$17:$AT$54,37,0))</f>
        <v>#N/A</v>
      </c>
      <c r="AM372" s="16" t="e">
        <f>IF($B372="","",VLOOKUP($B372,'HK2 21-22'!$B$17:$AT$54,38,0))</f>
        <v>#N/A</v>
      </c>
      <c r="AN372" s="32" t="e">
        <f t="shared" si="58"/>
        <v>#N/A</v>
      </c>
      <c r="AO372" s="16" t="e">
        <f>IF($B372="","",VLOOKUP($B372,'HK2 21-22'!$B$17:$AT$54,40,0))</f>
        <v>#N/A</v>
      </c>
      <c r="AP372" s="16" t="e">
        <f>IF($B372="","",VLOOKUP($B372,'HK2 21-22'!$B$17:$AT$54,41,0))</f>
        <v>#N/A</v>
      </c>
      <c r="AQ372" s="32" t="e">
        <f t="shared" si="59"/>
        <v>#N/A</v>
      </c>
      <c r="AR372" s="32" t="e">
        <f>IF($B372="","",VLOOKUP($B372,'HK2 21-22'!$B$17:$AT$54,43,0))</f>
        <v>#N/A</v>
      </c>
      <c r="AS372" s="32" t="e">
        <f>IF($B372="","",VLOOKUP($B372,'HK2 21-22'!$B$17:$AT$54,44,0))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IF($B373="","",VLOOKUP($B373,'HK2 21-22'!$B$17:$AT$54,4,0))</f>
        <v>#N/A</v>
      </c>
      <c r="F373" s="16" t="e">
        <f>IF($B373="","",VLOOKUP($B373,'HK2 21-22'!$B$17:$AT$54,5,0))</f>
        <v>#N/A</v>
      </c>
      <c r="G373" s="16" t="e">
        <f>IF($B373="","",VLOOKUP($B373,'HK2 21-22'!$B$17:$AT$54,6,0))</f>
        <v>#N/A</v>
      </c>
      <c r="H373" s="16" t="e">
        <f>IF($B373="","",VLOOKUP($B373,'HK2 21-22'!$B$17:$AT$54,7,0))</f>
        <v>#N/A</v>
      </c>
      <c r="I373" s="16" t="e">
        <f>IF($B373="","",VLOOKUP($B373,'HK2 21-22'!$B$17:$AT$54,8,0))</f>
        <v>#N/A</v>
      </c>
      <c r="J373" s="16" t="e">
        <f>IF($B373="","",VLOOKUP($B373,'HK2 21-22'!$B$17:$AT$54,9,0))</f>
        <v>#N/A</v>
      </c>
      <c r="K373" s="16" t="e">
        <f>IF($B373="","",VLOOKUP($B373,'HK2 21-22'!$B$17:$AT$54,10,0))</f>
        <v>#N/A</v>
      </c>
      <c r="L373" s="16" t="e">
        <f>IF($B373="","",VLOOKUP($B373,'HK2 21-22'!$B$17:$AT$54,11,0))</f>
        <v>#N/A</v>
      </c>
      <c r="M373" s="32" t="e">
        <f t="shared" si="51"/>
        <v>#N/A</v>
      </c>
      <c r="N373" s="16" t="e">
        <f>IF($B373="","",VLOOKUP($B373,'HK2 21-22'!$B$17:$AT$54,13,0))</f>
        <v>#N/A</v>
      </c>
      <c r="O373" s="16" t="e">
        <f>IF($B373="","",VLOOKUP($B373,'HK2 21-22'!$B$17:$AT$54,14,0))</f>
        <v>#N/A</v>
      </c>
      <c r="P373" s="16" t="e">
        <f>IF($B373="","",VLOOKUP($B373,'HK2 21-22'!$B$17:$AT$54,15,0))</f>
        <v>#N/A</v>
      </c>
      <c r="Q373" s="16" t="e">
        <f>IF($B373="","",VLOOKUP($B373,'HK2 21-22'!$B$17:$AT$54,16,0))</f>
        <v>#N/A</v>
      </c>
      <c r="R373" s="32" t="e">
        <f t="shared" si="52"/>
        <v>#N/A</v>
      </c>
      <c r="S373" s="16" t="e">
        <f>IF($B373="","",VLOOKUP($B373,'HK2 21-22'!$B$17:$AT$54,18,0))</f>
        <v>#N/A</v>
      </c>
      <c r="T373" s="16" t="e">
        <f>IF($B373="","",VLOOKUP($B373,'HK2 21-22'!$B$17:$AT$54,19,0))</f>
        <v>#N/A</v>
      </c>
      <c r="U373" s="16" t="e">
        <f>IF($B373="","",VLOOKUP($B373,'HK2 21-22'!$B$17:$AT$54,20,0))</f>
        <v>#N/A</v>
      </c>
      <c r="V373" s="32" t="e">
        <f t="shared" si="53"/>
        <v>#N/A</v>
      </c>
      <c r="W373" s="16" t="e">
        <f>IF($B373="","",VLOOKUP($B373,'HK2 21-22'!$B$17:$AT$54,22,0))</f>
        <v>#N/A</v>
      </c>
      <c r="X373" s="16" t="e">
        <f>IF($B373="","",VLOOKUP($B373,'HK2 21-22'!$B$17:$AT$54,23,0))</f>
        <v>#N/A</v>
      </c>
      <c r="Y373" s="16" t="e">
        <f>IF($B373="","",VLOOKUP($B373,'HK2 21-22'!$B$17:$AT$54,24,0))</f>
        <v>#N/A</v>
      </c>
      <c r="Z373" s="32" t="e">
        <f t="shared" si="54"/>
        <v>#N/A</v>
      </c>
      <c r="AA373" s="16" t="e">
        <f>IF($B373="","",VLOOKUP($B373,'HK2 21-22'!$B$17:$AT$54,26,0))</f>
        <v>#N/A</v>
      </c>
      <c r="AB373" s="16" t="e">
        <f>IF($B373="","",VLOOKUP($B373,'HK2 21-22'!$B$17:$AT$54,27,0))</f>
        <v>#N/A</v>
      </c>
      <c r="AC373" s="16" t="e">
        <f>IF($B373="","",VLOOKUP($B373,'HK2 21-22'!$B$17:$AT$54,28,0))</f>
        <v>#N/A</v>
      </c>
      <c r="AD373" s="32" t="e">
        <f t="shared" si="55"/>
        <v>#N/A</v>
      </c>
      <c r="AE373" s="16" t="e">
        <f>IF($B373="","",VLOOKUP($B373,'HK2 21-22'!$B$17:$AT$54,30,0))</f>
        <v>#N/A</v>
      </c>
      <c r="AF373" s="16" t="e">
        <f>IF($B373="","",VLOOKUP($B373,'HK2 21-22'!$B$17:$AT$54,31,0))</f>
        <v>#N/A</v>
      </c>
      <c r="AG373" s="16" t="e">
        <f>IF($B373="","",VLOOKUP($B373,'HK2 21-22'!$B$17:$AT$54,32,0))</f>
        <v>#N/A</v>
      </c>
      <c r="AH373" s="32" t="e">
        <f t="shared" si="56"/>
        <v>#N/A</v>
      </c>
      <c r="AI373" s="16" t="e">
        <f>IF($B373="","",VLOOKUP($B373,'HK2 21-22'!$B$17:$AT$54,34,0))</f>
        <v>#N/A</v>
      </c>
      <c r="AJ373" s="16" t="e">
        <f>IF($B373="","",VLOOKUP($B373,'HK2 21-22'!$B$17:$AT$54,35,0))</f>
        <v>#N/A</v>
      </c>
      <c r="AK373" s="32" t="e">
        <f t="shared" si="57"/>
        <v>#N/A</v>
      </c>
      <c r="AL373" s="16" t="e">
        <f>IF($B373="","",VLOOKUP($B373,'HK2 21-22'!$B$17:$AT$54,37,0))</f>
        <v>#N/A</v>
      </c>
      <c r="AM373" s="16" t="e">
        <f>IF($B373="","",VLOOKUP($B373,'HK2 21-22'!$B$17:$AT$54,38,0))</f>
        <v>#N/A</v>
      </c>
      <c r="AN373" s="32" t="e">
        <f t="shared" si="58"/>
        <v>#N/A</v>
      </c>
      <c r="AO373" s="16" t="e">
        <f>IF($B373="","",VLOOKUP($B373,'HK2 21-22'!$B$17:$AT$54,40,0))</f>
        <v>#N/A</v>
      </c>
      <c r="AP373" s="16" t="e">
        <f>IF($B373="","",VLOOKUP($B373,'HK2 21-22'!$B$17:$AT$54,41,0))</f>
        <v>#N/A</v>
      </c>
      <c r="AQ373" s="32" t="e">
        <f t="shared" si="59"/>
        <v>#N/A</v>
      </c>
      <c r="AR373" s="32" t="e">
        <f>IF($B373="","",VLOOKUP($B373,'HK2 21-22'!$B$17:$AT$54,43,0))</f>
        <v>#N/A</v>
      </c>
      <c r="AS373" s="32" t="e">
        <f>IF($B373="","",VLOOKUP($B373,'HK2 21-22'!$B$17:$AT$54,44,0))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IF($B374="","",VLOOKUP($B374,'HK2 21-22'!$B$17:$AT$54,4,0))</f>
        <v>#N/A</v>
      </c>
      <c r="F374" s="16" t="e">
        <f>IF($B374="","",VLOOKUP($B374,'HK2 21-22'!$B$17:$AT$54,5,0))</f>
        <v>#N/A</v>
      </c>
      <c r="G374" s="16" t="e">
        <f>IF($B374="","",VLOOKUP($B374,'HK2 21-22'!$B$17:$AT$54,6,0))</f>
        <v>#N/A</v>
      </c>
      <c r="H374" s="16" t="e">
        <f>IF($B374="","",VLOOKUP($B374,'HK2 21-22'!$B$17:$AT$54,7,0))</f>
        <v>#N/A</v>
      </c>
      <c r="I374" s="16" t="e">
        <f>IF($B374="","",VLOOKUP($B374,'HK2 21-22'!$B$17:$AT$54,8,0))</f>
        <v>#N/A</v>
      </c>
      <c r="J374" s="16" t="e">
        <f>IF($B374="","",VLOOKUP($B374,'HK2 21-22'!$B$17:$AT$54,9,0))</f>
        <v>#N/A</v>
      </c>
      <c r="K374" s="16" t="e">
        <f>IF($B374="","",VLOOKUP($B374,'HK2 21-22'!$B$17:$AT$54,10,0))</f>
        <v>#N/A</v>
      </c>
      <c r="L374" s="16" t="e">
        <f>IF($B374="","",VLOOKUP($B374,'HK2 21-22'!$B$17:$AT$54,11,0))</f>
        <v>#N/A</v>
      </c>
      <c r="M374" s="32" t="e">
        <f t="shared" si="51"/>
        <v>#N/A</v>
      </c>
      <c r="N374" s="16" t="e">
        <f>IF($B374="","",VLOOKUP($B374,'HK2 21-22'!$B$17:$AT$54,13,0))</f>
        <v>#N/A</v>
      </c>
      <c r="O374" s="16" t="e">
        <f>IF($B374="","",VLOOKUP($B374,'HK2 21-22'!$B$17:$AT$54,14,0))</f>
        <v>#N/A</v>
      </c>
      <c r="P374" s="16" t="e">
        <f>IF($B374="","",VLOOKUP($B374,'HK2 21-22'!$B$17:$AT$54,15,0))</f>
        <v>#N/A</v>
      </c>
      <c r="Q374" s="16" t="e">
        <f>IF($B374="","",VLOOKUP($B374,'HK2 21-22'!$B$17:$AT$54,16,0))</f>
        <v>#N/A</v>
      </c>
      <c r="R374" s="32" t="e">
        <f t="shared" si="52"/>
        <v>#N/A</v>
      </c>
      <c r="S374" s="16" t="e">
        <f>IF($B374="","",VLOOKUP($B374,'HK2 21-22'!$B$17:$AT$54,18,0))</f>
        <v>#N/A</v>
      </c>
      <c r="T374" s="16" t="e">
        <f>IF($B374="","",VLOOKUP($B374,'HK2 21-22'!$B$17:$AT$54,19,0))</f>
        <v>#N/A</v>
      </c>
      <c r="U374" s="16" t="e">
        <f>IF($B374="","",VLOOKUP($B374,'HK2 21-22'!$B$17:$AT$54,20,0))</f>
        <v>#N/A</v>
      </c>
      <c r="V374" s="32" t="e">
        <f t="shared" si="53"/>
        <v>#N/A</v>
      </c>
      <c r="W374" s="16" t="e">
        <f>IF($B374="","",VLOOKUP($B374,'HK2 21-22'!$B$17:$AT$54,22,0))</f>
        <v>#N/A</v>
      </c>
      <c r="X374" s="16" t="e">
        <f>IF($B374="","",VLOOKUP($B374,'HK2 21-22'!$B$17:$AT$54,23,0))</f>
        <v>#N/A</v>
      </c>
      <c r="Y374" s="16" t="e">
        <f>IF($B374="","",VLOOKUP($B374,'HK2 21-22'!$B$17:$AT$54,24,0))</f>
        <v>#N/A</v>
      </c>
      <c r="Z374" s="32" t="e">
        <f t="shared" si="54"/>
        <v>#N/A</v>
      </c>
      <c r="AA374" s="16" t="e">
        <f>IF($B374="","",VLOOKUP($B374,'HK2 21-22'!$B$17:$AT$54,26,0))</f>
        <v>#N/A</v>
      </c>
      <c r="AB374" s="16" t="e">
        <f>IF($B374="","",VLOOKUP($B374,'HK2 21-22'!$B$17:$AT$54,27,0))</f>
        <v>#N/A</v>
      </c>
      <c r="AC374" s="16" t="e">
        <f>IF($B374="","",VLOOKUP($B374,'HK2 21-22'!$B$17:$AT$54,28,0))</f>
        <v>#N/A</v>
      </c>
      <c r="AD374" s="32" t="e">
        <f t="shared" si="55"/>
        <v>#N/A</v>
      </c>
      <c r="AE374" s="16" t="e">
        <f>IF($B374="","",VLOOKUP($B374,'HK2 21-22'!$B$17:$AT$54,30,0))</f>
        <v>#N/A</v>
      </c>
      <c r="AF374" s="16" t="e">
        <f>IF($B374="","",VLOOKUP($B374,'HK2 21-22'!$B$17:$AT$54,31,0))</f>
        <v>#N/A</v>
      </c>
      <c r="AG374" s="16" t="e">
        <f>IF($B374="","",VLOOKUP($B374,'HK2 21-22'!$B$17:$AT$54,32,0))</f>
        <v>#N/A</v>
      </c>
      <c r="AH374" s="32" t="e">
        <f t="shared" si="56"/>
        <v>#N/A</v>
      </c>
      <c r="AI374" s="16" t="e">
        <f>IF($B374="","",VLOOKUP($B374,'HK2 21-22'!$B$17:$AT$54,34,0))</f>
        <v>#N/A</v>
      </c>
      <c r="AJ374" s="16" t="e">
        <f>IF($B374="","",VLOOKUP($B374,'HK2 21-22'!$B$17:$AT$54,35,0))</f>
        <v>#N/A</v>
      </c>
      <c r="AK374" s="32" t="e">
        <f t="shared" si="57"/>
        <v>#N/A</v>
      </c>
      <c r="AL374" s="16" t="e">
        <f>IF($B374="","",VLOOKUP($B374,'HK2 21-22'!$B$17:$AT$54,37,0))</f>
        <v>#N/A</v>
      </c>
      <c r="AM374" s="16" t="e">
        <f>IF($B374="","",VLOOKUP($B374,'HK2 21-22'!$B$17:$AT$54,38,0))</f>
        <v>#N/A</v>
      </c>
      <c r="AN374" s="32" t="e">
        <f t="shared" si="58"/>
        <v>#N/A</v>
      </c>
      <c r="AO374" s="16" t="e">
        <f>IF($B374="","",VLOOKUP($B374,'HK2 21-22'!$B$17:$AT$54,40,0))</f>
        <v>#N/A</v>
      </c>
      <c r="AP374" s="16" t="e">
        <f>IF($B374="","",VLOOKUP($B374,'HK2 21-22'!$B$17:$AT$54,41,0))</f>
        <v>#N/A</v>
      </c>
      <c r="AQ374" s="32" t="e">
        <f t="shared" si="59"/>
        <v>#N/A</v>
      </c>
      <c r="AR374" s="32" t="e">
        <f>IF($B374="","",VLOOKUP($B374,'HK2 21-22'!$B$17:$AT$54,43,0))</f>
        <v>#N/A</v>
      </c>
      <c r="AS374" s="32" t="e">
        <f>IF($B374="","",VLOOKUP($B374,'HK2 21-22'!$B$17:$AT$54,44,0))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IF($B375="","",VLOOKUP($B375,'HK2 21-22'!$B$17:$AT$54,4,0))</f>
        <v>#N/A</v>
      </c>
      <c r="F375" s="16" t="e">
        <f>IF($B375="","",VLOOKUP($B375,'HK2 21-22'!$B$17:$AT$54,5,0))</f>
        <v>#N/A</v>
      </c>
      <c r="G375" s="16" t="e">
        <f>IF($B375="","",VLOOKUP($B375,'HK2 21-22'!$B$17:$AT$54,6,0))</f>
        <v>#N/A</v>
      </c>
      <c r="H375" s="16" t="e">
        <f>IF($B375="","",VLOOKUP($B375,'HK2 21-22'!$B$17:$AT$54,7,0))</f>
        <v>#N/A</v>
      </c>
      <c r="I375" s="16" t="e">
        <f>IF($B375="","",VLOOKUP($B375,'HK2 21-22'!$B$17:$AT$54,8,0))</f>
        <v>#N/A</v>
      </c>
      <c r="J375" s="16" t="e">
        <f>IF($B375="","",VLOOKUP($B375,'HK2 21-22'!$B$17:$AT$54,9,0))</f>
        <v>#N/A</v>
      </c>
      <c r="K375" s="16" t="e">
        <f>IF($B375="","",VLOOKUP($B375,'HK2 21-22'!$B$17:$AT$54,10,0))</f>
        <v>#N/A</v>
      </c>
      <c r="L375" s="16" t="e">
        <f>IF($B375="","",VLOOKUP($B375,'HK2 21-22'!$B$17:$AT$54,11,0))</f>
        <v>#N/A</v>
      </c>
      <c r="M375" s="32" t="e">
        <f t="shared" si="51"/>
        <v>#N/A</v>
      </c>
      <c r="N375" s="16" t="e">
        <f>IF($B375="","",VLOOKUP($B375,'HK2 21-22'!$B$17:$AT$54,13,0))</f>
        <v>#N/A</v>
      </c>
      <c r="O375" s="16" t="e">
        <f>IF($B375="","",VLOOKUP($B375,'HK2 21-22'!$B$17:$AT$54,14,0))</f>
        <v>#N/A</v>
      </c>
      <c r="P375" s="16" t="e">
        <f>IF($B375="","",VLOOKUP($B375,'HK2 21-22'!$B$17:$AT$54,15,0))</f>
        <v>#N/A</v>
      </c>
      <c r="Q375" s="16" t="e">
        <f>IF($B375="","",VLOOKUP($B375,'HK2 21-22'!$B$17:$AT$54,16,0))</f>
        <v>#N/A</v>
      </c>
      <c r="R375" s="32" t="e">
        <f t="shared" si="52"/>
        <v>#N/A</v>
      </c>
      <c r="S375" s="16" t="e">
        <f>IF($B375="","",VLOOKUP($B375,'HK2 21-22'!$B$17:$AT$54,18,0))</f>
        <v>#N/A</v>
      </c>
      <c r="T375" s="16" t="e">
        <f>IF($B375="","",VLOOKUP($B375,'HK2 21-22'!$B$17:$AT$54,19,0))</f>
        <v>#N/A</v>
      </c>
      <c r="U375" s="16" t="e">
        <f>IF($B375="","",VLOOKUP($B375,'HK2 21-22'!$B$17:$AT$54,20,0))</f>
        <v>#N/A</v>
      </c>
      <c r="V375" s="32" t="e">
        <f t="shared" si="53"/>
        <v>#N/A</v>
      </c>
      <c r="W375" s="16" t="e">
        <f>IF($B375="","",VLOOKUP($B375,'HK2 21-22'!$B$17:$AT$54,22,0))</f>
        <v>#N/A</v>
      </c>
      <c r="X375" s="16" t="e">
        <f>IF($B375="","",VLOOKUP($B375,'HK2 21-22'!$B$17:$AT$54,23,0))</f>
        <v>#N/A</v>
      </c>
      <c r="Y375" s="16" t="e">
        <f>IF($B375="","",VLOOKUP($B375,'HK2 21-22'!$B$17:$AT$54,24,0))</f>
        <v>#N/A</v>
      </c>
      <c r="Z375" s="32" t="e">
        <f t="shared" si="54"/>
        <v>#N/A</v>
      </c>
      <c r="AA375" s="16" t="e">
        <f>IF($B375="","",VLOOKUP($B375,'HK2 21-22'!$B$17:$AT$54,26,0))</f>
        <v>#N/A</v>
      </c>
      <c r="AB375" s="16" t="e">
        <f>IF($B375="","",VLOOKUP($B375,'HK2 21-22'!$B$17:$AT$54,27,0))</f>
        <v>#N/A</v>
      </c>
      <c r="AC375" s="16" t="e">
        <f>IF($B375="","",VLOOKUP($B375,'HK2 21-22'!$B$17:$AT$54,28,0))</f>
        <v>#N/A</v>
      </c>
      <c r="AD375" s="32" t="e">
        <f t="shared" si="55"/>
        <v>#N/A</v>
      </c>
      <c r="AE375" s="16" t="e">
        <f>IF($B375="","",VLOOKUP($B375,'HK2 21-22'!$B$17:$AT$54,30,0))</f>
        <v>#N/A</v>
      </c>
      <c r="AF375" s="16" t="e">
        <f>IF($B375="","",VLOOKUP($B375,'HK2 21-22'!$B$17:$AT$54,31,0))</f>
        <v>#N/A</v>
      </c>
      <c r="AG375" s="16" t="e">
        <f>IF($B375="","",VLOOKUP($B375,'HK2 21-22'!$B$17:$AT$54,32,0))</f>
        <v>#N/A</v>
      </c>
      <c r="AH375" s="32" t="e">
        <f t="shared" si="56"/>
        <v>#N/A</v>
      </c>
      <c r="AI375" s="16" t="e">
        <f>IF($B375="","",VLOOKUP($B375,'HK2 21-22'!$B$17:$AT$54,34,0))</f>
        <v>#N/A</v>
      </c>
      <c r="AJ375" s="16" t="e">
        <f>IF($B375="","",VLOOKUP($B375,'HK2 21-22'!$B$17:$AT$54,35,0))</f>
        <v>#N/A</v>
      </c>
      <c r="AK375" s="32" t="e">
        <f t="shared" si="57"/>
        <v>#N/A</v>
      </c>
      <c r="AL375" s="16" t="e">
        <f>IF($B375="","",VLOOKUP($B375,'HK2 21-22'!$B$17:$AT$54,37,0))</f>
        <v>#N/A</v>
      </c>
      <c r="AM375" s="16" t="e">
        <f>IF($B375="","",VLOOKUP($B375,'HK2 21-22'!$B$17:$AT$54,38,0))</f>
        <v>#N/A</v>
      </c>
      <c r="AN375" s="32" t="e">
        <f t="shared" si="58"/>
        <v>#N/A</v>
      </c>
      <c r="AO375" s="16" t="e">
        <f>IF($B375="","",VLOOKUP($B375,'HK2 21-22'!$B$17:$AT$54,40,0))</f>
        <v>#N/A</v>
      </c>
      <c r="AP375" s="16" t="e">
        <f>IF($B375="","",VLOOKUP($B375,'HK2 21-22'!$B$17:$AT$54,41,0))</f>
        <v>#N/A</v>
      </c>
      <c r="AQ375" s="32" t="e">
        <f t="shared" si="59"/>
        <v>#N/A</v>
      </c>
      <c r="AR375" s="32" t="e">
        <f>IF($B375="","",VLOOKUP($B375,'HK2 21-22'!$B$17:$AT$54,43,0))</f>
        <v>#N/A</v>
      </c>
      <c r="AS375" s="32" t="e">
        <f>IF($B375="","",VLOOKUP($B375,'HK2 21-22'!$B$17:$AT$54,44,0))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IF($B376="","",VLOOKUP($B376,'HK2 21-22'!$B$17:$AT$54,4,0))</f>
        <v>#N/A</v>
      </c>
      <c r="F376" s="16" t="e">
        <f>IF($B376="","",VLOOKUP($B376,'HK2 21-22'!$B$17:$AT$54,5,0))</f>
        <v>#N/A</v>
      </c>
      <c r="G376" s="16" t="e">
        <f>IF($B376="","",VLOOKUP($B376,'HK2 21-22'!$B$17:$AT$54,6,0))</f>
        <v>#N/A</v>
      </c>
      <c r="H376" s="16" t="e">
        <f>IF($B376="","",VLOOKUP($B376,'HK2 21-22'!$B$17:$AT$54,7,0))</f>
        <v>#N/A</v>
      </c>
      <c r="I376" s="16" t="e">
        <f>IF($B376="","",VLOOKUP($B376,'HK2 21-22'!$B$17:$AT$54,8,0))</f>
        <v>#N/A</v>
      </c>
      <c r="J376" s="16" t="e">
        <f>IF($B376="","",VLOOKUP($B376,'HK2 21-22'!$B$17:$AT$54,9,0))</f>
        <v>#N/A</v>
      </c>
      <c r="K376" s="16" t="e">
        <f>IF($B376="","",VLOOKUP($B376,'HK2 21-22'!$B$17:$AT$54,10,0))</f>
        <v>#N/A</v>
      </c>
      <c r="L376" s="16" t="e">
        <f>IF($B376="","",VLOOKUP($B376,'HK2 21-22'!$B$17:$AT$54,11,0))</f>
        <v>#N/A</v>
      </c>
      <c r="M376" s="32" t="e">
        <f t="shared" si="51"/>
        <v>#N/A</v>
      </c>
      <c r="N376" s="16" t="e">
        <f>IF($B376="","",VLOOKUP($B376,'HK2 21-22'!$B$17:$AT$54,13,0))</f>
        <v>#N/A</v>
      </c>
      <c r="O376" s="16" t="e">
        <f>IF($B376="","",VLOOKUP($B376,'HK2 21-22'!$B$17:$AT$54,14,0))</f>
        <v>#N/A</v>
      </c>
      <c r="P376" s="16" t="e">
        <f>IF($B376="","",VLOOKUP($B376,'HK2 21-22'!$B$17:$AT$54,15,0))</f>
        <v>#N/A</v>
      </c>
      <c r="Q376" s="16" t="e">
        <f>IF($B376="","",VLOOKUP($B376,'HK2 21-22'!$B$17:$AT$54,16,0))</f>
        <v>#N/A</v>
      </c>
      <c r="R376" s="32" t="e">
        <f t="shared" si="52"/>
        <v>#N/A</v>
      </c>
      <c r="S376" s="16" t="e">
        <f>IF($B376="","",VLOOKUP($B376,'HK2 21-22'!$B$17:$AT$54,18,0))</f>
        <v>#N/A</v>
      </c>
      <c r="T376" s="16" t="e">
        <f>IF($B376="","",VLOOKUP($B376,'HK2 21-22'!$B$17:$AT$54,19,0))</f>
        <v>#N/A</v>
      </c>
      <c r="U376" s="16" t="e">
        <f>IF($B376="","",VLOOKUP($B376,'HK2 21-22'!$B$17:$AT$54,20,0))</f>
        <v>#N/A</v>
      </c>
      <c r="V376" s="32" t="e">
        <f t="shared" si="53"/>
        <v>#N/A</v>
      </c>
      <c r="W376" s="16" t="e">
        <f>IF($B376="","",VLOOKUP($B376,'HK2 21-22'!$B$17:$AT$54,22,0))</f>
        <v>#N/A</v>
      </c>
      <c r="X376" s="16" t="e">
        <f>IF($B376="","",VLOOKUP($B376,'HK2 21-22'!$B$17:$AT$54,23,0))</f>
        <v>#N/A</v>
      </c>
      <c r="Y376" s="16" t="e">
        <f>IF($B376="","",VLOOKUP($B376,'HK2 21-22'!$B$17:$AT$54,24,0))</f>
        <v>#N/A</v>
      </c>
      <c r="Z376" s="32" t="e">
        <f t="shared" si="54"/>
        <v>#N/A</v>
      </c>
      <c r="AA376" s="16" t="e">
        <f>IF($B376="","",VLOOKUP($B376,'HK2 21-22'!$B$17:$AT$54,26,0))</f>
        <v>#N/A</v>
      </c>
      <c r="AB376" s="16" t="e">
        <f>IF($B376="","",VLOOKUP($B376,'HK2 21-22'!$B$17:$AT$54,27,0))</f>
        <v>#N/A</v>
      </c>
      <c r="AC376" s="16" t="e">
        <f>IF($B376="","",VLOOKUP($B376,'HK2 21-22'!$B$17:$AT$54,28,0))</f>
        <v>#N/A</v>
      </c>
      <c r="AD376" s="32" t="e">
        <f t="shared" si="55"/>
        <v>#N/A</v>
      </c>
      <c r="AE376" s="16" t="e">
        <f>IF($B376="","",VLOOKUP($B376,'HK2 21-22'!$B$17:$AT$54,30,0))</f>
        <v>#N/A</v>
      </c>
      <c r="AF376" s="16" t="e">
        <f>IF($B376="","",VLOOKUP($B376,'HK2 21-22'!$B$17:$AT$54,31,0))</f>
        <v>#N/A</v>
      </c>
      <c r="AG376" s="16" t="e">
        <f>IF($B376="","",VLOOKUP($B376,'HK2 21-22'!$B$17:$AT$54,32,0))</f>
        <v>#N/A</v>
      </c>
      <c r="AH376" s="32" t="e">
        <f t="shared" si="56"/>
        <v>#N/A</v>
      </c>
      <c r="AI376" s="16" t="e">
        <f>IF($B376="","",VLOOKUP($B376,'HK2 21-22'!$B$17:$AT$54,34,0))</f>
        <v>#N/A</v>
      </c>
      <c r="AJ376" s="16" t="e">
        <f>IF($B376="","",VLOOKUP($B376,'HK2 21-22'!$B$17:$AT$54,35,0))</f>
        <v>#N/A</v>
      </c>
      <c r="AK376" s="32" t="e">
        <f t="shared" si="57"/>
        <v>#N/A</v>
      </c>
      <c r="AL376" s="16" t="e">
        <f>IF($B376="","",VLOOKUP($B376,'HK2 21-22'!$B$17:$AT$54,37,0))</f>
        <v>#N/A</v>
      </c>
      <c r="AM376" s="16" t="e">
        <f>IF($B376="","",VLOOKUP($B376,'HK2 21-22'!$B$17:$AT$54,38,0))</f>
        <v>#N/A</v>
      </c>
      <c r="AN376" s="32" t="e">
        <f t="shared" si="58"/>
        <v>#N/A</v>
      </c>
      <c r="AO376" s="16" t="e">
        <f>IF($B376="","",VLOOKUP($B376,'HK2 21-22'!$B$17:$AT$54,40,0))</f>
        <v>#N/A</v>
      </c>
      <c r="AP376" s="16" t="e">
        <f>IF($B376="","",VLOOKUP($B376,'HK2 21-22'!$B$17:$AT$54,41,0))</f>
        <v>#N/A</v>
      </c>
      <c r="AQ376" s="32" t="e">
        <f t="shared" si="59"/>
        <v>#N/A</v>
      </c>
      <c r="AR376" s="32" t="e">
        <f>IF($B376="","",VLOOKUP($B376,'HK2 21-22'!$B$17:$AT$54,43,0))</f>
        <v>#N/A</v>
      </c>
      <c r="AS376" s="32" t="e">
        <f>IF($B376="","",VLOOKUP($B376,'HK2 21-22'!$B$17:$AT$54,44,0))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IF($B377="","",VLOOKUP($B377,'HK2 21-22'!$B$17:$AT$54,4,0))</f>
        <v>#N/A</v>
      </c>
      <c r="F377" s="16" t="e">
        <f>IF($B377="","",VLOOKUP($B377,'HK2 21-22'!$B$17:$AT$54,5,0))</f>
        <v>#N/A</v>
      </c>
      <c r="G377" s="16" t="e">
        <f>IF($B377="","",VLOOKUP($B377,'HK2 21-22'!$B$17:$AT$54,6,0))</f>
        <v>#N/A</v>
      </c>
      <c r="H377" s="16" t="e">
        <f>IF($B377="","",VLOOKUP($B377,'HK2 21-22'!$B$17:$AT$54,7,0))</f>
        <v>#N/A</v>
      </c>
      <c r="I377" s="16" t="e">
        <f>IF($B377="","",VLOOKUP($B377,'HK2 21-22'!$B$17:$AT$54,8,0))</f>
        <v>#N/A</v>
      </c>
      <c r="J377" s="16" t="e">
        <f>IF($B377="","",VLOOKUP($B377,'HK2 21-22'!$B$17:$AT$54,9,0))</f>
        <v>#N/A</v>
      </c>
      <c r="K377" s="16" t="e">
        <f>IF($B377="","",VLOOKUP($B377,'HK2 21-22'!$B$17:$AT$54,10,0))</f>
        <v>#N/A</v>
      </c>
      <c r="L377" s="16" t="e">
        <f>IF($B377="","",VLOOKUP($B377,'HK2 21-22'!$B$17:$AT$54,11,0))</f>
        <v>#N/A</v>
      </c>
      <c r="M377" s="32" t="e">
        <f t="shared" si="51"/>
        <v>#N/A</v>
      </c>
      <c r="N377" s="16" t="e">
        <f>IF($B377="","",VLOOKUP($B377,'HK2 21-22'!$B$17:$AT$54,13,0))</f>
        <v>#N/A</v>
      </c>
      <c r="O377" s="16" t="e">
        <f>IF($B377="","",VLOOKUP($B377,'HK2 21-22'!$B$17:$AT$54,14,0))</f>
        <v>#N/A</v>
      </c>
      <c r="P377" s="16" t="e">
        <f>IF($B377="","",VLOOKUP($B377,'HK2 21-22'!$B$17:$AT$54,15,0))</f>
        <v>#N/A</v>
      </c>
      <c r="Q377" s="16" t="e">
        <f>IF($B377="","",VLOOKUP($B377,'HK2 21-22'!$B$17:$AT$54,16,0))</f>
        <v>#N/A</v>
      </c>
      <c r="R377" s="32" t="e">
        <f t="shared" si="52"/>
        <v>#N/A</v>
      </c>
      <c r="S377" s="16" t="e">
        <f>IF($B377="","",VLOOKUP($B377,'HK2 21-22'!$B$17:$AT$54,18,0))</f>
        <v>#N/A</v>
      </c>
      <c r="T377" s="16" t="e">
        <f>IF($B377="","",VLOOKUP($B377,'HK2 21-22'!$B$17:$AT$54,19,0))</f>
        <v>#N/A</v>
      </c>
      <c r="U377" s="16" t="e">
        <f>IF($B377="","",VLOOKUP($B377,'HK2 21-22'!$B$17:$AT$54,20,0))</f>
        <v>#N/A</v>
      </c>
      <c r="V377" s="32" t="e">
        <f t="shared" si="53"/>
        <v>#N/A</v>
      </c>
      <c r="W377" s="16" t="e">
        <f>IF($B377="","",VLOOKUP($B377,'HK2 21-22'!$B$17:$AT$54,22,0))</f>
        <v>#N/A</v>
      </c>
      <c r="X377" s="16" t="e">
        <f>IF($B377="","",VLOOKUP($B377,'HK2 21-22'!$B$17:$AT$54,23,0))</f>
        <v>#N/A</v>
      </c>
      <c r="Y377" s="16" t="e">
        <f>IF($B377="","",VLOOKUP($B377,'HK2 21-22'!$B$17:$AT$54,24,0))</f>
        <v>#N/A</v>
      </c>
      <c r="Z377" s="32" t="e">
        <f t="shared" si="54"/>
        <v>#N/A</v>
      </c>
      <c r="AA377" s="16" t="e">
        <f>IF($B377="","",VLOOKUP($B377,'HK2 21-22'!$B$17:$AT$54,26,0))</f>
        <v>#N/A</v>
      </c>
      <c r="AB377" s="16" t="e">
        <f>IF($B377="","",VLOOKUP($B377,'HK2 21-22'!$B$17:$AT$54,27,0))</f>
        <v>#N/A</v>
      </c>
      <c r="AC377" s="16" t="e">
        <f>IF($B377="","",VLOOKUP($B377,'HK2 21-22'!$B$17:$AT$54,28,0))</f>
        <v>#N/A</v>
      </c>
      <c r="AD377" s="32" t="e">
        <f t="shared" si="55"/>
        <v>#N/A</v>
      </c>
      <c r="AE377" s="16" t="e">
        <f>IF($B377="","",VLOOKUP($B377,'HK2 21-22'!$B$17:$AT$54,30,0))</f>
        <v>#N/A</v>
      </c>
      <c r="AF377" s="16" t="e">
        <f>IF($B377="","",VLOOKUP($B377,'HK2 21-22'!$B$17:$AT$54,31,0))</f>
        <v>#N/A</v>
      </c>
      <c r="AG377" s="16" t="e">
        <f>IF($B377="","",VLOOKUP($B377,'HK2 21-22'!$B$17:$AT$54,32,0))</f>
        <v>#N/A</v>
      </c>
      <c r="AH377" s="32" t="e">
        <f t="shared" si="56"/>
        <v>#N/A</v>
      </c>
      <c r="AI377" s="16" t="e">
        <f>IF($B377="","",VLOOKUP($B377,'HK2 21-22'!$B$17:$AT$54,34,0))</f>
        <v>#N/A</v>
      </c>
      <c r="AJ377" s="16" t="e">
        <f>IF($B377="","",VLOOKUP($B377,'HK2 21-22'!$B$17:$AT$54,35,0))</f>
        <v>#N/A</v>
      </c>
      <c r="AK377" s="32" t="e">
        <f t="shared" si="57"/>
        <v>#N/A</v>
      </c>
      <c r="AL377" s="16" t="e">
        <f>IF($B377="","",VLOOKUP($B377,'HK2 21-22'!$B$17:$AT$54,37,0))</f>
        <v>#N/A</v>
      </c>
      <c r="AM377" s="16" t="e">
        <f>IF($B377="","",VLOOKUP($B377,'HK2 21-22'!$B$17:$AT$54,38,0))</f>
        <v>#N/A</v>
      </c>
      <c r="AN377" s="32" t="e">
        <f t="shared" si="58"/>
        <v>#N/A</v>
      </c>
      <c r="AO377" s="16" t="e">
        <f>IF($B377="","",VLOOKUP($B377,'HK2 21-22'!$B$17:$AT$54,40,0))</f>
        <v>#N/A</v>
      </c>
      <c r="AP377" s="16" t="e">
        <f>IF($B377="","",VLOOKUP($B377,'HK2 21-22'!$B$17:$AT$54,41,0))</f>
        <v>#N/A</v>
      </c>
      <c r="AQ377" s="32" t="e">
        <f t="shared" si="59"/>
        <v>#N/A</v>
      </c>
      <c r="AR377" s="32" t="e">
        <f>IF($B377="","",VLOOKUP($B377,'HK2 21-22'!$B$17:$AT$54,43,0))</f>
        <v>#N/A</v>
      </c>
      <c r="AS377" s="32" t="e">
        <f>IF($B377="","",VLOOKUP($B377,'HK2 21-22'!$B$17:$AT$54,44,0))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IF($B378="","",VLOOKUP($B378,'HK2 21-22'!$B$17:$AT$54,4,0))</f>
        <v>#N/A</v>
      </c>
      <c r="F378" s="16" t="e">
        <f>IF($B378="","",VLOOKUP($B378,'HK2 21-22'!$B$17:$AT$54,5,0))</f>
        <v>#N/A</v>
      </c>
      <c r="G378" s="16" t="e">
        <f>IF($B378="","",VLOOKUP($B378,'HK2 21-22'!$B$17:$AT$54,6,0))</f>
        <v>#N/A</v>
      </c>
      <c r="H378" s="16" t="e">
        <f>IF($B378="","",VLOOKUP($B378,'HK2 21-22'!$B$17:$AT$54,7,0))</f>
        <v>#N/A</v>
      </c>
      <c r="I378" s="16" t="e">
        <f>IF($B378="","",VLOOKUP($B378,'HK2 21-22'!$B$17:$AT$54,8,0))</f>
        <v>#N/A</v>
      </c>
      <c r="J378" s="16" t="e">
        <f>IF($B378="","",VLOOKUP($B378,'HK2 21-22'!$B$17:$AT$54,9,0))</f>
        <v>#N/A</v>
      </c>
      <c r="K378" s="16" t="e">
        <f>IF($B378="","",VLOOKUP($B378,'HK2 21-22'!$B$17:$AT$54,10,0))</f>
        <v>#N/A</v>
      </c>
      <c r="L378" s="16" t="e">
        <f>IF($B378="","",VLOOKUP($B378,'HK2 21-22'!$B$17:$AT$54,11,0))</f>
        <v>#N/A</v>
      </c>
      <c r="M378" s="32" t="e">
        <f t="shared" si="51"/>
        <v>#N/A</v>
      </c>
      <c r="N378" s="16" t="e">
        <f>IF($B378="","",VLOOKUP($B378,'HK2 21-22'!$B$17:$AT$54,13,0))</f>
        <v>#N/A</v>
      </c>
      <c r="O378" s="16" t="e">
        <f>IF($B378="","",VLOOKUP($B378,'HK2 21-22'!$B$17:$AT$54,14,0))</f>
        <v>#N/A</v>
      </c>
      <c r="P378" s="16" t="e">
        <f>IF($B378="","",VLOOKUP($B378,'HK2 21-22'!$B$17:$AT$54,15,0))</f>
        <v>#N/A</v>
      </c>
      <c r="Q378" s="16" t="e">
        <f>IF($B378="","",VLOOKUP($B378,'HK2 21-22'!$B$17:$AT$54,16,0))</f>
        <v>#N/A</v>
      </c>
      <c r="R378" s="32" t="e">
        <f t="shared" si="52"/>
        <v>#N/A</v>
      </c>
      <c r="S378" s="16" t="e">
        <f>IF($B378="","",VLOOKUP($B378,'HK2 21-22'!$B$17:$AT$54,18,0))</f>
        <v>#N/A</v>
      </c>
      <c r="T378" s="16" t="e">
        <f>IF($B378="","",VLOOKUP($B378,'HK2 21-22'!$B$17:$AT$54,19,0))</f>
        <v>#N/A</v>
      </c>
      <c r="U378" s="16" t="e">
        <f>IF($B378="","",VLOOKUP($B378,'HK2 21-22'!$B$17:$AT$54,20,0))</f>
        <v>#N/A</v>
      </c>
      <c r="V378" s="32" t="e">
        <f t="shared" si="53"/>
        <v>#N/A</v>
      </c>
      <c r="W378" s="16" t="e">
        <f>IF($B378="","",VLOOKUP($B378,'HK2 21-22'!$B$17:$AT$54,22,0))</f>
        <v>#N/A</v>
      </c>
      <c r="X378" s="16" t="e">
        <f>IF($B378="","",VLOOKUP($B378,'HK2 21-22'!$B$17:$AT$54,23,0))</f>
        <v>#N/A</v>
      </c>
      <c r="Y378" s="16" t="e">
        <f>IF($B378="","",VLOOKUP($B378,'HK2 21-22'!$B$17:$AT$54,24,0))</f>
        <v>#N/A</v>
      </c>
      <c r="Z378" s="32" t="e">
        <f t="shared" si="54"/>
        <v>#N/A</v>
      </c>
      <c r="AA378" s="16" t="e">
        <f>IF($B378="","",VLOOKUP($B378,'HK2 21-22'!$B$17:$AT$54,26,0))</f>
        <v>#N/A</v>
      </c>
      <c r="AB378" s="16" t="e">
        <f>IF($B378="","",VLOOKUP($B378,'HK2 21-22'!$B$17:$AT$54,27,0))</f>
        <v>#N/A</v>
      </c>
      <c r="AC378" s="16" t="e">
        <f>IF($B378="","",VLOOKUP($B378,'HK2 21-22'!$B$17:$AT$54,28,0))</f>
        <v>#N/A</v>
      </c>
      <c r="AD378" s="32" t="e">
        <f t="shared" si="55"/>
        <v>#N/A</v>
      </c>
      <c r="AE378" s="16" t="e">
        <f>IF($B378="","",VLOOKUP($B378,'HK2 21-22'!$B$17:$AT$54,30,0))</f>
        <v>#N/A</v>
      </c>
      <c r="AF378" s="16" t="e">
        <f>IF($B378="","",VLOOKUP($B378,'HK2 21-22'!$B$17:$AT$54,31,0))</f>
        <v>#N/A</v>
      </c>
      <c r="AG378" s="16" t="e">
        <f>IF($B378="","",VLOOKUP($B378,'HK2 21-22'!$B$17:$AT$54,32,0))</f>
        <v>#N/A</v>
      </c>
      <c r="AH378" s="32" t="e">
        <f t="shared" si="56"/>
        <v>#N/A</v>
      </c>
      <c r="AI378" s="16" t="e">
        <f>IF($B378="","",VLOOKUP($B378,'HK2 21-22'!$B$17:$AT$54,34,0))</f>
        <v>#N/A</v>
      </c>
      <c r="AJ378" s="16" t="e">
        <f>IF($B378="","",VLOOKUP($B378,'HK2 21-22'!$B$17:$AT$54,35,0))</f>
        <v>#N/A</v>
      </c>
      <c r="AK378" s="32" t="e">
        <f t="shared" si="57"/>
        <v>#N/A</v>
      </c>
      <c r="AL378" s="16" t="e">
        <f>IF($B378="","",VLOOKUP($B378,'HK2 21-22'!$B$17:$AT$54,37,0))</f>
        <v>#N/A</v>
      </c>
      <c r="AM378" s="16" t="e">
        <f>IF($B378="","",VLOOKUP($B378,'HK2 21-22'!$B$17:$AT$54,38,0))</f>
        <v>#N/A</v>
      </c>
      <c r="AN378" s="32" t="e">
        <f t="shared" si="58"/>
        <v>#N/A</v>
      </c>
      <c r="AO378" s="16" t="e">
        <f>IF($B378="","",VLOOKUP($B378,'HK2 21-22'!$B$17:$AT$54,40,0))</f>
        <v>#N/A</v>
      </c>
      <c r="AP378" s="16" t="e">
        <f>IF($B378="","",VLOOKUP($B378,'HK2 21-22'!$B$17:$AT$54,41,0))</f>
        <v>#N/A</v>
      </c>
      <c r="AQ378" s="32" t="e">
        <f t="shared" si="59"/>
        <v>#N/A</v>
      </c>
      <c r="AR378" s="32" t="e">
        <f>IF($B378="","",VLOOKUP($B378,'HK2 21-22'!$B$17:$AT$54,43,0))</f>
        <v>#N/A</v>
      </c>
      <c r="AS378" s="32" t="e">
        <f>IF($B378="","",VLOOKUP($B378,'HK2 21-22'!$B$17:$AT$54,44,0))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IF($B379="","",VLOOKUP($B379,'HK2 21-22'!$B$17:$AT$54,4,0))</f>
        <v>#N/A</v>
      </c>
      <c r="F379" s="16" t="e">
        <f>IF($B379="","",VLOOKUP($B379,'HK2 21-22'!$B$17:$AT$54,5,0))</f>
        <v>#N/A</v>
      </c>
      <c r="G379" s="16" t="e">
        <f>IF($B379="","",VLOOKUP($B379,'HK2 21-22'!$B$17:$AT$54,6,0))</f>
        <v>#N/A</v>
      </c>
      <c r="H379" s="16" t="e">
        <f>IF($B379="","",VLOOKUP($B379,'HK2 21-22'!$B$17:$AT$54,7,0))</f>
        <v>#N/A</v>
      </c>
      <c r="I379" s="16" t="e">
        <f>IF($B379="","",VLOOKUP($B379,'HK2 21-22'!$B$17:$AT$54,8,0))</f>
        <v>#N/A</v>
      </c>
      <c r="J379" s="16" t="e">
        <f>IF($B379="","",VLOOKUP($B379,'HK2 21-22'!$B$17:$AT$54,9,0))</f>
        <v>#N/A</v>
      </c>
      <c r="K379" s="16" t="e">
        <f>IF($B379="","",VLOOKUP($B379,'HK2 21-22'!$B$17:$AT$54,10,0))</f>
        <v>#N/A</v>
      </c>
      <c r="L379" s="16" t="e">
        <f>IF($B379="","",VLOOKUP($B379,'HK2 21-22'!$B$17:$AT$54,11,0))</f>
        <v>#N/A</v>
      </c>
      <c r="M379" s="32" t="e">
        <f t="shared" si="51"/>
        <v>#N/A</v>
      </c>
      <c r="N379" s="16" t="e">
        <f>IF($B379="","",VLOOKUP($B379,'HK2 21-22'!$B$17:$AT$54,13,0))</f>
        <v>#N/A</v>
      </c>
      <c r="O379" s="16" t="e">
        <f>IF($B379="","",VLOOKUP($B379,'HK2 21-22'!$B$17:$AT$54,14,0))</f>
        <v>#N/A</v>
      </c>
      <c r="P379" s="16" t="e">
        <f>IF($B379="","",VLOOKUP($B379,'HK2 21-22'!$B$17:$AT$54,15,0))</f>
        <v>#N/A</v>
      </c>
      <c r="Q379" s="16" t="e">
        <f>IF($B379="","",VLOOKUP($B379,'HK2 21-22'!$B$17:$AT$54,16,0))</f>
        <v>#N/A</v>
      </c>
      <c r="R379" s="32" t="e">
        <f t="shared" si="52"/>
        <v>#N/A</v>
      </c>
      <c r="S379" s="16" t="e">
        <f>IF($B379="","",VLOOKUP($B379,'HK2 21-22'!$B$17:$AT$54,18,0))</f>
        <v>#N/A</v>
      </c>
      <c r="T379" s="16" t="e">
        <f>IF($B379="","",VLOOKUP($B379,'HK2 21-22'!$B$17:$AT$54,19,0))</f>
        <v>#N/A</v>
      </c>
      <c r="U379" s="16" t="e">
        <f>IF($B379="","",VLOOKUP($B379,'HK2 21-22'!$B$17:$AT$54,20,0))</f>
        <v>#N/A</v>
      </c>
      <c r="V379" s="32" t="e">
        <f t="shared" si="53"/>
        <v>#N/A</v>
      </c>
      <c r="W379" s="16" t="e">
        <f>IF($B379="","",VLOOKUP($B379,'HK2 21-22'!$B$17:$AT$54,22,0))</f>
        <v>#N/A</v>
      </c>
      <c r="X379" s="16" t="e">
        <f>IF($B379="","",VLOOKUP($B379,'HK2 21-22'!$B$17:$AT$54,23,0))</f>
        <v>#N/A</v>
      </c>
      <c r="Y379" s="16" t="e">
        <f>IF($B379="","",VLOOKUP($B379,'HK2 21-22'!$B$17:$AT$54,24,0))</f>
        <v>#N/A</v>
      </c>
      <c r="Z379" s="32" t="e">
        <f t="shared" si="54"/>
        <v>#N/A</v>
      </c>
      <c r="AA379" s="16" t="e">
        <f>IF($B379="","",VLOOKUP($B379,'HK2 21-22'!$B$17:$AT$54,26,0))</f>
        <v>#N/A</v>
      </c>
      <c r="AB379" s="16" t="e">
        <f>IF($B379="","",VLOOKUP($B379,'HK2 21-22'!$B$17:$AT$54,27,0))</f>
        <v>#N/A</v>
      </c>
      <c r="AC379" s="16" t="e">
        <f>IF($B379="","",VLOOKUP($B379,'HK2 21-22'!$B$17:$AT$54,28,0))</f>
        <v>#N/A</v>
      </c>
      <c r="AD379" s="32" t="e">
        <f t="shared" si="55"/>
        <v>#N/A</v>
      </c>
      <c r="AE379" s="16" t="e">
        <f>IF($B379="","",VLOOKUP($B379,'HK2 21-22'!$B$17:$AT$54,30,0))</f>
        <v>#N/A</v>
      </c>
      <c r="AF379" s="16" t="e">
        <f>IF($B379="","",VLOOKUP($B379,'HK2 21-22'!$B$17:$AT$54,31,0))</f>
        <v>#N/A</v>
      </c>
      <c r="AG379" s="16" t="e">
        <f>IF($B379="","",VLOOKUP($B379,'HK2 21-22'!$B$17:$AT$54,32,0))</f>
        <v>#N/A</v>
      </c>
      <c r="AH379" s="32" t="e">
        <f t="shared" si="56"/>
        <v>#N/A</v>
      </c>
      <c r="AI379" s="16" t="e">
        <f>IF($B379="","",VLOOKUP($B379,'HK2 21-22'!$B$17:$AT$54,34,0))</f>
        <v>#N/A</v>
      </c>
      <c r="AJ379" s="16" t="e">
        <f>IF($B379="","",VLOOKUP($B379,'HK2 21-22'!$B$17:$AT$54,35,0))</f>
        <v>#N/A</v>
      </c>
      <c r="AK379" s="32" t="e">
        <f t="shared" si="57"/>
        <v>#N/A</v>
      </c>
      <c r="AL379" s="16" t="e">
        <f>IF($B379="","",VLOOKUP($B379,'HK2 21-22'!$B$17:$AT$54,37,0))</f>
        <v>#N/A</v>
      </c>
      <c r="AM379" s="16" t="e">
        <f>IF($B379="","",VLOOKUP($B379,'HK2 21-22'!$B$17:$AT$54,38,0))</f>
        <v>#N/A</v>
      </c>
      <c r="AN379" s="32" t="e">
        <f t="shared" si="58"/>
        <v>#N/A</v>
      </c>
      <c r="AO379" s="16" t="e">
        <f>IF($B379="","",VLOOKUP($B379,'HK2 21-22'!$B$17:$AT$54,40,0))</f>
        <v>#N/A</v>
      </c>
      <c r="AP379" s="16" t="e">
        <f>IF($B379="","",VLOOKUP($B379,'HK2 21-22'!$B$17:$AT$54,41,0))</f>
        <v>#N/A</v>
      </c>
      <c r="AQ379" s="32" t="e">
        <f t="shared" si="59"/>
        <v>#N/A</v>
      </c>
      <c r="AR379" s="32" t="e">
        <f>IF($B379="","",VLOOKUP($B379,'HK2 21-22'!$B$17:$AT$54,43,0))</f>
        <v>#N/A</v>
      </c>
      <c r="AS379" s="32" t="e">
        <f>IF($B379="","",VLOOKUP($B379,'HK2 21-22'!$B$17:$AT$54,44,0))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IF($B380="","",VLOOKUP($B380,'HK2 21-22'!$B$17:$AT$54,4,0))</f>
        <v>#N/A</v>
      </c>
      <c r="F380" s="16" t="e">
        <f>IF($B380="","",VLOOKUP($B380,'HK2 21-22'!$B$17:$AT$54,5,0))</f>
        <v>#N/A</v>
      </c>
      <c r="G380" s="16" t="e">
        <f>IF($B380="","",VLOOKUP($B380,'HK2 21-22'!$B$17:$AT$54,6,0))</f>
        <v>#N/A</v>
      </c>
      <c r="H380" s="16" t="e">
        <f>IF($B380="","",VLOOKUP($B380,'HK2 21-22'!$B$17:$AT$54,7,0))</f>
        <v>#N/A</v>
      </c>
      <c r="I380" s="16" t="e">
        <f>IF($B380="","",VLOOKUP($B380,'HK2 21-22'!$B$17:$AT$54,8,0))</f>
        <v>#N/A</v>
      </c>
      <c r="J380" s="16" t="e">
        <f>IF($B380="","",VLOOKUP($B380,'HK2 21-22'!$B$17:$AT$54,9,0))</f>
        <v>#N/A</v>
      </c>
      <c r="K380" s="16" t="e">
        <f>IF($B380="","",VLOOKUP($B380,'HK2 21-22'!$B$17:$AT$54,10,0))</f>
        <v>#N/A</v>
      </c>
      <c r="L380" s="16" t="e">
        <f>IF($B380="","",VLOOKUP($B380,'HK2 21-22'!$B$17:$AT$54,11,0))</f>
        <v>#N/A</v>
      </c>
      <c r="M380" s="32" t="e">
        <f t="shared" si="51"/>
        <v>#N/A</v>
      </c>
      <c r="N380" s="16" t="e">
        <f>IF($B380="","",VLOOKUP($B380,'HK2 21-22'!$B$17:$AT$54,13,0))</f>
        <v>#N/A</v>
      </c>
      <c r="O380" s="16" t="e">
        <f>IF($B380="","",VLOOKUP($B380,'HK2 21-22'!$B$17:$AT$54,14,0))</f>
        <v>#N/A</v>
      </c>
      <c r="P380" s="16" t="e">
        <f>IF($B380="","",VLOOKUP($B380,'HK2 21-22'!$B$17:$AT$54,15,0))</f>
        <v>#N/A</v>
      </c>
      <c r="Q380" s="16" t="e">
        <f>IF($B380="","",VLOOKUP($B380,'HK2 21-22'!$B$17:$AT$54,16,0))</f>
        <v>#N/A</v>
      </c>
      <c r="R380" s="32" t="e">
        <f t="shared" si="52"/>
        <v>#N/A</v>
      </c>
      <c r="S380" s="16" t="e">
        <f>IF($B380="","",VLOOKUP($B380,'HK2 21-22'!$B$17:$AT$54,18,0))</f>
        <v>#N/A</v>
      </c>
      <c r="T380" s="16" t="e">
        <f>IF($B380="","",VLOOKUP($B380,'HK2 21-22'!$B$17:$AT$54,19,0))</f>
        <v>#N/A</v>
      </c>
      <c r="U380" s="16" t="e">
        <f>IF($B380="","",VLOOKUP($B380,'HK2 21-22'!$B$17:$AT$54,20,0))</f>
        <v>#N/A</v>
      </c>
      <c r="V380" s="32" t="e">
        <f t="shared" si="53"/>
        <v>#N/A</v>
      </c>
      <c r="W380" s="16" t="e">
        <f>IF($B380="","",VLOOKUP($B380,'HK2 21-22'!$B$17:$AT$54,22,0))</f>
        <v>#N/A</v>
      </c>
      <c r="X380" s="16" t="e">
        <f>IF($B380="","",VLOOKUP($B380,'HK2 21-22'!$B$17:$AT$54,23,0))</f>
        <v>#N/A</v>
      </c>
      <c r="Y380" s="16" t="e">
        <f>IF($B380="","",VLOOKUP($B380,'HK2 21-22'!$B$17:$AT$54,24,0))</f>
        <v>#N/A</v>
      </c>
      <c r="Z380" s="32" t="e">
        <f t="shared" si="54"/>
        <v>#N/A</v>
      </c>
      <c r="AA380" s="16" t="e">
        <f>IF($B380="","",VLOOKUP($B380,'HK2 21-22'!$B$17:$AT$54,26,0))</f>
        <v>#N/A</v>
      </c>
      <c r="AB380" s="16" t="e">
        <f>IF($B380="","",VLOOKUP($B380,'HK2 21-22'!$B$17:$AT$54,27,0))</f>
        <v>#N/A</v>
      </c>
      <c r="AC380" s="16" t="e">
        <f>IF($B380="","",VLOOKUP($B380,'HK2 21-22'!$B$17:$AT$54,28,0))</f>
        <v>#N/A</v>
      </c>
      <c r="AD380" s="32" t="e">
        <f t="shared" si="55"/>
        <v>#N/A</v>
      </c>
      <c r="AE380" s="16" t="e">
        <f>IF($B380="","",VLOOKUP($B380,'HK2 21-22'!$B$17:$AT$54,30,0))</f>
        <v>#N/A</v>
      </c>
      <c r="AF380" s="16" t="e">
        <f>IF($B380="","",VLOOKUP($B380,'HK2 21-22'!$B$17:$AT$54,31,0))</f>
        <v>#N/A</v>
      </c>
      <c r="AG380" s="16" t="e">
        <f>IF($B380="","",VLOOKUP($B380,'HK2 21-22'!$B$17:$AT$54,32,0))</f>
        <v>#N/A</v>
      </c>
      <c r="AH380" s="32" t="e">
        <f t="shared" si="56"/>
        <v>#N/A</v>
      </c>
      <c r="AI380" s="16" t="e">
        <f>IF($B380="","",VLOOKUP($B380,'HK2 21-22'!$B$17:$AT$54,34,0))</f>
        <v>#N/A</v>
      </c>
      <c r="AJ380" s="16" t="e">
        <f>IF($B380="","",VLOOKUP($B380,'HK2 21-22'!$B$17:$AT$54,35,0))</f>
        <v>#N/A</v>
      </c>
      <c r="AK380" s="32" t="e">
        <f t="shared" si="57"/>
        <v>#N/A</v>
      </c>
      <c r="AL380" s="16" t="e">
        <f>IF($B380="","",VLOOKUP($B380,'HK2 21-22'!$B$17:$AT$54,37,0))</f>
        <v>#N/A</v>
      </c>
      <c r="AM380" s="16" t="e">
        <f>IF($B380="","",VLOOKUP($B380,'HK2 21-22'!$B$17:$AT$54,38,0))</f>
        <v>#N/A</v>
      </c>
      <c r="AN380" s="32" t="e">
        <f t="shared" si="58"/>
        <v>#N/A</v>
      </c>
      <c r="AO380" s="16" t="e">
        <f>IF($B380="","",VLOOKUP($B380,'HK2 21-22'!$B$17:$AT$54,40,0))</f>
        <v>#N/A</v>
      </c>
      <c r="AP380" s="16" t="e">
        <f>IF($B380="","",VLOOKUP($B380,'HK2 21-22'!$B$17:$AT$54,41,0))</f>
        <v>#N/A</v>
      </c>
      <c r="AQ380" s="32" t="e">
        <f t="shared" si="59"/>
        <v>#N/A</v>
      </c>
      <c r="AR380" s="32" t="e">
        <f>IF($B380="","",VLOOKUP($B380,'HK2 21-22'!$B$17:$AT$54,43,0))</f>
        <v>#N/A</v>
      </c>
      <c r="AS380" s="32" t="e">
        <f>IF($B380="","",VLOOKUP($B380,'HK2 21-22'!$B$17:$AT$54,44,0))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IF($B381="","",VLOOKUP($B381,'HK2 21-22'!$B$17:$AT$54,4,0))</f>
        <v>#N/A</v>
      </c>
      <c r="F381" s="16" t="e">
        <f>IF($B381="","",VLOOKUP($B381,'HK2 21-22'!$B$17:$AT$54,5,0))</f>
        <v>#N/A</v>
      </c>
      <c r="G381" s="16" t="e">
        <f>IF($B381="","",VLOOKUP($B381,'HK2 21-22'!$B$17:$AT$54,6,0))</f>
        <v>#N/A</v>
      </c>
      <c r="H381" s="16" t="e">
        <f>IF($B381="","",VLOOKUP($B381,'HK2 21-22'!$B$17:$AT$54,7,0))</f>
        <v>#N/A</v>
      </c>
      <c r="I381" s="16" t="e">
        <f>IF($B381="","",VLOOKUP($B381,'HK2 21-22'!$B$17:$AT$54,8,0))</f>
        <v>#N/A</v>
      </c>
      <c r="J381" s="16" t="e">
        <f>IF($B381="","",VLOOKUP($B381,'HK2 21-22'!$B$17:$AT$54,9,0))</f>
        <v>#N/A</v>
      </c>
      <c r="K381" s="16" t="e">
        <f>IF($B381="","",VLOOKUP($B381,'HK2 21-22'!$B$17:$AT$54,10,0))</f>
        <v>#N/A</v>
      </c>
      <c r="L381" s="16" t="e">
        <f>IF($B381="","",VLOOKUP($B381,'HK2 21-22'!$B$17:$AT$54,11,0))</f>
        <v>#N/A</v>
      </c>
      <c r="M381" s="32" t="e">
        <f t="shared" si="51"/>
        <v>#N/A</v>
      </c>
      <c r="N381" s="16" t="e">
        <f>IF($B381="","",VLOOKUP($B381,'HK2 21-22'!$B$17:$AT$54,13,0))</f>
        <v>#N/A</v>
      </c>
      <c r="O381" s="16" t="e">
        <f>IF($B381="","",VLOOKUP($B381,'HK2 21-22'!$B$17:$AT$54,14,0))</f>
        <v>#N/A</v>
      </c>
      <c r="P381" s="16" t="e">
        <f>IF($B381="","",VLOOKUP($B381,'HK2 21-22'!$B$17:$AT$54,15,0))</f>
        <v>#N/A</v>
      </c>
      <c r="Q381" s="16" t="e">
        <f>IF($B381="","",VLOOKUP($B381,'HK2 21-22'!$B$17:$AT$54,16,0))</f>
        <v>#N/A</v>
      </c>
      <c r="R381" s="32" t="e">
        <f t="shared" si="52"/>
        <v>#N/A</v>
      </c>
      <c r="S381" s="16" t="e">
        <f>IF($B381="","",VLOOKUP($B381,'HK2 21-22'!$B$17:$AT$54,18,0))</f>
        <v>#N/A</v>
      </c>
      <c r="T381" s="16" t="e">
        <f>IF($B381="","",VLOOKUP($B381,'HK2 21-22'!$B$17:$AT$54,19,0))</f>
        <v>#N/A</v>
      </c>
      <c r="U381" s="16" t="e">
        <f>IF($B381="","",VLOOKUP($B381,'HK2 21-22'!$B$17:$AT$54,20,0))</f>
        <v>#N/A</v>
      </c>
      <c r="V381" s="32" t="e">
        <f t="shared" si="53"/>
        <v>#N/A</v>
      </c>
      <c r="W381" s="16" t="e">
        <f>IF($B381="","",VLOOKUP($B381,'HK2 21-22'!$B$17:$AT$54,22,0))</f>
        <v>#N/A</v>
      </c>
      <c r="X381" s="16" t="e">
        <f>IF($B381="","",VLOOKUP($B381,'HK2 21-22'!$B$17:$AT$54,23,0))</f>
        <v>#N/A</v>
      </c>
      <c r="Y381" s="16" t="e">
        <f>IF($B381="","",VLOOKUP($B381,'HK2 21-22'!$B$17:$AT$54,24,0))</f>
        <v>#N/A</v>
      </c>
      <c r="Z381" s="32" t="e">
        <f t="shared" si="54"/>
        <v>#N/A</v>
      </c>
      <c r="AA381" s="16" t="e">
        <f>IF($B381="","",VLOOKUP($B381,'HK2 21-22'!$B$17:$AT$54,26,0))</f>
        <v>#N/A</v>
      </c>
      <c r="AB381" s="16" t="e">
        <f>IF($B381="","",VLOOKUP($B381,'HK2 21-22'!$B$17:$AT$54,27,0))</f>
        <v>#N/A</v>
      </c>
      <c r="AC381" s="16" t="e">
        <f>IF($B381="","",VLOOKUP($B381,'HK2 21-22'!$B$17:$AT$54,28,0))</f>
        <v>#N/A</v>
      </c>
      <c r="AD381" s="32" t="e">
        <f t="shared" si="55"/>
        <v>#N/A</v>
      </c>
      <c r="AE381" s="16" t="e">
        <f>IF($B381="","",VLOOKUP($B381,'HK2 21-22'!$B$17:$AT$54,30,0))</f>
        <v>#N/A</v>
      </c>
      <c r="AF381" s="16" t="e">
        <f>IF($B381="","",VLOOKUP($B381,'HK2 21-22'!$B$17:$AT$54,31,0))</f>
        <v>#N/A</v>
      </c>
      <c r="AG381" s="16" t="e">
        <f>IF($B381="","",VLOOKUP($B381,'HK2 21-22'!$B$17:$AT$54,32,0))</f>
        <v>#N/A</v>
      </c>
      <c r="AH381" s="32" t="e">
        <f t="shared" si="56"/>
        <v>#N/A</v>
      </c>
      <c r="AI381" s="16" t="e">
        <f>IF($B381="","",VLOOKUP($B381,'HK2 21-22'!$B$17:$AT$54,34,0))</f>
        <v>#N/A</v>
      </c>
      <c r="AJ381" s="16" t="e">
        <f>IF($B381="","",VLOOKUP($B381,'HK2 21-22'!$B$17:$AT$54,35,0))</f>
        <v>#N/A</v>
      </c>
      <c r="AK381" s="32" t="e">
        <f t="shared" si="57"/>
        <v>#N/A</v>
      </c>
      <c r="AL381" s="16" t="e">
        <f>IF($B381="","",VLOOKUP($B381,'HK2 21-22'!$B$17:$AT$54,37,0))</f>
        <v>#N/A</v>
      </c>
      <c r="AM381" s="16" t="e">
        <f>IF($B381="","",VLOOKUP($B381,'HK2 21-22'!$B$17:$AT$54,38,0))</f>
        <v>#N/A</v>
      </c>
      <c r="AN381" s="32" t="e">
        <f t="shared" si="58"/>
        <v>#N/A</v>
      </c>
      <c r="AO381" s="16" t="e">
        <f>IF($B381="","",VLOOKUP($B381,'HK2 21-22'!$B$17:$AT$54,40,0))</f>
        <v>#N/A</v>
      </c>
      <c r="AP381" s="16" t="e">
        <f>IF($B381="","",VLOOKUP($B381,'HK2 21-22'!$B$17:$AT$54,41,0))</f>
        <v>#N/A</v>
      </c>
      <c r="AQ381" s="32" t="e">
        <f t="shared" si="59"/>
        <v>#N/A</v>
      </c>
      <c r="AR381" s="32" t="e">
        <f>IF($B381="","",VLOOKUP($B381,'HK2 21-22'!$B$17:$AT$54,43,0))</f>
        <v>#N/A</v>
      </c>
      <c r="AS381" s="32" t="e">
        <f>IF($B381="","",VLOOKUP($B381,'HK2 21-22'!$B$17:$AT$54,44,0))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IF($B382="","",VLOOKUP($B382,'HK2 21-22'!$B$17:$AT$54,4,0))</f>
        <v>#N/A</v>
      </c>
      <c r="F382" s="16" t="e">
        <f>IF($B382="","",VLOOKUP($B382,'HK2 21-22'!$B$17:$AT$54,5,0))</f>
        <v>#N/A</v>
      </c>
      <c r="G382" s="16" t="e">
        <f>IF($B382="","",VLOOKUP($B382,'HK2 21-22'!$B$17:$AT$54,6,0))</f>
        <v>#N/A</v>
      </c>
      <c r="H382" s="16" t="e">
        <f>IF($B382="","",VLOOKUP($B382,'HK2 21-22'!$B$17:$AT$54,7,0))</f>
        <v>#N/A</v>
      </c>
      <c r="I382" s="16" t="e">
        <f>IF($B382="","",VLOOKUP($B382,'HK2 21-22'!$B$17:$AT$54,8,0))</f>
        <v>#N/A</v>
      </c>
      <c r="J382" s="16" t="e">
        <f>IF($B382="","",VLOOKUP($B382,'HK2 21-22'!$B$17:$AT$54,9,0))</f>
        <v>#N/A</v>
      </c>
      <c r="K382" s="16" t="e">
        <f>IF($B382="","",VLOOKUP($B382,'HK2 21-22'!$B$17:$AT$54,10,0))</f>
        <v>#N/A</v>
      </c>
      <c r="L382" s="16" t="e">
        <f>IF($B382="","",VLOOKUP($B382,'HK2 21-22'!$B$17:$AT$54,11,0))</f>
        <v>#N/A</v>
      </c>
      <c r="M382" s="32" t="e">
        <f t="shared" si="51"/>
        <v>#N/A</v>
      </c>
      <c r="N382" s="16" t="e">
        <f>IF($B382="","",VLOOKUP($B382,'HK2 21-22'!$B$17:$AT$54,13,0))</f>
        <v>#N/A</v>
      </c>
      <c r="O382" s="16" t="e">
        <f>IF($B382="","",VLOOKUP($B382,'HK2 21-22'!$B$17:$AT$54,14,0))</f>
        <v>#N/A</v>
      </c>
      <c r="P382" s="16" t="e">
        <f>IF($B382="","",VLOOKUP($B382,'HK2 21-22'!$B$17:$AT$54,15,0))</f>
        <v>#N/A</v>
      </c>
      <c r="Q382" s="16" t="e">
        <f>IF($B382="","",VLOOKUP($B382,'HK2 21-22'!$B$17:$AT$54,16,0))</f>
        <v>#N/A</v>
      </c>
      <c r="R382" s="32" t="e">
        <f t="shared" si="52"/>
        <v>#N/A</v>
      </c>
      <c r="S382" s="16" t="e">
        <f>IF($B382="","",VLOOKUP($B382,'HK2 21-22'!$B$17:$AT$54,18,0))</f>
        <v>#N/A</v>
      </c>
      <c r="T382" s="16" t="e">
        <f>IF($B382="","",VLOOKUP($B382,'HK2 21-22'!$B$17:$AT$54,19,0))</f>
        <v>#N/A</v>
      </c>
      <c r="U382" s="16" t="e">
        <f>IF($B382="","",VLOOKUP($B382,'HK2 21-22'!$B$17:$AT$54,20,0))</f>
        <v>#N/A</v>
      </c>
      <c r="V382" s="32" t="e">
        <f t="shared" si="53"/>
        <v>#N/A</v>
      </c>
      <c r="W382" s="16" t="e">
        <f>IF($B382="","",VLOOKUP($B382,'HK2 21-22'!$B$17:$AT$54,22,0))</f>
        <v>#N/A</v>
      </c>
      <c r="X382" s="16" t="e">
        <f>IF($B382="","",VLOOKUP($B382,'HK2 21-22'!$B$17:$AT$54,23,0))</f>
        <v>#N/A</v>
      </c>
      <c r="Y382" s="16" t="e">
        <f>IF($B382="","",VLOOKUP($B382,'HK2 21-22'!$B$17:$AT$54,24,0))</f>
        <v>#N/A</v>
      </c>
      <c r="Z382" s="32" t="e">
        <f t="shared" si="54"/>
        <v>#N/A</v>
      </c>
      <c r="AA382" s="16" t="e">
        <f>IF($B382="","",VLOOKUP($B382,'HK2 21-22'!$B$17:$AT$54,26,0))</f>
        <v>#N/A</v>
      </c>
      <c r="AB382" s="16" t="e">
        <f>IF($B382="","",VLOOKUP($B382,'HK2 21-22'!$B$17:$AT$54,27,0))</f>
        <v>#N/A</v>
      </c>
      <c r="AC382" s="16" t="e">
        <f>IF($B382="","",VLOOKUP($B382,'HK2 21-22'!$B$17:$AT$54,28,0))</f>
        <v>#N/A</v>
      </c>
      <c r="AD382" s="32" t="e">
        <f t="shared" si="55"/>
        <v>#N/A</v>
      </c>
      <c r="AE382" s="16" t="e">
        <f>IF($B382="","",VLOOKUP($B382,'HK2 21-22'!$B$17:$AT$54,30,0))</f>
        <v>#N/A</v>
      </c>
      <c r="AF382" s="16" t="e">
        <f>IF($B382="","",VLOOKUP($B382,'HK2 21-22'!$B$17:$AT$54,31,0))</f>
        <v>#N/A</v>
      </c>
      <c r="AG382" s="16" t="e">
        <f>IF($B382="","",VLOOKUP($B382,'HK2 21-22'!$B$17:$AT$54,32,0))</f>
        <v>#N/A</v>
      </c>
      <c r="AH382" s="32" t="e">
        <f t="shared" si="56"/>
        <v>#N/A</v>
      </c>
      <c r="AI382" s="16" t="e">
        <f>IF($B382="","",VLOOKUP($B382,'HK2 21-22'!$B$17:$AT$54,34,0))</f>
        <v>#N/A</v>
      </c>
      <c r="AJ382" s="16" t="e">
        <f>IF($B382="","",VLOOKUP($B382,'HK2 21-22'!$B$17:$AT$54,35,0))</f>
        <v>#N/A</v>
      </c>
      <c r="AK382" s="32" t="e">
        <f t="shared" si="57"/>
        <v>#N/A</v>
      </c>
      <c r="AL382" s="16" t="e">
        <f>IF($B382="","",VLOOKUP($B382,'HK2 21-22'!$B$17:$AT$54,37,0))</f>
        <v>#N/A</v>
      </c>
      <c r="AM382" s="16" t="e">
        <f>IF($B382="","",VLOOKUP($B382,'HK2 21-22'!$B$17:$AT$54,38,0))</f>
        <v>#N/A</v>
      </c>
      <c r="AN382" s="32" t="e">
        <f t="shared" si="58"/>
        <v>#N/A</v>
      </c>
      <c r="AO382" s="16" t="e">
        <f>IF($B382="","",VLOOKUP($B382,'HK2 21-22'!$B$17:$AT$54,40,0))</f>
        <v>#N/A</v>
      </c>
      <c r="AP382" s="16" t="e">
        <f>IF($B382="","",VLOOKUP($B382,'HK2 21-22'!$B$17:$AT$54,41,0))</f>
        <v>#N/A</v>
      </c>
      <c r="AQ382" s="32" t="e">
        <f t="shared" si="59"/>
        <v>#N/A</v>
      </c>
      <c r="AR382" s="32" t="e">
        <f>IF($B382="","",VLOOKUP($B382,'HK2 21-22'!$B$17:$AT$54,43,0))</f>
        <v>#N/A</v>
      </c>
      <c r="AS382" s="32" t="e">
        <f>IF($B382="","",VLOOKUP($B382,'HK2 21-22'!$B$17:$AT$54,44,0))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IF($B383="","",VLOOKUP($B383,'HK2 21-22'!$B$17:$AT$54,4,0))</f>
        <v>#N/A</v>
      </c>
      <c r="F383" s="16" t="e">
        <f>IF($B383="","",VLOOKUP($B383,'HK2 21-22'!$B$17:$AT$54,5,0))</f>
        <v>#N/A</v>
      </c>
      <c r="G383" s="16" t="e">
        <f>IF($B383="","",VLOOKUP($B383,'HK2 21-22'!$B$17:$AT$54,6,0))</f>
        <v>#N/A</v>
      </c>
      <c r="H383" s="16" t="e">
        <f>IF($B383="","",VLOOKUP($B383,'HK2 21-22'!$B$17:$AT$54,7,0))</f>
        <v>#N/A</v>
      </c>
      <c r="I383" s="16" t="e">
        <f>IF($B383="","",VLOOKUP($B383,'HK2 21-22'!$B$17:$AT$54,8,0))</f>
        <v>#N/A</v>
      </c>
      <c r="J383" s="16" t="e">
        <f>IF($B383="","",VLOOKUP($B383,'HK2 21-22'!$B$17:$AT$54,9,0))</f>
        <v>#N/A</v>
      </c>
      <c r="K383" s="16" t="e">
        <f>IF($B383="","",VLOOKUP($B383,'HK2 21-22'!$B$17:$AT$54,10,0))</f>
        <v>#N/A</v>
      </c>
      <c r="L383" s="16" t="e">
        <f>IF($B383="","",VLOOKUP($B383,'HK2 21-22'!$B$17:$AT$54,11,0))</f>
        <v>#N/A</v>
      </c>
      <c r="M383" s="32" t="e">
        <f t="shared" si="51"/>
        <v>#N/A</v>
      </c>
      <c r="N383" s="16" t="e">
        <f>IF($B383="","",VLOOKUP($B383,'HK2 21-22'!$B$17:$AT$54,13,0))</f>
        <v>#N/A</v>
      </c>
      <c r="O383" s="16" t="e">
        <f>IF($B383="","",VLOOKUP($B383,'HK2 21-22'!$B$17:$AT$54,14,0))</f>
        <v>#N/A</v>
      </c>
      <c r="P383" s="16" t="e">
        <f>IF($B383="","",VLOOKUP($B383,'HK2 21-22'!$B$17:$AT$54,15,0))</f>
        <v>#N/A</v>
      </c>
      <c r="Q383" s="16" t="e">
        <f>IF($B383="","",VLOOKUP($B383,'HK2 21-22'!$B$17:$AT$54,16,0))</f>
        <v>#N/A</v>
      </c>
      <c r="R383" s="32" t="e">
        <f t="shared" si="52"/>
        <v>#N/A</v>
      </c>
      <c r="S383" s="16" t="e">
        <f>IF($B383="","",VLOOKUP($B383,'HK2 21-22'!$B$17:$AT$54,18,0))</f>
        <v>#N/A</v>
      </c>
      <c r="T383" s="16" t="e">
        <f>IF($B383="","",VLOOKUP($B383,'HK2 21-22'!$B$17:$AT$54,19,0))</f>
        <v>#N/A</v>
      </c>
      <c r="U383" s="16" t="e">
        <f>IF($B383="","",VLOOKUP($B383,'HK2 21-22'!$B$17:$AT$54,20,0))</f>
        <v>#N/A</v>
      </c>
      <c r="V383" s="32" t="e">
        <f t="shared" si="53"/>
        <v>#N/A</v>
      </c>
      <c r="W383" s="16" t="e">
        <f>IF($B383="","",VLOOKUP($B383,'HK2 21-22'!$B$17:$AT$54,22,0))</f>
        <v>#N/A</v>
      </c>
      <c r="X383" s="16" t="e">
        <f>IF($B383="","",VLOOKUP($B383,'HK2 21-22'!$B$17:$AT$54,23,0))</f>
        <v>#N/A</v>
      </c>
      <c r="Y383" s="16" t="e">
        <f>IF($B383="","",VLOOKUP($B383,'HK2 21-22'!$B$17:$AT$54,24,0))</f>
        <v>#N/A</v>
      </c>
      <c r="Z383" s="32" t="e">
        <f t="shared" si="54"/>
        <v>#N/A</v>
      </c>
      <c r="AA383" s="16" t="e">
        <f>IF($B383="","",VLOOKUP($B383,'HK2 21-22'!$B$17:$AT$54,26,0))</f>
        <v>#N/A</v>
      </c>
      <c r="AB383" s="16" t="e">
        <f>IF($B383="","",VLOOKUP($B383,'HK2 21-22'!$B$17:$AT$54,27,0))</f>
        <v>#N/A</v>
      </c>
      <c r="AC383" s="16" t="e">
        <f>IF($B383="","",VLOOKUP($B383,'HK2 21-22'!$B$17:$AT$54,28,0))</f>
        <v>#N/A</v>
      </c>
      <c r="AD383" s="32" t="e">
        <f t="shared" si="55"/>
        <v>#N/A</v>
      </c>
      <c r="AE383" s="16" t="e">
        <f>IF($B383="","",VLOOKUP($B383,'HK2 21-22'!$B$17:$AT$54,30,0))</f>
        <v>#N/A</v>
      </c>
      <c r="AF383" s="16" t="e">
        <f>IF($B383="","",VLOOKUP($B383,'HK2 21-22'!$B$17:$AT$54,31,0))</f>
        <v>#N/A</v>
      </c>
      <c r="AG383" s="16" t="e">
        <f>IF($B383="","",VLOOKUP($B383,'HK2 21-22'!$B$17:$AT$54,32,0))</f>
        <v>#N/A</v>
      </c>
      <c r="AH383" s="32" t="e">
        <f t="shared" si="56"/>
        <v>#N/A</v>
      </c>
      <c r="AI383" s="16" t="e">
        <f>IF($B383="","",VLOOKUP($B383,'HK2 21-22'!$B$17:$AT$54,34,0))</f>
        <v>#N/A</v>
      </c>
      <c r="AJ383" s="16" t="e">
        <f>IF($B383="","",VLOOKUP($B383,'HK2 21-22'!$B$17:$AT$54,35,0))</f>
        <v>#N/A</v>
      </c>
      <c r="AK383" s="32" t="e">
        <f t="shared" si="57"/>
        <v>#N/A</v>
      </c>
      <c r="AL383" s="16" t="e">
        <f>IF($B383="","",VLOOKUP($B383,'HK2 21-22'!$B$17:$AT$54,37,0))</f>
        <v>#N/A</v>
      </c>
      <c r="AM383" s="16" t="e">
        <f>IF($B383="","",VLOOKUP($B383,'HK2 21-22'!$B$17:$AT$54,38,0))</f>
        <v>#N/A</v>
      </c>
      <c r="AN383" s="32" t="e">
        <f t="shared" si="58"/>
        <v>#N/A</v>
      </c>
      <c r="AO383" s="16" t="e">
        <f>IF($B383="","",VLOOKUP($B383,'HK2 21-22'!$B$17:$AT$54,40,0))</f>
        <v>#N/A</v>
      </c>
      <c r="AP383" s="16" t="e">
        <f>IF($B383="","",VLOOKUP($B383,'HK2 21-22'!$B$17:$AT$54,41,0))</f>
        <v>#N/A</v>
      </c>
      <c r="AQ383" s="32" t="e">
        <f t="shared" si="59"/>
        <v>#N/A</v>
      </c>
      <c r="AR383" s="32" t="e">
        <f>IF($B383="","",VLOOKUP($B383,'HK2 21-22'!$B$17:$AT$54,43,0))</f>
        <v>#N/A</v>
      </c>
      <c r="AS383" s="32" t="e">
        <f>IF($B383="","",VLOOKUP($B383,'HK2 21-22'!$B$17:$AT$54,44,0))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IF($B384="","",VLOOKUP($B384,'HK2 21-22'!$B$17:$AT$54,4,0))</f>
        <v>#N/A</v>
      </c>
      <c r="F384" s="16" t="e">
        <f>IF($B384="","",VLOOKUP($B384,'HK2 21-22'!$B$17:$AT$54,5,0))</f>
        <v>#N/A</v>
      </c>
      <c r="G384" s="16" t="e">
        <f>IF($B384="","",VLOOKUP($B384,'HK2 21-22'!$B$17:$AT$54,6,0))</f>
        <v>#N/A</v>
      </c>
      <c r="H384" s="16" t="e">
        <f>IF($B384="","",VLOOKUP($B384,'HK2 21-22'!$B$17:$AT$54,7,0))</f>
        <v>#N/A</v>
      </c>
      <c r="I384" s="16" t="e">
        <f>IF($B384="","",VLOOKUP($B384,'HK2 21-22'!$B$17:$AT$54,8,0))</f>
        <v>#N/A</v>
      </c>
      <c r="J384" s="16" t="e">
        <f>IF($B384="","",VLOOKUP($B384,'HK2 21-22'!$B$17:$AT$54,9,0))</f>
        <v>#N/A</v>
      </c>
      <c r="K384" s="16" t="e">
        <f>IF($B384="","",VLOOKUP($B384,'HK2 21-22'!$B$17:$AT$54,10,0))</f>
        <v>#N/A</v>
      </c>
      <c r="L384" s="16" t="e">
        <f>IF($B384="","",VLOOKUP($B384,'HK2 21-22'!$B$17:$AT$54,11,0))</f>
        <v>#N/A</v>
      </c>
      <c r="M384" s="32" t="e">
        <f t="shared" si="51"/>
        <v>#N/A</v>
      </c>
      <c r="N384" s="16" t="e">
        <f>IF($B384="","",VLOOKUP($B384,'HK2 21-22'!$B$17:$AT$54,13,0))</f>
        <v>#N/A</v>
      </c>
      <c r="O384" s="16" t="e">
        <f>IF($B384="","",VLOOKUP($B384,'HK2 21-22'!$B$17:$AT$54,14,0))</f>
        <v>#N/A</v>
      </c>
      <c r="P384" s="16" t="e">
        <f>IF($B384="","",VLOOKUP($B384,'HK2 21-22'!$B$17:$AT$54,15,0))</f>
        <v>#N/A</v>
      </c>
      <c r="Q384" s="16" t="e">
        <f>IF($B384="","",VLOOKUP($B384,'HK2 21-22'!$B$17:$AT$54,16,0))</f>
        <v>#N/A</v>
      </c>
      <c r="R384" s="32" t="e">
        <f t="shared" si="52"/>
        <v>#N/A</v>
      </c>
      <c r="S384" s="16" t="e">
        <f>IF($B384="","",VLOOKUP($B384,'HK2 21-22'!$B$17:$AT$54,18,0))</f>
        <v>#N/A</v>
      </c>
      <c r="T384" s="16" t="e">
        <f>IF($B384="","",VLOOKUP($B384,'HK2 21-22'!$B$17:$AT$54,19,0))</f>
        <v>#N/A</v>
      </c>
      <c r="U384" s="16" t="e">
        <f>IF($B384="","",VLOOKUP($B384,'HK2 21-22'!$B$17:$AT$54,20,0))</f>
        <v>#N/A</v>
      </c>
      <c r="V384" s="32" t="e">
        <f t="shared" si="53"/>
        <v>#N/A</v>
      </c>
      <c r="W384" s="16" t="e">
        <f>IF($B384="","",VLOOKUP($B384,'HK2 21-22'!$B$17:$AT$54,22,0))</f>
        <v>#N/A</v>
      </c>
      <c r="X384" s="16" t="e">
        <f>IF($B384="","",VLOOKUP($B384,'HK2 21-22'!$B$17:$AT$54,23,0))</f>
        <v>#N/A</v>
      </c>
      <c r="Y384" s="16" t="e">
        <f>IF($B384="","",VLOOKUP($B384,'HK2 21-22'!$B$17:$AT$54,24,0))</f>
        <v>#N/A</v>
      </c>
      <c r="Z384" s="32" t="e">
        <f t="shared" si="54"/>
        <v>#N/A</v>
      </c>
      <c r="AA384" s="16" t="e">
        <f>IF($B384="","",VLOOKUP($B384,'HK2 21-22'!$B$17:$AT$54,26,0))</f>
        <v>#N/A</v>
      </c>
      <c r="AB384" s="16" t="e">
        <f>IF($B384="","",VLOOKUP($B384,'HK2 21-22'!$B$17:$AT$54,27,0))</f>
        <v>#N/A</v>
      </c>
      <c r="AC384" s="16" t="e">
        <f>IF($B384="","",VLOOKUP($B384,'HK2 21-22'!$B$17:$AT$54,28,0))</f>
        <v>#N/A</v>
      </c>
      <c r="AD384" s="32" t="e">
        <f t="shared" si="55"/>
        <v>#N/A</v>
      </c>
      <c r="AE384" s="16" t="e">
        <f>IF($B384="","",VLOOKUP($B384,'HK2 21-22'!$B$17:$AT$54,30,0))</f>
        <v>#N/A</v>
      </c>
      <c r="AF384" s="16" t="e">
        <f>IF($B384="","",VLOOKUP($B384,'HK2 21-22'!$B$17:$AT$54,31,0))</f>
        <v>#N/A</v>
      </c>
      <c r="AG384" s="16" t="e">
        <f>IF($B384="","",VLOOKUP($B384,'HK2 21-22'!$B$17:$AT$54,32,0))</f>
        <v>#N/A</v>
      </c>
      <c r="AH384" s="32" t="e">
        <f t="shared" si="56"/>
        <v>#N/A</v>
      </c>
      <c r="AI384" s="16" t="e">
        <f>IF($B384="","",VLOOKUP($B384,'HK2 21-22'!$B$17:$AT$54,34,0))</f>
        <v>#N/A</v>
      </c>
      <c r="AJ384" s="16" t="e">
        <f>IF($B384="","",VLOOKUP($B384,'HK2 21-22'!$B$17:$AT$54,35,0))</f>
        <v>#N/A</v>
      </c>
      <c r="AK384" s="32" t="e">
        <f t="shared" si="57"/>
        <v>#N/A</v>
      </c>
      <c r="AL384" s="16" t="e">
        <f>IF($B384="","",VLOOKUP($B384,'HK2 21-22'!$B$17:$AT$54,37,0))</f>
        <v>#N/A</v>
      </c>
      <c r="AM384" s="16" t="e">
        <f>IF($B384="","",VLOOKUP($B384,'HK2 21-22'!$B$17:$AT$54,38,0))</f>
        <v>#N/A</v>
      </c>
      <c r="AN384" s="32" t="e">
        <f t="shared" si="58"/>
        <v>#N/A</v>
      </c>
      <c r="AO384" s="16" t="e">
        <f>IF($B384="","",VLOOKUP($B384,'HK2 21-22'!$B$17:$AT$54,40,0))</f>
        <v>#N/A</v>
      </c>
      <c r="AP384" s="16" t="e">
        <f>IF($B384="","",VLOOKUP($B384,'HK2 21-22'!$B$17:$AT$54,41,0))</f>
        <v>#N/A</v>
      </c>
      <c r="AQ384" s="32" t="e">
        <f t="shared" si="59"/>
        <v>#N/A</v>
      </c>
      <c r="AR384" s="32" t="e">
        <f>IF($B384="","",VLOOKUP($B384,'HK2 21-22'!$B$17:$AT$54,43,0))</f>
        <v>#N/A</v>
      </c>
      <c r="AS384" s="32" t="e">
        <f>IF($B384="","",VLOOKUP($B384,'HK2 21-22'!$B$17:$AT$54,44,0))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IF($B385="","",VLOOKUP($B385,'HK2 21-22'!$B$17:$AT$54,4,0))</f>
        <v>#N/A</v>
      </c>
      <c r="F385" s="16" t="e">
        <f>IF($B385="","",VLOOKUP($B385,'HK2 21-22'!$B$17:$AT$54,5,0))</f>
        <v>#N/A</v>
      </c>
      <c r="G385" s="16" t="e">
        <f>IF($B385="","",VLOOKUP($B385,'HK2 21-22'!$B$17:$AT$54,6,0))</f>
        <v>#N/A</v>
      </c>
      <c r="H385" s="16" t="e">
        <f>IF($B385="","",VLOOKUP($B385,'HK2 21-22'!$B$17:$AT$54,7,0))</f>
        <v>#N/A</v>
      </c>
      <c r="I385" s="16" t="e">
        <f>IF($B385="","",VLOOKUP($B385,'HK2 21-22'!$B$17:$AT$54,8,0))</f>
        <v>#N/A</v>
      </c>
      <c r="J385" s="16" t="e">
        <f>IF($B385="","",VLOOKUP($B385,'HK2 21-22'!$B$17:$AT$54,9,0))</f>
        <v>#N/A</v>
      </c>
      <c r="K385" s="16" t="e">
        <f>IF($B385="","",VLOOKUP($B385,'HK2 21-22'!$B$17:$AT$54,10,0))</f>
        <v>#N/A</v>
      </c>
      <c r="L385" s="16" t="e">
        <f>IF($B385="","",VLOOKUP($B385,'HK2 21-22'!$B$17:$AT$54,11,0))</f>
        <v>#N/A</v>
      </c>
      <c r="M385" s="32" t="e">
        <f t="shared" si="51"/>
        <v>#N/A</v>
      </c>
      <c r="N385" s="16" t="e">
        <f>IF($B385="","",VLOOKUP($B385,'HK2 21-22'!$B$17:$AT$54,13,0))</f>
        <v>#N/A</v>
      </c>
      <c r="O385" s="16" t="e">
        <f>IF($B385="","",VLOOKUP($B385,'HK2 21-22'!$B$17:$AT$54,14,0))</f>
        <v>#N/A</v>
      </c>
      <c r="P385" s="16" t="e">
        <f>IF($B385="","",VLOOKUP($B385,'HK2 21-22'!$B$17:$AT$54,15,0))</f>
        <v>#N/A</v>
      </c>
      <c r="Q385" s="16" t="e">
        <f>IF($B385="","",VLOOKUP($B385,'HK2 21-22'!$B$17:$AT$54,16,0))</f>
        <v>#N/A</v>
      </c>
      <c r="R385" s="32" t="e">
        <f t="shared" si="52"/>
        <v>#N/A</v>
      </c>
      <c r="S385" s="16" t="e">
        <f>IF($B385="","",VLOOKUP($B385,'HK2 21-22'!$B$17:$AT$54,18,0))</f>
        <v>#N/A</v>
      </c>
      <c r="T385" s="16" t="e">
        <f>IF($B385="","",VLOOKUP($B385,'HK2 21-22'!$B$17:$AT$54,19,0))</f>
        <v>#N/A</v>
      </c>
      <c r="U385" s="16" t="e">
        <f>IF($B385="","",VLOOKUP($B385,'HK2 21-22'!$B$17:$AT$54,20,0))</f>
        <v>#N/A</v>
      </c>
      <c r="V385" s="32" t="e">
        <f t="shared" si="53"/>
        <v>#N/A</v>
      </c>
      <c r="W385" s="16" t="e">
        <f>IF($B385="","",VLOOKUP($B385,'HK2 21-22'!$B$17:$AT$54,22,0))</f>
        <v>#N/A</v>
      </c>
      <c r="X385" s="16" t="e">
        <f>IF($B385="","",VLOOKUP($B385,'HK2 21-22'!$B$17:$AT$54,23,0))</f>
        <v>#N/A</v>
      </c>
      <c r="Y385" s="16" t="e">
        <f>IF($B385="","",VLOOKUP($B385,'HK2 21-22'!$B$17:$AT$54,24,0))</f>
        <v>#N/A</v>
      </c>
      <c r="Z385" s="32" t="e">
        <f t="shared" si="54"/>
        <v>#N/A</v>
      </c>
      <c r="AA385" s="16" t="e">
        <f>IF($B385="","",VLOOKUP($B385,'HK2 21-22'!$B$17:$AT$54,26,0))</f>
        <v>#N/A</v>
      </c>
      <c r="AB385" s="16" t="e">
        <f>IF($B385="","",VLOOKUP($B385,'HK2 21-22'!$B$17:$AT$54,27,0))</f>
        <v>#N/A</v>
      </c>
      <c r="AC385" s="16" t="e">
        <f>IF($B385="","",VLOOKUP($B385,'HK2 21-22'!$B$17:$AT$54,28,0))</f>
        <v>#N/A</v>
      </c>
      <c r="AD385" s="32" t="e">
        <f t="shared" si="55"/>
        <v>#N/A</v>
      </c>
      <c r="AE385" s="16" t="e">
        <f>IF($B385="","",VLOOKUP($B385,'HK2 21-22'!$B$17:$AT$54,30,0))</f>
        <v>#N/A</v>
      </c>
      <c r="AF385" s="16" t="e">
        <f>IF($B385="","",VLOOKUP($B385,'HK2 21-22'!$B$17:$AT$54,31,0))</f>
        <v>#N/A</v>
      </c>
      <c r="AG385" s="16" t="e">
        <f>IF($B385="","",VLOOKUP($B385,'HK2 21-22'!$B$17:$AT$54,32,0))</f>
        <v>#N/A</v>
      </c>
      <c r="AH385" s="32" t="e">
        <f t="shared" si="56"/>
        <v>#N/A</v>
      </c>
      <c r="AI385" s="16" t="e">
        <f>IF($B385="","",VLOOKUP($B385,'HK2 21-22'!$B$17:$AT$54,34,0))</f>
        <v>#N/A</v>
      </c>
      <c r="AJ385" s="16" t="e">
        <f>IF($B385="","",VLOOKUP($B385,'HK2 21-22'!$B$17:$AT$54,35,0))</f>
        <v>#N/A</v>
      </c>
      <c r="AK385" s="32" t="e">
        <f t="shared" si="57"/>
        <v>#N/A</v>
      </c>
      <c r="AL385" s="16" t="e">
        <f>IF($B385="","",VLOOKUP($B385,'HK2 21-22'!$B$17:$AT$54,37,0))</f>
        <v>#N/A</v>
      </c>
      <c r="AM385" s="16" t="e">
        <f>IF($B385="","",VLOOKUP($B385,'HK2 21-22'!$B$17:$AT$54,38,0))</f>
        <v>#N/A</v>
      </c>
      <c r="AN385" s="32" t="e">
        <f t="shared" si="58"/>
        <v>#N/A</v>
      </c>
      <c r="AO385" s="16" t="e">
        <f>IF($B385="","",VLOOKUP($B385,'HK2 21-22'!$B$17:$AT$54,40,0))</f>
        <v>#N/A</v>
      </c>
      <c r="AP385" s="16" t="e">
        <f>IF($B385="","",VLOOKUP($B385,'HK2 21-22'!$B$17:$AT$54,41,0))</f>
        <v>#N/A</v>
      </c>
      <c r="AQ385" s="32" t="e">
        <f t="shared" si="59"/>
        <v>#N/A</v>
      </c>
      <c r="AR385" s="32" t="e">
        <f>IF($B385="","",VLOOKUP($B385,'HK2 21-22'!$B$17:$AT$54,43,0))</f>
        <v>#N/A</v>
      </c>
      <c r="AS385" s="32" t="e">
        <f>IF($B385="","",VLOOKUP($B385,'HK2 21-22'!$B$17:$AT$54,44,0))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IF($B386="","",VLOOKUP($B386,'HK2 21-22'!$B$17:$AT$54,4,0))</f>
        <v>#N/A</v>
      </c>
      <c r="F386" s="16" t="e">
        <f>IF($B386="","",VLOOKUP($B386,'HK2 21-22'!$B$17:$AT$54,5,0))</f>
        <v>#N/A</v>
      </c>
      <c r="G386" s="16" t="e">
        <f>IF($B386="","",VLOOKUP($B386,'HK2 21-22'!$B$17:$AT$54,6,0))</f>
        <v>#N/A</v>
      </c>
      <c r="H386" s="16" t="e">
        <f>IF($B386="","",VLOOKUP($B386,'HK2 21-22'!$B$17:$AT$54,7,0))</f>
        <v>#N/A</v>
      </c>
      <c r="I386" s="16" t="e">
        <f>IF($B386="","",VLOOKUP($B386,'HK2 21-22'!$B$17:$AT$54,8,0))</f>
        <v>#N/A</v>
      </c>
      <c r="J386" s="16" t="e">
        <f>IF($B386="","",VLOOKUP($B386,'HK2 21-22'!$B$17:$AT$54,9,0))</f>
        <v>#N/A</v>
      </c>
      <c r="K386" s="16" t="e">
        <f>IF($B386="","",VLOOKUP($B386,'HK2 21-22'!$B$17:$AT$54,10,0))</f>
        <v>#N/A</v>
      </c>
      <c r="L386" s="16" t="e">
        <f>IF($B386="","",VLOOKUP($B386,'HK2 21-22'!$B$17:$AT$54,11,0))</f>
        <v>#N/A</v>
      </c>
      <c r="M386" s="32" t="e">
        <f t="shared" si="51"/>
        <v>#N/A</v>
      </c>
      <c r="N386" s="16" t="e">
        <f>IF($B386="","",VLOOKUP($B386,'HK2 21-22'!$B$17:$AT$54,13,0))</f>
        <v>#N/A</v>
      </c>
      <c r="O386" s="16" t="e">
        <f>IF($B386="","",VLOOKUP($B386,'HK2 21-22'!$B$17:$AT$54,14,0))</f>
        <v>#N/A</v>
      </c>
      <c r="P386" s="16" t="e">
        <f>IF($B386="","",VLOOKUP($B386,'HK2 21-22'!$B$17:$AT$54,15,0))</f>
        <v>#N/A</v>
      </c>
      <c r="Q386" s="16" t="e">
        <f>IF($B386="","",VLOOKUP($B386,'HK2 21-22'!$B$17:$AT$54,16,0))</f>
        <v>#N/A</v>
      </c>
      <c r="R386" s="32" t="e">
        <f t="shared" si="52"/>
        <v>#N/A</v>
      </c>
      <c r="S386" s="16" t="e">
        <f>IF($B386="","",VLOOKUP($B386,'HK2 21-22'!$B$17:$AT$54,18,0))</f>
        <v>#N/A</v>
      </c>
      <c r="T386" s="16" t="e">
        <f>IF($B386="","",VLOOKUP($B386,'HK2 21-22'!$B$17:$AT$54,19,0))</f>
        <v>#N/A</v>
      </c>
      <c r="U386" s="16" t="e">
        <f>IF($B386="","",VLOOKUP($B386,'HK2 21-22'!$B$17:$AT$54,20,0))</f>
        <v>#N/A</v>
      </c>
      <c r="V386" s="32" t="e">
        <f t="shared" si="53"/>
        <v>#N/A</v>
      </c>
      <c r="W386" s="16" t="e">
        <f>IF($B386="","",VLOOKUP($B386,'HK2 21-22'!$B$17:$AT$54,22,0))</f>
        <v>#N/A</v>
      </c>
      <c r="X386" s="16" t="e">
        <f>IF($B386="","",VLOOKUP($B386,'HK2 21-22'!$B$17:$AT$54,23,0))</f>
        <v>#N/A</v>
      </c>
      <c r="Y386" s="16" t="e">
        <f>IF($B386="","",VLOOKUP($B386,'HK2 21-22'!$B$17:$AT$54,24,0))</f>
        <v>#N/A</v>
      </c>
      <c r="Z386" s="32" t="e">
        <f t="shared" si="54"/>
        <v>#N/A</v>
      </c>
      <c r="AA386" s="16" t="e">
        <f>IF($B386="","",VLOOKUP($B386,'HK2 21-22'!$B$17:$AT$54,26,0))</f>
        <v>#N/A</v>
      </c>
      <c r="AB386" s="16" t="e">
        <f>IF($B386="","",VLOOKUP($B386,'HK2 21-22'!$B$17:$AT$54,27,0))</f>
        <v>#N/A</v>
      </c>
      <c r="AC386" s="16" t="e">
        <f>IF($B386="","",VLOOKUP($B386,'HK2 21-22'!$B$17:$AT$54,28,0))</f>
        <v>#N/A</v>
      </c>
      <c r="AD386" s="32" t="e">
        <f t="shared" si="55"/>
        <v>#N/A</v>
      </c>
      <c r="AE386" s="16" t="e">
        <f>IF($B386="","",VLOOKUP($B386,'HK2 21-22'!$B$17:$AT$54,30,0))</f>
        <v>#N/A</v>
      </c>
      <c r="AF386" s="16" t="e">
        <f>IF($B386="","",VLOOKUP($B386,'HK2 21-22'!$B$17:$AT$54,31,0))</f>
        <v>#N/A</v>
      </c>
      <c r="AG386" s="16" t="e">
        <f>IF($B386="","",VLOOKUP($B386,'HK2 21-22'!$B$17:$AT$54,32,0))</f>
        <v>#N/A</v>
      </c>
      <c r="AH386" s="32" t="e">
        <f t="shared" si="56"/>
        <v>#N/A</v>
      </c>
      <c r="AI386" s="16" t="e">
        <f>IF($B386="","",VLOOKUP($B386,'HK2 21-22'!$B$17:$AT$54,34,0))</f>
        <v>#N/A</v>
      </c>
      <c r="AJ386" s="16" t="e">
        <f>IF($B386="","",VLOOKUP($B386,'HK2 21-22'!$B$17:$AT$54,35,0))</f>
        <v>#N/A</v>
      </c>
      <c r="AK386" s="32" t="e">
        <f t="shared" si="57"/>
        <v>#N/A</v>
      </c>
      <c r="AL386" s="16" t="e">
        <f>IF($B386="","",VLOOKUP($B386,'HK2 21-22'!$B$17:$AT$54,37,0))</f>
        <v>#N/A</v>
      </c>
      <c r="AM386" s="16" t="e">
        <f>IF($B386="","",VLOOKUP($B386,'HK2 21-22'!$B$17:$AT$54,38,0))</f>
        <v>#N/A</v>
      </c>
      <c r="AN386" s="32" t="e">
        <f t="shared" si="58"/>
        <v>#N/A</v>
      </c>
      <c r="AO386" s="16" t="e">
        <f>IF($B386="","",VLOOKUP($B386,'HK2 21-22'!$B$17:$AT$54,40,0))</f>
        <v>#N/A</v>
      </c>
      <c r="AP386" s="16" t="e">
        <f>IF($B386="","",VLOOKUP($B386,'HK2 21-22'!$B$17:$AT$54,41,0))</f>
        <v>#N/A</v>
      </c>
      <c r="AQ386" s="32" t="e">
        <f t="shared" si="59"/>
        <v>#N/A</v>
      </c>
      <c r="AR386" s="32" t="e">
        <f>IF($B386="","",VLOOKUP($B386,'HK2 21-22'!$B$17:$AT$54,43,0))</f>
        <v>#N/A</v>
      </c>
      <c r="AS386" s="32" t="e">
        <f>IF($B386="","",VLOOKUP($B386,'HK2 21-22'!$B$17:$AT$54,44,0))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IF($B387="","",VLOOKUP($B387,'HK2 21-22'!$B$17:$AT$54,4,0))</f>
        <v>#N/A</v>
      </c>
      <c r="F387" s="16" t="e">
        <f>IF($B387="","",VLOOKUP($B387,'HK2 21-22'!$B$17:$AT$54,5,0))</f>
        <v>#N/A</v>
      </c>
      <c r="G387" s="16" t="e">
        <f>IF($B387="","",VLOOKUP($B387,'HK2 21-22'!$B$17:$AT$54,6,0))</f>
        <v>#N/A</v>
      </c>
      <c r="H387" s="16" t="e">
        <f>IF($B387="","",VLOOKUP($B387,'HK2 21-22'!$B$17:$AT$54,7,0))</f>
        <v>#N/A</v>
      </c>
      <c r="I387" s="16" t="e">
        <f>IF($B387="","",VLOOKUP($B387,'HK2 21-22'!$B$17:$AT$54,8,0))</f>
        <v>#N/A</v>
      </c>
      <c r="J387" s="16" t="e">
        <f>IF($B387="","",VLOOKUP($B387,'HK2 21-22'!$B$17:$AT$54,9,0))</f>
        <v>#N/A</v>
      </c>
      <c r="K387" s="16" t="e">
        <f>IF($B387="","",VLOOKUP($B387,'HK2 21-22'!$B$17:$AT$54,10,0))</f>
        <v>#N/A</v>
      </c>
      <c r="L387" s="16" t="e">
        <f>IF($B387="","",VLOOKUP($B387,'HK2 21-22'!$B$17:$AT$54,11,0))</f>
        <v>#N/A</v>
      </c>
      <c r="M387" s="32" t="e">
        <f t="shared" si="51"/>
        <v>#N/A</v>
      </c>
      <c r="N387" s="16" t="e">
        <f>IF($B387="","",VLOOKUP($B387,'HK2 21-22'!$B$17:$AT$54,13,0))</f>
        <v>#N/A</v>
      </c>
      <c r="O387" s="16" t="e">
        <f>IF($B387="","",VLOOKUP($B387,'HK2 21-22'!$B$17:$AT$54,14,0))</f>
        <v>#N/A</v>
      </c>
      <c r="P387" s="16" t="e">
        <f>IF($B387="","",VLOOKUP($B387,'HK2 21-22'!$B$17:$AT$54,15,0))</f>
        <v>#N/A</v>
      </c>
      <c r="Q387" s="16" t="e">
        <f>IF($B387="","",VLOOKUP($B387,'HK2 21-22'!$B$17:$AT$54,16,0))</f>
        <v>#N/A</v>
      </c>
      <c r="R387" s="32" t="e">
        <f t="shared" si="52"/>
        <v>#N/A</v>
      </c>
      <c r="S387" s="16" t="e">
        <f>IF($B387="","",VLOOKUP($B387,'HK2 21-22'!$B$17:$AT$54,18,0))</f>
        <v>#N/A</v>
      </c>
      <c r="T387" s="16" t="e">
        <f>IF($B387="","",VLOOKUP($B387,'HK2 21-22'!$B$17:$AT$54,19,0))</f>
        <v>#N/A</v>
      </c>
      <c r="U387" s="16" t="e">
        <f>IF($B387="","",VLOOKUP($B387,'HK2 21-22'!$B$17:$AT$54,20,0))</f>
        <v>#N/A</v>
      </c>
      <c r="V387" s="32" t="e">
        <f t="shared" si="53"/>
        <v>#N/A</v>
      </c>
      <c r="W387" s="16" t="e">
        <f>IF($B387="","",VLOOKUP($B387,'HK2 21-22'!$B$17:$AT$54,22,0))</f>
        <v>#N/A</v>
      </c>
      <c r="X387" s="16" t="e">
        <f>IF($B387="","",VLOOKUP($B387,'HK2 21-22'!$B$17:$AT$54,23,0))</f>
        <v>#N/A</v>
      </c>
      <c r="Y387" s="16" t="e">
        <f>IF($B387="","",VLOOKUP($B387,'HK2 21-22'!$B$17:$AT$54,24,0))</f>
        <v>#N/A</v>
      </c>
      <c r="Z387" s="32" t="e">
        <f t="shared" si="54"/>
        <v>#N/A</v>
      </c>
      <c r="AA387" s="16" t="e">
        <f>IF($B387="","",VLOOKUP($B387,'HK2 21-22'!$B$17:$AT$54,26,0))</f>
        <v>#N/A</v>
      </c>
      <c r="AB387" s="16" t="e">
        <f>IF($B387="","",VLOOKUP($B387,'HK2 21-22'!$B$17:$AT$54,27,0))</f>
        <v>#N/A</v>
      </c>
      <c r="AC387" s="16" t="e">
        <f>IF($B387="","",VLOOKUP($B387,'HK2 21-22'!$B$17:$AT$54,28,0))</f>
        <v>#N/A</v>
      </c>
      <c r="AD387" s="32" t="e">
        <f t="shared" si="55"/>
        <v>#N/A</v>
      </c>
      <c r="AE387" s="16" t="e">
        <f>IF($B387="","",VLOOKUP($B387,'HK2 21-22'!$B$17:$AT$54,30,0))</f>
        <v>#N/A</v>
      </c>
      <c r="AF387" s="16" t="e">
        <f>IF($B387="","",VLOOKUP($B387,'HK2 21-22'!$B$17:$AT$54,31,0))</f>
        <v>#N/A</v>
      </c>
      <c r="AG387" s="16" t="e">
        <f>IF($B387="","",VLOOKUP($B387,'HK2 21-22'!$B$17:$AT$54,32,0))</f>
        <v>#N/A</v>
      </c>
      <c r="AH387" s="32" t="e">
        <f t="shared" si="56"/>
        <v>#N/A</v>
      </c>
      <c r="AI387" s="16" t="e">
        <f>IF($B387="","",VLOOKUP($B387,'HK2 21-22'!$B$17:$AT$54,34,0))</f>
        <v>#N/A</v>
      </c>
      <c r="AJ387" s="16" t="e">
        <f>IF($B387="","",VLOOKUP($B387,'HK2 21-22'!$B$17:$AT$54,35,0))</f>
        <v>#N/A</v>
      </c>
      <c r="AK387" s="32" t="e">
        <f t="shared" si="57"/>
        <v>#N/A</v>
      </c>
      <c r="AL387" s="16" t="e">
        <f>IF($B387="","",VLOOKUP($B387,'HK2 21-22'!$B$17:$AT$54,37,0))</f>
        <v>#N/A</v>
      </c>
      <c r="AM387" s="16" t="e">
        <f>IF($B387="","",VLOOKUP($B387,'HK2 21-22'!$B$17:$AT$54,38,0))</f>
        <v>#N/A</v>
      </c>
      <c r="AN387" s="32" t="e">
        <f t="shared" si="58"/>
        <v>#N/A</v>
      </c>
      <c r="AO387" s="16" t="e">
        <f>IF($B387="","",VLOOKUP($B387,'HK2 21-22'!$B$17:$AT$54,40,0))</f>
        <v>#N/A</v>
      </c>
      <c r="AP387" s="16" t="e">
        <f>IF($B387="","",VLOOKUP($B387,'HK2 21-22'!$B$17:$AT$54,41,0))</f>
        <v>#N/A</v>
      </c>
      <c r="AQ387" s="32" t="e">
        <f t="shared" si="59"/>
        <v>#N/A</v>
      </c>
      <c r="AR387" s="32" t="e">
        <f>IF($B387="","",VLOOKUP($B387,'HK2 21-22'!$B$17:$AT$54,43,0))</f>
        <v>#N/A</v>
      </c>
      <c r="AS387" s="32" t="e">
        <f>IF($B387="","",VLOOKUP($B387,'HK2 21-22'!$B$17:$AT$54,44,0))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IF($B388="","",VLOOKUP($B388,'HK2 21-22'!$B$17:$AT$54,4,0))</f>
        <v>#N/A</v>
      </c>
      <c r="F388" s="16" t="e">
        <f>IF($B388="","",VLOOKUP($B388,'HK2 21-22'!$B$17:$AT$54,5,0))</f>
        <v>#N/A</v>
      </c>
      <c r="G388" s="16" t="e">
        <f>IF($B388="","",VLOOKUP($B388,'HK2 21-22'!$B$17:$AT$54,6,0))</f>
        <v>#N/A</v>
      </c>
      <c r="H388" s="16" t="e">
        <f>IF($B388="","",VLOOKUP($B388,'HK2 21-22'!$B$17:$AT$54,7,0))</f>
        <v>#N/A</v>
      </c>
      <c r="I388" s="16" t="e">
        <f>IF($B388="","",VLOOKUP($B388,'HK2 21-22'!$B$17:$AT$54,8,0))</f>
        <v>#N/A</v>
      </c>
      <c r="J388" s="16" t="e">
        <f>IF($B388="","",VLOOKUP($B388,'HK2 21-22'!$B$17:$AT$54,9,0))</f>
        <v>#N/A</v>
      </c>
      <c r="K388" s="16" t="e">
        <f>IF($B388="","",VLOOKUP($B388,'HK2 21-22'!$B$17:$AT$54,10,0))</f>
        <v>#N/A</v>
      </c>
      <c r="L388" s="16" t="e">
        <f>IF($B388="","",VLOOKUP($B388,'HK2 21-22'!$B$17:$AT$54,11,0))</f>
        <v>#N/A</v>
      </c>
      <c r="M388" s="32" t="e">
        <f t="shared" si="51"/>
        <v>#N/A</v>
      </c>
      <c r="N388" s="16" t="e">
        <f>IF($B388="","",VLOOKUP($B388,'HK2 21-22'!$B$17:$AT$54,13,0))</f>
        <v>#N/A</v>
      </c>
      <c r="O388" s="16" t="e">
        <f>IF($B388="","",VLOOKUP($B388,'HK2 21-22'!$B$17:$AT$54,14,0))</f>
        <v>#N/A</v>
      </c>
      <c r="P388" s="16" t="e">
        <f>IF($B388="","",VLOOKUP($B388,'HK2 21-22'!$B$17:$AT$54,15,0))</f>
        <v>#N/A</v>
      </c>
      <c r="Q388" s="16" t="e">
        <f>IF($B388="","",VLOOKUP($B388,'HK2 21-22'!$B$17:$AT$54,16,0))</f>
        <v>#N/A</v>
      </c>
      <c r="R388" s="32" t="e">
        <f t="shared" si="52"/>
        <v>#N/A</v>
      </c>
      <c r="S388" s="16" t="e">
        <f>IF($B388="","",VLOOKUP($B388,'HK2 21-22'!$B$17:$AT$54,18,0))</f>
        <v>#N/A</v>
      </c>
      <c r="T388" s="16" t="e">
        <f>IF($B388="","",VLOOKUP($B388,'HK2 21-22'!$B$17:$AT$54,19,0))</f>
        <v>#N/A</v>
      </c>
      <c r="U388" s="16" t="e">
        <f>IF($B388="","",VLOOKUP($B388,'HK2 21-22'!$B$17:$AT$54,20,0))</f>
        <v>#N/A</v>
      </c>
      <c r="V388" s="32" t="e">
        <f t="shared" si="53"/>
        <v>#N/A</v>
      </c>
      <c r="W388" s="16" t="e">
        <f>IF($B388="","",VLOOKUP($B388,'HK2 21-22'!$B$17:$AT$54,22,0))</f>
        <v>#N/A</v>
      </c>
      <c r="X388" s="16" t="e">
        <f>IF($B388="","",VLOOKUP($B388,'HK2 21-22'!$B$17:$AT$54,23,0))</f>
        <v>#N/A</v>
      </c>
      <c r="Y388" s="16" t="e">
        <f>IF($B388="","",VLOOKUP($B388,'HK2 21-22'!$B$17:$AT$54,24,0))</f>
        <v>#N/A</v>
      </c>
      <c r="Z388" s="32" t="e">
        <f t="shared" si="54"/>
        <v>#N/A</v>
      </c>
      <c r="AA388" s="16" t="e">
        <f>IF($B388="","",VLOOKUP($B388,'HK2 21-22'!$B$17:$AT$54,26,0))</f>
        <v>#N/A</v>
      </c>
      <c r="AB388" s="16" t="e">
        <f>IF($B388="","",VLOOKUP($B388,'HK2 21-22'!$B$17:$AT$54,27,0))</f>
        <v>#N/A</v>
      </c>
      <c r="AC388" s="16" t="e">
        <f>IF($B388="","",VLOOKUP($B388,'HK2 21-22'!$B$17:$AT$54,28,0))</f>
        <v>#N/A</v>
      </c>
      <c r="AD388" s="32" t="e">
        <f t="shared" si="55"/>
        <v>#N/A</v>
      </c>
      <c r="AE388" s="16" t="e">
        <f>IF($B388="","",VLOOKUP($B388,'HK2 21-22'!$B$17:$AT$54,30,0))</f>
        <v>#N/A</v>
      </c>
      <c r="AF388" s="16" t="e">
        <f>IF($B388="","",VLOOKUP($B388,'HK2 21-22'!$B$17:$AT$54,31,0))</f>
        <v>#N/A</v>
      </c>
      <c r="AG388" s="16" t="e">
        <f>IF($B388="","",VLOOKUP($B388,'HK2 21-22'!$B$17:$AT$54,32,0))</f>
        <v>#N/A</v>
      </c>
      <c r="AH388" s="32" t="e">
        <f t="shared" si="56"/>
        <v>#N/A</v>
      </c>
      <c r="AI388" s="16" t="e">
        <f>IF($B388="","",VLOOKUP($B388,'HK2 21-22'!$B$17:$AT$54,34,0))</f>
        <v>#N/A</v>
      </c>
      <c r="AJ388" s="16" t="e">
        <f>IF($B388="","",VLOOKUP($B388,'HK2 21-22'!$B$17:$AT$54,35,0))</f>
        <v>#N/A</v>
      </c>
      <c r="AK388" s="32" t="e">
        <f t="shared" si="57"/>
        <v>#N/A</v>
      </c>
      <c r="AL388" s="16" t="e">
        <f>IF($B388="","",VLOOKUP($B388,'HK2 21-22'!$B$17:$AT$54,37,0))</f>
        <v>#N/A</v>
      </c>
      <c r="AM388" s="16" t="e">
        <f>IF($B388="","",VLOOKUP($B388,'HK2 21-22'!$B$17:$AT$54,38,0))</f>
        <v>#N/A</v>
      </c>
      <c r="AN388" s="32" t="e">
        <f t="shared" si="58"/>
        <v>#N/A</v>
      </c>
      <c r="AO388" s="16" t="e">
        <f>IF($B388="","",VLOOKUP($B388,'HK2 21-22'!$B$17:$AT$54,40,0))</f>
        <v>#N/A</v>
      </c>
      <c r="AP388" s="16" t="e">
        <f>IF($B388="","",VLOOKUP($B388,'HK2 21-22'!$B$17:$AT$54,41,0))</f>
        <v>#N/A</v>
      </c>
      <c r="AQ388" s="32" t="e">
        <f t="shared" si="59"/>
        <v>#N/A</v>
      </c>
      <c r="AR388" s="32" t="e">
        <f>IF($B388="","",VLOOKUP($B388,'HK2 21-22'!$B$17:$AT$54,43,0))</f>
        <v>#N/A</v>
      </c>
      <c r="AS388" s="32" t="e">
        <f>IF($B388="","",VLOOKUP($B388,'HK2 21-22'!$B$17:$AT$54,44,0))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IF($B389="","",VLOOKUP($B389,'HK2 21-22'!$B$17:$AT$54,4,0))</f>
        <v>#N/A</v>
      </c>
      <c r="F389" s="16" t="e">
        <f>IF($B389="","",VLOOKUP($B389,'HK2 21-22'!$B$17:$AT$54,5,0))</f>
        <v>#N/A</v>
      </c>
      <c r="G389" s="16" t="e">
        <f>IF($B389="","",VLOOKUP($B389,'HK2 21-22'!$B$17:$AT$54,6,0))</f>
        <v>#N/A</v>
      </c>
      <c r="H389" s="16" t="e">
        <f>IF($B389="","",VLOOKUP($B389,'HK2 21-22'!$B$17:$AT$54,7,0))</f>
        <v>#N/A</v>
      </c>
      <c r="I389" s="16" t="e">
        <f>IF($B389="","",VLOOKUP($B389,'HK2 21-22'!$B$17:$AT$54,8,0))</f>
        <v>#N/A</v>
      </c>
      <c r="J389" s="16" t="e">
        <f>IF($B389="","",VLOOKUP($B389,'HK2 21-22'!$B$17:$AT$54,9,0))</f>
        <v>#N/A</v>
      </c>
      <c r="K389" s="16" t="e">
        <f>IF($B389="","",VLOOKUP($B389,'HK2 21-22'!$B$17:$AT$54,10,0))</f>
        <v>#N/A</v>
      </c>
      <c r="L389" s="16" t="e">
        <f>IF($B389="","",VLOOKUP($B389,'HK2 21-22'!$B$17:$AT$54,11,0))</f>
        <v>#N/A</v>
      </c>
      <c r="M389" s="32" t="e">
        <f t="shared" si="51"/>
        <v>#N/A</v>
      </c>
      <c r="N389" s="16" t="e">
        <f>IF($B389="","",VLOOKUP($B389,'HK2 21-22'!$B$17:$AT$54,13,0))</f>
        <v>#N/A</v>
      </c>
      <c r="O389" s="16" t="e">
        <f>IF($B389="","",VLOOKUP($B389,'HK2 21-22'!$B$17:$AT$54,14,0))</f>
        <v>#N/A</v>
      </c>
      <c r="P389" s="16" t="e">
        <f>IF($B389="","",VLOOKUP($B389,'HK2 21-22'!$B$17:$AT$54,15,0))</f>
        <v>#N/A</v>
      </c>
      <c r="Q389" s="16" t="e">
        <f>IF($B389="","",VLOOKUP($B389,'HK2 21-22'!$B$17:$AT$54,16,0))</f>
        <v>#N/A</v>
      </c>
      <c r="R389" s="32" t="e">
        <f t="shared" si="52"/>
        <v>#N/A</v>
      </c>
      <c r="S389" s="16" t="e">
        <f>IF($B389="","",VLOOKUP($B389,'HK2 21-22'!$B$17:$AT$54,18,0))</f>
        <v>#N/A</v>
      </c>
      <c r="T389" s="16" t="e">
        <f>IF($B389="","",VLOOKUP($B389,'HK2 21-22'!$B$17:$AT$54,19,0))</f>
        <v>#N/A</v>
      </c>
      <c r="U389" s="16" t="e">
        <f>IF($B389="","",VLOOKUP($B389,'HK2 21-22'!$B$17:$AT$54,20,0))</f>
        <v>#N/A</v>
      </c>
      <c r="V389" s="32" t="e">
        <f t="shared" si="53"/>
        <v>#N/A</v>
      </c>
      <c r="W389" s="16" t="e">
        <f>IF($B389="","",VLOOKUP($B389,'HK2 21-22'!$B$17:$AT$54,22,0))</f>
        <v>#N/A</v>
      </c>
      <c r="X389" s="16" t="e">
        <f>IF($B389="","",VLOOKUP($B389,'HK2 21-22'!$B$17:$AT$54,23,0))</f>
        <v>#N/A</v>
      </c>
      <c r="Y389" s="16" t="e">
        <f>IF($B389="","",VLOOKUP($B389,'HK2 21-22'!$B$17:$AT$54,24,0))</f>
        <v>#N/A</v>
      </c>
      <c r="Z389" s="32" t="e">
        <f t="shared" si="54"/>
        <v>#N/A</v>
      </c>
      <c r="AA389" s="16" t="e">
        <f>IF($B389="","",VLOOKUP($B389,'HK2 21-22'!$B$17:$AT$54,26,0))</f>
        <v>#N/A</v>
      </c>
      <c r="AB389" s="16" t="e">
        <f>IF($B389="","",VLOOKUP($B389,'HK2 21-22'!$B$17:$AT$54,27,0))</f>
        <v>#N/A</v>
      </c>
      <c r="AC389" s="16" t="e">
        <f>IF($B389="","",VLOOKUP($B389,'HK2 21-22'!$B$17:$AT$54,28,0))</f>
        <v>#N/A</v>
      </c>
      <c r="AD389" s="32" t="e">
        <f t="shared" si="55"/>
        <v>#N/A</v>
      </c>
      <c r="AE389" s="16" t="e">
        <f>IF($B389="","",VLOOKUP($B389,'HK2 21-22'!$B$17:$AT$54,30,0))</f>
        <v>#N/A</v>
      </c>
      <c r="AF389" s="16" t="e">
        <f>IF($B389="","",VLOOKUP($B389,'HK2 21-22'!$B$17:$AT$54,31,0))</f>
        <v>#N/A</v>
      </c>
      <c r="AG389" s="16" t="e">
        <f>IF($B389="","",VLOOKUP($B389,'HK2 21-22'!$B$17:$AT$54,32,0))</f>
        <v>#N/A</v>
      </c>
      <c r="AH389" s="32" t="e">
        <f t="shared" si="56"/>
        <v>#N/A</v>
      </c>
      <c r="AI389" s="16" t="e">
        <f>IF($B389="","",VLOOKUP($B389,'HK2 21-22'!$B$17:$AT$54,34,0))</f>
        <v>#N/A</v>
      </c>
      <c r="AJ389" s="16" t="e">
        <f>IF($B389="","",VLOOKUP($B389,'HK2 21-22'!$B$17:$AT$54,35,0))</f>
        <v>#N/A</v>
      </c>
      <c r="AK389" s="32" t="e">
        <f t="shared" si="57"/>
        <v>#N/A</v>
      </c>
      <c r="AL389" s="16" t="e">
        <f>IF($B389="","",VLOOKUP($B389,'HK2 21-22'!$B$17:$AT$54,37,0))</f>
        <v>#N/A</v>
      </c>
      <c r="AM389" s="16" t="e">
        <f>IF($B389="","",VLOOKUP($B389,'HK2 21-22'!$B$17:$AT$54,38,0))</f>
        <v>#N/A</v>
      </c>
      <c r="AN389" s="32" t="e">
        <f t="shared" si="58"/>
        <v>#N/A</v>
      </c>
      <c r="AO389" s="16" t="e">
        <f>IF($B389="","",VLOOKUP($B389,'HK2 21-22'!$B$17:$AT$54,40,0))</f>
        <v>#N/A</v>
      </c>
      <c r="AP389" s="16" t="e">
        <f>IF($B389="","",VLOOKUP($B389,'HK2 21-22'!$B$17:$AT$54,41,0))</f>
        <v>#N/A</v>
      </c>
      <c r="AQ389" s="32" t="e">
        <f t="shared" si="59"/>
        <v>#N/A</v>
      </c>
      <c r="AR389" s="32" t="e">
        <f>IF($B389="","",VLOOKUP($B389,'HK2 21-22'!$B$17:$AT$54,43,0))</f>
        <v>#N/A</v>
      </c>
      <c r="AS389" s="32" t="e">
        <f>IF($B389="","",VLOOKUP($B389,'HK2 21-22'!$B$17:$AT$54,44,0))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IF($B390="","",VLOOKUP($B390,'HK2 21-22'!$B$17:$AT$54,4,0))</f>
        <v>#N/A</v>
      </c>
      <c r="F390" s="16" t="e">
        <f>IF($B390="","",VLOOKUP($B390,'HK2 21-22'!$B$17:$AT$54,5,0))</f>
        <v>#N/A</v>
      </c>
      <c r="G390" s="16" t="e">
        <f>IF($B390="","",VLOOKUP($B390,'HK2 21-22'!$B$17:$AT$54,6,0))</f>
        <v>#N/A</v>
      </c>
      <c r="H390" s="16" t="e">
        <f>IF($B390="","",VLOOKUP($B390,'HK2 21-22'!$B$17:$AT$54,7,0))</f>
        <v>#N/A</v>
      </c>
      <c r="I390" s="16" t="e">
        <f>IF($B390="","",VLOOKUP($B390,'HK2 21-22'!$B$17:$AT$54,8,0))</f>
        <v>#N/A</v>
      </c>
      <c r="J390" s="16" t="e">
        <f>IF($B390="","",VLOOKUP($B390,'HK2 21-22'!$B$17:$AT$54,9,0))</f>
        <v>#N/A</v>
      </c>
      <c r="K390" s="16" t="e">
        <f>IF($B390="","",VLOOKUP($B390,'HK2 21-22'!$B$17:$AT$54,10,0))</f>
        <v>#N/A</v>
      </c>
      <c r="L390" s="16" t="e">
        <f>IF($B390="","",VLOOKUP($B390,'HK2 21-22'!$B$17:$AT$54,11,0))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IF($B390="","",VLOOKUP($B390,'HK2 21-22'!$B$17:$AT$54,13,0))</f>
        <v>#N/A</v>
      </c>
      <c r="O390" s="16" t="e">
        <f>IF($B390="","",VLOOKUP($B390,'HK2 21-22'!$B$17:$AT$54,14,0))</f>
        <v>#N/A</v>
      </c>
      <c r="P390" s="16" t="e">
        <f>IF($B390="","",VLOOKUP($B390,'HK2 21-22'!$B$17:$AT$54,15,0))</f>
        <v>#N/A</v>
      </c>
      <c r="Q390" s="16" t="e">
        <f>IF($B390="","",VLOOKUP($B390,'HK2 21-22'!$B$17:$AT$54,16,0))</f>
        <v>#N/A</v>
      </c>
      <c r="R390" s="32" t="e">
        <f t="shared" ref="R390:R453" si="62">IF($D390="","",SUM($N390:$Q390))</f>
        <v>#N/A</v>
      </c>
      <c r="S390" s="16" t="e">
        <f>IF($B390="","",VLOOKUP($B390,'HK2 21-22'!$B$17:$AT$54,18,0))</f>
        <v>#N/A</v>
      </c>
      <c r="T390" s="16" t="e">
        <f>IF($B390="","",VLOOKUP($B390,'HK2 21-22'!$B$17:$AT$54,19,0))</f>
        <v>#N/A</v>
      </c>
      <c r="U390" s="16" t="e">
        <f>IF($B390="","",VLOOKUP($B390,'HK2 21-22'!$B$17:$AT$54,20,0))</f>
        <v>#N/A</v>
      </c>
      <c r="V390" s="32" t="e">
        <f t="shared" ref="V390:V453" si="63">IF($D390="","",((SUM($S390:$T390))-U390)*0.1)</f>
        <v>#N/A</v>
      </c>
      <c r="W390" s="16" t="e">
        <f>IF($B390="","",VLOOKUP($B390,'HK2 21-22'!$B$17:$AT$54,22,0))</f>
        <v>#N/A</v>
      </c>
      <c r="X390" s="16" t="e">
        <f>IF($B390="","",VLOOKUP($B390,'HK2 21-22'!$B$17:$AT$54,23,0))</f>
        <v>#N/A</v>
      </c>
      <c r="Y390" s="16" t="e">
        <f>IF($B390="","",VLOOKUP($B390,'HK2 21-22'!$B$17:$AT$54,24,0))</f>
        <v>#N/A</v>
      </c>
      <c r="Z390" s="32" t="e">
        <f t="shared" ref="Z390:Z453" si="64">IF($D390="","",((SUM($W390:$X390))-Y390)*0.2)</f>
        <v>#N/A</v>
      </c>
      <c r="AA390" s="16" t="e">
        <f>IF($B390="","",VLOOKUP($B390,'HK2 21-22'!$B$17:$AT$54,26,0))</f>
        <v>#N/A</v>
      </c>
      <c r="AB390" s="16" t="e">
        <f>IF($B390="","",VLOOKUP($B390,'HK2 21-22'!$B$17:$AT$54,27,0))</f>
        <v>#N/A</v>
      </c>
      <c r="AC390" s="16" t="e">
        <f>IF($B390="","",VLOOKUP($B390,'HK2 21-22'!$B$17:$AT$54,28,0))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IF($B390="","",VLOOKUP($B390,'HK2 21-22'!$B$17:$AT$54,30,0))</f>
        <v>#N/A</v>
      </c>
      <c r="AF390" s="16" t="e">
        <f>IF($B390="","",VLOOKUP($B390,'HK2 21-22'!$B$17:$AT$54,31,0))</f>
        <v>#N/A</v>
      </c>
      <c r="AG390" s="16" t="e">
        <f>IF($B390="","",VLOOKUP($B390,'HK2 21-22'!$B$17:$AT$54,32,0))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IF($B390="","",VLOOKUP($B390,'HK2 21-22'!$B$17:$AT$54,34,0))</f>
        <v>#N/A</v>
      </c>
      <c r="AJ390" s="16" t="e">
        <f>IF($B390="","",VLOOKUP($B390,'HK2 21-22'!$B$17:$AT$54,35,0))</f>
        <v>#N/A</v>
      </c>
      <c r="AK390" s="32" t="e">
        <f t="shared" ref="AK390:AK453" si="67">IF($D390="","",(SUM($AI390:$AJ390))*0.2)</f>
        <v>#N/A</v>
      </c>
      <c r="AL390" s="16" t="e">
        <f>IF($B390="","",VLOOKUP($B390,'HK2 21-22'!$B$17:$AT$54,37,0))</f>
        <v>#N/A</v>
      </c>
      <c r="AM390" s="16" t="e">
        <f>IF($B390="","",VLOOKUP($B390,'HK2 21-22'!$B$17:$AT$54,38,0))</f>
        <v>#N/A</v>
      </c>
      <c r="AN390" s="32" t="e">
        <f t="shared" ref="AN390:AN453" si="68">IF($D390="","",(SUM(AL390:AM390))*0.4)</f>
        <v>#N/A</v>
      </c>
      <c r="AO390" s="16" t="e">
        <f>IF($B390="","",VLOOKUP($B390,'HK2 21-22'!$B$17:$AT$54,40,0))</f>
        <v>#N/A</v>
      </c>
      <c r="AP390" s="16" t="e">
        <f>IF($B390="","",VLOOKUP($B390,'HK2 21-22'!$B$17:$AT$54,41,0))</f>
        <v>#N/A</v>
      </c>
      <c r="AQ390" s="32" t="e">
        <f t="shared" ref="AQ390:AQ453" si="69">IF(D390="","",SUM(AO390:AP390)*0.4)</f>
        <v>#N/A</v>
      </c>
      <c r="AR390" s="32" t="e">
        <f>IF($B390="","",VLOOKUP($B390,'HK2 21-22'!$B$17:$AT$54,43,0))</f>
        <v>#N/A</v>
      </c>
      <c r="AS390" s="32" t="e">
        <f>IF($B390="","",VLOOKUP($B390,'HK2 21-22'!$B$17:$AT$54,44,0))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IF($B391="","",VLOOKUP($B391,'HK2 21-22'!$B$17:$AT$54,4,0))</f>
        <v>#N/A</v>
      </c>
      <c r="F391" s="16" t="e">
        <f>IF($B391="","",VLOOKUP($B391,'HK2 21-22'!$B$17:$AT$54,5,0))</f>
        <v>#N/A</v>
      </c>
      <c r="G391" s="16" t="e">
        <f>IF($B391="","",VLOOKUP($B391,'HK2 21-22'!$B$17:$AT$54,6,0))</f>
        <v>#N/A</v>
      </c>
      <c r="H391" s="16" t="e">
        <f>IF($B391="","",VLOOKUP($B391,'HK2 21-22'!$B$17:$AT$54,7,0))</f>
        <v>#N/A</v>
      </c>
      <c r="I391" s="16" t="e">
        <f>IF($B391="","",VLOOKUP($B391,'HK2 21-22'!$B$17:$AT$54,8,0))</f>
        <v>#N/A</v>
      </c>
      <c r="J391" s="16" t="e">
        <f>IF($B391="","",VLOOKUP($B391,'HK2 21-22'!$B$17:$AT$54,9,0))</f>
        <v>#N/A</v>
      </c>
      <c r="K391" s="16" t="e">
        <f>IF($B391="","",VLOOKUP($B391,'HK2 21-22'!$B$17:$AT$54,10,0))</f>
        <v>#N/A</v>
      </c>
      <c r="L391" s="16" t="e">
        <f>IF($B391="","",VLOOKUP($B391,'HK2 21-22'!$B$17:$AT$54,11,0))</f>
        <v>#N/A</v>
      </c>
      <c r="M391" s="32" t="e">
        <f t="shared" si="61"/>
        <v>#N/A</v>
      </c>
      <c r="N391" s="16" t="e">
        <f>IF($B391="","",VLOOKUP($B391,'HK2 21-22'!$B$17:$AT$54,13,0))</f>
        <v>#N/A</v>
      </c>
      <c r="O391" s="16" t="e">
        <f>IF($B391="","",VLOOKUP($B391,'HK2 21-22'!$B$17:$AT$54,14,0))</f>
        <v>#N/A</v>
      </c>
      <c r="P391" s="16" t="e">
        <f>IF($B391="","",VLOOKUP($B391,'HK2 21-22'!$B$17:$AT$54,15,0))</f>
        <v>#N/A</v>
      </c>
      <c r="Q391" s="16" t="e">
        <f>IF($B391="","",VLOOKUP($B391,'HK2 21-22'!$B$17:$AT$54,16,0))</f>
        <v>#N/A</v>
      </c>
      <c r="R391" s="32" t="e">
        <f t="shared" si="62"/>
        <v>#N/A</v>
      </c>
      <c r="S391" s="16" t="e">
        <f>IF($B391="","",VLOOKUP($B391,'HK2 21-22'!$B$17:$AT$54,18,0))</f>
        <v>#N/A</v>
      </c>
      <c r="T391" s="16" t="e">
        <f>IF($B391="","",VLOOKUP($B391,'HK2 21-22'!$B$17:$AT$54,19,0))</f>
        <v>#N/A</v>
      </c>
      <c r="U391" s="16" t="e">
        <f>IF($B391="","",VLOOKUP($B391,'HK2 21-22'!$B$17:$AT$54,20,0))</f>
        <v>#N/A</v>
      </c>
      <c r="V391" s="32" t="e">
        <f t="shared" si="63"/>
        <v>#N/A</v>
      </c>
      <c r="W391" s="16" t="e">
        <f>IF($B391="","",VLOOKUP($B391,'HK2 21-22'!$B$17:$AT$54,22,0))</f>
        <v>#N/A</v>
      </c>
      <c r="X391" s="16" t="e">
        <f>IF($B391="","",VLOOKUP($B391,'HK2 21-22'!$B$17:$AT$54,23,0))</f>
        <v>#N/A</v>
      </c>
      <c r="Y391" s="16" t="e">
        <f>IF($B391="","",VLOOKUP($B391,'HK2 21-22'!$B$17:$AT$54,24,0))</f>
        <v>#N/A</v>
      </c>
      <c r="Z391" s="32" t="e">
        <f t="shared" si="64"/>
        <v>#N/A</v>
      </c>
      <c r="AA391" s="16" t="e">
        <f>IF($B391="","",VLOOKUP($B391,'HK2 21-22'!$B$17:$AT$54,26,0))</f>
        <v>#N/A</v>
      </c>
      <c r="AB391" s="16" t="e">
        <f>IF($B391="","",VLOOKUP($B391,'HK2 21-22'!$B$17:$AT$54,27,0))</f>
        <v>#N/A</v>
      </c>
      <c r="AC391" s="16" t="e">
        <f>IF($B391="","",VLOOKUP($B391,'HK2 21-22'!$B$17:$AT$54,28,0))</f>
        <v>#N/A</v>
      </c>
      <c r="AD391" s="32" t="e">
        <f t="shared" si="65"/>
        <v>#N/A</v>
      </c>
      <c r="AE391" s="16" t="e">
        <f>IF($B391="","",VLOOKUP($B391,'HK2 21-22'!$B$17:$AT$54,30,0))</f>
        <v>#N/A</v>
      </c>
      <c r="AF391" s="16" t="e">
        <f>IF($B391="","",VLOOKUP($B391,'HK2 21-22'!$B$17:$AT$54,31,0))</f>
        <v>#N/A</v>
      </c>
      <c r="AG391" s="16" t="e">
        <f>IF($B391="","",VLOOKUP($B391,'HK2 21-22'!$B$17:$AT$54,32,0))</f>
        <v>#N/A</v>
      </c>
      <c r="AH391" s="32" t="e">
        <f t="shared" si="66"/>
        <v>#N/A</v>
      </c>
      <c r="AI391" s="16" t="e">
        <f>IF($B391="","",VLOOKUP($B391,'HK2 21-22'!$B$17:$AT$54,34,0))</f>
        <v>#N/A</v>
      </c>
      <c r="AJ391" s="16" t="e">
        <f>IF($B391="","",VLOOKUP($B391,'HK2 21-22'!$B$17:$AT$54,35,0))</f>
        <v>#N/A</v>
      </c>
      <c r="AK391" s="32" t="e">
        <f t="shared" si="67"/>
        <v>#N/A</v>
      </c>
      <c r="AL391" s="16" t="e">
        <f>IF($B391="","",VLOOKUP($B391,'HK2 21-22'!$B$17:$AT$54,37,0))</f>
        <v>#N/A</v>
      </c>
      <c r="AM391" s="16" t="e">
        <f>IF($B391="","",VLOOKUP($B391,'HK2 21-22'!$B$17:$AT$54,38,0))</f>
        <v>#N/A</v>
      </c>
      <c r="AN391" s="32" t="e">
        <f t="shared" si="68"/>
        <v>#N/A</v>
      </c>
      <c r="AO391" s="16" t="e">
        <f>IF($B391="","",VLOOKUP($B391,'HK2 21-22'!$B$17:$AT$54,40,0))</f>
        <v>#N/A</v>
      </c>
      <c r="AP391" s="16" t="e">
        <f>IF($B391="","",VLOOKUP($B391,'HK2 21-22'!$B$17:$AT$54,41,0))</f>
        <v>#N/A</v>
      </c>
      <c r="AQ391" s="32" t="e">
        <f t="shared" si="69"/>
        <v>#N/A</v>
      </c>
      <c r="AR391" s="32" t="e">
        <f>IF($B391="","",VLOOKUP($B391,'HK2 21-22'!$B$17:$AT$54,43,0))</f>
        <v>#N/A</v>
      </c>
      <c r="AS391" s="32" t="e">
        <f>IF($B391="","",VLOOKUP($B391,'HK2 21-22'!$B$17:$AT$54,44,0))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IF($B392="","",VLOOKUP($B392,'HK2 21-22'!$B$17:$AT$54,4,0))</f>
        <v>#N/A</v>
      </c>
      <c r="F392" s="16" t="e">
        <f>IF($B392="","",VLOOKUP($B392,'HK2 21-22'!$B$17:$AT$54,5,0))</f>
        <v>#N/A</v>
      </c>
      <c r="G392" s="16" t="e">
        <f>IF($B392="","",VLOOKUP($B392,'HK2 21-22'!$B$17:$AT$54,6,0))</f>
        <v>#N/A</v>
      </c>
      <c r="H392" s="16" t="e">
        <f>IF($B392="","",VLOOKUP($B392,'HK2 21-22'!$B$17:$AT$54,7,0))</f>
        <v>#N/A</v>
      </c>
      <c r="I392" s="16" t="e">
        <f>IF($B392="","",VLOOKUP($B392,'HK2 21-22'!$B$17:$AT$54,8,0))</f>
        <v>#N/A</v>
      </c>
      <c r="J392" s="16" t="e">
        <f>IF($B392="","",VLOOKUP($B392,'HK2 21-22'!$B$17:$AT$54,9,0))</f>
        <v>#N/A</v>
      </c>
      <c r="K392" s="16" t="e">
        <f>IF($B392="","",VLOOKUP($B392,'HK2 21-22'!$B$17:$AT$54,10,0))</f>
        <v>#N/A</v>
      </c>
      <c r="L392" s="16" t="e">
        <f>IF($B392="","",VLOOKUP($B392,'HK2 21-22'!$B$17:$AT$54,11,0))</f>
        <v>#N/A</v>
      </c>
      <c r="M392" s="32" t="e">
        <f t="shared" si="61"/>
        <v>#N/A</v>
      </c>
      <c r="N392" s="16" t="e">
        <f>IF($B392="","",VLOOKUP($B392,'HK2 21-22'!$B$17:$AT$54,13,0))</f>
        <v>#N/A</v>
      </c>
      <c r="O392" s="16" t="e">
        <f>IF($B392="","",VLOOKUP($B392,'HK2 21-22'!$B$17:$AT$54,14,0))</f>
        <v>#N/A</v>
      </c>
      <c r="P392" s="16" t="e">
        <f>IF($B392="","",VLOOKUP($B392,'HK2 21-22'!$B$17:$AT$54,15,0))</f>
        <v>#N/A</v>
      </c>
      <c r="Q392" s="16" t="e">
        <f>IF($B392="","",VLOOKUP($B392,'HK2 21-22'!$B$17:$AT$54,16,0))</f>
        <v>#N/A</v>
      </c>
      <c r="R392" s="32" t="e">
        <f t="shared" si="62"/>
        <v>#N/A</v>
      </c>
      <c r="S392" s="16" t="e">
        <f>IF($B392="","",VLOOKUP($B392,'HK2 21-22'!$B$17:$AT$54,18,0))</f>
        <v>#N/A</v>
      </c>
      <c r="T392" s="16" t="e">
        <f>IF($B392="","",VLOOKUP($B392,'HK2 21-22'!$B$17:$AT$54,19,0))</f>
        <v>#N/A</v>
      </c>
      <c r="U392" s="16" t="e">
        <f>IF($B392="","",VLOOKUP($B392,'HK2 21-22'!$B$17:$AT$54,20,0))</f>
        <v>#N/A</v>
      </c>
      <c r="V392" s="32" t="e">
        <f t="shared" si="63"/>
        <v>#N/A</v>
      </c>
      <c r="W392" s="16" t="e">
        <f>IF($B392="","",VLOOKUP($B392,'HK2 21-22'!$B$17:$AT$54,22,0))</f>
        <v>#N/A</v>
      </c>
      <c r="X392" s="16" t="e">
        <f>IF($B392="","",VLOOKUP($B392,'HK2 21-22'!$B$17:$AT$54,23,0))</f>
        <v>#N/A</v>
      </c>
      <c r="Y392" s="16" t="e">
        <f>IF($B392="","",VLOOKUP($B392,'HK2 21-22'!$B$17:$AT$54,24,0))</f>
        <v>#N/A</v>
      </c>
      <c r="Z392" s="32" t="e">
        <f t="shared" si="64"/>
        <v>#N/A</v>
      </c>
      <c r="AA392" s="16" t="e">
        <f>IF($B392="","",VLOOKUP($B392,'HK2 21-22'!$B$17:$AT$54,26,0))</f>
        <v>#N/A</v>
      </c>
      <c r="AB392" s="16" t="e">
        <f>IF($B392="","",VLOOKUP($B392,'HK2 21-22'!$B$17:$AT$54,27,0))</f>
        <v>#N/A</v>
      </c>
      <c r="AC392" s="16" t="e">
        <f>IF($B392="","",VLOOKUP($B392,'HK2 21-22'!$B$17:$AT$54,28,0))</f>
        <v>#N/A</v>
      </c>
      <c r="AD392" s="32" t="e">
        <f t="shared" si="65"/>
        <v>#N/A</v>
      </c>
      <c r="AE392" s="16" t="e">
        <f>IF($B392="","",VLOOKUP($B392,'HK2 21-22'!$B$17:$AT$54,30,0))</f>
        <v>#N/A</v>
      </c>
      <c r="AF392" s="16" t="e">
        <f>IF($B392="","",VLOOKUP($B392,'HK2 21-22'!$B$17:$AT$54,31,0))</f>
        <v>#N/A</v>
      </c>
      <c r="AG392" s="16" t="e">
        <f>IF($B392="","",VLOOKUP($B392,'HK2 21-22'!$B$17:$AT$54,32,0))</f>
        <v>#N/A</v>
      </c>
      <c r="AH392" s="32" t="e">
        <f t="shared" si="66"/>
        <v>#N/A</v>
      </c>
      <c r="AI392" s="16" t="e">
        <f>IF($B392="","",VLOOKUP($B392,'HK2 21-22'!$B$17:$AT$54,34,0))</f>
        <v>#N/A</v>
      </c>
      <c r="AJ392" s="16" t="e">
        <f>IF($B392="","",VLOOKUP($B392,'HK2 21-22'!$B$17:$AT$54,35,0))</f>
        <v>#N/A</v>
      </c>
      <c r="AK392" s="32" t="e">
        <f t="shared" si="67"/>
        <v>#N/A</v>
      </c>
      <c r="AL392" s="16" t="e">
        <f>IF($B392="","",VLOOKUP($B392,'HK2 21-22'!$B$17:$AT$54,37,0))</f>
        <v>#N/A</v>
      </c>
      <c r="AM392" s="16" t="e">
        <f>IF($B392="","",VLOOKUP($B392,'HK2 21-22'!$B$17:$AT$54,38,0))</f>
        <v>#N/A</v>
      </c>
      <c r="AN392" s="32" t="e">
        <f t="shared" si="68"/>
        <v>#N/A</v>
      </c>
      <c r="AO392" s="16" t="e">
        <f>IF($B392="","",VLOOKUP($B392,'HK2 21-22'!$B$17:$AT$54,40,0))</f>
        <v>#N/A</v>
      </c>
      <c r="AP392" s="16" t="e">
        <f>IF($B392="","",VLOOKUP($B392,'HK2 21-22'!$B$17:$AT$54,41,0))</f>
        <v>#N/A</v>
      </c>
      <c r="AQ392" s="32" t="e">
        <f t="shared" si="69"/>
        <v>#N/A</v>
      </c>
      <c r="AR392" s="32" t="e">
        <f>IF($B392="","",VLOOKUP($B392,'HK2 21-22'!$B$17:$AT$54,43,0))</f>
        <v>#N/A</v>
      </c>
      <c r="AS392" s="32" t="e">
        <f>IF($B392="","",VLOOKUP($B392,'HK2 21-22'!$B$17:$AT$54,44,0))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IF($B393="","",VLOOKUP($B393,'HK2 21-22'!$B$17:$AT$54,4,0))</f>
        <v>#N/A</v>
      </c>
      <c r="F393" s="16" t="e">
        <f>IF($B393="","",VLOOKUP($B393,'HK2 21-22'!$B$17:$AT$54,5,0))</f>
        <v>#N/A</v>
      </c>
      <c r="G393" s="16" t="e">
        <f>IF($B393="","",VLOOKUP($B393,'HK2 21-22'!$B$17:$AT$54,6,0))</f>
        <v>#N/A</v>
      </c>
      <c r="H393" s="16" t="e">
        <f>IF($B393="","",VLOOKUP($B393,'HK2 21-22'!$B$17:$AT$54,7,0))</f>
        <v>#N/A</v>
      </c>
      <c r="I393" s="16" t="e">
        <f>IF($B393="","",VLOOKUP($B393,'HK2 21-22'!$B$17:$AT$54,8,0))</f>
        <v>#N/A</v>
      </c>
      <c r="J393" s="16" t="e">
        <f>IF($B393="","",VLOOKUP($B393,'HK2 21-22'!$B$17:$AT$54,9,0))</f>
        <v>#N/A</v>
      </c>
      <c r="K393" s="16" t="e">
        <f>IF($B393="","",VLOOKUP($B393,'HK2 21-22'!$B$17:$AT$54,10,0))</f>
        <v>#N/A</v>
      </c>
      <c r="L393" s="16" t="e">
        <f>IF($B393="","",VLOOKUP($B393,'HK2 21-22'!$B$17:$AT$54,11,0))</f>
        <v>#N/A</v>
      </c>
      <c r="M393" s="32" t="e">
        <f t="shared" si="61"/>
        <v>#N/A</v>
      </c>
      <c r="N393" s="16" t="e">
        <f>IF($B393="","",VLOOKUP($B393,'HK2 21-22'!$B$17:$AT$54,13,0))</f>
        <v>#N/A</v>
      </c>
      <c r="O393" s="16" t="e">
        <f>IF($B393="","",VLOOKUP($B393,'HK2 21-22'!$B$17:$AT$54,14,0))</f>
        <v>#N/A</v>
      </c>
      <c r="P393" s="16" t="e">
        <f>IF($B393="","",VLOOKUP($B393,'HK2 21-22'!$B$17:$AT$54,15,0))</f>
        <v>#N/A</v>
      </c>
      <c r="Q393" s="16" t="e">
        <f>IF($B393="","",VLOOKUP($B393,'HK2 21-22'!$B$17:$AT$54,16,0))</f>
        <v>#N/A</v>
      </c>
      <c r="R393" s="32" t="e">
        <f t="shared" si="62"/>
        <v>#N/A</v>
      </c>
      <c r="S393" s="16" t="e">
        <f>IF($B393="","",VLOOKUP($B393,'HK2 21-22'!$B$17:$AT$54,18,0))</f>
        <v>#N/A</v>
      </c>
      <c r="T393" s="16" t="e">
        <f>IF($B393="","",VLOOKUP($B393,'HK2 21-22'!$B$17:$AT$54,19,0))</f>
        <v>#N/A</v>
      </c>
      <c r="U393" s="16" t="e">
        <f>IF($B393="","",VLOOKUP($B393,'HK2 21-22'!$B$17:$AT$54,20,0))</f>
        <v>#N/A</v>
      </c>
      <c r="V393" s="32" t="e">
        <f t="shared" si="63"/>
        <v>#N/A</v>
      </c>
      <c r="W393" s="16" t="e">
        <f>IF($B393="","",VLOOKUP($B393,'HK2 21-22'!$B$17:$AT$54,22,0))</f>
        <v>#N/A</v>
      </c>
      <c r="X393" s="16" t="e">
        <f>IF($B393="","",VLOOKUP($B393,'HK2 21-22'!$B$17:$AT$54,23,0))</f>
        <v>#N/A</v>
      </c>
      <c r="Y393" s="16" t="e">
        <f>IF($B393="","",VLOOKUP($B393,'HK2 21-22'!$B$17:$AT$54,24,0))</f>
        <v>#N/A</v>
      </c>
      <c r="Z393" s="32" t="e">
        <f t="shared" si="64"/>
        <v>#N/A</v>
      </c>
      <c r="AA393" s="16" t="e">
        <f>IF($B393="","",VLOOKUP($B393,'HK2 21-22'!$B$17:$AT$54,26,0))</f>
        <v>#N/A</v>
      </c>
      <c r="AB393" s="16" t="e">
        <f>IF($B393="","",VLOOKUP($B393,'HK2 21-22'!$B$17:$AT$54,27,0))</f>
        <v>#N/A</v>
      </c>
      <c r="AC393" s="16" t="e">
        <f>IF($B393="","",VLOOKUP($B393,'HK2 21-22'!$B$17:$AT$54,28,0))</f>
        <v>#N/A</v>
      </c>
      <c r="AD393" s="32" t="e">
        <f t="shared" si="65"/>
        <v>#N/A</v>
      </c>
      <c r="AE393" s="16" t="e">
        <f>IF($B393="","",VLOOKUP($B393,'HK2 21-22'!$B$17:$AT$54,30,0))</f>
        <v>#N/A</v>
      </c>
      <c r="AF393" s="16" t="e">
        <f>IF($B393="","",VLOOKUP($B393,'HK2 21-22'!$B$17:$AT$54,31,0))</f>
        <v>#N/A</v>
      </c>
      <c r="AG393" s="16" t="e">
        <f>IF($B393="","",VLOOKUP($B393,'HK2 21-22'!$B$17:$AT$54,32,0))</f>
        <v>#N/A</v>
      </c>
      <c r="AH393" s="32" t="e">
        <f t="shared" si="66"/>
        <v>#N/A</v>
      </c>
      <c r="AI393" s="16" t="e">
        <f>IF($B393="","",VLOOKUP($B393,'HK2 21-22'!$B$17:$AT$54,34,0))</f>
        <v>#N/A</v>
      </c>
      <c r="AJ393" s="16" t="e">
        <f>IF($B393="","",VLOOKUP($B393,'HK2 21-22'!$B$17:$AT$54,35,0))</f>
        <v>#N/A</v>
      </c>
      <c r="AK393" s="32" t="e">
        <f t="shared" si="67"/>
        <v>#N/A</v>
      </c>
      <c r="AL393" s="16" t="e">
        <f>IF($B393="","",VLOOKUP($B393,'HK2 21-22'!$B$17:$AT$54,37,0))</f>
        <v>#N/A</v>
      </c>
      <c r="AM393" s="16" t="e">
        <f>IF($B393="","",VLOOKUP($B393,'HK2 21-22'!$B$17:$AT$54,38,0))</f>
        <v>#N/A</v>
      </c>
      <c r="AN393" s="32" t="e">
        <f t="shared" si="68"/>
        <v>#N/A</v>
      </c>
      <c r="AO393" s="16" t="e">
        <f>IF($B393="","",VLOOKUP($B393,'HK2 21-22'!$B$17:$AT$54,40,0))</f>
        <v>#N/A</v>
      </c>
      <c r="AP393" s="16" t="e">
        <f>IF($B393="","",VLOOKUP($B393,'HK2 21-22'!$B$17:$AT$54,41,0))</f>
        <v>#N/A</v>
      </c>
      <c r="AQ393" s="32" t="e">
        <f t="shared" si="69"/>
        <v>#N/A</v>
      </c>
      <c r="AR393" s="32" t="e">
        <f>IF($B393="","",VLOOKUP($B393,'HK2 21-22'!$B$17:$AT$54,43,0))</f>
        <v>#N/A</v>
      </c>
      <c r="AS393" s="32" t="e">
        <f>IF($B393="","",VLOOKUP($B393,'HK2 21-22'!$B$17:$AT$54,44,0))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IF($B394="","",VLOOKUP($B394,'HK2 21-22'!$B$17:$AT$54,4,0))</f>
        <v>#N/A</v>
      </c>
      <c r="F394" s="16" t="e">
        <f>IF($B394="","",VLOOKUP($B394,'HK2 21-22'!$B$17:$AT$54,5,0))</f>
        <v>#N/A</v>
      </c>
      <c r="G394" s="16" t="e">
        <f>IF($B394="","",VLOOKUP($B394,'HK2 21-22'!$B$17:$AT$54,6,0))</f>
        <v>#N/A</v>
      </c>
      <c r="H394" s="16" t="e">
        <f>IF($B394="","",VLOOKUP($B394,'HK2 21-22'!$B$17:$AT$54,7,0))</f>
        <v>#N/A</v>
      </c>
      <c r="I394" s="16" t="e">
        <f>IF($B394="","",VLOOKUP($B394,'HK2 21-22'!$B$17:$AT$54,8,0))</f>
        <v>#N/A</v>
      </c>
      <c r="J394" s="16" t="e">
        <f>IF($B394="","",VLOOKUP($B394,'HK2 21-22'!$B$17:$AT$54,9,0))</f>
        <v>#N/A</v>
      </c>
      <c r="K394" s="16" t="e">
        <f>IF($B394="","",VLOOKUP($B394,'HK2 21-22'!$B$17:$AT$54,10,0))</f>
        <v>#N/A</v>
      </c>
      <c r="L394" s="16" t="e">
        <f>IF($B394="","",VLOOKUP($B394,'HK2 21-22'!$B$17:$AT$54,11,0))</f>
        <v>#N/A</v>
      </c>
      <c r="M394" s="32" t="e">
        <f t="shared" si="61"/>
        <v>#N/A</v>
      </c>
      <c r="N394" s="16" t="e">
        <f>IF($B394="","",VLOOKUP($B394,'HK2 21-22'!$B$17:$AT$54,13,0))</f>
        <v>#N/A</v>
      </c>
      <c r="O394" s="16" t="e">
        <f>IF($B394="","",VLOOKUP($B394,'HK2 21-22'!$B$17:$AT$54,14,0))</f>
        <v>#N/A</v>
      </c>
      <c r="P394" s="16" t="e">
        <f>IF($B394="","",VLOOKUP($B394,'HK2 21-22'!$B$17:$AT$54,15,0))</f>
        <v>#N/A</v>
      </c>
      <c r="Q394" s="16" t="e">
        <f>IF($B394="","",VLOOKUP($B394,'HK2 21-22'!$B$17:$AT$54,16,0))</f>
        <v>#N/A</v>
      </c>
      <c r="R394" s="32" t="e">
        <f t="shared" si="62"/>
        <v>#N/A</v>
      </c>
      <c r="S394" s="16" t="e">
        <f>IF($B394="","",VLOOKUP($B394,'HK2 21-22'!$B$17:$AT$54,18,0))</f>
        <v>#N/A</v>
      </c>
      <c r="T394" s="16" t="e">
        <f>IF($B394="","",VLOOKUP($B394,'HK2 21-22'!$B$17:$AT$54,19,0))</f>
        <v>#N/A</v>
      </c>
      <c r="U394" s="16" t="e">
        <f>IF($B394="","",VLOOKUP($B394,'HK2 21-22'!$B$17:$AT$54,20,0))</f>
        <v>#N/A</v>
      </c>
      <c r="V394" s="32" t="e">
        <f t="shared" si="63"/>
        <v>#N/A</v>
      </c>
      <c r="W394" s="16" t="e">
        <f>IF($B394="","",VLOOKUP($B394,'HK2 21-22'!$B$17:$AT$54,22,0))</f>
        <v>#N/A</v>
      </c>
      <c r="X394" s="16" t="e">
        <f>IF($B394="","",VLOOKUP($B394,'HK2 21-22'!$B$17:$AT$54,23,0))</f>
        <v>#N/A</v>
      </c>
      <c r="Y394" s="16" t="e">
        <f>IF($B394="","",VLOOKUP($B394,'HK2 21-22'!$B$17:$AT$54,24,0))</f>
        <v>#N/A</v>
      </c>
      <c r="Z394" s="32" t="e">
        <f t="shared" si="64"/>
        <v>#N/A</v>
      </c>
      <c r="AA394" s="16" t="e">
        <f>IF($B394="","",VLOOKUP($B394,'HK2 21-22'!$B$17:$AT$54,26,0))</f>
        <v>#N/A</v>
      </c>
      <c r="AB394" s="16" t="e">
        <f>IF($B394="","",VLOOKUP($B394,'HK2 21-22'!$B$17:$AT$54,27,0))</f>
        <v>#N/A</v>
      </c>
      <c r="AC394" s="16" t="e">
        <f>IF($B394="","",VLOOKUP($B394,'HK2 21-22'!$B$17:$AT$54,28,0))</f>
        <v>#N/A</v>
      </c>
      <c r="AD394" s="32" t="e">
        <f t="shared" si="65"/>
        <v>#N/A</v>
      </c>
      <c r="AE394" s="16" t="e">
        <f>IF($B394="","",VLOOKUP($B394,'HK2 21-22'!$B$17:$AT$54,30,0))</f>
        <v>#N/A</v>
      </c>
      <c r="AF394" s="16" t="e">
        <f>IF($B394="","",VLOOKUP($B394,'HK2 21-22'!$B$17:$AT$54,31,0))</f>
        <v>#N/A</v>
      </c>
      <c r="AG394" s="16" t="e">
        <f>IF($B394="","",VLOOKUP($B394,'HK2 21-22'!$B$17:$AT$54,32,0))</f>
        <v>#N/A</v>
      </c>
      <c r="AH394" s="32" t="e">
        <f t="shared" si="66"/>
        <v>#N/A</v>
      </c>
      <c r="AI394" s="16" t="e">
        <f>IF($B394="","",VLOOKUP($B394,'HK2 21-22'!$B$17:$AT$54,34,0))</f>
        <v>#N/A</v>
      </c>
      <c r="AJ394" s="16" t="e">
        <f>IF($B394="","",VLOOKUP($B394,'HK2 21-22'!$B$17:$AT$54,35,0))</f>
        <v>#N/A</v>
      </c>
      <c r="AK394" s="32" t="e">
        <f t="shared" si="67"/>
        <v>#N/A</v>
      </c>
      <c r="AL394" s="16" t="e">
        <f>IF($B394="","",VLOOKUP($B394,'HK2 21-22'!$B$17:$AT$54,37,0))</f>
        <v>#N/A</v>
      </c>
      <c r="AM394" s="16" t="e">
        <f>IF($B394="","",VLOOKUP($B394,'HK2 21-22'!$B$17:$AT$54,38,0))</f>
        <v>#N/A</v>
      </c>
      <c r="AN394" s="32" t="e">
        <f t="shared" si="68"/>
        <v>#N/A</v>
      </c>
      <c r="AO394" s="16" t="e">
        <f>IF($B394="","",VLOOKUP($B394,'HK2 21-22'!$B$17:$AT$54,40,0))</f>
        <v>#N/A</v>
      </c>
      <c r="AP394" s="16" t="e">
        <f>IF($B394="","",VLOOKUP($B394,'HK2 21-22'!$B$17:$AT$54,41,0))</f>
        <v>#N/A</v>
      </c>
      <c r="AQ394" s="32" t="e">
        <f t="shared" si="69"/>
        <v>#N/A</v>
      </c>
      <c r="AR394" s="32" t="e">
        <f>IF($B394="","",VLOOKUP($B394,'HK2 21-22'!$B$17:$AT$54,43,0))</f>
        <v>#N/A</v>
      </c>
      <c r="AS394" s="32" t="e">
        <f>IF($B394="","",VLOOKUP($B394,'HK2 21-22'!$B$17:$AT$54,44,0))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IF($B395="","",VLOOKUP($B395,'HK2 21-22'!$B$17:$AT$54,4,0))</f>
        <v>#N/A</v>
      </c>
      <c r="F395" s="16" t="e">
        <f>IF($B395="","",VLOOKUP($B395,'HK2 21-22'!$B$17:$AT$54,5,0))</f>
        <v>#N/A</v>
      </c>
      <c r="G395" s="16" t="e">
        <f>IF($B395="","",VLOOKUP($B395,'HK2 21-22'!$B$17:$AT$54,6,0))</f>
        <v>#N/A</v>
      </c>
      <c r="H395" s="16" t="e">
        <f>IF($B395="","",VLOOKUP($B395,'HK2 21-22'!$B$17:$AT$54,7,0))</f>
        <v>#N/A</v>
      </c>
      <c r="I395" s="16" t="e">
        <f>IF($B395="","",VLOOKUP($B395,'HK2 21-22'!$B$17:$AT$54,8,0))</f>
        <v>#N/A</v>
      </c>
      <c r="J395" s="16" t="e">
        <f>IF($B395="","",VLOOKUP($B395,'HK2 21-22'!$B$17:$AT$54,9,0))</f>
        <v>#N/A</v>
      </c>
      <c r="K395" s="16" t="e">
        <f>IF($B395="","",VLOOKUP($B395,'HK2 21-22'!$B$17:$AT$54,10,0))</f>
        <v>#N/A</v>
      </c>
      <c r="L395" s="16" t="e">
        <f>IF($B395="","",VLOOKUP($B395,'HK2 21-22'!$B$17:$AT$54,11,0))</f>
        <v>#N/A</v>
      </c>
      <c r="M395" s="32" t="e">
        <f t="shared" si="61"/>
        <v>#N/A</v>
      </c>
      <c r="N395" s="16" t="e">
        <f>IF($B395="","",VLOOKUP($B395,'HK2 21-22'!$B$17:$AT$54,13,0))</f>
        <v>#N/A</v>
      </c>
      <c r="O395" s="16" t="e">
        <f>IF($B395="","",VLOOKUP($B395,'HK2 21-22'!$B$17:$AT$54,14,0))</f>
        <v>#N/A</v>
      </c>
      <c r="P395" s="16" t="e">
        <f>IF($B395="","",VLOOKUP($B395,'HK2 21-22'!$B$17:$AT$54,15,0))</f>
        <v>#N/A</v>
      </c>
      <c r="Q395" s="16" t="e">
        <f>IF($B395="","",VLOOKUP($B395,'HK2 21-22'!$B$17:$AT$54,16,0))</f>
        <v>#N/A</v>
      </c>
      <c r="R395" s="32" t="e">
        <f t="shared" si="62"/>
        <v>#N/A</v>
      </c>
      <c r="S395" s="16" t="e">
        <f>IF($B395="","",VLOOKUP($B395,'HK2 21-22'!$B$17:$AT$54,18,0))</f>
        <v>#N/A</v>
      </c>
      <c r="T395" s="16" t="e">
        <f>IF($B395="","",VLOOKUP($B395,'HK2 21-22'!$B$17:$AT$54,19,0))</f>
        <v>#N/A</v>
      </c>
      <c r="U395" s="16" t="e">
        <f>IF($B395="","",VLOOKUP($B395,'HK2 21-22'!$B$17:$AT$54,20,0))</f>
        <v>#N/A</v>
      </c>
      <c r="V395" s="32" t="e">
        <f t="shared" si="63"/>
        <v>#N/A</v>
      </c>
      <c r="W395" s="16" t="e">
        <f>IF($B395="","",VLOOKUP($B395,'HK2 21-22'!$B$17:$AT$54,22,0))</f>
        <v>#N/A</v>
      </c>
      <c r="X395" s="16" t="e">
        <f>IF($B395="","",VLOOKUP($B395,'HK2 21-22'!$B$17:$AT$54,23,0))</f>
        <v>#N/A</v>
      </c>
      <c r="Y395" s="16" t="e">
        <f>IF($B395="","",VLOOKUP($B395,'HK2 21-22'!$B$17:$AT$54,24,0))</f>
        <v>#N/A</v>
      </c>
      <c r="Z395" s="32" t="e">
        <f t="shared" si="64"/>
        <v>#N/A</v>
      </c>
      <c r="AA395" s="16" t="e">
        <f>IF($B395="","",VLOOKUP($B395,'HK2 21-22'!$B$17:$AT$54,26,0))</f>
        <v>#N/A</v>
      </c>
      <c r="AB395" s="16" t="e">
        <f>IF($B395="","",VLOOKUP($B395,'HK2 21-22'!$B$17:$AT$54,27,0))</f>
        <v>#N/A</v>
      </c>
      <c r="AC395" s="16" t="e">
        <f>IF($B395="","",VLOOKUP($B395,'HK2 21-22'!$B$17:$AT$54,28,0))</f>
        <v>#N/A</v>
      </c>
      <c r="AD395" s="32" t="e">
        <f t="shared" si="65"/>
        <v>#N/A</v>
      </c>
      <c r="AE395" s="16" t="e">
        <f>IF($B395="","",VLOOKUP($B395,'HK2 21-22'!$B$17:$AT$54,30,0))</f>
        <v>#N/A</v>
      </c>
      <c r="AF395" s="16" t="e">
        <f>IF($B395="","",VLOOKUP($B395,'HK2 21-22'!$B$17:$AT$54,31,0))</f>
        <v>#N/A</v>
      </c>
      <c r="AG395" s="16" t="e">
        <f>IF($B395="","",VLOOKUP($B395,'HK2 21-22'!$B$17:$AT$54,32,0))</f>
        <v>#N/A</v>
      </c>
      <c r="AH395" s="32" t="e">
        <f t="shared" si="66"/>
        <v>#N/A</v>
      </c>
      <c r="AI395" s="16" t="e">
        <f>IF($B395="","",VLOOKUP($B395,'HK2 21-22'!$B$17:$AT$54,34,0))</f>
        <v>#N/A</v>
      </c>
      <c r="AJ395" s="16" t="e">
        <f>IF($B395="","",VLOOKUP($B395,'HK2 21-22'!$B$17:$AT$54,35,0))</f>
        <v>#N/A</v>
      </c>
      <c r="AK395" s="32" t="e">
        <f t="shared" si="67"/>
        <v>#N/A</v>
      </c>
      <c r="AL395" s="16" t="e">
        <f>IF($B395="","",VLOOKUP($B395,'HK2 21-22'!$B$17:$AT$54,37,0))</f>
        <v>#N/A</v>
      </c>
      <c r="AM395" s="16" t="e">
        <f>IF($B395="","",VLOOKUP($B395,'HK2 21-22'!$B$17:$AT$54,38,0))</f>
        <v>#N/A</v>
      </c>
      <c r="AN395" s="32" t="e">
        <f t="shared" si="68"/>
        <v>#N/A</v>
      </c>
      <c r="AO395" s="16" t="e">
        <f>IF($B395="","",VLOOKUP($B395,'HK2 21-22'!$B$17:$AT$54,40,0))</f>
        <v>#N/A</v>
      </c>
      <c r="AP395" s="16" t="e">
        <f>IF($B395="","",VLOOKUP($B395,'HK2 21-22'!$B$17:$AT$54,41,0))</f>
        <v>#N/A</v>
      </c>
      <c r="AQ395" s="32" t="e">
        <f t="shared" si="69"/>
        <v>#N/A</v>
      </c>
      <c r="AR395" s="32" t="e">
        <f>IF($B395="","",VLOOKUP($B395,'HK2 21-22'!$B$17:$AT$54,43,0))</f>
        <v>#N/A</v>
      </c>
      <c r="AS395" s="32" t="e">
        <f>IF($B395="","",VLOOKUP($B395,'HK2 21-22'!$B$17:$AT$54,44,0))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IF($B396="","",VLOOKUP($B396,'HK2 21-22'!$B$17:$AT$54,4,0))</f>
        <v>#N/A</v>
      </c>
      <c r="F396" s="16" t="e">
        <f>IF($B396="","",VLOOKUP($B396,'HK2 21-22'!$B$17:$AT$54,5,0))</f>
        <v>#N/A</v>
      </c>
      <c r="G396" s="16" t="e">
        <f>IF($B396="","",VLOOKUP($B396,'HK2 21-22'!$B$17:$AT$54,6,0))</f>
        <v>#N/A</v>
      </c>
      <c r="H396" s="16" t="e">
        <f>IF($B396="","",VLOOKUP($B396,'HK2 21-22'!$B$17:$AT$54,7,0))</f>
        <v>#N/A</v>
      </c>
      <c r="I396" s="16" t="e">
        <f>IF($B396="","",VLOOKUP($B396,'HK2 21-22'!$B$17:$AT$54,8,0))</f>
        <v>#N/A</v>
      </c>
      <c r="J396" s="16" t="e">
        <f>IF($B396="","",VLOOKUP($B396,'HK2 21-22'!$B$17:$AT$54,9,0))</f>
        <v>#N/A</v>
      </c>
      <c r="K396" s="16" t="e">
        <f>IF($B396="","",VLOOKUP($B396,'HK2 21-22'!$B$17:$AT$54,10,0))</f>
        <v>#N/A</v>
      </c>
      <c r="L396" s="16" t="e">
        <f>IF($B396="","",VLOOKUP($B396,'HK2 21-22'!$B$17:$AT$54,11,0))</f>
        <v>#N/A</v>
      </c>
      <c r="M396" s="32" t="e">
        <f t="shared" si="61"/>
        <v>#N/A</v>
      </c>
      <c r="N396" s="16" t="e">
        <f>IF($B396="","",VLOOKUP($B396,'HK2 21-22'!$B$17:$AT$54,13,0))</f>
        <v>#N/A</v>
      </c>
      <c r="O396" s="16" t="e">
        <f>IF($B396="","",VLOOKUP($B396,'HK2 21-22'!$B$17:$AT$54,14,0))</f>
        <v>#N/A</v>
      </c>
      <c r="P396" s="16" t="e">
        <f>IF($B396="","",VLOOKUP($B396,'HK2 21-22'!$B$17:$AT$54,15,0))</f>
        <v>#N/A</v>
      </c>
      <c r="Q396" s="16" t="e">
        <f>IF($B396="","",VLOOKUP($B396,'HK2 21-22'!$B$17:$AT$54,16,0))</f>
        <v>#N/A</v>
      </c>
      <c r="R396" s="32" t="e">
        <f t="shared" si="62"/>
        <v>#N/A</v>
      </c>
      <c r="S396" s="16" t="e">
        <f>IF($B396="","",VLOOKUP($B396,'HK2 21-22'!$B$17:$AT$54,18,0))</f>
        <v>#N/A</v>
      </c>
      <c r="T396" s="16" t="e">
        <f>IF($B396="","",VLOOKUP($B396,'HK2 21-22'!$B$17:$AT$54,19,0))</f>
        <v>#N/A</v>
      </c>
      <c r="U396" s="16" t="e">
        <f>IF($B396="","",VLOOKUP($B396,'HK2 21-22'!$B$17:$AT$54,20,0))</f>
        <v>#N/A</v>
      </c>
      <c r="V396" s="32" t="e">
        <f t="shared" si="63"/>
        <v>#N/A</v>
      </c>
      <c r="W396" s="16" t="e">
        <f>IF($B396="","",VLOOKUP($B396,'HK2 21-22'!$B$17:$AT$54,22,0))</f>
        <v>#N/A</v>
      </c>
      <c r="X396" s="16" t="e">
        <f>IF($B396="","",VLOOKUP($B396,'HK2 21-22'!$B$17:$AT$54,23,0))</f>
        <v>#N/A</v>
      </c>
      <c r="Y396" s="16" t="e">
        <f>IF($B396="","",VLOOKUP($B396,'HK2 21-22'!$B$17:$AT$54,24,0))</f>
        <v>#N/A</v>
      </c>
      <c r="Z396" s="32" t="e">
        <f t="shared" si="64"/>
        <v>#N/A</v>
      </c>
      <c r="AA396" s="16" t="e">
        <f>IF($B396="","",VLOOKUP($B396,'HK2 21-22'!$B$17:$AT$54,26,0))</f>
        <v>#N/A</v>
      </c>
      <c r="AB396" s="16" t="e">
        <f>IF($B396="","",VLOOKUP($B396,'HK2 21-22'!$B$17:$AT$54,27,0))</f>
        <v>#N/A</v>
      </c>
      <c r="AC396" s="16" t="e">
        <f>IF($B396="","",VLOOKUP($B396,'HK2 21-22'!$B$17:$AT$54,28,0))</f>
        <v>#N/A</v>
      </c>
      <c r="AD396" s="32" t="e">
        <f t="shared" si="65"/>
        <v>#N/A</v>
      </c>
      <c r="AE396" s="16" t="e">
        <f>IF($B396="","",VLOOKUP($B396,'HK2 21-22'!$B$17:$AT$54,30,0))</f>
        <v>#N/A</v>
      </c>
      <c r="AF396" s="16" t="e">
        <f>IF($B396="","",VLOOKUP($B396,'HK2 21-22'!$B$17:$AT$54,31,0))</f>
        <v>#N/A</v>
      </c>
      <c r="AG396" s="16" t="e">
        <f>IF($B396="","",VLOOKUP($B396,'HK2 21-22'!$B$17:$AT$54,32,0))</f>
        <v>#N/A</v>
      </c>
      <c r="AH396" s="32" t="e">
        <f t="shared" si="66"/>
        <v>#N/A</v>
      </c>
      <c r="AI396" s="16" t="e">
        <f>IF($B396="","",VLOOKUP($B396,'HK2 21-22'!$B$17:$AT$54,34,0))</f>
        <v>#N/A</v>
      </c>
      <c r="AJ396" s="16" t="e">
        <f>IF($B396="","",VLOOKUP($B396,'HK2 21-22'!$B$17:$AT$54,35,0))</f>
        <v>#N/A</v>
      </c>
      <c r="AK396" s="32" t="e">
        <f t="shared" si="67"/>
        <v>#N/A</v>
      </c>
      <c r="AL396" s="16" t="e">
        <f>IF($B396="","",VLOOKUP($B396,'HK2 21-22'!$B$17:$AT$54,37,0))</f>
        <v>#N/A</v>
      </c>
      <c r="AM396" s="16" t="e">
        <f>IF($B396="","",VLOOKUP($B396,'HK2 21-22'!$B$17:$AT$54,38,0))</f>
        <v>#N/A</v>
      </c>
      <c r="AN396" s="32" t="e">
        <f t="shared" si="68"/>
        <v>#N/A</v>
      </c>
      <c r="AO396" s="16" t="e">
        <f>IF($B396="","",VLOOKUP($B396,'HK2 21-22'!$B$17:$AT$54,40,0))</f>
        <v>#N/A</v>
      </c>
      <c r="AP396" s="16" t="e">
        <f>IF($B396="","",VLOOKUP($B396,'HK2 21-22'!$B$17:$AT$54,41,0))</f>
        <v>#N/A</v>
      </c>
      <c r="AQ396" s="32" t="e">
        <f t="shared" si="69"/>
        <v>#N/A</v>
      </c>
      <c r="AR396" s="32" t="e">
        <f>IF($B396="","",VLOOKUP($B396,'HK2 21-22'!$B$17:$AT$54,43,0))</f>
        <v>#N/A</v>
      </c>
      <c r="AS396" s="32" t="e">
        <f>IF($B396="","",VLOOKUP($B396,'HK2 21-22'!$B$17:$AT$54,44,0))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IF($B397="","",VLOOKUP($B397,'HK2 21-22'!$B$17:$AT$54,4,0))</f>
        <v>#N/A</v>
      </c>
      <c r="F397" s="16" t="e">
        <f>IF($B397="","",VLOOKUP($B397,'HK2 21-22'!$B$17:$AT$54,5,0))</f>
        <v>#N/A</v>
      </c>
      <c r="G397" s="16" t="e">
        <f>IF($B397="","",VLOOKUP($B397,'HK2 21-22'!$B$17:$AT$54,6,0))</f>
        <v>#N/A</v>
      </c>
      <c r="H397" s="16" t="e">
        <f>IF($B397="","",VLOOKUP($B397,'HK2 21-22'!$B$17:$AT$54,7,0))</f>
        <v>#N/A</v>
      </c>
      <c r="I397" s="16" t="e">
        <f>IF($B397="","",VLOOKUP($B397,'HK2 21-22'!$B$17:$AT$54,8,0))</f>
        <v>#N/A</v>
      </c>
      <c r="J397" s="16" t="e">
        <f>IF($B397="","",VLOOKUP($B397,'HK2 21-22'!$B$17:$AT$54,9,0))</f>
        <v>#N/A</v>
      </c>
      <c r="K397" s="16" t="e">
        <f>IF($B397="","",VLOOKUP($B397,'HK2 21-22'!$B$17:$AT$54,10,0))</f>
        <v>#N/A</v>
      </c>
      <c r="L397" s="16" t="e">
        <f>IF($B397="","",VLOOKUP($B397,'HK2 21-22'!$B$17:$AT$54,11,0))</f>
        <v>#N/A</v>
      </c>
      <c r="M397" s="32" t="e">
        <f t="shared" si="61"/>
        <v>#N/A</v>
      </c>
      <c r="N397" s="16" t="e">
        <f>IF($B397="","",VLOOKUP($B397,'HK2 21-22'!$B$17:$AT$54,13,0))</f>
        <v>#N/A</v>
      </c>
      <c r="O397" s="16" t="e">
        <f>IF($B397="","",VLOOKUP($B397,'HK2 21-22'!$B$17:$AT$54,14,0))</f>
        <v>#N/A</v>
      </c>
      <c r="P397" s="16" t="e">
        <f>IF($B397="","",VLOOKUP($B397,'HK2 21-22'!$B$17:$AT$54,15,0))</f>
        <v>#N/A</v>
      </c>
      <c r="Q397" s="16" t="e">
        <f>IF($B397="","",VLOOKUP($B397,'HK2 21-22'!$B$17:$AT$54,16,0))</f>
        <v>#N/A</v>
      </c>
      <c r="R397" s="32" t="e">
        <f t="shared" si="62"/>
        <v>#N/A</v>
      </c>
      <c r="S397" s="16" t="e">
        <f>IF($B397="","",VLOOKUP($B397,'HK2 21-22'!$B$17:$AT$54,18,0))</f>
        <v>#N/A</v>
      </c>
      <c r="T397" s="16" t="e">
        <f>IF($B397="","",VLOOKUP($B397,'HK2 21-22'!$B$17:$AT$54,19,0))</f>
        <v>#N/A</v>
      </c>
      <c r="U397" s="16" t="e">
        <f>IF($B397="","",VLOOKUP($B397,'HK2 21-22'!$B$17:$AT$54,20,0))</f>
        <v>#N/A</v>
      </c>
      <c r="V397" s="32" t="e">
        <f t="shared" si="63"/>
        <v>#N/A</v>
      </c>
      <c r="W397" s="16" t="e">
        <f>IF($B397="","",VLOOKUP($B397,'HK2 21-22'!$B$17:$AT$54,22,0))</f>
        <v>#N/A</v>
      </c>
      <c r="X397" s="16" t="e">
        <f>IF($B397="","",VLOOKUP($B397,'HK2 21-22'!$B$17:$AT$54,23,0))</f>
        <v>#N/A</v>
      </c>
      <c r="Y397" s="16" t="e">
        <f>IF($B397="","",VLOOKUP($B397,'HK2 21-22'!$B$17:$AT$54,24,0))</f>
        <v>#N/A</v>
      </c>
      <c r="Z397" s="32" t="e">
        <f t="shared" si="64"/>
        <v>#N/A</v>
      </c>
      <c r="AA397" s="16" t="e">
        <f>IF($B397="","",VLOOKUP($B397,'HK2 21-22'!$B$17:$AT$54,26,0))</f>
        <v>#N/A</v>
      </c>
      <c r="AB397" s="16" t="e">
        <f>IF($B397="","",VLOOKUP($B397,'HK2 21-22'!$B$17:$AT$54,27,0))</f>
        <v>#N/A</v>
      </c>
      <c r="AC397" s="16" t="e">
        <f>IF($B397="","",VLOOKUP($B397,'HK2 21-22'!$B$17:$AT$54,28,0))</f>
        <v>#N/A</v>
      </c>
      <c r="AD397" s="32" t="e">
        <f t="shared" si="65"/>
        <v>#N/A</v>
      </c>
      <c r="AE397" s="16" t="e">
        <f>IF($B397="","",VLOOKUP($B397,'HK2 21-22'!$B$17:$AT$54,30,0))</f>
        <v>#N/A</v>
      </c>
      <c r="AF397" s="16" t="e">
        <f>IF($B397="","",VLOOKUP($B397,'HK2 21-22'!$B$17:$AT$54,31,0))</f>
        <v>#N/A</v>
      </c>
      <c r="AG397" s="16" t="e">
        <f>IF($B397="","",VLOOKUP($B397,'HK2 21-22'!$B$17:$AT$54,32,0))</f>
        <v>#N/A</v>
      </c>
      <c r="AH397" s="32" t="e">
        <f t="shared" si="66"/>
        <v>#N/A</v>
      </c>
      <c r="AI397" s="16" t="e">
        <f>IF($B397="","",VLOOKUP($B397,'HK2 21-22'!$B$17:$AT$54,34,0))</f>
        <v>#N/A</v>
      </c>
      <c r="AJ397" s="16" t="e">
        <f>IF($B397="","",VLOOKUP($B397,'HK2 21-22'!$B$17:$AT$54,35,0))</f>
        <v>#N/A</v>
      </c>
      <c r="AK397" s="32" t="e">
        <f t="shared" si="67"/>
        <v>#N/A</v>
      </c>
      <c r="AL397" s="16" t="e">
        <f>IF($B397="","",VLOOKUP($B397,'HK2 21-22'!$B$17:$AT$54,37,0))</f>
        <v>#N/A</v>
      </c>
      <c r="AM397" s="16" t="e">
        <f>IF($B397="","",VLOOKUP($B397,'HK2 21-22'!$B$17:$AT$54,38,0))</f>
        <v>#N/A</v>
      </c>
      <c r="AN397" s="32" t="e">
        <f t="shared" si="68"/>
        <v>#N/A</v>
      </c>
      <c r="AO397" s="16" t="e">
        <f>IF($B397="","",VLOOKUP($B397,'HK2 21-22'!$B$17:$AT$54,40,0))</f>
        <v>#N/A</v>
      </c>
      <c r="AP397" s="16" t="e">
        <f>IF($B397="","",VLOOKUP($B397,'HK2 21-22'!$B$17:$AT$54,41,0))</f>
        <v>#N/A</v>
      </c>
      <c r="AQ397" s="32" t="e">
        <f t="shared" si="69"/>
        <v>#N/A</v>
      </c>
      <c r="AR397" s="32" t="e">
        <f>IF($B397="","",VLOOKUP($B397,'HK2 21-22'!$B$17:$AT$54,43,0))</f>
        <v>#N/A</v>
      </c>
      <c r="AS397" s="32" t="e">
        <f>IF($B397="","",VLOOKUP($B397,'HK2 21-22'!$B$17:$AT$54,44,0))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IF($B398="","",VLOOKUP($B398,'HK2 21-22'!$B$17:$AT$54,4,0))</f>
        <v>#N/A</v>
      </c>
      <c r="F398" s="16" t="e">
        <f>IF($B398="","",VLOOKUP($B398,'HK2 21-22'!$B$17:$AT$54,5,0))</f>
        <v>#N/A</v>
      </c>
      <c r="G398" s="16" t="e">
        <f>IF($B398="","",VLOOKUP($B398,'HK2 21-22'!$B$17:$AT$54,6,0))</f>
        <v>#N/A</v>
      </c>
      <c r="H398" s="16" t="e">
        <f>IF($B398="","",VLOOKUP($B398,'HK2 21-22'!$B$17:$AT$54,7,0))</f>
        <v>#N/A</v>
      </c>
      <c r="I398" s="16" t="e">
        <f>IF($B398="","",VLOOKUP($B398,'HK2 21-22'!$B$17:$AT$54,8,0))</f>
        <v>#N/A</v>
      </c>
      <c r="J398" s="16" t="e">
        <f>IF($B398="","",VLOOKUP($B398,'HK2 21-22'!$B$17:$AT$54,9,0))</f>
        <v>#N/A</v>
      </c>
      <c r="K398" s="16" t="e">
        <f>IF($B398="","",VLOOKUP($B398,'HK2 21-22'!$B$17:$AT$54,10,0))</f>
        <v>#N/A</v>
      </c>
      <c r="L398" s="16" t="e">
        <f>IF($B398="","",VLOOKUP($B398,'HK2 21-22'!$B$17:$AT$54,11,0))</f>
        <v>#N/A</v>
      </c>
      <c r="M398" s="32" t="e">
        <f t="shared" si="61"/>
        <v>#N/A</v>
      </c>
      <c r="N398" s="16" t="e">
        <f>IF($B398="","",VLOOKUP($B398,'HK2 21-22'!$B$17:$AT$54,13,0))</f>
        <v>#N/A</v>
      </c>
      <c r="O398" s="16" t="e">
        <f>IF($B398="","",VLOOKUP($B398,'HK2 21-22'!$B$17:$AT$54,14,0))</f>
        <v>#N/A</v>
      </c>
      <c r="P398" s="16" t="e">
        <f>IF($B398="","",VLOOKUP($B398,'HK2 21-22'!$B$17:$AT$54,15,0))</f>
        <v>#N/A</v>
      </c>
      <c r="Q398" s="16" t="e">
        <f>IF($B398="","",VLOOKUP($B398,'HK2 21-22'!$B$17:$AT$54,16,0))</f>
        <v>#N/A</v>
      </c>
      <c r="R398" s="32" t="e">
        <f t="shared" si="62"/>
        <v>#N/A</v>
      </c>
      <c r="S398" s="16" t="e">
        <f>IF($B398="","",VLOOKUP($B398,'HK2 21-22'!$B$17:$AT$54,18,0))</f>
        <v>#N/A</v>
      </c>
      <c r="T398" s="16" t="e">
        <f>IF($B398="","",VLOOKUP($B398,'HK2 21-22'!$B$17:$AT$54,19,0))</f>
        <v>#N/A</v>
      </c>
      <c r="U398" s="16" t="e">
        <f>IF($B398="","",VLOOKUP($B398,'HK2 21-22'!$B$17:$AT$54,20,0))</f>
        <v>#N/A</v>
      </c>
      <c r="V398" s="32" t="e">
        <f t="shared" si="63"/>
        <v>#N/A</v>
      </c>
      <c r="W398" s="16" t="e">
        <f>IF($B398="","",VLOOKUP($B398,'HK2 21-22'!$B$17:$AT$54,22,0))</f>
        <v>#N/A</v>
      </c>
      <c r="X398" s="16" t="e">
        <f>IF($B398="","",VLOOKUP($B398,'HK2 21-22'!$B$17:$AT$54,23,0))</f>
        <v>#N/A</v>
      </c>
      <c r="Y398" s="16" t="e">
        <f>IF($B398="","",VLOOKUP($B398,'HK2 21-22'!$B$17:$AT$54,24,0))</f>
        <v>#N/A</v>
      </c>
      <c r="Z398" s="32" t="e">
        <f t="shared" si="64"/>
        <v>#N/A</v>
      </c>
      <c r="AA398" s="16" t="e">
        <f>IF($B398="","",VLOOKUP($B398,'HK2 21-22'!$B$17:$AT$54,26,0))</f>
        <v>#N/A</v>
      </c>
      <c r="AB398" s="16" t="e">
        <f>IF($B398="","",VLOOKUP($B398,'HK2 21-22'!$B$17:$AT$54,27,0))</f>
        <v>#N/A</v>
      </c>
      <c r="AC398" s="16" t="e">
        <f>IF($B398="","",VLOOKUP($B398,'HK2 21-22'!$B$17:$AT$54,28,0))</f>
        <v>#N/A</v>
      </c>
      <c r="AD398" s="32" t="e">
        <f t="shared" si="65"/>
        <v>#N/A</v>
      </c>
      <c r="AE398" s="16" t="e">
        <f>IF($B398="","",VLOOKUP($B398,'HK2 21-22'!$B$17:$AT$54,30,0))</f>
        <v>#N/A</v>
      </c>
      <c r="AF398" s="16" t="e">
        <f>IF($B398="","",VLOOKUP($B398,'HK2 21-22'!$B$17:$AT$54,31,0))</f>
        <v>#N/A</v>
      </c>
      <c r="AG398" s="16" t="e">
        <f>IF($B398="","",VLOOKUP($B398,'HK2 21-22'!$B$17:$AT$54,32,0))</f>
        <v>#N/A</v>
      </c>
      <c r="AH398" s="32" t="e">
        <f t="shared" si="66"/>
        <v>#N/A</v>
      </c>
      <c r="AI398" s="16" t="e">
        <f>IF($B398="","",VLOOKUP($B398,'HK2 21-22'!$B$17:$AT$54,34,0))</f>
        <v>#N/A</v>
      </c>
      <c r="AJ398" s="16" t="e">
        <f>IF($B398="","",VLOOKUP($B398,'HK2 21-22'!$B$17:$AT$54,35,0))</f>
        <v>#N/A</v>
      </c>
      <c r="AK398" s="32" t="e">
        <f t="shared" si="67"/>
        <v>#N/A</v>
      </c>
      <c r="AL398" s="16" t="e">
        <f>IF($B398="","",VLOOKUP($B398,'HK2 21-22'!$B$17:$AT$54,37,0))</f>
        <v>#N/A</v>
      </c>
      <c r="AM398" s="16" t="e">
        <f>IF($B398="","",VLOOKUP($B398,'HK2 21-22'!$B$17:$AT$54,38,0))</f>
        <v>#N/A</v>
      </c>
      <c r="AN398" s="32" t="e">
        <f t="shared" si="68"/>
        <v>#N/A</v>
      </c>
      <c r="AO398" s="16" t="e">
        <f>IF($B398="","",VLOOKUP($B398,'HK2 21-22'!$B$17:$AT$54,40,0))</f>
        <v>#N/A</v>
      </c>
      <c r="AP398" s="16" t="e">
        <f>IF($B398="","",VLOOKUP($B398,'HK2 21-22'!$B$17:$AT$54,41,0))</f>
        <v>#N/A</v>
      </c>
      <c r="AQ398" s="32" t="e">
        <f t="shared" si="69"/>
        <v>#N/A</v>
      </c>
      <c r="AR398" s="32" t="e">
        <f>IF($B398="","",VLOOKUP($B398,'HK2 21-22'!$B$17:$AT$54,43,0))</f>
        <v>#N/A</v>
      </c>
      <c r="AS398" s="32" t="e">
        <f>IF($B398="","",VLOOKUP($B398,'HK2 21-22'!$B$17:$AT$54,44,0))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IF($B399="","",VLOOKUP($B399,'HK2 21-22'!$B$17:$AT$54,4,0))</f>
        <v>#N/A</v>
      </c>
      <c r="F399" s="16" t="e">
        <f>IF($B399="","",VLOOKUP($B399,'HK2 21-22'!$B$17:$AT$54,5,0))</f>
        <v>#N/A</v>
      </c>
      <c r="G399" s="16" t="e">
        <f>IF($B399="","",VLOOKUP($B399,'HK2 21-22'!$B$17:$AT$54,6,0))</f>
        <v>#N/A</v>
      </c>
      <c r="H399" s="16" t="e">
        <f>IF($B399="","",VLOOKUP($B399,'HK2 21-22'!$B$17:$AT$54,7,0))</f>
        <v>#N/A</v>
      </c>
      <c r="I399" s="16" t="e">
        <f>IF($B399="","",VLOOKUP($B399,'HK2 21-22'!$B$17:$AT$54,8,0))</f>
        <v>#N/A</v>
      </c>
      <c r="J399" s="16" t="e">
        <f>IF($B399="","",VLOOKUP($B399,'HK2 21-22'!$B$17:$AT$54,9,0))</f>
        <v>#N/A</v>
      </c>
      <c r="K399" s="16" t="e">
        <f>IF($B399="","",VLOOKUP($B399,'HK2 21-22'!$B$17:$AT$54,10,0))</f>
        <v>#N/A</v>
      </c>
      <c r="L399" s="16" t="e">
        <f>IF($B399="","",VLOOKUP($B399,'HK2 21-22'!$B$17:$AT$54,11,0))</f>
        <v>#N/A</v>
      </c>
      <c r="M399" s="32" t="e">
        <f t="shared" si="61"/>
        <v>#N/A</v>
      </c>
      <c r="N399" s="16" t="e">
        <f>IF($B399="","",VLOOKUP($B399,'HK2 21-22'!$B$17:$AT$54,13,0))</f>
        <v>#N/A</v>
      </c>
      <c r="O399" s="16" t="e">
        <f>IF($B399="","",VLOOKUP($B399,'HK2 21-22'!$B$17:$AT$54,14,0))</f>
        <v>#N/A</v>
      </c>
      <c r="P399" s="16" t="e">
        <f>IF($B399="","",VLOOKUP($B399,'HK2 21-22'!$B$17:$AT$54,15,0))</f>
        <v>#N/A</v>
      </c>
      <c r="Q399" s="16" t="e">
        <f>IF($B399="","",VLOOKUP($B399,'HK2 21-22'!$B$17:$AT$54,16,0))</f>
        <v>#N/A</v>
      </c>
      <c r="R399" s="32" t="e">
        <f t="shared" si="62"/>
        <v>#N/A</v>
      </c>
      <c r="S399" s="16" t="e">
        <f>IF($B399="","",VLOOKUP($B399,'HK2 21-22'!$B$17:$AT$54,18,0))</f>
        <v>#N/A</v>
      </c>
      <c r="T399" s="16" t="e">
        <f>IF($B399="","",VLOOKUP($B399,'HK2 21-22'!$B$17:$AT$54,19,0))</f>
        <v>#N/A</v>
      </c>
      <c r="U399" s="16" t="e">
        <f>IF($B399="","",VLOOKUP($B399,'HK2 21-22'!$B$17:$AT$54,20,0))</f>
        <v>#N/A</v>
      </c>
      <c r="V399" s="32" t="e">
        <f t="shared" si="63"/>
        <v>#N/A</v>
      </c>
      <c r="W399" s="16" t="e">
        <f>IF($B399="","",VLOOKUP($B399,'HK2 21-22'!$B$17:$AT$54,22,0))</f>
        <v>#N/A</v>
      </c>
      <c r="X399" s="16" t="e">
        <f>IF($B399="","",VLOOKUP($B399,'HK2 21-22'!$B$17:$AT$54,23,0))</f>
        <v>#N/A</v>
      </c>
      <c r="Y399" s="16" t="e">
        <f>IF($B399="","",VLOOKUP($B399,'HK2 21-22'!$B$17:$AT$54,24,0))</f>
        <v>#N/A</v>
      </c>
      <c r="Z399" s="32" t="e">
        <f t="shared" si="64"/>
        <v>#N/A</v>
      </c>
      <c r="AA399" s="16" t="e">
        <f>IF($B399="","",VLOOKUP($B399,'HK2 21-22'!$B$17:$AT$54,26,0))</f>
        <v>#N/A</v>
      </c>
      <c r="AB399" s="16" t="e">
        <f>IF($B399="","",VLOOKUP($B399,'HK2 21-22'!$B$17:$AT$54,27,0))</f>
        <v>#N/A</v>
      </c>
      <c r="AC399" s="16" t="e">
        <f>IF($B399="","",VLOOKUP($B399,'HK2 21-22'!$B$17:$AT$54,28,0))</f>
        <v>#N/A</v>
      </c>
      <c r="AD399" s="32" t="e">
        <f t="shared" si="65"/>
        <v>#N/A</v>
      </c>
      <c r="AE399" s="16" t="e">
        <f>IF($B399="","",VLOOKUP($B399,'HK2 21-22'!$B$17:$AT$54,30,0))</f>
        <v>#N/A</v>
      </c>
      <c r="AF399" s="16" t="e">
        <f>IF($B399="","",VLOOKUP($B399,'HK2 21-22'!$B$17:$AT$54,31,0))</f>
        <v>#N/A</v>
      </c>
      <c r="AG399" s="16" t="e">
        <f>IF($B399="","",VLOOKUP($B399,'HK2 21-22'!$B$17:$AT$54,32,0))</f>
        <v>#N/A</v>
      </c>
      <c r="AH399" s="32" t="e">
        <f t="shared" si="66"/>
        <v>#N/A</v>
      </c>
      <c r="AI399" s="16" t="e">
        <f>IF($B399="","",VLOOKUP($B399,'HK2 21-22'!$B$17:$AT$54,34,0))</f>
        <v>#N/A</v>
      </c>
      <c r="AJ399" s="16" t="e">
        <f>IF($B399="","",VLOOKUP($B399,'HK2 21-22'!$B$17:$AT$54,35,0))</f>
        <v>#N/A</v>
      </c>
      <c r="AK399" s="32" t="e">
        <f t="shared" si="67"/>
        <v>#N/A</v>
      </c>
      <c r="AL399" s="16" t="e">
        <f>IF($B399="","",VLOOKUP($B399,'HK2 21-22'!$B$17:$AT$54,37,0))</f>
        <v>#N/A</v>
      </c>
      <c r="AM399" s="16" t="e">
        <f>IF($B399="","",VLOOKUP($B399,'HK2 21-22'!$B$17:$AT$54,38,0))</f>
        <v>#N/A</v>
      </c>
      <c r="AN399" s="32" t="e">
        <f t="shared" si="68"/>
        <v>#N/A</v>
      </c>
      <c r="AO399" s="16" t="e">
        <f>IF($B399="","",VLOOKUP($B399,'HK2 21-22'!$B$17:$AT$54,40,0))</f>
        <v>#N/A</v>
      </c>
      <c r="AP399" s="16" t="e">
        <f>IF($B399="","",VLOOKUP($B399,'HK2 21-22'!$B$17:$AT$54,41,0))</f>
        <v>#N/A</v>
      </c>
      <c r="AQ399" s="32" t="e">
        <f t="shared" si="69"/>
        <v>#N/A</v>
      </c>
      <c r="AR399" s="32" t="e">
        <f>IF($B399="","",VLOOKUP($B399,'HK2 21-22'!$B$17:$AT$54,43,0))</f>
        <v>#N/A</v>
      </c>
      <c r="AS399" s="32" t="e">
        <f>IF($B399="","",VLOOKUP($B399,'HK2 21-22'!$B$17:$AT$54,44,0))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IF($B400="","",VLOOKUP($B400,'HK2 21-22'!$B$17:$AT$54,4,0))</f>
        <v>#N/A</v>
      </c>
      <c r="F400" s="16" t="e">
        <f>IF($B400="","",VLOOKUP($B400,'HK2 21-22'!$B$17:$AT$54,5,0))</f>
        <v>#N/A</v>
      </c>
      <c r="G400" s="16" t="e">
        <f>IF($B400="","",VLOOKUP($B400,'HK2 21-22'!$B$17:$AT$54,6,0))</f>
        <v>#N/A</v>
      </c>
      <c r="H400" s="16" t="e">
        <f>IF($B400="","",VLOOKUP($B400,'HK2 21-22'!$B$17:$AT$54,7,0))</f>
        <v>#N/A</v>
      </c>
      <c r="I400" s="16" t="e">
        <f>IF($B400="","",VLOOKUP($B400,'HK2 21-22'!$B$17:$AT$54,8,0))</f>
        <v>#N/A</v>
      </c>
      <c r="J400" s="16" t="e">
        <f>IF($B400="","",VLOOKUP($B400,'HK2 21-22'!$B$17:$AT$54,9,0))</f>
        <v>#N/A</v>
      </c>
      <c r="K400" s="16" t="e">
        <f>IF($B400="","",VLOOKUP($B400,'HK2 21-22'!$B$17:$AT$54,10,0))</f>
        <v>#N/A</v>
      </c>
      <c r="L400" s="16" t="e">
        <f>IF($B400="","",VLOOKUP($B400,'HK2 21-22'!$B$17:$AT$54,11,0))</f>
        <v>#N/A</v>
      </c>
      <c r="M400" s="32" t="e">
        <f t="shared" si="61"/>
        <v>#N/A</v>
      </c>
      <c r="N400" s="16" t="e">
        <f>IF($B400="","",VLOOKUP($B400,'HK2 21-22'!$B$17:$AT$54,13,0))</f>
        <v>#N/A</v>
      </c>
      <c r="O400" s="16" t="e">
        <f>IF($B400="","",VLOOKUP($B400,'HK2 21-22'!$B$17:$AT$54,14,0))</f>
        <v>#N/A</v>
      </c>
      <c r="P400" s="16" t="e">
        <f>IF($B400="","",VLOOKUP($B400,'HK2 21-22'!$B$17:$AT$54,15,0))</f>
        <v>#N/A</v>
      </c>
      <c r="Q400" s="16" t="e">
        <f>IF($B400="","",VLOOKUP($B400,'HK2 21-22'!$B$17:$AT$54,16,0))</f>
        <v>#N/A</v>
      </c>
      <c r="R400" s="32" t="e">
        <f t="shared" si="62"/>
        <v>#N/A</v>
      </c>
      <c r="S400" s="16" t="e">
        <f>IF($B400="","",VLOOKUP($B400,'HK2 21-22'!$B$17:$AT$54,18,0))</f>
        <v>#N/A</v>
      </c>
      <c r="T400" s="16" t="e">
        <f>IF($B400="","",VLOOKUP($B400,'HK2 21-22'!$B$17:$AT$54,19,0))</f>
        <v>#N/A</v>
      </c>
      <c r="U400" s="16" t="e">
        <f>IF($B400="","",VLOOKUP($B400,'HK2 21-22'!$B$17:$AT$54,20,0))</f>
        <v>#N/A</v>
      </c>
      <c r="V400" s="32" t="e">
        <f t="shared" si="63"/>
        <v>#N/A</v>
      </c>
      <c r="W400" s="16" t="e">
        <f>IF($B400="","",VLOOKUP($B400,'HK2 21-22'!$B$17:$AT$54,22,0))</f>
        <v>#N/A</v>
      </c>
      <c r="X400" s="16" t="e">
        <f>IF($B400="","",VLOOKUP($B400,'HK2 21-22'!$B$17:$AT$54,23,0))</f>
        <v>#N/A</v>
      </c>
      <c r="Y400" s="16" t="e">
        <f>IF($B400="","",VLOOKUP($B400,'HK2 21-22'!$B$17:$AT$54,24,0))</f>
        <v>#N/A</v>
      </c>
      <c r="Z400" s="32" t="e">
        <f t="shared" si="64"/>
        <v>#N/A</v>
      </c>
      <c r="AA400" s="16" t="e">
        <f>IF($B400="","",VLOOKUP($B400,'HK2 21-22'!$B$17:$AT$54,26,0))</f>
        <v>#N/A</v>
      </c>
      <c r="AB400" s="16" t="e">
        <f>IF($B400="","",VLOOKUP($B400,'HK2 21-22'!$B$17:$AT$54,27,0))</f>
        <v>#N/A</v>
      </c>
      <c r="AC400" s="16" t="e">
        <f>IF($B400="","",VLOOKUP($B400,'HK2 21-22'!$B$17:$AT$54,28,0))</f>
        <v>#N/A</v>
      </c>
      <c r="AD400" s="32" t="e">
        <f t="shared" si="65"/>
        <v>#N/A</v>
      </c>
      <c r="AE400" s="16" t="e">
        <f>IF($B400="","",VLOOKUP($B400,'HK2 21-22'!$B$17:$AT$54,30,0))</f>
        <v>#N/A</v>
      </c>
      <c r="AF400" s="16" t="e">
        <f>IF($B400="","",VLOOKUP($B400,'HK2 21-22'!$B$17:$AT$54,31,0))</f>
        <v>#N/A</v>
      </c>
      <c r="AG400" s="16" t="e">
        <f>IF($B400="","",VLOOKUP($B400,'HK2 21-22'!$B$17:$AT$54,32,0))</f>
        <v>#N/A</v>
      </c>
      <c r="AH400" s="32" t="e">
        <f t="shared" si="66"/>
        <v>#N/A</v>
      </c>
      <c r="AI400" s="16" t="e">
        <f>IF($B400="","",VLOOKUP($B400,'HK2 21-22'!$B$17:$AT$54,34,0))</f>
        <v>#N/A</v>
      </c>
      <c r="AJ400" s="16" t="e">
        <f>IF($B400="","",VLOOKUP($B400,'HK2 21-22'!$B$17:$AT$54,35,0))</f>
        <v>#N/A</v>
      </c>
      <c r="AK400" s="32" t="e">
        <f t="shared" si="67"/>
        <v>#N/A</v>
      </c>
      <c r="AL400" s="16" t="e">
        <f>IF($B400="","",VLOOKUP($B400,'HK2 21-22'!$B$17:$AT$54,37,0))</f>
        <v>#N/A</v>
      </c>
      <c r="AM400" s="16" t="e">
        <f>IF($B400="","",VLOOKUP($B400,'HK2 21-22'!$B$17:$AT$54,38,0))</f>
        <v>#N/A</v>
      </c>
      <c r="AN400" s="32" t="e">
        <f t="shared" si="68"/>
        <v>#N/A</v>
      </c>
      <c r="AO400" s="16" t="e">
        <f>IF($B400="","",VLOOKUP($B400,'HK2 21-22'!$B$17:$AT$54,40,0))</f>
        <v>#N/A</v>
      </c>
      <c r="AP400" s="16" t="e">
        <f>IF($B400="","",VLOOKUP($B400,'HK2 21-22'!$B$17:$AT$54,41,0))</f>
        <v>#N/A</v>
      </c>
      <c r="AQ400" s="32" t="e">
        <f t="shared" si="69"/>
        <v>#N/A</v>
      </c>
      <c r="AR400" s="32" t="e">
        <f>IF($B400="","",VLOOKUP($B400,'HK2 21-22'!$B$17:$AT$54,43,0))</f>
        <v>#N/A</v>
      </c>
      <c r="AS400" s="32" t="e">
        <f>IF($B400="","",VLOOKUP($B400,'HK2 21-22'!$B$17:$AT$54,44,0))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IF($B401="","",VLOOKUP($B401,'HK2 21-22'!$B$17:$AT$54,4,0))</f>
        <v>#N/A</v>
      </c>
      <c r="F401" s="16" t="e">
        <f>IF($B401="","",VLOOKUP($B401,'HK2 21-22'!$B$17:$AT$54,5,0))</f>
        <v>#N/A</v>
      </c>
      <c r="G401" s="16" t="e">
        <f>IF($B401="","",VLOOKUP($B401,'HK2 21-22'!$B$17:$AT$54,6,0))</f>
        <v>#N/A</v>
      </c>
      <c r="H401" s="16" t="e">
        <f>IF($B401="","",VLOOKUP($B401,'HK2 21-22'!$B$17:$AT$54,7,0))</f>
        <v>#N/A</v>
      </c>
      <c r="I401" s="16" t="e">
        <f>IF($B401="","",VLOOKUP($B401,'HK2 21-22'!$B$17:$AT$54,8,0))</f>
        <v>#N/A</v>
      </c>
      <c r="J401" s="16" t="e">
        <f>IF($B401="","",VLOOKUP($B401,'HK2 21-22'!$B$17:$AT$54,9,0))</f>
        <v>#N/A</v>
      </c>
      <c r="K401" s="16" t="e">
        <f>IF($B401="","",VLOOKUP($B401,'HK2 21-22'!$B$17:$AT$54,10,0))</f>
        <v>#N/A</v>
      </c>
      <c r="L401" s="16" t="e">
        <f>IF($B401="","",VLOOKUP($B401,'HK2 21-22'!$B$17:$AT$54,11,0))</f>
        <v>#N/A</v>
      </c>
      <c r="M401" s="32" t="e">
        <f t="shared" si="61"/>
        <v>#N/A</v>
      </c>
      <c r="N401" s="16" t="e">
        <f>IF($B401="","",VLOOKUP($B401,'HK2 21-22'!$B$17:$AT$54,13,0))</f>
        <v>#N/A</v>
      </c>
      <c r="O401" s="16" t="e">
        <f>IF($B401="","",VLOOKUP($B401,'HK2 21-22'!$B$17:$AT$54,14,0))</f>
        <v>#N/A</v>
      </c>
      <c r="P401" s="16" t="e">
        <f>IF($B401="","",VLOOKUP($B401,'HK2 21-22'!$B$17:$AT$54,15,0))</f>
        <v>#N/A</v>
      </c>
      <c r="Q401" s="16" t="e">
        <f>IF($B401="","",VLOOKUP($B401,'HK2 21-22'!$B$17:$AT$54,16,0))</f>
        <v>#N/A</v>
      </c>
      <c r="R401" s="32" t="e">
        <f t="shared" si="62"/>
        <v>#N/A</v>
      </c>
      <c r="S401" s="16" t="e">
        <f>IF($B401="","",VLOOKUP($B401,'HK2 21-22'!$B$17:$AT$54,18,0))</f>
        <v>#N/A</v>
      </c>
      <c r="T401" s="16" t="e">
        <f>IF($B401="","",VLOOKUP($B401,'HK2 21-22'!$B$17:$AT$54,19,0))</f>
        <v>#N/A</v>
      </c>
      <c r="U401" s="16" t="e">
        <f>IF($B401="","",VLOOKUP($B401,'HK2 21-22'!$B$17:$AT$54,20,0))</f>
        <v>#N/A</v>
      </c>
      <c r="V401" s="32" t="e">
        <f t="shared" si="63"/>
        <v>#N/A</v>
      </c>
      <c r="W401" s="16" t="e">
        <f>IF($B401="","",VLOOKUP($B401,'HK2 21-22'!$B$17:$AT$54,22,0))</f>
        <v>#N/A</v>
      </c>
      <c r="X401" s="16" t="e">
        <f>IF($B401="","",VLOOKUP($B401,'HK2 21-22'!$B$17:$AT$54,23,0))</f>
        <v>#N/A</v>
      </c>
      <c r="Y401" s="16" t="e">
        <f>IF($B401="","",VLOOKUP($B401,'HK2 21-22'!$B$17:$AT$54,24,0))</f>
        <v>#N/A</v>
      </c>
      <c r="Z401" s="32" t="e">
        <f t="shared" si="64"/>
        <v>#N/A</v>
      </c>
      <c r="AA401" s="16" t="e">
        <f>IF($B401="","",VLOOKUP($B401,'HK2 21-22'!$B$17:$AT$54,26,0))</f>
        <v>#N/A</v>
      </c>
      <c r="AB401" s="16" t="e">
        <f>IF($B401="","",VLOOKUP($B401,'HK2 21-22'!$B$17:$AT$54,27,0))</f>
        <v>#N/A</v>
      </c>
      <c r="AC401" s="16" t="e">
        <f>IF($B401="","",VLOOKUP($B401,'HK2 21-22'!$B$17:$AT$54,28,0))</f>
        <v>#N/A</v>
      </c>
      <c r="AD401" s="32" t="e">
        <f t="shared" si="65"/>
        <v>#N/A</v>
      </c>
      <c r="AE401" s="16" t="e">
        <f>IF($B401="","",VLOOKUP($B401,'HK2 21-22'!$B$17:$AT$54,30,0))</f>
        <v>#N/A</v>
      </c>
      <c r="AF401" s="16" t="e">
        <f>IF($B401="","",VLOOKUP($B401,'HK2 21-22'!$B$17:$AT$54,31,0))</f>
        <v>#N/A</v>
      </c>
      <c r="AG401" s="16" t="e">
        <f>IF($B401="","",VLOOKUP($B401,'HK2 21-22'!$B$17:$AT$54,32,0))</f>
        <v>#N/A</v>
      </c>
      <c r="AH401" s="32" t="e">
        <f t="shared" si="66"/>
        <v>#N/A</v>
      </c>
      <c r="AI401" s="16" t="e">
        <f>IF($B401="","",VLOOKUP($B401,'HK2 21-22'!$B$17:$AT$54,34,0))</f>
        <v>#N/A</v>
      </c>
      <c r="AJ401" s="16" t="e">
        <f>IF($B401="","",VLOOKUP($B401,'HK2 21-22'!$B$17:$AT$54,35,0))</f>
        <v>#N/A</v>
      </c>
      <c r="AK401" s="32" t="e">
        <f t="shared" si="67"/>
        <v>#N/A</v>
      </c>
      <c r="AL401" s="16" t="e">
        <f>IF($B401="","",VLOOKUP($B401,'HK2 21-22'!$B$17:$AT$54,37,0))</f>
        <v>#N/A</v>
      </c>
      <c r="AM401" s="16" t="e">
        <f>IF($B401="","",VLOOKUP($B401,'HK2 21-22'!$B$17:$AT$54,38,0))</f>
        <v>#N/A</v>
      </c>
      <c r="AN401" s="32" t="e">
        <f t="shared" si="68"/>
        <v>#N/A</v>
      </c>
      <c r="AO401" s="16" t="e">
        <f>IF($B401="","",VLOOKUP($B401,'HK2 21-22'!$B$17:$AT$54,40,0))</f>
        <v>#N/A</v>
      </c>
      <c r="AP401" s="16" t="e">
        <f>IF($B401="","",VLOOKUP($B401,'HK2 21-22'!$B$17:$AT$54,41,0))</f>
        <v>#N/A</v>
      </c>
      <c r="AQ401" s="32" t="e">
        <f t="shared" si="69"/>
        <v>#N/A</v>
      </c>
      <c r="AR401" s="32" t="e">
        <f>IF($B401="","",VLOOKUP($B401,'HK2 21-22'!$B$17:$AT$54,43,0))</f>
        <v>#N/A</v>
      </c>
      <c r="AS401" s="32" t="e">
        <f>IF($B401="","",VLOOKUP($B401,'HK2 21-22'!$B$17:$AT$54,44,0))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IF($B402="","",VLOOKUP($B402,'HK2 21-22'!$B$17:$AT$54,4,0))</f>
        <v>#N/A</v>
      </c>
      <c r="F402" s="16" t="e">
        <f>IF($B402="","",VLOOKUP($B402,'HK2 21-22'!$B$17:$AT$54,5,0))</f>
        <v>#N/A</v>
      </c>
      <c r="G402" s="16" t="e">
        <f>IF($B402="","",VLOOKUP($B402,'HK2 21-22'!$B$17:$AT$54,6,0))</f>
        <v>#N/A</v>
      </c>
      <c r="H402" s="16" t="e">
        <f>IF($B402="","",VLOOKUP($B402,'HK2 21-22'!$B$17:$AT$54,7,0))</f>
        <v>#N/A</v>
      </c>
      <c r="I402" s="16" t="e">
        <f>IF($B402="","",VLOOKUP($B402,'HK2 21-22'!$B$17:$AT$54,8,0))</f>
        <v>#N/A</v>
      </c>
      <c r="J402" s="16" t="e">
        <f>IF($B402="","",VLOOKUP($B402,'HK2 21-22'!$B$17:$AT$54,9,0))</f>
        <v>#N/A</v>
      </c>
      <c r="K402" s="16" t="e">
        <f>IF($B402="","",VLOOKUP($B402,'HK2 21-22'!$B$17:$AT$54,10,0))</f>
        <v>#N/A</v>
      </c>
      <c r="L402" s="16" t="e">
        <f>IF($B402="","",VLOOKUP($B402,'HK2 21-22'!$B$17:$AT$54,11,0))</f>
        <v>#N/A</v>
      </c>
      <c r="M402" s="32" t="e">
        <f t="shared" si="61"/>
        <v>#N/A</v>
      </c>
      <c r="N402" s="16" t="e">
        <f>IF($B402="","",VLOOKUP($B402,'HK2 21-22'!$B$17:$AT$54,13,0))</f>
        <v>#N/A</v>
      </c>
      <c r="O402" s="16" t="e">
        <f>IF($B402="","",VLOOKUP($B402,'HK2 21-22'!$B$17:$AT$54,14,0))</f>
        <v>#N/A</v>
      </c>
      <c r="P402" s="16" t="e">
        <f>IF($B402="","",VLOOKUP($B402,'HK2 21-22'!$B$17:$AT$54,15,0))</f>
        <v>#N/A</v>
      </c>
      <c r="Q402" s="16" t="e">
        <f>IF($B402="","",VLOOKUP($B402,'HK2 21-22'!$B$17:$AT$54,16,0))</f>
        <v>#N/A</v>
      </c>
      <c r="R402" s="32" t="e">
        <f t="shared" si="62"/>
        <v>#N/A</v>
      </c>
      <c r="S402" s="16" t="e">
        <f>IF($B402="","",VLOOKUP($B402,'HK2 21-22'!$B$17:$AT$54,18,0))</f>
        <v>#N/A</v>
      </c>
      <c r="T402" s="16" t="e">
        <f>IF($B402="","",VLOOKUP($B402,'HK2 21-22'!$B$17:$AT$54,19,0))</f>
        <v>#N/A</v>
      </c>
      <c r="U402" s="16" t="e">
        <f>IF($B402="","",VLOOKUP($B402,'HK2 21-22'!$B$17:$AT$54,20,0))</f>
        <v>#N/A</v>
      </c>
      <c r="V402" s="32" t="e">
        <f t="shared" si="63"/>
        <v>#N/A</v>
      </c>
      <c r="W402" s="16" t="e">
        <f>IF($B402="","",VLOOKUP($B402,'HK2 21-22'!$B$17:$AT$54,22,0))</f>
        <v>#N/A</v>
      </c>
      <c r="X402" s="16" t="e">
        <f>IF($B402="","",VLOOKUP($B402,'HK2 21-22'!$B$17:$AT$54,23,0))</f>
        <v>#N/A</v>
      </c>
      <c r="Y402" s="16" t="e">
        <f>IF($B402="","",VLOOKUP($B402,'HK2 21-22'!$B$17:$AT$54,24,0))</f>
        <v>#N/A</v>
      </c>
      <c r="Z402" s="32" t="e">
        <f t="shared" si="64"/>
        <v>#N/A</v>
      </c>
      <c r="AA402" s="16" t="e">
        <f>IF($B402="","",VLOOKUP($B402,'HK2 21-22'!$B$17:$AT$54,26,0))</f>
        <v>#N/A</v>
      </c>
      <c r="AB402" s="16" t="e">
        <f>IF($B402="","",VLOOKUP($B402,'HK2 21-22'!$B$17:$AT$54,27,0))</f>
        <v>#N/A</v>
      </c>
      <c r="AC402" s="16" t="e">
        <f>IF($B402="","",VLOOKUP($B402,'HK2 21-22'!$B$17:$AT$54,28,0))</f>
        <v>#N/A</v>
      </c>
      <c r="AD402" s="32" t="e">
        <f t="shared" si="65"/>
        <v>#N/A</v>
      </c>
      <c r="AE402" s="16" t="e">
        <f>IF($B402="","",VLOOKUP($B402,'HK2 21-22'!$B$17:$AT$54,30,0))</f>
        <v>#N/A</v>
      </c>
      <c r="AF402" s="16" t="e">
        <f>IF($B402="","",VLOOKUP($B402,'HK2 21-22'!$B$17:$AT$54,31,0))</f>
        <v>#N/A</v>
      </c>
      <c r="AG402" s="16" t="e">
        <f>IF($B402="","",VLOOKUP($B402,'HK2 21-22'!$B$17:$AT$54,32,0))</f>
        <v>#N/A</v>
      </c>
      <c r="AH402" s="32" t="e">
        <f t="shared" si="66"/>
        <v>#N/A</v>
      </c>
      <c r="AI402" s="16" t="e">
        <f>IF($B402="","",VLOOKUP($B402,'HK2 21-22'!$B$17:$AT$54,34,0))</f>
        <v>#N/A</v>
      </c>
      <c r="AJ402" s="16" t="e">
        <f>IF($B402="","",VLOOKUP($B402,'HK2 21-22'!$B$17:$AT$54,35,0))</f>
        <v>#N/A</v>
      </c>
      <c r="AK402" s="32" t="e">
        <f t="shared" si="67"/>
        <v>#N/A</v>
      </c>
      <c r="AL402" s="16" t="e">
        <f>IF($B402="","",VLOOKUP($B402,'HK2 21-22'!$B$17:$AT$54,37,0))</f>
        <v>#N/A</v>
      </c>
      <c r="AM402" s="16" t="e">
        <f>IF($B402="","",VLOOKUP($B402,'HK2 21-22'!$B$17:$AT$54,38,0))</f>
        <v>#N/A</v>
      </c>
      <c r="AN402" s="32" t="e">
        <f t="shared" si="68"/>
        <v>#N/A</v>
      </c>
      <c r="AO402" s="16" t="e">
        <f>IF($B402="","",VLOOKUP($B402,'HK2 21-22'!$B$17:$AT$54,40,0))</f>
        <v>#N/A</v>
      </c>
      <c r="AP402" s="16" t="e">
        <f>IF($B402="","",VLOOKUP($B402,'HK2 21-22'!$B$17:$AT$54,41,0))</f>
        <v>#N/A</v>
      </c>
      <c r="AQ402" s="32" t="e">
        <f t="shared" si="69"/>
        <v>#N/A</v>
      </c>
      <c r="AR402" s="32" t="e">
        <f>IF($B402="","",VLOOKUP($B402,'HK2 21-22'!$B$17:$AT$54,43,0))</f>
        <v>#N/A</v>
      </c>
      <c r="AS402" s="32" t="e">
        <f>IF($B402="","",VLOOKUP($B402,'HK2 21-22'!$B$17:$AT$54,44,0))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IF($B403="","",VLOOKUP($B403,'HK2 21-22'!$B$17:$AT$54,4,0))</f>
        <v>#N/A</v>
      </c>
      <c r="F403" s="16" t="e">
        <f>IF($B403="","",VLOOKUP($B403,'HK2 21-22'!$B$17:$AT$54,5,0))</f>
        <v>#N/A</v>
      </c>
      <c r="G403" s="16" t="e">
        <f>IF($B403="","",VLOOKUP($B403,'HK2 21-22'!$B$17:$AT$54,6,0))</f>
        <v>#N/A</v>
      </c>
      <c r="H403" s="16" t="e">
        <f>IF($B403="","",VLOOKUP($B403,'HK2 21-22'!$B$17:$AT$54,7,0))</f>
        <v>#N/A</v>
      </c>
      <c r="I403" s="16" t="e">
        <f>IF($B403="","",VLOOKUP($B403,'HK2 21-22'!$B$17:$AT$54,8,0))</f>
        <v>#N/A</v>
      </c>
      <c r="J403" s="16" t="e">
        <f>IF($B403="","",VLOOKUP($B403,'HK2 21-22'!$B$17:$AT$54,9,0))</f>
        <v>#N/A</v>
      </c>
      <c r="K403" s="16" t="e">
        <f>IF($B403="","",VLOOKUP($B403,'HK2 21-22'!$B$17:$AT$54,10,0))</f>
        <v>#N/A</v>
      </c>
      <c r="L403" s="16" t="e">
        <f>IF($B403="","",VLOOKUP($B403,'HK2 21-22'!$B$17:$AT$54,11,0))</f>
        <v>#N/A</v>
      </c>
      <c r="M403" s="32" t="e">
        <f t="shared" si="61"/>
        <v>#N/A</v>
      </c>
      <c r="N403" s="16" t="e">
        <f>IF($B403="","",VLOOKUP($B403,'HK2 21-22'!$B$17:$AT$54,13,0))</f>
        <v>#N/A</v>
      </c>
      <c r="O403" s="16" t="e">
        <f>IF($B403="","",VLOOKUP($B403,'HK2 21-22'!$B$17:$AT$54,14,0))</f>
        <v>#N/A</v>
      </c>
      <c r="P403" s="16" t="e">
        <f>IF($B403="","",VLOOKUP($B403,'HK2 21-22'!$B$17:$AT$54,15,0))</f>
        <v>#N/A</v>
      </c>
      <c r="Q403" s="16" t="e">
        <f>IF($B403="","",VLOOKUP($B403,'HK2 21-22'!$B$17:$AT$54,16,0))</f>
        <v>#N/A</v>
      </c>
      <c r="R403" s="32" t="e">
        <f t="shared" si="62"/>
        <v>#N/A</v>
      </c>
      <c r="S403" s="16" t="e">
        <f>IF($B403="","",VLOOKUP($B403,'HK2 21-22'!$B$17:$AT$54,18,0))</f>
        <v>#N/A</v>
      </c>
      <c r="T403" s="16" t="e">
        <f>IF($B403="","",VLOOKUP($B403,'HK2 21-22'!$B$17:$AT$54,19,0))</f>
        <v>#N/A</v>
      </c>
      <c r="U403" s="16" t="e">
        <f>IF($B403="","",VLOOKUP($B403,'HK2 21-22'!$B$17:$AT$54,20,0))</f>
        <v>#N/A</v>
      </c>
      <c r="V403" s="32" t="e">
        <f t="shared" si="63"/>
        <v>#N/A</v>
      </c>
      <c r="W403" s="16" t="e">
        <f>IF($B403="","",VLOOKUP($B403,'HK2 21-22'!$B$17:$AT$54,22,0))</f>
        <v>#N/A</v>
      </c>
      <c r="X403" s="16" t="e">
        <f>IF($B403="","",VLOOKUP($B403,'HK2 21-22'!$B$17:$AT$54,23,0))</f>
        <v>#N/A</v>
      </c>
      <c r="Y403" s="16" t="e">
        <f>IF($B403="","",VLOOKUP($B403,'HK2 21-22'!$B$17:$AT$54,24,0))</f>
        <v>#N/A</v>
      </c>
      <c r="Z403" s="32" t="e">
        <f t="shared" si="64"/>
        <v>#N/A</v>
      </c>
      <c r="AA403" s="16" t="e">
        <f>IF($B403="","",VLOOKUP($B403,'HK2 21-22'!$B$17:$AT$54,26,0))</f>
        <v>#N/A</v>
      </c>
      <c r="AB403" s="16" t="e">
        <f>IF($B403="","",VLOOKUP($B403,'HK2 21-22'!$B$17:$AT$54,27,0))</f>
        <v>#N/A</v>
      </c>
      <c r="AC403" s="16" t="e">
        <f>IF($B403="","",VLOOKUP($B403,'HK2 21-22'!$B$17:$AT$54,28,0))</f>
        <v>#N/A</v>
      </c>
      <c r="AD403" s="32" t="e">
        <f t="shared" si="65"/>
        <v>#N/A</v>
      </c>
      <c r="AE403" s="16" t="e">
        <f>IF($B403="","",VLOOKUP($B403,'HK2 21-22'!$B$17:$AT$54,30,0))</f>
        <v>#N/A</v>
      </c>
      <c r="AF403" s="16" t="e">
        <f>IF($B403="","",VLOOKUP($B403,'HK2 21-22'!$B$17:$AT$54,31,0))</f>
        <v>#N/A</v>
      </c>
      <c r="AG403" s="16" t="e">
        <f>IF($B403="","",VLOOKUP($B403,'HK2 21-22'!$B$17:$AT$54,32,0))</f>
        <v>#N/A</v>
      </c>
      <c r="AH403" s="32" t="e">
        <f t="shared" si="66"/>
        <v>#N/A</v>
      </c>
      <c r="AI403" s="16" t="e">
        <f>IF($B403="","",VLOOKUP($B403,'HK2 21-22'!$B$17:$AT$54,34,0))</f>
        <v>#N/A</v>
      </c>
      <c r="AJ403" s="16" t="e">
        <f>IF($B403="","",VLOOKUP($B403,'HK2 21-22'!$B$17:$AT$54,35,0))</f>
        <v>#N/A</v>
      </c>
      <c r="AK403" s="32" t="e">
        <f t="shared" si="67"/>
        <v>#N/A</v>
      </c>
      <c r="AL403" s="16" t="e">
        <f>IF($B403="","",VLOOKUP($B403,'HK2 21-22'!$B$17:$AT$54,37,0))</f>
        <v>#N/A</v>
      </c>
      <c r="AM403" s="16" t="e">
        <f>IF($B403="","",VLOOKUP($B403,'HK2 21-22'!$B$17:$AT$54,38,0))</f>
        <v>#N/A</v>
      </c>
      <c r="AN403" s="32" t="e">
        <f t="shared" si="68"/>
        <v>#N/A</v>
      </c>
      <c r="AO403" s="16" t="e">
        <f>IF($B403="","",VLOOKUP($B403,'HK2 21-22'!$B$17:$AT$54,40,0))</f>
        <v>#N/A</v>
      </c>
      <c r="AP403" s="16" t="e">
        <f>IF($B403="","",VLOOKUP($B403,'HK2 21-22'!$B$17:$AT$54,41,0))</f>
        <v>#N/A</v>
      </c>
      <c r="AQ403" s="32" t="e">
        <f t="shared" si="69"/>
        <v>#N/A</v>
      </c>
      <c r="AR403" s="32" t="e">
        <f>IF($B403="","",VLOOKUP($B403,'HK2 21-22'!$B$17:$AT$54,43,0))</f>
        <v>#N/A</v>
      </c>
      <c r="AS403" s="32" t="e">
        <f>IF($B403="","",VLOOKUP($B403,'HK2 21-22'!$B$17:$AT$54,44,0))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IF($B404="","",VLOOKUP($B404,'HK2 21-22'!$B$17:$AT$54,4,0))</f>
        <v>#N/A</v>
      </c>
      <c r="F404" s="16" t="e">
        <f>IF($B404="","",VLOOKUP($B404,'HK2 21-22'!$B$17:$AT$54,5,0))</f>
        <v>#N/A</v>
      </c>
      <c r="G404" s="16" t="e">
        <f>IF($B404="","",VLOOKUP($B404,'HK2 21-22'!$B$17:$AT$54,6,0))</f>
        <v>#N/A</v>
      </c>
      <c r="H404" s="16" t="e">
        <f>IF($B404="","",VLOOKUP($B404,'HK2 21-22'!$B$17:$AT$54,7,0))</f>
        <v>#N/A</v>
      </c>
      <c r="I404" s="16" t="e">
        <f>IF($B404="","",VLOOKUP($B404,'HK2 21-22'!$B$17:$AT$54,8,0))</f>
        <v>#N/A</v>
      </c>
      <c r="J404" s="16" t="e">
        <f>IF($B404="","",VLOOKUP($B404,'HK2 21-22'!$B$17:$AT$54,9,0))</f>
        <v>#N/A</v>
      </c>
      <c r="K404" s="16" t="e">
        <f>IF($B404="","",VLOOKUP($B404,'HK2 21-22'!$B$17:$AT$54,10,0))</f>
        <v>#N/A</v>
      </c>
      <c r="L404" s="16" t="e">
        <f>IF($B404="","",VLOOKUP($B404,'HK2 21-22'!$B$17:$AT$54,11,0))</f>
        <v>#N/A</v>
      </c>
      <c r="M404" s="32" t="e">
        <f t="shared" si="61"/>
        <v>#N/A</v>
      </c>
      <c r="N404" s="16" t="e">
        <f>IF($B404="","",VLOOKUP($B404,'HK2 21-22'!$B$17:$AT$54,13,0))</f>
        <v>#N/A</v>
      </c>
      <c r="O404" s="16" t="e">
        <f>IF($B404="","",VLOOKUP($B404,'HK2 21-22'!$B$17:$AT$54,14,0))</f>
        <v>#N/A</v>
      </c>
      <c r="P404" s="16" t="e">
        <f>IF($B404="","",VLOOKUP($B404,'HK2 21-22'!$B$17:$AT$54,15,0))</f>
        <v>#N/A</v>
      </c>
      <c r="Q404" s="16" t="e">
        <f>IF($B404="","",VLOOKUP($B404,'HK2 21-22'!$B$17:$AT$54,16,0))</f>
        <v>#N/A</v>
      </c>
      <c r="R404" s="32" t="e">
        <f t="shared" si="62"/>
        <v>#N/A</v>
      </c>
      <c r="S404" s="16" t="e">
        <f>IF($B404="","",VLOOKUP($B404,'HK2 21-22'!$B$17:$AT$54,18,0))</f>
        <v>#N/A</v>
      </c>
      <c r="T404" s="16" t="e">
        <f>IF($B404="","",VLOOKUP($B404,'HK2 21-22'!$B$17:$AT$54,19,0))</f>
        <v>#N/A</v>
      </c>
      <c r="U404" s="16" t="e">
        <f>IF($B404="","",VLOOKUP($B404,'HK2 21-22'!$B$17:$AT$54,20,0))</f>
        <v>#N/A</v>
      </c>
      <c r="V404" s="32" t="e">
        <f t="shared" si="63"/>
        <v>#N/A</v>
      </c>
      <c r="W404" s="16" t="e">
        <f>IF($B404="","",VLOOKUP($B404,'HK2 21-22'!$B$17:$AT$54,22,0))</f>
        <v>#N/A</v>
      </c>
      <c r="X404" s="16" t="e">
        <f>IF($B404="","",VLOOKUP($B404,'HK2 21-22'!$B$17:$AT$54,23,0))</f>
        <v>#N/A</v>
      </c>
      <c r="Y404" s="16" t="e">
        <f>IF($B404="","",VLOOKUP($B404,'HK2 21-22'!$B$17:$AT$54,24,0))</f>
        <v>#N/A</v>
      </c>
      <c r="Z404" s="32" t="e">
        <f t="shared" si="64"/>
        <v>#N/A</v>
      </c>
      <c r="AA404" s="16" t="e">
        <f>IF($B404="","",VLOOKUP($B404,'HK2 21-22'!$B$17:$AT$54,26,0))</f>
        <v>#N/A</v>
      </c>
      <c r="AB404" s="16" t="e">
        <f>IF($B404="","",VLOOKUP($B404,'HK2 21-22'!$B$17:$AT$54,27,0))</f>
        <v>#N/A</v>
      </c>
      <c r="AC404" s="16" t="e">
        <f>IF($B404="","",VLOOKUP($B404,'HK2 21-22'!$B$17:$AT$54,28,0))</f>
        <v>#N/A</v>
      </c>
      <c r="AD404" s="32" t="e">
        <f t="shared" si="65"/>
        <v>#N/A</v>
      </c>
      <c r="AE404" s="16" t="e">
        <f>IF($B404="","",VLOOKUP($B404,'HK2 21-22'!$B$17:$AT$54,30,0))</f>
        <v>#N/A</v>
      </c>
      <c r="AF404" s="16" t="e">
        <f>IF($B404="","",VLOOKUP($B404,'HK2 21-22'!$B$17:$AT$54,31,0))</f>
        <v>#N/A</v>
      </c>
      <c r="AG404" s="16" t="e">
        <f>IF($B404="","",VLOOKUP($B404,'HK2 21-22'!$B$17:$AT$54,32,0))</f>
        <v>#N/A</v>
      </c>
      <c r="AH404" s="32" t="e">
        <f t="shared" si="66"/>
        <v>#N/A</v>
      </c>
      <c r="AI404" s="16" t="e">
        <f>IF($B404="","",VLOOKUP($B404,'HK2 21-22'!$B$17:$AT$54,34,0))</f>
        <v>#N/A</v>
      </c>
      <c r="AJ404" s="16" t="e">
        <f>IF($B404="","",VLOOKUP($B404,'HK2 21-22'!$B$17:$AT$54,35,0))</f>
        <v>#N/A</v>
      </c>
      <c r="AK404" s="32" t="e">
        <f t="shared" si="67"/>
        <v>#N/A</v>
      </c>
      <c r="AL404" s="16" t="e">
        <f>IF($B404="","",VLOOKUP($B404,'HK2 21-22'!$B$17:$AT$54,37,0))</f>
        <v>#N/A</v>
      </c>
      <c r="AM404" s="16" t="e">
        <f>IF($B404="","",VLOOKUP($B404,'HK2 21-22'!$B$17:$AT$54,38,0))</f>
        <v>#N/A</v>
      </c>
      <c r="AN404" s="32" t="e">
        <f t="shared" si="68"/>
        <v>#N/A</v>
      </c>
      <c r="AO404" s="16" t="e">
        <f>IF($B404="","",VLOOKUP($B404,'HK2 21-22'!$B$17:$AT$54,40,0))</f>
        <v>#N/A</v>
      </c>
      <c r="AP404" s="16" t="e">
        <f>IF($B404="","",VLOOKUP($B404,'HK2 21-22'!$B$17:$AT$54,41,0))</f>
        <v>#N/A</v>
      </c>
      <c r="AQ404" s="32" t="e">
        <f t="shared" si="69"/>
        <v>#N/A</v>
      </c>
      <c r="AR404" s="32" t="e">
        <f>IF($B404="","",VLOOKUP($B404,'HK2 21-22'!$B$17:$AT$54,43,0))</f>
        <v>#N/A</v>
      </c>
      <c r="AS404" s="32" t="e">
        <f>IF($B404="","",VLOOKUP($B404,'HK2 21-22'!$B$17:$AT$54,44,0))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IF($B405="","",VLOOKUP($B405,'HK2 21-22'!$B$17:$AT$54,4,0))</f>
        <v>#N/A</v>
      </c>
      <c r="F405" s="16" t="e">
        <f>IF($B405="","",VLOOKUP($B405,'HK2 21-22'!$B$17:$AT$54,5,0))</f>
        <v>#N/A</v>
      </c>
      <c r="G405" s="16" t="e">
        <f>IF($B405="","",VLOOKUP($B405,'HK2 21-22'!$B$17:$AT$54,6,0))</f>
        <v>#N/A</v>
      </c>
      <c r="H405" s="16" t="e">
        <f>IF($B405="","",VLOOKUP($B405,'HK2 21-22'!$B$17:$AT$54,7,0))</f>
        <v>#N/A</v>
      </c>
      <c r="I405" s="16" t="e">
        <f>IF($B405="","",VLOOKUP($B405,'HK2 21-22'!$B$17:$AT$54,8,0))</f>
        <v>#N/A</v>
      </c>
      <c r="J405" s="16" t="e">
        <f>IF($B405="","",VLOOKUP($B405,'HK2 21-22'!$B$17:$AT$54,9,0))</f>
        <v>#N/A</v>
      </c>
      <c r="K405" s="16" t="e">
        <f>IF($B405="","",VLOOKUP($B405,'HK2 21-22'!$B$17:$AT$54,10,0))</f>
        <v>#N/A</v>
      </c>
      <c r="L405" s="16" t="e">
        <f>IF($B405="","",VLOOKUP($B405,'HK2 21-22'!$B$17:$AT$54,11,0))</f>
        <v>#N/A</v>
      </c>
      <c r="M405" s="32" t="e">
        <f t="shared" si="61"/>
        <v>#N/A</v>
      </c>
      <c r="N405" s="16" t="e">
        <f>IF($B405="","",VLOOKUP($B405,'HK2 21-22'!$B$17:$AT$54,13,0))</f>
        <v>#N/A</v>
      </c>
      <c r="O405" s="16" t="e">
        <f>IF($B405="","",VLOOKUP($B405,'HK2 21-22'!$B$17:$AT$54,14,0))</f>
        <v>#N/A</v>
      </c>
      <c r="P405" s="16" t="e">
        <f>IF($B405="","",VLOOKUP($B405,'HK2 21-22'!$B$17:$AT$54,15,0))</f>
        <v>#N/A</v>
      </c>
      <c r="Q405" s="16" t="e">
        <f>IF($B405="","",VLOOKUP($B405,'HK2 21-22'!$B$17:$AT$54,16,0))</f>
        <v>#N/A</v>
      </c>
      <c r="R405" s="32" t="e">
        <f t="shared" si="62"/>
        <v>#N/A</v>
      </c>
      <c r="S405" s="16" t="e">
        <f>IF($B405="","",VLOOKUP($B405,'HK2 21-22'!$B$17:$AT$54,18,0))</f>
        <v>#N/A</v>
      </c>
      <c r="T405" s="16" t="e">
        <f>IF($B405="","",VLOOKUP($B405,'HK2 21-22'!$B$17:$AT$54,19,0))</f>
        <v>#N/A</v>
      </c>
      <c r="U405" s="16" t="e">
        <f>IF($B405="","",VLOOKUP($B405,'HK2 21-22'!$B$17:$AT$54,20,0))</f>
        <v>#N/A</v>
      </c>
      <c r="V405" s="32" t="e">
        <f t="shared" si="63"/>
        <v>#N/A</v>
      </c>
      <c r="W405" s="16" t="e">
        <f>IF($B405="","",VLOOKUP($B405,'HK2 21-22'!$B$17:$AT$54,22,0))</f>
        <v>#N/A</v>
      </c>
      <c r="X405" s="16" t="e">
        <f>IF($B405="","",VLOOKUP($B405,'HK2 21-22'!$B$17:$AT$54,23,0))</f>
        <v>#N/A</v>
      </c>
      <c r="Y405" s="16" t="e">
        <f>IF($B405="","",VLOOKUP($B405,'HK2 21-22'!$B$17:$AT$54,24,0))</f>
        <v>#N/A</v>
      </c>
      <c r="Z405" s="32" t="e">
        <f t="shared" si="64"/>
        <v>#N/A</v>
      </c>
      <c r="AA405" s="16" t="e">
        <f>IF($B405="","",VLOOKUP($B405,'HK2 21-22'!$B$17:$AT$54,26,0))</f>
        <v>#N/A</v>
      </c>
      <c r="AB405" s="16" t="e">
        <f>IF($B405="","",VLOOKUP($B405,'HK2 21-22'!$B$17:$AT$54,27,0))</f>
        <v>#N/A</v>
      </c>
      <c r="AC405" s="16" t="e">
        <f>IF($B405="","",VLOOKUP($B405,'HK2 21-22'!$B$17:$AT$54,28,0))</f>
        <v>#N/A</v>
      </c>
      <c r="AD405" s="32" t="e">
        <f t="shared" si="65"/>
        <v>#N/A</v>
      </c>
      <c r="AE405" s="16" t="e">
        <f>IF($B405="","",VLOOKUP($B405,'HK2 21-22'!$B$17:$AT$54,30,0))</f>
        <v>#N/A</v>
      </c>
      <c r="AF405" s="16" t="e">
        <f>IF($B405="","",VLOOKUP($B405,'HK2 21-22'!$B$17:$AT$54,31,0))</f>
        <v>#N/A</v>
      </c>
      <c r="AG405" s="16" t="e">
        <f>IF($B405="","",VLOOKUP($B405,'HK2 21-22'!$B$17:$AT$54,32,0))</f>
        <v>#N/A</v>
      </c>
      <c r="AH405" s="32" t="e">
        <f t="shared" si="66"/>
        <v>#N/A</v>
      </c>
      <c r="AI405" s="16" t="e">
        <f>IF($B405="","",VLOOKUP($B405,'HK2 21-22'!$B$17:$AT$54,34,0))</f>
        <v>#N/A</v>
      </c>
      <c r="AJ405" s="16" t="e">
        <f>IF($B405="","",VLOOKUP($B405,'HK2 21-22'!$B$17:$AT$54,35,0))</f>
        <v>#N/A</v>
      </c>
      <c r="AK405" s="32" t="e">
        <f t="shared" si="67"/>
        <v>#N/A</v>
      </c>
      <c r="AL405" s="16" t="e">
        <f>IF($B405="","",VLOOKUP($B405,'HK2 21-22'!$B$17:$AT$54,37,0))</f>
        <v>#N/A</v>
      </c>
      <c r="AM405" s="16" t="e">
        <f>IF($B405="","",VLOOKUP($B405,'HK2 21-22'!$B$17:$AT$54,38,0))</f>
        <v>#N/A</v>
      </c>
      <c r="AN405" s="32" t="e">
        <f t="shared" si="68"/>
        <v>#N/A</v>
      </c>
      <c r="AO405" s="16" t="e">
        <f>IF($B405="","",VLOOKUP($B405,'HK2 21-22'!$B$17:$AT$54,40,0))</f>
        <v>#N/A</v>
      </c>
      <c r="AP405" s="16" t="e">
        <f>IF($B405="","",VLOOKUP($B405,'HK2 21-22'!$B$17:$AT$54,41,0))</f>
        <v>#N/A</v>
      </c>
      <c r="AQ405" s="32" t="e">
        <f t="shared" si="69"/>
        <v>#N/A</v>
      </c>
      <c r="AR405" s="32" t="e">
        <f>IF($B405="","",VLOOKUP($B405,'HK2 21-22'!$B$17:$AT$54,43,0))</f>
        <v>#N/A</v>
      </c>
      <c r="AS405" s="32" t="e">
        <f>IF($B405="","",VLOOKUP($B405,'HK2 21-22'!$B$17:$AT$54,44,0))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IF($B406="","",VLOOKUP($B406,'HK2 21-22'!$B$17:$AT$54,4,0))</f>
        <v>#N/A</v>
      </c>
      <c r="F406" s="16" t="e">
        <f>IF($B406="","",VLOOKUP($B406,'HK2 21-22'!$B$17:$AT$54,5,0))</f>
        <v>#N/A</v>
      </c>
      <c r="G406" s="16" t="e">
        <f>IF($B406="","",VLOOKUP($B406,'HK2 21-22'!$B$17:$AT$54,6,0))</f>
        <v>#N/A</v>
      </c>
      <c r="H406" s="16" t="e">
        <f>IF($B406="","",VLOOKUP($B406,'HK2 21-22'!$B$17:$AT$54,7,0))</f>
        <v>#N/A</v>
      </c>
      <c r="I406" s="16" t="e">
        <f>IF($B406="","",VLOOKUP($B406,'HK2 21-22'!$B$17:$AT$54,8,0))</f>
        <v>#N/A</v>
      </c>
      <c r="J406" s="16" t="e">
        <f>IF($B406="","",VLOOKUP($B406,'HK2 21-22'!$B$17:$AT$54,9,0))</f>
        <v>#N/A</v>
      </c>
      <c r="K406" s="16" t="e">
        <f>IF($B406="","",VLOOKUP($B406,'HK2 21-22'!$B$17:$AT$54,10,0))</f>
        <v>#N/A</v>
      </c>
      <c r="L406" s="16" t="e">
        <f>IF($B406="","",VLOOKUP($B406,'HK2 21-22'!$B$17:$AT$54,11,0))</f>
        <v>#N/A</v>
      </c>
      <c r="M406" s="32" t="e">
        <f t="shared" si="61"/>
        <v>#N/A</v>
      </c>
      <c r="N406" s="16" t="e">
        <f>IF($B406="","",VLOOKUP($B406,'HK2 21-22'!$B$17:$AT$54,13,0))</f>
        <v>#N/A</v>
      </c>
      <c r="O406" s="16" t="e">
        <f>IF($B406="","",VLOOKUP($B406,'HK2 21-22'!$B$17:$AT$54,14,0))</f>
        <v>#N/A</v>
      </c>
      <c r="P406" s="16" t="e">
        <f>IF($B406="","",VLOOKUP($B406,'HK2 21-22'!$B$17:$AT$54,15,0))</f>
        <v>#N/A</v>
      </c>
      <c r="Q406" s="16" t="e">
        <f>IF($B406="","",VLOOKUP($B406,'HK2 21-22'!$B$17:$AT$54,16,0))</f>
        <v>#N/A</v>
      </c>
      <c r="R406" s="32" t="e">
        <f t="shared" si="62"/>
        <v>#N/A</v>
      </c>
      <c r="S406" s="16" t="e">
        <f>IF($B406="","",VLOOKUP($B406,'HK2 21-22'!$B$17:$AT$54,18,0))</f>
        <v>#N/A</v>
      </c>
      <c r="T406" s="16" t="e">
        <f>IF($B406="","",VLOOKUP($B406,'HK2 21-22'!$B$17:$AT$54,19,0))</f>
        <v>#N/A</v>
      </c>
      <c r="U406" s="16" t="e">
        <f>IF($B406="","",VLOOKUP($B406,'HK2 21-22'!$B$17:$AT$54,20,0))</f>
        <v>#N/A</v>
      </c>
      <c r="V406" s="32" t="e">
        <f t="shared" si="63"/>
        <v>#N/A</v>
      </c>
      <c r="W406" s="16" t="e">
        <f>IF($B406="","",VLOOKUP($B406,'HK2 21-22'!$B$17:$AT$54,22,0))</f>
        <v>#N/A</v>
      </c>
      <c r="X406" s="16" t="e">
        <f>IF($B406="","",VLOOKUP($B406,'HK2 21-22'!$B$17:$AT$54,23,0))</f>
        <v>#N/A</v>
      </c>
      <c r="Y406" s="16" t="e">
        <f>IF($B406="","",VLOOKUP($B406,'HK2 21-22'!$B$17:$AT$54,24,0))</f>
        <v>#N/A</v>
      </c>
      <c r="Z406" s="32" t="e">
        <f t="shared" si="64"/>
        <v>#N/A</v>
      </c>
      <c r="AA406" s="16" t="e">
        <f>IF($B406="","",VLOOKUP($B406,'HK2 21-22'!$B$17:$AT$54,26,0))</f>
        <v>#N/A</v>
      </c>
      <c r="AB406" s="16" t="e">
        <f>IF($B406="","",VLOOKUP($B406,'HK2 21-22'!$B$17:$AT$54,27,0))</f>
        <v>#N/A</v>
      </c>
      <c r="AC406" s="16" t="e">
        <f>IF($B406="","",VLOOKUP($B406,'HK2 21-22'!$B$17:$AT$54,28,0))</f>
        <v>#N/A</v>
      </c>
      <c r="AD406" s="32" t="e">
        <f t="shared" si="65"/>
        <v>#N/A</v>
      </c>
      <c r="AE406" s="16" t="e">
        <f>IF($B406="","",VLOOKUP($B406,'HK2 21-22'!$B$17:$AT$54,30,0))</f>
        <v>#N/A</v>
      </c>
      <c r="AF406" s="16" t="e">
        <f>IF($B406="","",VLOOKUP($B406,'HK2 21-22'!$B$17:$AT$54,31,0))</f>
        <v>#N/A</v>
      </c>
      <c r="AG406" s="16" t="e">
        <f>IF($B406="","",VLOOKUP($B406,'HK2 21-22'!$B$17:$AT$54,32,0))</f>
        <v>#N/A</v>
      </c>
      <c r="AH406" s="32" t="e">
        <f t="shared" si="66"/>
        <v>#N/A</v>
      </c>
      <c r="AI406" s="16" t="e">
        <f>IF($B406="","",VLOOKUP($B406,'HK2 21-22'!$B$17:$AT$54,34,0))</f>
        <v>#N/A</v>
      </c>
      <c r="AJ406" s="16" t="e">
        <f>IF($B406="","",VLOOKUP($B406,'HK2 21-22'!$B$17:$AT$54,35,0))</f>
        <v>#N/A</v>
      </c>
      <c r="AK406" s="32" t="e">
        <f t="shared" si="67"/>
        <v>#N/A</v>
      </c>
      <c r="AL406" s="16" t="e">
        <f>IF($B406="","",VLOOKUP($B406,'HK2 21-22'!$B$17:$AT$54,37,0))</f>
        <v>#N/A</v>
      </c>
      <c r="AM406" s="16" t="e">
        <f>IF($B406="","",VLOOKUP($B406,'HK2 21-22'!$B$17:$AT$54,38,0))</f>
        <v>#N/A</v>
      </c>
      <c r="AN406" s="32" t="e">
        <f t="shared" si="68"/>
        <v>#N/A</v>
      </c>
      <c r="AO406" s="16" t="e">
        <f>IF($B406="","",VLOOKUP($B406,'HK2 21-22'!$B$17:$AT$54,40,0))</f>
        <v>#N/A</v>
      </c>
      <c r="AP406" s="16" t="e">
        <f>IF($B406="","",VLOOKUP($B406,'HK2 21-22'!$B$17:$AT$54,41,0))</f>
        <v>#N/A</v>
      </c>
      <c r="AQ406" s="32" t="e">
        <f t="shared" si="69"/>
        <v>#N/A</v>
      </c>
      <c r="AR406" s="32" t="e">
        <f>IF($B406="","",VLOOKUP($B406,'HK2 21-22'!$B$17:$AT$54,43,0))</f>
        <v>#N/A</v>
      </c>
      <c r="AS406" s="32" t="e">
        <f>IF($B406="","",VLOOKUP($B406,'HK2 21-22'!$B$17:$AT$54,44,0))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IF($B407="","",VLOOKUP($B407,'HK2 21-22'!$B$17:$AT$54,4,0))</f>
        <v>#N/A</v>
      </c>
      <c r="F407" s="16" t="e">
        <f>IF($B407="","",VLOOKUP($B407,'HK2 21-22'!$B$17:$AT$54,5,0))</f>
        <v>#N/A</v>
      </c>
      <c r="G407" s="16" t="e">
        <f>IF($B407="","",VLOOKUP($B407,'HK2 21-22'!$B$17:$AT$54,6,0))</f>
        <v>#N/A</v>
      </c>
      <c r="H407" s="16" t="e">
        <f>IF($B407="","",VLOOKUP($B407,'HK2 21-22'!$B$17:$AT$54,7,0))</f>
        <v>#N/A</v>
      </c>
      <c r="I407" s="16" t="e">
        <f>IF($B407="","",VLOOKUP($B407,'HK2 21-22'!$B$17:$AT$54,8,0))</f>
        <v>#N/A</v>
      </c>
      <c r="J407" s="16" t="e">
        <f>IF($B407="","",VLOOKUP($B407,'HK2 21-22'!$B$17:$AT$54,9,0))</f>
        <v>#N/A</v>
      </c>
      <c r="K407" s="16" t="e">
        <f>IF($B407="","",VLOOKUP($B407,'HK2 21-22'!$B$17:$AT$54,10,0))</f>
        <v>#N/A</v>
      </c>
      <c r="L407" s="16" t="e">
        <f>IF($B407="","",VLOOKUP($B407,'HK2 21-22'!$B$17:$AT$54,11,0))</f>
        <v>#N/A</v>
      </c>
      <c r="M407" s="32" t="e">
        <f t="shared" si="61"/>
        <v>#N/A</v>
      </c>
      <c r="N407" s="16" t="e">
        <f>IF($B407="","",VLOOKUP($B407,'HK2 21-22'!$B$17:$AT$54,13,0))</f>
        <v>#N/A</v>
      </c>
      <c r="O407" s="16" t="e">
        <f>IF($B407="","",VLOOKUP($B407,'HK2 21-22'!$B$17:$AT$54,14,0))</f>
        <v>#N/A</v>
      </c>
      <c r="P407" s="16" t="e">
        <f>IF($B407="","",VLOOKUP($B407,'HK2 21-22'!$B$17:$AT$54,15,0))</f>
        <v>#N/A</v>
      </c>
      <c r="Q407" s="16" t="e">
        <f>IF($B407="","",VLOOKUP($B407,'HK2 21-22'!$B$17:$AT$54,16,0))</f>
        <v>#N/A</v>
      </c>
      <c r="R407" s="32" t="e">
        <f t="shared" si="62"/>
        <v>#N/A</v>
      </c>
      <c r="S407" s="16" t="e">
        <f>IF($B407="","",VLOOKUP($B407,'HK2 21-22'!$B$17:$AT$54,18,0))</f>
        <v>#N/A</v>
      </c>
      <c r="T407" s="16" t="e">
        <f>IF($B407="","",VLOOKUP($B407,'HK2 21-22'!$B$17:$AT$54,19,0))</f>
        <v>#N/A</v>
      </c>
      <c r="U407" s="16" t="e">
        <f>IF($B407="","",VLOOKUP($B407,'HK2 21-22'!$B$17:$AT$54,20,0))</f>
        <v>#N/A</v>
      </c>
      <c r="V407" s="32" t="e">
        <f t="shared" si="63"/>
        <v>#N/A</v>
      </c>
      <c r="W407" s="16" t="e">
        <f>IF($B407="","",VLOOKUP($B407,'HK2 21-22'!$B$17:$AT$54,22,0))</f>
        <v>#N/A</v>
      </c>
      <c r="X407" s="16" t="e">
        <f>IF($B407="","",VLOOKUP($B407,'HK2 21-22'!$B$17:$AT$54,23,0))</f>
        <v>#N/A</v>
      </c>
      <c r="Y407" s="16" t="e">
        <f>IF($B407="","",VLOOKUP($B407,'HK2 21-22'!$B$17:$AT$54,24,0))</f>
        <v>#N/A</v>
      </c>
      <c r="Z407" s="32" t="e">
        <f t="shared" si="64"/>
        <v>#N/A</v>
      </c>
      <c r="AA407" s="16" t="e">
        <f>IF($B407="","",VLOOKUP($B407,'HK2 21-22'!$B$17:$AT$54,26,0))</f>
        <v>#N/A</v>
      </c>
      <c r="AB407" s="16" t="e">
        <f>IF($B407="","",VLOOKUP($B407,'HK2 21-22'!$B$17:$AT$54,27,0))</f>
        <v>#N/A</v>
      </c>
      <c r="AC407" s="16" t="e">
        <f>IF($B407="","",VLOOKUP($B407,'HK2 21-22'!$B$17:$AT$54,28,0))</f>
        <v>#N/A</v>
      </c>
      <c r="AD407" s="32" t="e">
        <f t="shared" si="65"/>
        <v>#N/A</v>
      </c>
      <c r="AE407" s="16" t="e">
        <f>IF($B407="","",VLOOKUP($B407,'HK2 21-22'!$B$17:$AT$54,30,0))</f>
        <v>#N/A</v>
      </c>
      <c r="AF407" s="16" t="e">
        <f>IF($B407="","",VLOOKUP($B407,'HK2 21-22'!$B$17:$AT$54,31,0))</f>
        <v>#N/A</v>
      </c>
      <c r="AG407" s="16" t="e">
        <f>IF($B407="","",VLOOKUP($B407,'HK2 21-22'!$B$17:$AT$54,32,0))</f>
        <v>#N/A</v>
      </c>
      <c r="AH407" s="32" t="e">
        <f t="shared" si="66"/>
        <v>#N/A</v>
      </c>
      <c r="AI407" s="16" t="e">
        <f>IF($B407="","",VLOOKUP($B407,'HK2 21-22'!$B$17:$AT$54,34,0))</f>
        <v>#N/A</v>
      </c>
      <c r="AJ407" s="16" t="e">
        <f>IF($B407="","",VLOOKUP($B407,'HK2 21-22'!$B$17:$AT$54,35,0))</f>
        <v>#N/A</v>
      </c>
      <c r="AK407" s="32" t="e">
        <f t="shared" si="67"/>
        <v>#N/A</v>
      </c>
      <c r="AL407" s="16" t="e">
        <f>IF($B407="","",VLOOKUP($B407,'HK2 21-22'!$B$17:$AT$54,37,0))</f>
        <v>#N/A</v>
      </c>
      <c r="AM407" s="16" t="e">
        <f>IF($B407="","",VLOOKUP($B407,'HK2 21-22'!$B$17:$AT$54,38,0))</f>
        <v>#N/A</v>
      </c>
      <c r="AN407" s="32" t="e">
        <f t="shared" si="68"/>
        <v>#N/A</v>
      </c>
      <c r="AO407" s="16" t="e">
        <f>IF($B407="","",VLOOKUP($B407,'HK2 21-22'!$B$17:$AT$54,40,0))</f>
        <v>#N/A</v>
      </c>
      <c r="AP407" s="16" t="e">
        <f>IF($B407="","",VLOOKUP($B407,'HK2 21-22'!$B$17:$AT$54,41,0))</f>
        <v>#N/A</v>
      </c>
      <c r="AQ407" s="32" t="e">
        <f t="shared" si="69"/>
        <v>#N/A</v>
      </c>
      <c r="AR407" s="32" t="e">
        <f>IF($B407="","",VLOOKUP($B407,'HK2 21-22'!$B$17:$AT$54,43,0))</f>
        <v>#N/A</v>
      </c>
      <c r="AS407" s="32" t="e">
        <f>IF($B407="","",VLOOKUP($B407,'HK2 21-22'!$B$17:$AT$54,44,0))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IF($B408="","",VLOOKUP($B408,'HK2 21-22'!$B$17:$AT$54,4,0))</f>
        <v>#N/A</v>
      </c>
      <c r="F408" s="16" t="e">
        <f>IF($B408="","",VLOOKUP($B408,'HK2 21-22'!$B$17:$AT$54,5,0))</f>
        <v>#N/A</v>
      </c>
      <c r="G408" s="16" t="e">
        <f>IF($B408="","",VLOOKUP($B408,'HK2 21-22'!$B$17:$AT$54,6,0))</f>
        <v>#N/A</v>
      </c>
      <c r="H408" s="16" t="e">
        <f>IF($B408="","",VLOOKUP($B408,'HK2 21-22'!$B$17:$AT$54,7,0))</f>
        <v>#N/A</v>
      </c>
      <c r="I408" s="16" t="e">
        <f>IF($B408="","",VLOOKUP($B408,'HK2 21-22'!$B$17:$AT$54,8,0))</f>
        <v>#N/A</v>
      </c>
      <c r="J408" s="16" t="e">
        <f>IF($B408="","",VLOOKUP($B408,'HK2 21-22'!$B$17:$AT$54,9,0))</f>
        <v>#N/A</v>
      </c>
      <c r="K408" s="16" t="e">
        <f>IF($B408="","",VLOOKUP($B408,'HK2 21-22'!$B$17:$AT$54,10,0))</f>
        <v>#N/A</v>
      </c>
      <c r="L408" s="16" t="e">
        <f>IF($B408="","",VLOOKUP($B408,'HK2 21-22'!$B$17:$AT$54,11,0))</f>
        <v>#N/A</v>
      </c>
      <c r="M408" s="32" t="e">
        <f t="shared" si="61"/>
        <v>#N/A</v>
      </c>
      <c r="N408" s="16" t="e">
        <f>IF($B408="","",VLOOKUP($B408,'HK2 21-22'!$B$17:$AT$54,13,0))</f>
        <v>#N/A</v>
      </c>
      <c r="O408" s="16" t="e">
        <f>IF($B408="","",VLOOKUP($B408,'HK2 21-22'!$B$17:$AT$54,14,0))</f>
        <v>#N/A</v>
      </c>
      <c r="P408" s="16" t="e">
        <f>IF($B408="","",VLOOKUP($B408,'HK2 21-22'!$B$17:$AT$54,15,0))</f>
        <v>#N/A</v>
      </c>
      <c r="Q408" s="16" t="e">
        <f>IF($B408="","",VLOOKUP($B408,'HK2 21-22'!$B$17:$AT$54,16,0))</f>
        <v>#N/A</v>
      </c>
      <c r="R408" s="32" t="e">
        <f t="shared" si="62"/>
        <v>#N/A</v>
      </c>
      <c r="S408" s="16" t="e">
        <f>IF($B408="","",VLOOKUP($B408,'HK2 21-22'!$B$17:$AT$54,18,0))</f>
        <v>#N/A</v>
      </c>
      <c r="T408" s="16" t="e">
        <f>IF($B408="","",VLOOKUP($B408,'HK2 21-22'!$B$17:$AT$54,19,0))</f>
        <v>#N/A</v>
      </c>
      <c r="U408" s="16" t="e">
        <f>IF($B408="","",VLOOKUP($B408,'HK2 21-22'!$B$17:$AT$54,20,0))</f>
        <v>#N/A</v>
      </c>
      <c r="V408" s="32" t="e">
        <f t="shared" si="63"/>
        <v>#N/A</v>
      </c>
      <c r="W408" s="16" t="e">
        <f>IF($B408="","",VLOOKUP($B408,'HK2 21-22'!$B$17:$AT$54,22,0))</f>
        <v>#N/A</v>
      </c>
      <c r="X408" s="16" t="e">
        <f>IF($B408="","",VLOOKUP($B408,'HK2 21-22'!$B$17:$AT$54,23,0))</f>
        <v>#N/A</v>
      </c>
      <c r="Y408" s="16" t="e">
        <f>IF($B408="","",VLOOKUP($B408,'HK2 21-22'!$B$17:$AT$54,24,0))</f>
        <v>#N/A</v>
      </c>
      <c r="Z408" s="32" t="e">
        <f t="shared" si="64"/>
        <v>#N/A</v>
      </c>
      <c r="AA408" s="16" t="e">
        <f>IF($B408="","",VLOOKUP($B408,'HK2 21-22'!$B$17:$AT$54,26,0))</f>
        <v>#N/A</v>
      </c>
      <c r="AB408" s="16" t="e">
        <f>IF($B408="","",VLOOKUP($B408,'HK2 21-22'!$B$17:$AT$54,27,0))</f>
        <v>#N/A</v>
      </c>
      <c r="AC408" s="16" t="e">
        <f>IF($B408="","",VLOOKUP($B408,'HK2 21-22'!$B$17:$AT$54,28,0))</f>
        <v>#N/A</v>
      </c>
      <c r="AD408" s="32" t="e">
        <f t="shared" si="65"/>
        <v>#N/A</v>
      </c>
      <c r="AE408" s="16" t="e">
        <f>IF($B408="","",VLOOKUP($B408,'HK2 21-22'!$B$17:$AT$54,30,0))</f>
        <v>#N/A</v>
      </c>
      <c r="AF408" s="16" t="e">
        <f>IF($B408="","",VLOOKUP($B408,'HK2 21-22'!$B$17:$AT$54,31,0))</f>
        <v>#N/A</v>
      </c>
      <c r="AG408" s="16" t="e">
        <f>IF($B408="","",VLOOKUP($B408,'HK2 21-22'!$B$17:$AT$54,32,0))</f>
        <v>#N/A</v>
      </c>
      <c r="AH408" s="32" t="e">
        <f t="shared" si="66"/>
        <v>#N/A</v>
      </c>
      <c r="AI408" s="16" t="e">
        <f>IF($B408="","",VLOOKUP($B408,'HK2 21-22'!$B$17:$AT$54,34,0))</f>
        <v>#N/A</v>
      </c>
      <c r="AJ408" s="16" t="e">
        <f>IF($B408="","",VLOOKUP($B408,'HK2 21-22'!$B$17:$AT$54,35,0))</f>
        <v>#N/A</v>
      </c>
      <c r="AK408" s="32" t="e">
        <f t="shared" si="67"/>
        <v>#N/A</v>
      </c>
      <c r="AL408" s="16" t="e">
        <f>IF($B408="","",VLOOKUP($B408,'HK2 21-22'!$B$17:$AT$54,37,0))</f>
        <v>#N/A</v>
      </c>
      <c r="AM408" s="16" t="e">
        <f>IF($B408="","",VLOOKUP($B408,'HK2 21-22'!$B$17:$AT$54,38,0))</f>
        <v>#N/A</v>
      </c>
      <c r="AN408" s="32" t="e">
        <f t="shared" si="68"/>
        <v>#N/A</v>
      </c>
      <c r="AO408" s="16" t="e">
        <f>IF($B408="","",VLOOKUP($B408,'HK2 21-22'!$B$17:$AT$54,40,0))</f>
        <v>#N/A</v>
      </c>
      <c r="AP408" s="16" t="e">
        <f>IF($B408="","",VLOOKUP($B408,'HK2 21-22'!$B$17:$AT$54,41,0))</f>
        <v>#N/A</v>
      </c>
      <c r="AQ408" s="32" t="e">
        <f t="shared" si="69"/>
        <v>#N/A</v>
      </c>
      <c r="AR408" s="32" t="e">
        <f>IF($B408="","",VLOOKUP($B408,'HK2 21-22'!$B$17:$AT$54,43,0))</f>
        <v>#N/A</v>
      </c>
      <c r="AS408" s="32" t="e">
        <f>IF($B408="","",VLOOKUP($B408,'HK2 21-22'!$B$17:$AT$54,44,0))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IF($B409="","",VLOOKUP($B409,'HK2 21-22'!$B$17:$AT$54,4,0))</f>
        <v>#N/A</v>
      </c>
      <c r="F409" s="16" t="e">
        <f>IF($B409="","",VLOOKUP($B409,'HK2 21-22'!$B$17:$AT$54,5,0))</f>
        <v>#N/A</v>
      </c>
      <c r="G409" s="16" t="e">
        <f>IF($B409="","",VLOOKUP($B409,'HK2 21-22'!$B$17:$AT$54,6,0))</f>
        <v>#N/A</v>
      </c>
      <c r="H409" s="16" t="e">
        <f>IF($B409="","",VLOOKUP($B409,'HK2 21-22'!$B$17:$AT$54,7,0))</f>
        <v>#N/A</v>
      </c>
      <c r="I409" s="16" t="e">
        <f>IF($B409="","",VLOOKUP($B409,'HK2 21-22'!$B$17:$AT$54,8,0))</f>
        <v>#N/A</v>
      </c>
      <c r="J409" s="16" t="e">
        <f>IF($B409="","",VLOOKUP($B409,'HK2 21-22'!$B$17:$AT$54,9,0))</f>
        <v>#N/A</v>
      </c>
      <c r="K409" s="16" t="e">
        <f>IF($B409="","",VLOOKUP($B409,'HK2 21-22'!$B$17:$AT$54,10,0))</f>
        <v>#N/A</v>
      </c>
      <c r="L409" s="16" t="e">
        <f>IF($B409="","",VLOOKUP($B409,'HK2 21-22'!$B$17:$AT$54,11,0))</f>
        <v>#N/A</v>
      </c>
      <c r="M409" s="32" t="e">
        <f t="shared" si="61"/>
        <v>#N/A</v>
      </c>
      <c r="N409" s="16" t="e">
        <f>IF($B409="","",VLOOKUP($B409,'HK2 21-22'!$B$17:$AT$54,13,0))</f>
        <v>#N/A</v>
      </c>
      <c r="O409" s="16" t="e">
        <f>IF($B409="","",VLOOKUP($B409,'HK2 21-22'!$B$17:$AT$54,14,0))</f>
        <v>#N/A</v>
      </c>
      <c r="P409" s="16" t="e">
        <f>IF($B409="","",VLOOKUP($B409,'HK2 21-22'!$B$17:$AT$54,15,0))</f>
        <v>#N/A</v>
      </c>
      <c r="Q409" s="16" t="e">
        <f>IF($B409="","",VLOOKUP($B409,'HK2 21-22'!$B$17:$AT$54,16,0))</f>
        <v>#N/A</v>
      </c>
      <c r="R409" s="32" t="e">
        <f t="shared" si="62"/>
        <v>#N/A</v>
      </c>
      <c r="S409" s="16" t="e">
        <f>IF($B409="","",VLOOKUP($B409,'HK2 21-22'!$B$17:$AT$54,18,0))</f>
        <v>#N/A</v>
      </c>
      <c r="T409" s="16" t="e">
        <f>IF($B409="","",VLOOKUP($B409,'HK2 21-22'!$B$17:$AT$54,19,0))</f>
        <v>#N/A</v>
      </c>
      <c r="U409" s="16" t="e">
        <f>IF($B409="","",VLOOKUP($B409,'HK2 21-22'!$B$17:$AT$54,20,0))</f>
        <v>#N/A</v>
      </c>
      <c r="V409" s="32" t="e">
        <f t="shared" si="63"/>
        <v>#N/A</v>
      </c>
      <c r="W409" s="16" t="e">
        <f>IF($B409="","",VLOOKUP($B409,'HK2 21-22'!$B$17:$AT$54,22,0))</f>
        <v>#N/A</v>
      </c>
      <c r="X409" s="16" t="e">
        <f>IF($B409="","",VLOOKUP($B409,'HK2 21-22'!$B$17:$AT$54,23,0))</f>
        <v>#N/A</v>
      </c>
      <c r="Y409" s="16" t="e">
        <f>IF($B409="","",VLOOKUP($B409,'HK2 21-22'!$B$17:$AT$54,24,0))</f>
        <v>#N/A</v>
      </c>
      <c r="Z409" s="32" t="e">
        <f t="shared" si="64"/>
        <v>#N/A</v>
      </c>
      <c r="AA409" s="16" t="e">
        <f>IF($B409="","",VLOOKUP($B409,'HK2 21-22'!$B$17:$AT$54,26,0))</f>
        <v>#N/A</v>
      </c>
      <c r="AB409" s="16" t="e">
        <f>IF($B409="","",VLOOKUP($B409,'HK2 21-22'!$B$17:$AT$54,27,0))</f>
        <v>#N/A</v>
      </c>
      <c r="AC409" s="16" t="e">
        <f>IF($B409="","",VLOOKUP($B409,'HK2 21-22'!$B$17:$AT$54,28,0))</f>
        <v>#N/A</v>
      </c>
      <c r="AD409" s="32" t="e">
        <f t="shared" si="65"/>
        <v>#N/A</v>
      </c>
      <c r="AE409" s="16" t="e">
        <f>IF($B409="","",VLOOKUP($B409,'HK2 21-22'!$B$17:$AT$54,30,0))</f>
        <v>#N/A</v>
      </c>
      <c r="AF409" s="16" t="e">
        <f>IF($B409="","",VLOOKUP($B409,'HK2 21-22'!$B$17:$AT$54,31,0))</f>
        <v>#N/A</v>
      </c>
      <c r="AG409" s="16" t="e">
        <f>IF($B409="","",VLOOKUP($B409,'HK2 21-22'!$B$17:$AT$54,32,0))</f>
        <v>#N/A</v>
      </c>
      <c r="AH409" s="32" t="e">
        <f t="shared" si="66"/>
        <v>#N/A</v>
      </c>
      <c r="AI409" s="16" t="e">
        <f>IF($B409="","",VLOOKUP($B409,'HK2 21-22'!$B$17:$AT$54,34,0))</f>
        <v>#N/A</v>
      </c>
      <c r="AJ409" s="16" t="e">
        <f>IF($B409="","",VLOOKUP($B409,'HK2 21-22'!$B$17:$AT$54,35,0))</f>
        <v>#N/A</v>
      </c>
      <c r="AK409" s="32" t="e">
        <f t="shared" si="67"/>
        <v>#N/A</v>
      </c>
      <c r="AL409" s="16" t="e">
        <f>IF($B409="","",VLOOKUP($B409,'HK2 21-22'!$B$17:$AT$54,37,0))</f>
        <v>#N/A</v>
      </c>
      <c r="AM409" s="16" t="e">
        <f>IF($B409="","",VLOOKUP($B409,'HK2 21-22'!$B$17:$AT$54,38,0))</f>
        <v>#N/A</v>
      </c>
      <c r="AN409" s="32" t="e">
        <f t="shared" si="68"/>
        <v>#N/A</v>
      </c>
      <c r="AO409" s="16" t="e">
        <f>IF($B409="","",VLOOKUP($B409,'HK2 21-22'!$B$17:$AT$54,40,0))</f>
        <v>#N/A</v>
      </c>
      <c r="AP409" s="16" t="e">
        <f>IF($B409="","",VLOOKUP($B409,'HK2 21-22'!$B$17:$AT$54,41,0))</f>
        <v>#N/A</v>
      </c>
      <c r="AQ409" s="32" t="e">
        <f t="shared" si="69"/>
        <v>#N/A</v>
      </c>
      <c r="AR409" s="32" t="e">
        <f>IF($B409="","",VLOOKUP($B409,'HK2 21-22'!$B$17:$AT$54,43,0))</f>
        <v>#N/A</v>
      </c>
      <c r="AS409" s="32" t="e">
        <f>IF($B409="","",VLOOKUP($B409,'HK2 21-22'!$B$17:$AT$54,44,0))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IF($B410="","",VLOOKUP($B410,'HK2 21-22'!$B$17:$AT$54,4,0))</f>
        <v>#N/A</v>
      </c>
      <c r="F410" s="16" t="e">
        <f>IF($B410="","",VLOOKUP($B410,'HK2 21-22'!$B$17:$AT$54,5,0))</f>
        <v>#N/A</v>
      </c>
      <c r="G410" s="16" t="e">
        <f>IF($B410="","",VLOOKUP($B410,'HK2 21-22'!$B$17:$AT$54,6,0))</f>
        <v>#N/A</v>
      </c>
      <c r="H410" s="16" t="e">
        <f>IF($B410="","",VLOOKUP($B410,'HK2 21-22'!$B$17:$AT$54,7,0))</f>
        <v>#N/A</v>
      </c>
      <c r="I410" s="16" t="e">
        <f>IF($B410="","",VLOOKUP($B410,'HK2 21-22'!$B$17:$AT$54,8,0))</f>
        <v>#N/A</v>
      </c>
      <c r="J410" s="16" t="e">
        <f>IF($B410="","",VLOOKUP($B410,'HK2 21-22'!$B$17:$AT$54,9,0))</f>
        <v>#N/A</v>
      </c>
      <c r="K410" s="16" t="e">
        <f>IF($B410="","",VLOOKUP($B410,'HK2 21-22'!$B$17:$AT$54,10,0))</f>
        <v>#N/A</v>
      </c>
      <c r="L410" s="16" t="e">
        <f>IF($B410="","",VLOOKUP($B410,'HK2 21-22'!$B$17:$AT$54,11,0))</f>
        <v>#N/A</v>
      </c>
      <c r="M410" s="32" t="e">
        <f t="shared" si="61"/>
        <v>#N/A</v>
      </c>
      <c r="N410" s="16" t="e">
        <f>IF($B410="","",VLOOKUP($B410,'HK2 21-22'!$B$17:$AT$54,13,0))</f>
        <v>#N/A</v>
      </c>
      <c r="O410" s="16" t="e">
        <f>IF($B410="","",VLOOKUP($B410,'HK2 21-22'!$B$17:$AT$54,14,0))</f>
        <v>#N/A</v>
      </c>
      <c r="P410" s="16" t="e">
        <f>IF($B410="","",VLOOKUP($B410,'HK2 21-22'!$B$17:$AT$54,15,0))</f>
        <v>#N/A</v>
      </c>
      <c r="Q410" s="16" t="e">
        <f>IF($B410="","",VLOOKUP($B410,'HK2 21-22'!$B$17:$AT$54,16,0))</f>
        <v>#N/A</v>
      </c>
      <c r="R410" s="32" t="e">
        <f t="shared" si="62"/>
        <v>#N/A</v>
      </c>
      <c r="S410" s="16" t="e">
        <f>IF($B410="","",VLOOKUP($B410,'HK2 21-22'!$B$17:$AT$54,18,0))</f>
        <v>#N/A</v>
      </c>
      <c r="T410" s="16" t="e">
        <f>IF($B410="","",VLOOKUP($B410,'HK2 21-22'!$B$17:$AT$54,19,0))</f>
        <v>#N/A</v>
      </c>
      <c r="U410" s="16" t="e">
        <f>IF($B410="","",VLOOKUP($B410,'HK2 21-22'!$B$17:$AT$54,20,0))</f>
        <v>#N/A</v>
      </c>
      <c r="V410" s="32" t="e">
        <f t="shared" si="63"/>
        <v>#N/A</v>
      </c>
      <c r="W410" s="16" t="e">
        <f>IF($B410="","",VLOOKUP($B410,'HK2 21-22'!$B$17:$AT$54,22,0))</f>
        <v>#N/A</v>
      </c>
      <c r="X410" s="16" t="e">
        <f>IF($B410="","",VLOOKUP($B410,'HK2 21-22'!$B$17:$AT$54,23,0))</f>
        <v>#N/A</v>
      </c>
      <c r="Y410" s="16" t="e">
        <f>IF($B410="","",VLOOKUP($B410,'HK2 21-22'!$B$17:$AT$54,24,0))</f>
        <v>#N/A</v>
      </c>
      <c r="Z410" s="32" t="e">
        <f t="shared" si="64"/>
        <v>#N/A</v>
      </c>
      <c r="AA410" s="16" t="e">
        <f>IF($B410="","",VLOOKUP($B410,'HK2 21-22'!$B$17:$AT$54,26,0))</f>
        <v>#N/A</v>
      </c>
      <c r="AB410" s="16" t="e">
        <f>IF($B410="","",VLOOKUP($B410,'HK2 21-22'!$B$17:$AT$54,27,0))</f>
        <v>#N/A</v>
      </c>
      <c r="AC410" s="16" t="e">
        <f>IF($B410="","",VLOOKUP($B410,'HK2 21-22'!$B$17:$AT$54,28,0))</f>
        <v>#N/A</v>
      </c>
      <c r="AD410" s="32" t="e">
        <f t="shared" si="65"/>
        <v>#N/A</v>
      </c>
      <c r="AE410" s="16" t="e">
        <f>IF($B410="","",VLOOKUP($B410,'HK2 21-22'!$B$17:$AT$54,30,0))</f>
        <v>#N/A</v>
      </c>
      <c r="AF410" s="16" t="e">
        <f>IF($B410="","",VLOOKUP($B410,'HK2 21-22'!$B$17:$AT$54,31,0))</f>
        <v>#N/A</v>
      </c>
      <c r="AG410" s="16" t="e">
        <f>IF($B410="","",VLOOKUP($B410,'HK2 21-22'!$B$17:$AT$54,32,0))</f>
        <v>#N/A</v>
      </c>
      <c r="AH410" s="32" t="e">
        <f t="shared" si="66"/>
        <v>#N/A</v>
      </c>
      <c r="AI410" s="16" t="e">
        <f>IF($B410="","",VLOOKUP($B410,'HK2 21-22'!$B$17:$AT$54,34,0))</f>
        <v>#N/A</v>
      </c>
      <c r="AJ410" s="16" t="e">
        <f>IF($B410="","",VLOOKUP($B410,'HK2 21-22'!$B$17:$AT$54,35,0))</f>
        <v>#N/A</v>
      </c>
      <c r="AK410" s="32" t="e">
        <f t="shared" si="67"/>
        <v>#N/A</v>
      </c>
      <c r="AL410" s="16" t="e">
        <f>IF($B410="","",VLOOKUP($B410,'HK2 21-22'!$B$17:$AT$54,37,0))</f>
        <v>#N/A</v>
      </c>
      <c r="AM410" s="16" t="e">
        <f>IF($B410="","",VLOOKUP($B410,'HK2 21-22'!$B$17:$AT$54,38,0))</f>
        <v>#N/A</v>
      </c>
      <c r="AN410" s="32" t="e">
        <f t="shared" si="68"/>
        <v>#N/A</v>
      </c>
      <c r="AO410" s="16" t="e">
        <f>IF($B410="","",VLOOKUP($B410,'HK2 21-22'!$B$17:$AT$54,40,0))</f>
        <v>#N/A</v>
      </c>
      <c r="AP410" s="16" t="e">
        <f>IF($B410="","",VLOOKUP($B410,'HK2 21-22'!$B$17:$AT$54,41,0))</f>
        <v>#N/A</v>
      </c>
      <c r="AQ410" s="32" t="e">
        <f t="shared" si="69"/>
        <v>#N/A</v>
      </c>
      <c r="AR410" s="32" t="e">
        <f>IF($B410="","",VLOOKUP($B410,'HK2 21-22'!$B$17:$AT$54,43,0))</f>
        <v>#N/A</v>
      </c>
      <c r="AS410" s="32" t="e">
        <f>IF($B410="","",VLOOKUP($B410,'HK2 21-22'!$B$17:$AT$54,44,0))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IF($B411="","",VLOOKUP($B411,'HK2 21-22'!$B$17:$AT$54,4,0))</f>
        <v>#N/A</v>
      </c>
      <c r="F411" s="16" t="e">
        <f>IF($B411="","",VLOOKUP($B411,'HK2 21-22'!$B$17:$AT$54,5,0))</f>
        <v>#N/A</v>
      </c>
      <c r="G411" s="16" t="e">
        <f>IF($B411="","",VLOOKUP($B411,'HK2 21-22'!$B$17:$AT$54,6,0))</f>
        <v>#N/A</v>
      </c>
      <c r="H411" s="16" t="e">
        <f>IF($B411="","",VLOOKUP($B411,'HK2 21-22'!$B$17:$AT$54,7,0))</f>
        <v>#N/A</v>
      </c>
      <c r="I411" s="16" t="e">
        <f>IF($B411="","",VLOOKUP($B411,'HK2 21-22'!$B$17:$AT$54,8,0))</f>
        <v>#N/A</v>
      </c>
      <c r="J411" s="16" t="e">
        <f>IF($B411="","",VLOOKUP($B411,'HK2 21-22'!$B$17:$AT$54,9,0))</f>
        <v>#N/A</v>
      </c>
      <c r="K411" s="16" t="e">
        <f>IF($B411="","",VLOOKUP($B411,'HK2 21-22'!$B$17:$AT$54,10,0))</f>
        <v>#N/A</v>
      </c>
      <c r="L411" s="16" t="e">
        <f>IF($B411="","",VLOOKUP($B411,'HK2 21-22'!$B$17:$AT$54,11,0))</f>
        <v>#N/A</v>
      </c>
      <c r="M411" s="32" t="e">
        <f t="shared" si="61"/>
        <v>#N/A</v>
      </c>
      <c r="N411" s="16" t="e">
        <f>IF($B411="","",VLOOKUP($B411,'HK2 21-22'!$B$17:$AT$54,13,0))</f>
        <v>#N/A</v>
      </c>
      <c r="O411" s="16" t="e">
        <f>IF($B411="","",VLOOKUP($B411,'HK2 21-22'!$B$17:$AT$54,14,0))</f>
        <v>#N/A</v>
      </c>
      <c r="P411" s="16" t="e">
        <f>IF($B411="","",VLOOKUP($B411,'HK2 21-22'!$B$17:$AT$54,15,0))</f>
        <v>#N/A</v>
      </c>
      <c r="Q411" s="16" t="e">
        <f>IF($B411="","",VLOOKUP($B411,'HK2 21-22'!$B$17:$AT$54,16,0))</f>
        <v>#N/A</v>
      </c>
      <c r="R411" s="32" t="e">
        <f t="shared" si="62"/>
        <v>#N/A</v>
      </c>
      <c r="S411" s="16" t="e">
        <f>IF($B411="","",VLOOKUP($B411,'HK2 21-22'!$B$17:$AT$54,18,0))</f>
        <v>#N/A</v>
      </c>
      <c r="T411" s="16" t="e">
        <f>IF($B411="","",VLOOKUP($B411,'HK2 21-22'!$B$17:$AT$54,19,0))</f>
        <v>#N/A</v>
      </c>
      <c r="U411" s="16" t="e">
        <f>IF($B411="","",VLOOKUP($B411,'HK2 21-22'!$B$17:$AT$54,20,0))</f>
        <v>#N/A</v>
      </c>
      <c r="V411" s="32" t="e">
        <f t="shared" si="63"/>
        <v>#N/A</v>
      </c>
      <c r="W411" s="16" t="e">
        <f>IF($B411="","",VLOOKUP($B411,'HK2 21-22'!$B$17:$AT$54,22,0))</f>
        <v>#N/A</v>
      </c>
      <c r="X411" s="16" t="e">
        <f>IF($B411="","",VLOOKUP($B411,'HK2 21-22'!$B$17:$AT$54,23,0))</f>
        <v>#N/A</v>
      </c>
      <c r="Y411" s="16" t="e">
        <f>IF($B411="","",VLOOKUP($B411,'HK2 21-22'!$B$17:$AT$54,24,0))</f>
        <v>#N/A</v>
      </c>
      <c r="Z411" s="32" t="e">
        <f t="shared" si="64"/>
        <v>#N/A</v>
      </c>
      <c r="AA411" s="16" t="e">
        <f>IF($B411="","",VLOOKUP($B411,'HK2 21-22'!$B$17:$AT$54,26,0))</f>
        <v>#N/A</v>
      </c>
      <c r="AB411" s="16" t="e">
        <f>IF($B411="","",VLOOKUP($B411,'HK2 21-22'!$B$17:$AT$54,27,0))</f>
        <v>#N/A</v>
      </c>
      <c r="AC411" s="16" t="e">
        <f>IF($B411="","",VLOOKUP($B411,'HK2 21-22'!$B$17:$AT$54,28,0))</f>
        <v>#N/A</v>
      </c>
      <c r="AD411" s="32" t="e">
        <f t="shared" si="65"/>
        <v>#N/A</v>
      </c>
      <c r="AE411" s="16" t="e">
        <f>IF($B411="","",VLOOKUP($B411,'HK2 21-22'!$B$17:$AT$54,30,0))</f>
        <v>#N/A</v>
      </c>
      <c r="AF411" s="16" t="e">
        <f>IF($B411="","",VLOOKUP($B411,'HK2 21-22'!$B$17:$AT$54,31,0))</f>
        <v>#N/A</v>
      </c>
      <c r="AG411" s="16" t="e">
        <f>IF($B411="","",VLOOKUP($B411,'HK2 21-22'!$B$17:$AT$54,32,0))</f>
        <v>#N/A</v>
      </c>
      <c r="AH411" s="32" t="e">
        <f t="shared" si="66"/>
        <v>#N/A</v>
      </c>
      <c r="AI411" s="16" t="e">
        <f>IF($B411="","",VLOOKUP($B411,'HK2 21-22'!$B$17:$AT$54,34,0))</f>
        <v>#N/A</v>
      </c>
      <c r="AJ411" s="16" t="e">
        <f>IF($B411="","",VLOOKUP($B411,'HK2 21-22'!$B$17:$AT$54,35,0))</f>
        <v>#N/A</v>
      </c>
      <c r="AK411" s="32" t="e">
        <f t="shared" si="67"/>
        <v>#N/A</v>
      </c>
      <c r="AL411" s="16" t="e">
        <f>IF($B411="","",VLOOKUP($B411,'HK2 21-22'!$B$17:$AT$54,37,0))</f>
        <v>#N/A</v>
      </c>
      <c r="AM411" s="16" t="e">
        <f>IF($B411="","",VLOOKUP($B411,'HK2 21-22'!$B$17:$AT$54,38,0))</f>
        <v>#N/A</v>
      </c>
      <c r="AN411" s="32" t="e">
        <f t="shared" si="68"/>
        <v>#N/A</v>
      </c>
      <c r="AO411" s="16" t="e">
        <f>IF($B411="","",VLOOKUP($B411,'HK2 21-22'!$B$17:$AT$54,40,0))</f>
        <v>#N/A</v>
      </c>
      <c r="AP411" s="16" t="e">
        <f>IF($B411="","",VLOOKUP($B411,'HK2 21-22'!$B$17:$AT$54,41,0))</f>
        <v>#N/A</v>
      </c>
      <c r="AQ411" s="32" t="e">
        <f t="shared" si="69"/>
        <v>#N/A</v>
      </c>
      <c r="AR411" s="32" t="e">
        <f>IF($B411="","",VLOOKUP($B411,'HK2 21-22'!$B$17:$AT$54,43,0))</f>
        <v>#N/A</v>
      </c>
      <c r="AS411" s="32" t="e">
        <f>IF($B411="","",VLOOKUP($B411,'HK2 21-22'!$B$17:$AT$54,44,0))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IF($B412="","",VLOOKUP($B412,'HK2 21-22'!$B$17:$AT$54,4,0))</f>
        <v>#N/A</v>
      </c>
      <c r="F412" s="16" t="e">
        <f>IF($B412="","",VLOOKUP($B412,'HK2 21-22'!$B$17:$AT$54,5,0))</f>
        <v>#N/A</v>
      </c>
      <c r="G412" s="16" t="e">
        <f>IF($B412="","",VLOOKUP($B412,'HK2 21-22'!$B$17:$AT$54,6,0))</f>
        <v>#N/A</v>
      </c>
      <c r="H412" s="16" t="e">
        <f>IF($B412="","",VLOOKUP($B412,'HK2 21-22'!$B$17:$AT$54,7,0))</f>
        <v>#N/A</v>
      </c>
      <c r="I412" s="16" t="e">
        <f>IF($B412="","",VLOOKUP($B412,'HK2 21-22'!$B$17:$AT$54,8,0))</f>
        <v>#N/A</v>
      </c>
      <c r="J412" s="16" t="e">
        <f>IF($B412="","",VLOOKUP($B412,'HK2 21-22'!$B$17:$AT$54,9,0))</f>
        <v>#N/A</v>
      </c>
      <c r="K412" s="16" t="e">
        <f>IF($B412="","",VLOOKUP($B412,'HK2 21-22'!$B$17:$AT$54,10,0))</f>
        <v>#N/A</v>
      </c>
      <c r="L412" s="16" t="e">
        <f>IF($B412="","",VLOOKUP($B412,'HK2 21-22'!$B$17:$AT$54,11,0))</f>
        <v>#N/A</v>
      </c>
      <c r="M412" s="32" t="e">
        <f t="shared" si="61"/>
        <v>#N/A</v>
      </c>
      <c r="N412" s="16" t="e">
        <f>IF($B412="","",VLOOKUP($B412,'HK2 21-22'!$B$17:$AT$54,13,0))</f>
        <v>#N/A</v>
      </c>
      <c r="O412" s="16" t="e">
        <f>IF($B412="","",VLOOKUP($B412,'HK2 21-22'!$B$17:$AT$54,14,0))</f>
        <v>#N/A</v>
      </c>
      <c r="P412" s="16" t="e">
        <f>IF($B412="","",VLOOKUP($B412,'HK2 21-22'!$B$17:$AT$54,15,0))</f>
        <v>#N/A</v>
      </c>
      <c r="Q412" s="16" t="e">
        <f>IF($B412="","",VLOOKUP($B412,'HK2 21-22'!$B$17:$AT$54,16,0))</f>
        <v>#N/A</v>
      </c>
      <c r="R412" s="32" t="e">
        <f t="shared" si="62"/>
        <v>#N/A</v>
      </c>
      <c r="S412" s="16" t="e">
        <f>IF($B412="","",VLOOKUP($B412,'HK2 21-22'!$B$17:$AT$54,18,0))</f>
        <v>#N/A</v>
      </c>
      <c r="T412" s="16" t="e">
        <f>IF($B412="","",VLOOKUP($B412,'HK2 21-22'!$B$17:$AT$54,19,0))</f>
        <v>#N/A</v>
      </c>
      <c r="U412" s="16" t="e">
        <f>IF($B412="","",VLOOKUP($B412,'HK2 21-22'!$B$17:$AT$54,20,0))</f>
        <v>#N/A</v>
      </c>
      <c r="V412" s="32" t="e">
        <f t="shared" si="63"/>
        <v>#N/A</v>
      </c>
      <c r="W412" s="16" t="e">
        <f>IF($B412="","",VLOOKUP($B412,'HK2 21-22'!$B$17:$AT$54,22,0))</f>
        <v>#N/A</v>
      </c>
      <c r="X412" s="16" t="e">
        <f>IF($B412="","",VLOOKUP($B412,'HK2 21-22'!$B$17:$AT$54,23,0))</f>
        <v>#N/A</v>
      </c>
      <c r="Y412" s="16" t="e">
        <f>IF($B412="","",VLOOKUP($B412,'HK2 21-22'!$B$17:$AT$54,24,0))</f>
        <v>#N/A</v>
      </c>
      <c r="Z412" s="32" t="e">
        <f t="shared" si="64"/>
        <v>#N/A</v>
      </c>
      <c r="AA412" s="16" t="e">
        <f>IF($B412="","",VLOOKUP($B412,'HK2 21-22'!$B$17:$AT$54,26,0))</f>
        <v>#N/A</v>
      </c>
      <c r="AB412" s="16" t="e">
        <f>IF($B412="","",VLOOKUP($B412,'HK2 21-22'!$B$17:$AT$54,27,0))</f>
        <v>#N/A</v>
      </c>
      <c r="AC412" s="16" t="e">
        <f>IF($B412="","",VLOOKUP($B412,'HK2 21-22'!$B$17:$AT$54,28,0))</f>
        <v>#N/A</v>
      </c>
      <c r="AD412" s="32" t="e">
        <f t="shared" si="65"/>
        <v>#N/A</v>
      </c>
      <c r="AE412" s="16" t="e">
        <f>IF($B412="","",VLOOKUP($B412,'HK2 21-22'!$B$17:$AT$54,30,0))</f>
        <v>#N/A</v>
      </c>
      <c r="AF412" s="16" t="e">
        <f>IF($B412="","",VLOOKUP($B412,'HK2 21-22'!$B$17:$AT$54,31,0))</f>
        <v>#N/A</v>
      </c>
      <c r="AG412" s="16" t="e">
        <f>IF($B412="","",VLOOKUP($B412,'HK2 21-22'!$B$17:$AT$54,32,0))</f>
        <v>#N/A</v>
      </c>
      <c r="AH412" s="32" t="e">
        <f t="shared" si="66"/>
        <v>#N/A</v>
      </c>
      <c r="AI412" s="16" t="e">
        <f>IF($B412="","",VLOOKUP($B412,'HK2 21-22'!$B$17:$AT$54,34,0))</f>
        <v>#N/A</v>
      </c>
      <c r="AJ412" s="16" t="e">
        <f>IF($B412="","",VLOOKUP($B412,'HK2 21-22'!$B$17:$AT$54,35,0))</f>
        <v>#N/A</v>
      </c>
      <c r="AK412" s="32" t="e">
        <f t="shared" si="67"/>
        <v>#N/A</v>
      </c>
      <c r="AL412" s="16" t="e">
        <f>IF($B412="","",VLOOKUP($B412,'HK2 21-22'!$B$17:$AT$54,37,0))</f>
        <v>#N/A</v>
      </c>
      <c r="AM412" s="16" t="e">
        <f>IF($B412="","",VLOOKUP($B412,'HK2 21-22'!$B$17:$AT$54,38,0))</f>
        <v>#N/A</v>
      </c>
      <c r="AN412" s="32" t="e">
        <f t="shared" si="68"/>
        <v>#N/A</v>
      </c>
      <c r="AO412" s="16" t="e">
        <f>IF($B412="","",VLOOKUP($B412,'HK2 21-22'!$B$17:$AT$54,40,0))</f>
        <v>#N/A</v>
      </c>
      <c r="AP412" s="16" t="e">
        <f>IF($B412="","",VLOOKUP($B412,'HK2 21-22'!$B$17:$AT$54,41,0))</f>
        <v>#N/A</v>
      </c>
      <c r="AQ412" s="32" t="e">
        <f t="shared" si="69"/>
        <v>#N/A</v>
      </c>
      <c r="AR412" s="32" t="e">
        <f>IF($B412="","",VLOOKUP($B412,'HK2 21-22'!$B$17:$AT$54,43,0))</f>
        <v>#N/A</v>
      </c>
      <c r="AS412" s="32" t="e">
        <f>IF($B412="","",VLOOKUP($B412,'HK2 21-22'!$B$17:$AT$54,44,0))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IF($B413="","",VLOOKUP($B413,'HK2 21-22'!$B$17:$AT$54,4,0))</f>
        <v>#N/A</v>
      </c>
      <c r="F413" s="16" t="e">
        <f>IF($B413="","",VLOOKUP($B413,'HK2 21-22'!$B$17:$AT$54,5,0))</f>
        <v>#N/A</v>
      </c>
      <c r="G413" s="16" t="e">
        <f>IF($B413="","",VLOOKUP($B413,'HK2 21-22'!$B$17:$AT$54,6,0))</f>
        <v>#N/A</v>
      </c>
      <c r="H413" s="16" t="e">
        <f>IF($B413="","",VLOOKUP($B413,'HK2 21-22'!$B$17:$AT$54,7,0))</f>
        <v>#N/A</v>
      </c>
      <c r="I413" s="16" t="e">
        <f>IF($B413="","",VLOOKUP($B413,'HK2 21-22'!$B$17:$AT$54,8,0))</f>
        <v>#N/A</v>
      </c>
      <c r="J413" s="16" t="e">
        <f>IF($B413="","",VLOOKUP($B413,'HK2 21-22'!$B$17:$AT$54,9,0))</f>
        <v>#N/A</v>
      </c>
      <c r="K413" s="16" t="e">
        <f>IF($B413="","",VLOOKUP($B413,'HK2 21-22'!$B$17:$AT$54,10,0))</f>
        <v>#N/A</v>
      </c>
      <c r="L413" s="16" t="e">
        <f>IF($B413="","",VLOOKUP($B413,'HK2 21-22'!$B$17:$AT$54,11,0))</f>
        <v>#N/A</v>
      </c>
      <c r="M413" s="32" t="e">
        <f t="shared" si="61"/>
        <v>#N/A</v>
      </c>
      <c r="N413" s="16" t="e">
        <f>IF($B413="","",VLOOKUP($B413,'HK2 21-22'!$B$17:$AT$54,13,0))</f>
        <v>#N/A</v>
      </c>
      <c r="O413" s="16" t="e">
        <f>IF($B413="","",VLOOKUP($B413,'HK2 21-22'!$B$17:$AT$54,14,0))</f>
        <v>#N/A</v>
      </c>
      <c r="P413" s="16" t="e">
        <f>IF($B413="","",VLOOKUP($B413,'HK2 21-22'!$B$17:$AT$54,15,0))</f>
        <v>#N/A</v>
      </c>
      <c r="Q413" s="16" t="e">
        <f>IF($B413="","",VLOOKUP($B413,'HK2 21-22'!$B$17:$AT$54,16,0))</f>
        <v>#N/A</v>
      </c>
      <c r="R413" s="32" t="e">
        <f t="shared" si="62"/>
        <v>#N/A</v>
      </c>
      <c r="S413" s="16" t="e">
        <f>IF($B413="","",VLOOKUP($B413,'HK2 21-22'!$B$17:$AT$54,18,0))</f>
        <v>#N/A</v>
      </c>
      <c r="T413" s="16" t="e">
        <f>IF($B413="","",VLOOKUP($B413,'HK2 21-22'!$B$17:$AT$54,19,0))</f>
        <v>#N/A</v>
      </c>
      <c r="U413" s="16" t="e">
        <f>IF($B413="","",VLOOKUP($B413,'HK2 21-22'!$B$17:$AT$54,20,0))</f>
        <v>#N/A</v>
      </c>
      <c r="V413" s="32" t="e">
        <f t="shared" si="63"/>
        <v>#N/A</v>
      </c>
      <c r="W413" s="16" t="e">
        <f>IF($B413="","",VLOOKUP($B413,'HK2 21-22'!$B$17:$AT$54,22,0))</f>
        <v>#N/A</v>
      </c>
      <c r="X413" s="16" t="e">
        <f>IF($B413="","",VLOOKUP($B413,'HK2 21-22'!$B$17:$AT$54,23,0))</f>
        <v>#N/A</v>
      </c>
      <c r="Y413" s="16" t="e">
        <f>IF($B413="","",VLOOKUP($B413,'HK2 21-22'!$B$17:$AT$54,24,0))</f>
        <v>#N/A</v>
      </c>
      <c r="Z413" s="32" t="e">
        <f t="shared" si="64"/>
        <v>#N/A</v>
      </c>
      <c r="AA413" s="16" t="e">
        <f>IF($B413="","",VLOOKUP($B413,'HK2 21-22'!$B$17:$AT$54,26,0))</f>
        <v>#N/A</v>
      </c>
      <c r="AB413" s="16" t="e">
        <f>IF($B413="","",VLOOKUP($B413,'HK2 21-22'!$B$17:$AT$54,27,0))</f>
        <v>#N/A</v>
      </c>
      <c r="AC413" s="16" t="e">
        <f>IF($B413="","",VLOOKUP($B413,'HK2 21-22'!$B$17:$AT$54,28,0))</f>
        <v>#N/A</v>
      </c>
      <c r="AD413" s="32" t="e">
        <f t="shared" si="65"/>
        <v>#N/A</v>
      </c>
      <c r="AE413" s="16" t="e">
        <f>IF($B413="","",VLOOKUP($B413,'HK2 21-22'!$B$17:$AT$54,30,0))</f>
        <v>#N/A</v>
      </c>
      <c r="AF413" s="16" t="e">
        <f>IF($B413="","",VLOOKUP($B413,'HK2 21-22'!$B$17:$AT$54,31,0))</f>
        <v>#N/A</v>
      </c>
      <c r="AG413" s="16" t="e">
        <f>IF($B413="","",VLOOKUP($B413,'HK2 21-22'!$B$17:$AT$54,32,0))</f>
        <v>#N/A</v>
      </c>
      <c r="AH413" s="32" t="e">
        <f t="shared" si="66"/>
        <v>#N/A</v>
      </c>
      <c r="AI413" s="16" t="e">
        <f>IF($B413="","",VLOOKUP($B413,'HK2 21-22'!$B$17:$AT$54,34,0))</f>
        <v>#N/A</v>
      </c>
      <c r="AJ413" s="16" t="e">
        <f>IF($B413="","",VLOOKUP($B413,'HK2 21-22'!$B$17:$AT$54,35,0))</f>
        <v>#N/A</v>
      </c>
      <c r="AK413" s="32" t="e">
        <f t="shared" si="67"/>
        <v>#N/A</v>
      </c>
      <c r="AL413" s="16" t="e">
        <f>IF($B413="","",VLOOKUP($B413,'HK2 21-22'!$B$17:$AT$54,37,0))</f>
        <v>#N/A</v>
      </c>
      <c r="AM413" s="16" t="e">
        <f>IF($B413="","",VLOOKUP($B413,'HK2 21-22'!$B$17:$AT$54,38,0))</f>
        <v>#N/A</v>
      </c>
      <c r="AN413" s="32" t="e">
        <f t="shared" si="68"/>
        <v>#N/A</v>
      </c>
      <c r="AO413" s="16" t="e">
        <f>IF($B413="","",VLOOKUP($B413,'HK2 21-22'!$B$17:$AT$54,40,0))</f>
        <v>#N/A</v>
      </c>
      <c r="AP413" s="16" t="e">
        <f>IF($B413="","",VLOOKUP($B413,'HK2 21-22'!$B$17:$AT$54,41,0))</f>
        <v>#N/A</v>
      </c>
      <c r="AQ413" s="32" t="e">
        <f t="shared" si="69"/>
        <v>#N/A</v>
      </c>
      <c r="AR413" s="32" t="e">
        <f>IF($B413="","",VLOOKUP($B413,'HK2 21-22'!$B$17:$AT$54,43,0))</f>
        <v>#N/A</v>
      </c>
      <c r="AS413" s="32" t="e">
        <f>IF($B413="","",VLOOKUP($B413,'HK2 21-22'!$B$17:$AT$54,44,0))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IF($B414="","",VLOOKUP($B414,'HK2 21-22'!$B$17:$AT$54,4,0))</f>
        <v>#N/A</v>
      </c>
      <c r="F414" s="16" t="e">
        <f>IF($B414="","",VLOOKUP($B414,'HK2 21-22'!$B$17:$AT$54,5,0))</f>
        <v>#N/A</v>
      </c>
      <c r="G414" s="16" t="e">
        <f>IF($B414="","",VLOOKUP($B414,'HK2 21-22'!$B$17:$AT$54,6,0))</f>
        <v>#N/A</v>
      </c>
      <c r="H414" s="16" t="e">
        <f>IF($B414="","",VLOOKUP($B414,'HK2 21-22'!$B$17:$AT$54,7,0))</f>
        <v>#N/A</v>
      </c>
      <c r="I414" s="16" t="e">
        <f>IF($B414="","",VLOOKUP($B414,'HK2 21-22'!$B$17:$AT$54,8,0))</f>
        <v>#N/A</v>
      </c>
      <c r="J414" s="16" t="e">
        <f>IF($B414="","",VLOOKUP($B414,'HK2 21-22'!$B$17:$AT$54,9,0))</f>
        <v>#N/A</v>
      </c>
      <c r="K414" s="16" t="e">
        <f>IF($B414="","",VLOOKUP($B414,'HK2 21-22'!$B$17:$AT$54,10,0))</f>
        <v>#N/A</v>
      </c>
      <c r="L414" s="16" t="e">
        <f>IF($B414="","",VLOOKUP($B414,'HK2 21-22'!$B$17:$AT$54,11,0))</f>
        <v>#N/A</v>
      </c>
      <c r="M414" s="32" t="e">
        <f t="shared" si="61"/>
        <v>#N/A</v>
      </c>
      <c r="N414" s="16" t="e">
        <f>IF($B414="","",VLOOKUP($B414,'HK2 21-22'!$B$17:$AT$54,13,0))</f>
        <v>#N/A</v>
      </c>
      <c r="O414" s="16" t="e">
        <f>IF($B414="","",VLOOKUP($B414,'HK2 21-22'!$B$17:$AT$54,14,0))</f>
        <v>#N/A</v>
      </c>
      <c r="P414" s="16" t="e">
        <f>IF($B414="","",VLOOKUP($B414,'HK2 21-22'!$B$17:$AT$54,15,0))</f>
        <v>#N/A</v>
      </c>
      <c r="Q414" s="16" t="e">
        <f>IF($B414="","",VLOOKUP($B414,'HK2 21-22'!$B$17:$AT$54,16,0))</f>
        <v>#N/A</v>
      </c>
      <c r="R414" s="32" t="e">
        <f t="shared" si="62"/>
        <v>#N/A</v>
      </c>
      <c r="S414" s="16" t="e">
        <f>IF($B414="","",VLOOKUP($B414,'HK2 21-22'!$B$17:$AT$54,18,0))</f>
        <v>#N/A</v>
      </c>
      <c r="T414" s="16" t="e">
        <f>IF($B414="","",VLOOKUP($B414,'HK2 21-22'!$B$17:$AT$54,19,0))</f>
        <v>#N/A</v>
      </c>
      <c r="U414" s="16" t="e">
        <f>IF($B414="","",VLOOKUP($B414,'HK2 21-22'!$B$17:$AT$54,20,0))</f>
        <v>#N/A</v>
      </c>
      <c r="V414" s="32" t="e">
        <f t="shared" si="63"/>
        <v>#N/A</v>
      </c>
      <c r="W414" s="16" t="e">
        <f>IF($B414="","",VLOOKUP($B414,'HK2 21-22'!$B$17:$AT$54,22,0))</f>
        <v>#N/A</v>
      </c>
      <c r="X414" s="16" t="e">
        <f>IF($B414="","",VLOOKUP($B414,'HK2 21-22'!$B$17:$AT$54,23,0))</f>
        <v>#N/A</v>
      </c>
      <c r="Y414" s="16" t="e">
        <f>IF($B414="","",VLOOKUP($B414,'HK2 21-22'!$B$17:$AT$54,24,0))</f>
        <v>#N/A</v>
      </c>
      <c r="Z414" s="32" t="e">
        <f t="shared" si="64"/>
        <v>#N/A</v>
      </c>
      <c r="AA414" s="16" t="e">
        <f>IF($B414="","",VLOOKUP($B414,'HK2 21-22'!$B$17:$AT$54,26,0))</f>
        <v>#N/A</v>
      </c>
      <c r="AB414" s="16" t="e">
        <f>IF($B414="","",VLOOKUP($B414,'HK2 21-22'!$B$17:$AT$54,27,0))</f>
        <v>#N/A</v>
      </c>
      <c r="AC414" s="16" t="e">
        <f>IF($B414="","",VLOOKUP($B414,'HK2 21-22'!$B$17:$AT$54,28,0))</f>
        <v>#N/A</v>
      </c>
      <c r="AD414" s="32" t="e">
        <f t="shared" si="65"/>
        <v>#N/A</v>
      </c>
      <c r="AE414" s="16" t="e">
        <f>IF($B414="","",VLOOKUP($B414,'HK2 21-22'!$B$17:$AT$54,30,0))</f>
        <v>#N/A</v>
      </c>
      <c r="AF414" s="16" t="e">
        <f>IF($B414="","",VLOOKUP($B414,'HK2 21-22'!$B$17:$AT$54,31,0))</f>
        <v>#N/A</v>
      </c>
      <c r="AG414" s="16" t="e">
        <f>IF($B414="","",VLOOKUP($B414,'HK2 21-22'!$B$17:$AT$54,32,0))</f>
        <v>#N/A</v>
      </c>
      <c r="AH414" s="32" t="e">
        <f t="shared" si="66"/>
        <v>#N/A</v>
      </c>
      <c r="AI414" s="16" t="e">
        <f>IF($B414="","",VLOOKUP($B414,'HK2 21-22'!$B$17:$AT$54,34,0))</f>
        <v>#N/A</v>
      </c>
      <c r="AJ414" s="16" t="e">
        <f>IF($B414="","",VLOOKUP($B414,'HK2 21-22'!$B$17:$AT$54,35,0))</f>
        <v>#N/A</v>
      </c>
      <c r="AK414" s="32" t="e">
        <f t="shared" si="67"/>
        <v>#N/A</v>
      </c>
      <c r="AL414" s="16" t="e">
        <f>IF($B414="","",VLOOKUP($B414,'HK2 21-22'!$B$17:$AT$54,37,0))</f>
        <v>#N/A</v>
      </c>
      <c r="AM414" s="16" t="e">
        <f>IF($B414="","",VLOOKUP($B414,'HK2 21-22'!$B$17:$AT$54,38,0))</f>
        <v>#N/A</v>
      </c>
      <c r="AN414" s="32" t="e">
        <f t="shared" si="68"/>
        <v>#N/A</v>
      </c>
      <c r="AO414" s="16" t="e">
        <f>IF($B414="","",VLOOKUP($B414,'HK2 21-22'!$B$17:$AT$54,40,0))</f>
        <v>#N/A</v>
      </c>
      <c r="AP414" s="16" t="e">
        <f>IF($B414="","",VLOOKUP($B414,'HK2 21-22'!$B$17:$AT$54,41,0))</f>
        <v>#N/A</v>
      </c>
      <c r="AQ414" s="32" t="e">
        <f t="shared" si="69"/>
        <v>#N/A</v>
      </c>
      <c r="AR414" s="32" t="e">
        <f>IF($B414="","",VLOOKUP($B414,'HK2 21-22'!$B$17:$AT$54,43,0))</f>
        <v>#N/A</v>
      </c>
      <c r="AS414" s="32" t="e">
        <f>IF($B414="","",VLOOKUP($B414,'HK2 21-22'!$B$17:$AT$54,44,0))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IF($B415="","",VLOOKUP($B415,'HK2 21-22'!$B$17:$AT$54,4,0))</f>
        <v>#N/A</v>
      </c>
      <c r="F415" s="16" t="e">
        <f>IF($B415="","",VLOOKUP($B415,'HK2 21-22'!$B$17:$AT$54,5,0))</f>
        <v>#N/A</v>
      </c>
      <c r="G415" s="16" t="e">
        <f>IF($B415="","",VLOOKUP($B415,'HK2 21-22'!$B$17:$AT$54,6,0))</f>
        <v>#N/A</v>
      </c>
      <c r="H415" s="16" t="e">
        <f>IF($B415="","",VLOOKUP($B415,'HK2 21-22'!$B$17:$AT$54,7,0))</f>
        <v>#N/A</v>
      </c>
      <c r="I415" s="16" t="e">
        <f>IF($B415="","",VLOOKUP($B415,'HK2 21-22'!$B$17:$AT$54,8,0))</f>
        <v>#N/A</v>
      </c>
      <c r="J415" s="16" t="e">
        <f>IF($B415="","",VLOOKUP($B415,'HK2 21-22'!$B$17:$AT$54,9,0))</f>
        <v>#N/A</v>
      </c>
      <c r="K415" s="16" t="e">
        <f>IF($B415="","",VLOOKUP($B415,'HK2 21-22'!$B$17:$AT$54,10,0))</f>
        <v>#N/A</v>
      </c>
      <c r="L415" s="16" t="e">
        <f>IF($B415="","",VLOOKUP($B415,'HK2 21-22'!$B$17:$AT$54,11,0))</f>
        <v>#N/A</v>
      </c>
      <c r="M415" s="32" t="e">
        <f t="shared" si="61"/>
        <v>#N/A</v>
      </c>
      <c r="N415" s="16" t="e">
        <f>IF($B415="","",VLOOKUP($B415,'HK2 21-22'!$B$17:$AT$54,13,0))</f>
        <v>#N/A</v>
      </c>
      <c r="O415" s="16" t="e">
        <f>IF($B415="","",VLOOKUP($B415,'HK2 21-22'!$B$17:$AT$54,14,0))</f>
        <v>#N/A</v>
      </c>
      <c r="P415" s="16" t="e">
        <f>IF($B415="","",VLOOKUP($B415,'HK2 21-22'!$B$17:$AT$54,15,0))</f>
        <v>#N/A</v>
      </c>
      <c r="Q415" s="16" t="e">
        <f>IF($B415="","",VLOOKUP($B415,'HK2 21-22'!$B$17:$AT$54,16,0))</f>
        <v>#N/A</v>
      </c>
      <c r="R415" s="32" t="e">
        <f t="shared" si="62"/>
        <v>#N/A</v>
      </c>
      <c r="S415" s="16" t="e">
        <f>IF($B415="","",VLOOKUP($B415,'HK2 21-22'!$B$17:$AT$54,18,0))</f>
        <v>#N/A</v>
      </c>
      <c r="T415" s="16" t="e">
        <f>IF($B415="","",VLOOKUP($B415,'HK2 21-22'!$B$17:$AT$54,19,0))</f>
        <v>#N/A</v>
      </c>
      <c r="U415" s="16" t="e">
        <f>IF($B415="","",VLOOKUP($B415,'HK2 21-22'!$B$17:$AT$54,20,0))</f>
        <v>#N/A</v>
      </c>
      <c r="V415" s="32" t="e">
        <f t="shared" si="63"/>
        <v>#N/A</v>
      </c>
      <c r="W415" s="16" t="e">
        <f>IF($B415="","",VLOOKUP($B415,'HK2 21-22'!$B$17:$AT$54,22,0))</f>
        <v>#N/A</v>
      </c>
      <c r="X415" s="16" t="e">
        <f>IF($B415="","",VLOOKUP($B415,'HK2 21-22'!$B$17:$AT$54,23,0))</f>
        <v>#N/A</v>
      </c>
      <c r="Y415" s="16" t="e">
        <f>IF($B415="","",VLOOKUP($B415,'HK2 21-22'!$B$17:$AT$54,24,0))</f>
        <v>#N/A</v>
      </c>
      <c r="Z415" s="32" t="e">
        <f t="shared" si="64"/>
        <v>#N/A</v>
      </c>
      <c r="AA415" s="16" t="e">
        <f>IF($B415="","",VLOOKUP($B415,'HK2 21-22'!$B$17:$AT$54,26,0))</f>
        <v>#N/A</v>
      </c>
      <c r="AB415" s="16" t="e">
        <f>IF($B415="","",VLOOKUP($B415,'HK2 21-22'!$B$17:$AT$54,27,0))</f>
        <v>#N/A</v>
      </c>
      <c r="AC415" s="16" t="e">
        <f>IF($B415="","",VLOOKUP($B415,'HK2 21-22'!$B$17:$AT$54,28,0))</f>
        <v>#N/A</v>
      </c>
      <c r="AD415" s="32" t="e">
        <f t="shared" si="65"/>
        <v>#N/A</v>
      </c>
      <c r="AE415" s="16" t="e">
        <f>IF($B415="","",VLOOKUP($B415,'HK2 21-22'!$B$17:$AT$54,30,0))</f>
        <v>#N/A</v>
      </c>
      <c r="AF415" s="16" t="e">
        <f>IF($B415="","",VLOOKUP($B415,'HK2 21-22'!$B$17:$AT$54,31,0))</f>
        <v>#N/A</v>
      </c>
      <c r="AG415" s="16" t="e">
        <f>IF($B415="","",VLOOKUP($B415,'HK2 21-22'!$B$17:$AT$54,32,0))</f>
        <v>#N/A</v>
      </c>
      <c r="AH415" s="32" t="e">
        <f t="shared" si="66"/>
        <v>#N/A</v>
      </c>
      <c r="AI415" s="16" t="e">
        <f>IF($B415="","",VLOOKUP($B415,'HK2 21-22'!$B$17:$AT$54,34,0))</f>
        <v>#N/A</v>
      </c>
      <c r="AJ415" s="16" t="e">
        <f>IF($B415="","",VLOOKUP($B415,'HK2 21-22'!$B$17:$AT$54,35,0))</f>
        <v>#N/A</v>
      </c>
      <c r="AK415" s="32" t="e">
        <f t="shared" si="67"/>
        <v>#N/A</v>
      </c>
      <c r="AL415" s="16" t="e">
        <f>IF($B415="","",VLOOKUP($B415,'HK2 21-22'!$B$17:$AT$54,37,0))</f>
        <v>#N/A</v>
      </c>
      <c r="AM415" s="16" t="e">
        <f>IF($B415="","",VLOOKUP($B415,'HK2 21-22'!$B$17:$AT$54,38,0))</f>
        <v>#N/A</v>
      </c>
      <c r="AN415" s="32" t="e">
        <f t="shared" si="68"/>
        <v>#N/A</v>
      </c>
      <c r="AO415" s="16" t="e">
        <f>IF($B415="","",VLOOKUP($B415,'HK2 21-22'!$B$17:$AT$54,40,0))</f>
        <v>#N/A</v>
      </c>
      <c r="AP415" s="16" t="e">
        <f>IF($B415="","",VLOOKUP($B415,'HK2 21-22'!$B$17:$AT$54,41,0))</f>
        <v>#N/A</v>
      </c>
      <c r="AQ415" s="32" t="e">
        <f t="shared" si="69"/>
        <v>#N/A</v>
      </c>
      <c r="AR415" s="32" t="e">
        <f>IF($B415="","",VLOOKUP($B415,'HK2 21-22'!$B$17:$AT$54,43,0))</f>
        <v>#N/A</v>
      </c>
      <c r="AS415" s="32" t="e">
        <f>IF($B415="","",VLOOKUP($B415,'HK2 21-22'!$B$17:$AT$54,44,0))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IF($B416="","",VLOOKUP($B416,'HK2 21-22'!$B$17:$AT$54,4,0))</f>
        <v>#N/A</v>
      </c>
      <c r="F416" s="16" t="e">
        <f>IF($B416="","",VLOOKUP($B416,'HK2 21-22'!$B$17:$AT$54,5,0))</f>
        <v>#N/A</v>
      </c>
      <c r="G416" s="16" t="e">
        <f>IF($B416="","",VLOOKUP($B416,'HK2 21-22'!$B$17:$AT$54,6,0))</f>
        <v>#N/A</v>
      </c>
      <c r="H416" s="16" t="e">
        <f>IF($B416="","",VLOOKUP($B416,'HK2 21-22'!$B$17:$AT$54,7,0))</f>
        <v>#N/A</v>
      </c>
      <c r="I416" s="16" t="e">
        <f>IF($B416="","",VLOOKUP($B416,'HK2 21-22'!$B$17:$AT$54,8,0))</f>
        <v>#N/A</v>
      </c>
      <c r="J416" s="16" t="e">
        <f>IF($B416="","",VLOOKUP($B416,'HK2 21-22'!$B$17:$AT$54,9,0))</f>
        <v>#N/A</v>
      </c>
      <c r="K416" s="16" t="e">
        <f>IF($B416="","",VLOOKUP($B416,'HK2 21-22'!$B$17:$AT$54,10,0))</f>
        <v>#N/A</v>
      </c>
      <c r="L416" s="16" t="e">
        <f>IF($B416="","",VLOOKUP($B416,'HK2 21-22'!$B$17:$AT$54,11,0))</f>
        <v>#N/A</v>
      </c>
      <c r="M416" s="32" t="e">
        <f t="shared" si="61"/>
        <v>#N/A</v>
      </c>
      <c r="N416" s="16" t="e">
        <f>IF($B416="","",VLOOKUP($B416,'HK2 21-22'!$B$17:$AT$54,13,0))</f>
        <v>#N/A</v>
      </c>
      <c r="O416" s="16" t="e">
        <f>IF($B416="","",VLOOKUP($B416,'HK2 21-22'!$B$17:$AT$54,14,0))</f>
        <v>#N/A</v>
      </c>
      <c r="P416" s="16" t="e">
        <f>IF($B416="","",VLOOKUP($B416,'HK2 21-22'!$B$17:$AT$54,15,0))</f>
        <v>#N/A</v>
      </c>
      <c r="Q416" s="16" t="e">
        <f>IF($B416="","",VLOOKUP($B416,'HK2 21-22'!$B$17:$AT$54,16,0))</f>
        <v>#N/A</v>
      </c>
      <c r="R416" s="32" t="e">
        <f t="shared" si="62"/>
        <v>#N/A</v>
      </c>
      <c r="S416" s="16" t="e">
        <f>IF($B416="","",VLOOKUP($B416,'HK2 21-22'!$B$17:$AT$54,18,0))</f>
        <v>#N/A</v>
      </c>
      <c r="T416" s="16" t="e">
        <f>IF($B416="","",VLOOKUP($B416,'HK2 21-22'!$B$17:$AT$54,19,0))</f>
        <v>#N/A</v>
      </c>
      <c r="U416" s="16" t="e">
        <f>IF($B416="","",VLOOKUP($B416,'HK2 21-22'!$B$17:$AT$54,20,0))</f>
        <v>#N/A</v>
      </c>
      <c r="V416" s="32" t="e">
        <f t="shared" si="63"/>
        <v>#N/A</v>
      </c>
      <c r="W416" s="16" t="e">
        <f>IF($B416="","",VLOOKUP($B416,'HK2 21-22'!$B$17:$AT$54,22,0))</f>
        <v>#N/A</v>
      </c>
      <c r="X416" s="16" t="e">
        <f>IF($B416="","",VLOOKUP($B416,'HK2 21-22'!$B$17:$AT$54,23,0))</f>
        <v>#N/A</v>
      </c>
      <c r="Y416" s="16" t="e">
        <f>IF($B416="","",VLOOKUP($B416,'HK2 21-22'!$B$17:$AT$54,24,0))</f>
        <v>#N/A</v>
      </c>
      <c r="Z416" s="32" t="e">
        <f t="shared" si="64"/>
        <v>#N/A</v>
      </c>
      <c r="AA416" s="16" t="e">
        <f>IF($B416="","",VLOOKUP($B416,'HK2 21-22'!$B$17:$AT$54,26,0))</f>
        <v>#N/A</v>
      </c>
      <c r="AB416" s="16" t="e">
        <f>IF($B416="","",VLOOKUP($B416,'HK2 21-22'!$B$17:$AT$54,27,0))</f>
        <v>#N/A</v>
      </c>
      <c r="AC416" s="16" t="e">
        <f>IF($B416="","",VLOOKUP($B416,'HK2 21-22'!$B$17:$AT$54,28,0))</f>
        <v>#N/A</v>
      </c>
      <c r="AD416" s="32" t="e">
        <f t="shared" si="65"/>
        <v>#N/A</v>
      </c>
      <c r="AE416" s="16" t="e">
        <f>IF($B416="","",VLOOKUP($B416,'HK2 21-22'!$B$17:$AT$54,30,0))</f>
        <v>#N/A</v>
      </c>
      <c r="AF416" s="16" t="e">
        <f>IF($B416="","",VLOOKUP($B416,'HK2 21-22'!$B$17:$AT$54,31,0))</f>
        <v>#N/A</v>
      </c>
      <c r="AG416" s="16" t="e">
        <f>IF($B416="","",VLOOKUP($B416,'HK2 21-22'!$B$17:$AT$54,32,0))</f>
        <v>#N/A</v>
      </c>
      <c r="AH416" s="32" t="e">
        <f t="shared" si="66"/>
        <v>#N/A</v>
      </c>
      <c r="AI416" s="16" t="e">
        <f>IF($B416="","",VLOOKUP($B416,'HK2 21-22'!$B$17:$AT$54,34,0))</f>
        <v>#N/A</v>
      </c>
      <c r="AJ416" s="16" t="e">
        <f>IF($B416="","",VLOOKUP($B416,'HK2 21-22'!$B$17:$AT$54,35,0))</f>
        <v>#N/A</v>
      </c>
      <c r="AK416" s="32" t="e">
        <f t="shared" si="67"/>
        <v>#N/A</v>
      </c>
      <c r="AL416" s="16" t="e">
        <f>IF($B416="","",VLOOKUP($B416,'HK2 21-22'!$B$17:$AT$54,37,0))</f>
        <v>#N/A</v>
      </c>
      <c r="AM416" s="16" t="e">
        <f>IF($B416="","",VLOOKUP($B416,'HK2 21-22'!$B$17:$AT$54,38,0))</f>
        <v>#N/A</v>
      </c>
      <c r="AN416" s="32" t="e">
        <f t="shared" si="68"/>
        <v>#N/A</v>
      </c>
      <c r="AO416" s="16" t="e">
        <f>IF($B416="","",VLOOKUP($B416,'HK2 21-22'!$B$17:$AT$54,40,0))</f>
        <v>#N/A</v>
      </c>
      <c r="AP416" s="16" t="e">
        <f>IF($B416="","",VLOOKUP($B416,'HK2 21-22'!$B$17:$AT$54,41,0))</f>
        <v>#N/A</v>
      </c>
      <c r="AQ416" s="32" t="e">
        <f t="shared" si="69"/>
        <v>#N/A</v>
      </c>
      <c r="AR416" s="32" t="e">
        <f>IF($B416="","",VLOOKUP($B416,'HK2 21-22'!$B$17:$AT$54,43,0))</f>
        <v>#N/A</v>
      </c>
      <c r="AS416" s="32" t="e">
        <f>IF($B416="","",VLOOKUP($B416,'HK2 21-22'!$B$17:$AT$54,44,0))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IF($B417="","",VLOOKUP($B417,'HK2 21-22'!$B$17:$AT$54,4,0))</f>
        <v>#N/A</v>
      </c>
      <c r="F417" s="16" t="e">
        <f>IF($B417="","",VLOOKUP($B417,'HK2 21-22'!$B$17:$AT$54,5,0))</f>
        <v>#N/A</v>
      </c>
      <c r="G417" s="16" t="e">
        <f>IF($B417="","",VLOOKUP($B417,'HK2 21-22'!$B$17:$AT$54,6,0))</f>
        <v>#N/A</v>
      </c>
      <c r="H417" s="16" t="e">
        <f>IF($B417="","",VLOOKUP($B417,'HK2 21-22'!$B$17:$AT$54,7,0))</f>
        <v>#N/A</v>
      </c>
      <c r="I417" s="16" t="e">
        <f>IF($B417="","",VLOOKUP($B417,'HK2 21-22'!$B$17:$AT$54,8,0))</f>
        <v>#N/A</v>
      </c>
      <c r="J417" s="16" t="e">
        <f>IF($B417="","",VLOOKUP($B417,'HK2 21-22'!$B$17:$AT$54,9,0))</f>
        <v>#N/A</v>
      </c>
      <c r="K417" s="16" t="e">
        <f>IF($B417="","",VLOOKUP($B417,'HK2 21-22'!$B$17:$AT$54,10,0))</f>
        <v>#N/A</v>
      </c>
      <c r="L417" s="16" t="e">
        <f>IF($B417="","",VLOOKUP($B417,'HK2 21-22'!$B$17:$AT$54,11,0))</f>
        <v>#N/A</v>
      </c>
      <c r="M417" s="32" t="e">
        <f t="shared" si="61"/>
        <v>#N/A</v>
      </c>
      <c r="N417" s="16" t="e">
        <f>IF($B417="","",VLOOKUP($B417,'HK2 21-22'!$B$17:$AT$54,13,0))</f>
        <v>#N/A</v>
      </c>
      <c r="O417" s="16" t="e">
        <f>IF($B417="","",VLOOKUP($B417,'HK2 21-22'!$B$17:$AT$54,14,0))</f>
        <v>#N/A</v>
      </c>
      <c r="P417" s="16" t="e">
        <f>IF($B417="","",VLOOKUP($B417,'HK2 21-22'!$B$17:$AT$54,15,0))</f>
        <v>#N/A</v>
      </c>
      <c r="Q417" s="16" t="e">
        <f>IF($B417="","",VLOOKUP($B417,'HK2 21-22'!$B$17:$AT$54,16,0))</f>
        <v>#N/A</v>
      </c>
      <c r="R417" s="32" t="e">
        <f t="shared" si="62"/>
        <v>#N/A</v>
      </c>
      <c r="S417" s="16" t="e">
        <f>IF($B417="","",VLOOKUP($B417,'HK2 21-22'!$B$17:$AT$54,18,0))</f>
        <v>#N/A</v>
      </c>
      <c r="T417" s="16" t="e">
        <f>IF($B417="","",VLOOKUP($B417,'HK2 21-22'!$B$17:$AT$54,19,0))</f>
        <v>#N/A</v>
      </c>
      <c r="U417" s="16" t="e">
        <f>IF($B417="","",VLOOKUP($B417,'HK2 21-22'!$B$17:$AT$54,20,0))</f>
        <v>#N/A</v>
      </c>
      <c r="V417" s="32" t="e">
        <f t="shared" si="63"/>
        <v>#N/A</v>
      </c>
      <c r="W417" s="16" t="e">
        <f>IF($B417="","",VLOOKUP($B417,'HK2 21-22'!$B$17:$AT$54,22,0))</f>
        <v>#N/A</v>
      </c>
      <c r="X417" s="16" t="e">
        <f>IF($B417="","",VLOOKUP($B417,'HK2 21-22'!$B$17:$AT$54,23,0))</f>
        <v>#N/A</v>
      </c>
      <c r="Y417" s="16" t="e">
        <f>IF($B417="","",VLOOKUP($B417,'HK2 21-22'!$B$17:$AT$54,24,0))</f>
        <v>#N/A</v>
      </c>
      <c r="Z417" s="32" t="e">
        <f t="shared" si="64"/>
        <v>#N/A</v>
      </c>
      <c r="AA417" s="16" t="e">
        <f>IF($B417="","",VLOOKUP($B417,'HK2 21-22'!$B$17:$AT$54,26,0))</f>
        <v>#N/A</v>
      </c>
      <c r="AB417" s="16" t="e">
        <f>IF($B417="","",VLOOKUP($B417,'HK2 21-22'!$B$17:$AT$54,27,0))</f>
        <v>#N/A</v>
      </c>
      <c r="AC417" s="16" t="e">
        <f>IF($B417="","",VLOOKUP($B417,'HK2 21-22'!$B$17:$AT$54,28,0))</f>
        <v>#N/A</v>
      </c>
      <c r="AD417" s="32" t="e">
        <f t="shared" si="65"/>
        <v>#N/A</v>
      </c>
      <c r="AE417" s="16" t="e">
        <f>IF($B417="","",VLOOKUP($B417,'HK2 21-22'!$B$17:$AT$54,30,0))</f>
        <v>#N/A</v>
      </c>
      <c r="AF417" s="16" t="e">
        <f>IF($B417="","",VLOOKUP($B417,'HK2 21-22'!$B$17:$AT$54,31,0))</f>
        <v>#N/A</v>
      </c>
      <c r="AG417" s="16" t="e">
        <f>IF($B417="","",VLOOKUP($B417,'HK2 21-22'!$B$17:$AT$54,32,0))</f>
        <v>#N/A</v>
      </c>
      <c r="AH417" s="32" t="e">
        <f t="shared" si="66"/>
        <v>#N/A</v>
      </c>
      <c r="AI417" s="16" t="e">
        <f>IF($B417="","",VLOOKUP($B417,'HK2 21-22'!$B$17:$AT$54,34,0))</f>
        <v>#N/A</v>
      </c>
      <c r="AJ417" s="16" t="e">
        <f>IF($B417="","",VLOOKUP($B417,'HK2 21-22'!$B$17:$AT$54,35,0))</f>
        <v>#N/A</v>
      </c>
      <c r="AK417" s="32" t="e">
        <f t="shared" si="67"/>
        <v>#N/A</v>
      </c>
      <c r="AL417" s="16" t="e">
        <f>IF($B417="","",VLOOKUP($B417,'HK2 21-22'!$B$17:$AT$54,37,0))</f>
        <v>#N/A</v>
      </c>
      <c r="AM417" s="16" t="e">
        <f>IF($B417="","",VLOOKUP($B417,'HK2 21-22'!$B$17:$AT$54,38,0))</f>
        <v>#N/A</v>
      </c>
      <c r="AN417" s="32" t="e">
        <f t="shared" si="68"/>
        <v>#N/A</v>
      </c>
      <c r="AO417" s="16" t="e">
        <f>IF($B417="","",VLOOKUP($B417,'HK2 21-22'!$B$17:$AT$54,40,0))</f>
        <v>#N/A</v>
      </c>
      <c r="AP417" s="16" t="e">
        <f>IF($B417="","",VLOOKUP($B417,'HK2 21-22'!$B$17:$AT$54,41,0))</f>
        <v>#N/A</v>
      </c>
      <c r="AQ417" s="32" t="e">
        <f t="shared" si="69"/>
        <v>#N/A</v>
      </c>
      <c r="AR417" s="32" t="e">
        <f>IF($B417="","",VLOOKUP($B417,'HK2 21-22'!$B$17:$AT$54,43,0))</f>
        <v>#N/A</v>
      </c>
      <c r="AS417" s="32" t="e">
        <f>IF($B417="","",VLOOKUP($B417,'HK2 21-22'!$B$17:$AT$54,44,0))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IF($B418="","",VLOOKUP($B418,'HK2 21-22'!$B$17:$AT$54,4,0))</f>
        <v>#N/A</v>
      </c>
      <c r="F418" s="16" t="e">
        <f>IF($B418="","",VLOOKUP($B418,'HK2 21-22'!$B$17:$AT$54,5,0))</f>
        <v>#N/A</v>
      </c>
      <c r="G418" s="16" t="e">
        <f>IF($B418="","",VLOOKUP($B418,'HK2 21-22'!$B$17:$AT$54,6,0))</f>
        <v>#N/A</v>
      </c>
      <c r="H418" s="16" t="e">
        <f>IF($B418="","",VLOOKUP($B418,'HK2 21-22'!$B$17:$AT$54,7,0))</f>
        <v>#N/A</v>
      </c>
      <c r="I418" s="16" t="e">
        <f>IF($B418="","",VLOOKUP($B418,'HK2 21-22'!$B$17:$AT$54,8,0))</f>
        <v>#N/A</v>
      </c>
      <c r="J418" s="16" t="e">
        <f>IF($B418="","",VLOOKUP($B418,'HK2 21-22'!$B$17:$AT$54,9,0))</f>
        <v>#N/A</v>
      </c>
      <c r="K418" s="16" t="e">
        <f>IF($B418="","",VLOOKUP($B418,'HK2 21-22'!$B$17:$AT$54,10,0))</f>
        <v>#N/A</v>
      </c>
      <c r="L418" s="16" t="e">
        <f>IF($B418="","",VLOOKUP($B418,'HK2 21-22'!$B$17:$AT$54,11,0))</f>
        <v>#N/A</v>
      </c>
      <c r="M418" s="32" t="e">
        <f t="shared" si="61"/>
        <v>#N/A</v>
      </c>
      <c r="N418" s="16" t="e">
        <f>IF($B418="","",VLOOKUP($B418,'HK2 21-22'!$B$17:$AT$54,13,0))</f>
        <v>#N/A</v>
      </c>
      <c r="O418" s="16" t="e">
        <f>IF($B418="","",VLOOKUP($B418,'HK2 21-22'!$B$17:$AT$54,14,0))</f>
        <v>#N/A</v>
      </c>
      <c r="P418" s="16" t="e">
        <f>IF($B418="","",VLOOKUP($B418,'HK2 21-22'!$B$17:$AT$54,15,0))</f>
        <v>#N/A</v>
      </c>
      <c r="Q418" s="16" t="e">
        <f>IF($B418="","",VLOOKUP($B418,'HK2 21-22'!$B$17:$AT$54,16,0))</f>
        <v>#N/A</v>
      </c>
      <c r="R418" s="32" t="e">
        <f t="shared" si="62"/>
        <v>#N/A</v>
      </c>
      <c r="S418" s="16" t="e">
        <f>IF($B418="","",VLOOKUP($B418,'HK2 21-22'!$B$17:$AT$54,18,0))</f>
        <v>#N/A</v>
      </c>
      <c r="T418" s="16" t="e">
        <f>IF($B418="","",VLOOKUP($B418,'HK2 21-22'!$B$17:$AT$54,19,0))</f>
        <v>#N/A</v>
      </c>
      <c r="U418" s="16" t="e">
        <f>IF($B418="","",VLOOKUP($B418,'HK2 21-22'!$B$17:$AT$54,20,0))</f>
        <v>#N/A</v>
      </c>
      <c r="V418" s="32" t="e">
        <f t="shared" si="63"/>
        <v>#N/A</v>
      </c>
      <c r="W418" s="16" t="e">
        <f>IF($B418="","",VLOOKUP($B418,'HK2 21-22'!$B$17:$AT$54,22,0))</f>
        <v>#N/A</v>
      </c>
      <c r="X418" s="16" t="e">
        <f>IF($B418="","",VLOOKUP($B418,'HK2 21-22'!$B$17:$AT$54,23,0))</f>
        <v>#N/A</v>
      </c>
      <c r="Y418" s="16" t="e">
        <f>IF($B418="","",VLOOKUP($B418,'HK2 21-22'!$B$17:$AT$54,24,0))</f>
        <v>#N/A</v>
      </c>
      <c r="Z418" s="32" t="e">
        <f t="shared" si="64"/>
        <v>#N/A</v>
      </c>
      <c r="AA418" s="16" t="e">
        <f>IF($B418="","",VLOOKUP($B418,'HK2 21-22'!$B$17:$AT$54,26,0))</f>
        <v>#N/A</v>
      </c>
      <c r="AB418" s="16" t="e">
        <f>IF($B418="","",VLOOKUP($B418,'HK2 21-22'!$B$17:$AT$54,27,0))</f>
        <v>#N/A</v>
      </c>
      <c r="AC418" s="16" t="e">
        <f>IF($B418="","",VLOOKUP($B418,'HK2 21-22'!$B$17:$AT$54,28,0))</f>
        <v>#N/A</v>
      </c>
      <c r="AD418" s="32" t="e">
        <f t="shared" si="65"/>
        <v>#N/A</v>
      </c>
      <c r="AE418" s="16" t="e">
        <f>IF($B418="","",VLOOKUP($B418,'HK2 21-22'!$B$17:$AT$54,30,0))</f>
        <v>#N/A</v>
      </c>
      <c r="AF418" s="16" t="e">
        <f>IF($B418="","",VLOOKUP($B418,'HK2 21-22'!$B$17:$AT$54,31,0))</f>
        <v>#N/A</v>
      </c>
      <c r="AG418" s="16" t="e">
        <f>IF($B418="","",VLOOKUP($B418,'HK2 21-22'!$B$17:$AT$54,32,0))</f>
        <v>#N/A</v>
      </c>
      <c r="AH418" s="32" t="e">
        <f t="shared" si="66"/>
        <v>#N/A</v>
      </c>
      <c r="AI418" s="16" t="e">
        <f>IF($B418="","",VLOOKUP($B418,'HK2 21-22'!$B$17:$AT$54,34,0))</f>
        <v>#N/A</v>
      </c>
      <c r="AJ418" s="16" t="e">
        <f>IF($B418="","",VLOOKUP($B418,'HK2 21-22'!$B$17:$AT$54,35,0))</f>
        <v>#N/A</v>
      </c>
      <c r="AK418" s="32" t="e">
        <f t="shared" si="67"/>
        <v>#N/A</v>
      </c>
      <c r="AL418" s="16" t="e">
        <f>IF($B418="","",VLOOKUP($B418,'HK2 21-22'!$B$17:$AT$54,37,0))</f>
        <v>#N/A</v>
      </c>
      <c r="AM418" s="16" t="e">
        <f>IF($B418="","",VLOOKUP($B418,'HK2 21-22'!$B$17:$AT$54,38,0))</f>
        <v>#N/A</v>
      </c>
      <c r="AN418" s="32" t="e">
        <f t="shared" si="68"/>
        <v>#N/A</v>
      </c>
      <c r="AO418" s="16" t="e">
        <f>IF($B418="","",VLOOKUP($B418,'HK2 21-22'!$B$17:$AT$54,40,0))</f>
        <v>#N/A</v>
      </c>
      <c r="AP418" s="16" t="e">
        <f>IF($B418="","",VLOOKUP($B418,'HK2 21-22'!$B$17:$AT$54,41,0))</f>
        <v>#N/A</v>
      </c>
      <c r="AQ418" s="32" t="e">
        <f t="shared" si="69"/>
        <v>#N/A</v>
      </c>
      <c r="AR418" s="32" t="e">
        <f>IF($B418="","",VLOOKUP($B418,'HK2 21-22'!$B$17:$AT$54,43,0))</f>
        <v>#N/A</v>
      </c>
      <c r="AS418" s="32" t="e">
        <f>IF($B418="","",VLOOKUP($B418,'HK2 21-22'!$B$17:$AT$54,44,0))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IF($B419="","",VLOOKUP($B419,'HK2 21-22'!$B$17:$AT$54,4,0))</f>
        <v>#N/A</v>
      </c>
      <c r="F419" s="16" t="e">
        <f>IF($B419="","",VLOOKUP($B419,'HK2 21-22'!$B$17:$AT$54,5,0))</f>
        <v>#N/A</v>
      </c>
      <c r="G419" s="16" t="e">
        <f>IF($B419="","",VLOOKUP($B419,'HK2 21-22'!$B$17:$AT$54,6,0))</f>
        <v>#N/A</v>
      </c>
      <c r="H419" s="16" t="e">
        <f>IF($B419="","",VLOOKUP($B419,'HK2 21-22'!$B$17:$AT$54,7,0))</f>
        <v>#N/A</v>
      </c>
      <c r="I419" s="16" t="e">
        <f>IF($B419="","",VLOOKUP($B419,'HK2 21-22'!$B$17:$AT$54,8,0))</f>
        <v>#N/A</v>
      </c>
      <c r="J419" s="16" t="e">
        <f>IF($B419="","",VLOOKUP($B419,'HK2 21-22'!$B$17:$AT$54,9,0))</f>
        <v>#N/A</v>
      </c>
      <c r="K419" s="16" t="e">
        <f>IF($B419="","",VLOOKUP($B419,'HK2 21-22'!$B$17:$AT$54,10,0))</f>
        <v>#N/A</v>
      </c>
      <c r="L419" s="16" t="e">
        <f>IF($B419="","",VLOOKUP($B419,'HK2 21-22'!$B$17:$AT$54,11,0))</f>
        <v>#N/A</v>
      </c>
      <c r="M419" s="32" t="e">
        <f t="shared" si="61"/>
        <v>#N/A</v>
      </c>
      <c r="N419" s="16" t="e">
        <f>IF($B419="","",VLOOKUP($B419,'HK2 21-22'!$B$17:$AT$54,13,0))</f>
        <v>#N/A</v>
      </c>
      <c r="O419" s="16" t="e">
        <f>IF($B419="","",VLOOKUP($B419,'HK2 21-22'!$B$17:$AT$54,14,0))</f>
        <v>#N/A</v>
      </c>
      <c r="P419" s="16" t="e">
        <f>IF($B419="","",VLOOKUP($B419,'HK2 21-22'!$B$17:$AT$54,15,0))</f>
        <v>#N/A</v>
      </c>
      <c r="Q419" s="16" t="e">
        <f>IF($B419="","",VLOOKUP($B419,'HK2 21-22'!$B$17:$AT$54,16,0))</f>
        <v>#N/A</v>
      </c>
      <c r="R419" s="32" t="e">
        <f t="shared" si="62"/>
        <v>#N/A</v>
      </c>
      <c r="S419" s="16" t="e">
        <f>IF($B419="","",VLOOKUP($B419,'HK2 21-22'!$B$17:$AT$54,18,0))</f>
        <v>#N/A</v>
      </c>
      <c r="T419" s="16" t="e">
        <f>IF($B419="","",VLOOKUP($B419,'HK2 21-22'!$B$17:$AT$54,19,0))</f>
        <v>#N/A</v>
      </c>
      <c r="U419" s="16" t="e">
        <f>IF($B419="","",VLOOKUP($B419,'HK2 21-22'!$B$17:$AT$54,20,0))</f>
        <v>#N/A</v>
      </c>
      <c r="V419" s="32" t="e">
        <f t="shared" si="63"/>
        <v>#N/A</v>
      </c>
      <c r="W419" s="16" t="e">
        <f>IF($B419="","",VLOOKUP($B419,'HK2 21-22'!$B$17:$AT$54,22,0))</f>
        <v>#N/A</v>
      </c>
      <c r="X419" s="16" t="e">
        <f>IF($B419="","",VLOOKUP($B419,'HK2 21-22'!$B$17:$AT$54,23,0))</f>
        <v>#N/A</v>
      </c>
      <c r="Y419" s="16" t="e">
        <f>IF($B419="","",VLOOKUP($B419,'HK2 21-22'!$B$17:$AT$54,24,0))</f>
        <v>#N/A</v>
      </c>
      <c r="Z419" s="32" t="e">
        <f t="shared" si="64"/>
        <v>#N/A</v>
      </c>
      <c r="AA419" s="16" t="e">
        <f>IF($B419="","",VLOOKUP($B419,'HK2 21-22'!$B$17:$AT$54,26,0))</f>
        <v>#N/A</v>
      </c>
      <c r="AB419" s="16" t="e">
        <f>IF($B419="","",VLOOKUP($B419,'HK2 21-22'!$B$17:$AT$54,27,0))</f>
        <v>#N/A</v>
      </c>
      <c r="AC419" s="16" t="e">
        <f>IF($B419="","",VLOOKUP($B419,'HK2 21-22'!$B$17:$AT$54,28,0))</f>
        <v>#N/A</v>
      </c>
      <c r="AD419" s="32" t="e">
        <f t="shared" si="65"/>
        <v>#N/A</v>
      </c>
      <c r="AE419" s="16" t="e">
        <f>IF($B419="","",VLOOKUP($B419,'HK2 21-22'!$B$17:$AT$54,30,0))</f>
        <v>#N/A</v>
      </c>
      <c r="AF419" s="16" t="e">
        <f>IF($B419="","",VLOOKUP($B419,'HK2 21-22'!$B$17:$AT$54,31,0))</f>
        <v>#N/A</v>
      </c>
      <c r="AG419" s="16" t="e">
        <f>IF($B419="","",VLOOKUP($B419,'HK2 21-22'!$B$17:$AT$54,32,0))</f>
        <v>#N/A</v>
      </c>
      <c r="AH419" s="32" t="e">
        <f t="shared" si="66"/>
        <v>#N/A</v>
      </c>
      <c r="AI419" s="16" t="e">
        <f>IF($B419="","",VLOOKUP($B419,'HK2 21-22'!$B$17:$AT$54,34,0))</f>
        <v>#N/A</v>
      </c>
      <c r="AJ419" s="16" t="e">
        <f>IF($B419="","",VLOOKUP($B419,'HK2 21-22'!$B$17:$AT$54,35,0))</f>
        <v>#N/A</v>
      </c>
      <c r="AK419" s="32" t="e">
        <f t="shared" si="67"/>
        <v>#N/A</v>
      </c>
      <c r="AL419" s="16" t="e">
        <f>IF($B419="","",VLOOKUP($B419,'HK2 21-22'!$B$17:$AT$54,37,0))</f>
        <v>#N/A</v>
      </c>
      <c r="AM419" s="16" t="e">
        <f>IF($B419="","",VLOOKUP($B419,'HK2 21-22'!$B$17:$AT$54,38,0))</f>
        <v>#N/A</v>
      </c>
      <c r="AN419" s="32" t="e">
        <f t="shared" si="68"/>
        <v>#N/A</v>
      </c>
      <c r="AO419" s="16" t="e">
        <f>IF($B419="","",VLOOKUP($B419,'HK2 21-22'!$B$17:$AT$54,40,0))</f>
        <v>#N/A</v>
      </c>
      <c r="AP419" s="16" t="e">
        <f>IF($B419="","",VLOOKUP($B419,'HK2 21-22'!$B$17:$AT$54,41,0))</f>
        <v>#N/A</v>
      </c>
      <c r="AQ419" s="32" t="e">
        <f t="shared" si="69"/>
        <v>#N/A</v>
      </c>
      <c r="AR419" s="32" t="e">
        <f>IF($B419="","",VLOOKUP($B419,'HK2 21-22'!$B$17:$AT$54,43,0))</f>
        <v>#N/A</v>
      </c>
      <c r="AS419" s="32" t="e">
        <f>IF($B419="","",VLOOKUP($B419,'HK2 21-22'!$B$17:$AT$54,44,0))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IF($B420="","",VLOOKUP($B420,'HK2 21-22'!$B$17:$AT$54,4,0))</f>
        <v>#N/A</v>
      </c>
      <c r="F420" s="16" t="e">
        <f>IF($B420="","",VLOOKUP($B420,'HK2 21-22'!$B$17:$AT$54,5,0))</f>
        <v>#N/A</v>
      </c>
      <c r="G420" s="16" t="e">
        <f>IF($B420="","",VLOOKUP($B420,'HK2 21-22'!$B$17:$AT$54,6,0))</f>
        <v>#N/A</v>
      </c>
      <c r="H420" s="16" t="e">
        <f>IF($B420="","",VLOOKUP($B420,'HK2 21-22'!$B$17:$AT$54,7,0))</f>
        <v>#N/A</v>
      </c>
      <c r="I420" s="16" t="e">
        <f>IF($B420="","",VLOOKUP($B420,'HK2 21-22'!$B$17:$AT$54,8,0))</f>
        <v>#N/A</v>
      </c>
      <c r="J420" s="16" t="e">
        <f>IF($B420="","",VLOOKUP($B420,'HK2 21-22'!$B$17:$AT$54,9,0))</f>
        <v>#N/A</v>
      </c>
      <c r="K420" s="16" t="e">
        <f>IF($B420="","",VLOOKUP($B420,'HK2 21-22'!$B$17:$AT$54,10,0))</f>
        <v>#N/A</v>
      </c>
      <c r="L420" s="16" t="e">
        <f>IF($B420="","",VLOOKUP($B420,'HK2 21-22'!$B$17:$AT$54,11,0))</f>
        <v>#N/A</v>
      </c>
      <c r="M420" s="32" t="e">
        <f t="shared" si="61"/>
        <v>#N/A</v>
      </c>
      <c r="N420" s="16" t="e">
        <f>IF($B420="","",VLOOKUP($B420,'HK2 21-22'!$B$17:$AT$54,13,0))</f>
        <v>#N/A</v>
      </c>
      <c r="O420" s="16" t="e">
        <f>IF($B420="","",VLOOKUP($B420,'HK2 21-22'!$B$17:$AT$54,14,0))</f>
        <v>#N/A</v>
      </c>
      <c r="P420" s="16" t="e">
        <f>IF($B420="","",VLOOKUP($B420,'HK2 21-22'!$B$17:$AT$54,15,0))</f>
        <v>#N/A</v>
      </c>
      <c r="Q420" s="16" t="e">
        <f>IF($B420="","",VLOOKUP($B420,'HK2 21-22'!$B$17:$AT$54,16,0))</f>
        <v>#N/A</v>
      </c>
      <c r="R420" s="32" t="e">
        <f t="shared" si="62"/>
        <v>#N/A</v>
      </c>
      <c r="S420" s="16" t="e">
        <f>IF($B420="","",VLOOKUP($B420,'HK2 21-22'!$B$17:$AT$54,18,0))</f>
        <v>#N/A</v>
      </c>
      <c r="T420" s="16" t="e">
        <f>IF($B420="","",VLOOKUP($B420,'HK2 21-22'!$B$17:$AT$54,19,0))</f>
        <v>#N/A</v>
      </c>
      <c r="U420" s="16" t="e">
        <f>IF($B420="","",VLOOKUP($B420,'HK2 21-22'!$B$17:$AT$54,20,0))</f>
        <v>#N/A</v>
      </c>
      <c r="V420" s="32" t="e">
        <f t="shared" si="63"/>
        <v>#N/A</v>
      </c>
      <c r="W420" s="16" t="e">
        <f>IF($B420="","",VLOOKUP($B420,'HK2 21-22'!$B$17:$AT$54,22,0))</f>
        <v>#N/A</v>
      </c>
      <c r="X420" s="16" t="e">
        <f>IF($B420="","",VLOOKUP($B420,'HK2 21-22'!$B$17:$AT$54,23,0))</f>
        <v>#N/A</v>
      </c>
      <c r="Y420" s="16" t="e">
        <f>IF($B420="","",VLOOKUP($B420,'HK2 21-22'!$B$17:$AT$54,24,0))</f>
        <v>#N/A</v>
      </c>
      <c r="Z420" s="32" t="e">
        <f t="shared" si="64"/>
        <v>#N/A</v>
      </c>
      <c r="AA420" s="16" t="e">
        <f>IF($B420="","",VLOOKUP($B420,'HK2 21-22'!$B$17:$AT$54,26,0))</f>
        <v>#N/A</v>
      </c>
      <c r="AB420" s="16" t="e">
        <f>IF($B420="","",VLOOKUP($B420,'HK2 21-22'!$B$17:$AT$54,27,0))</f>
        <v>#N/A</v>
      </c>
      <c r="AC420" s="16" t="e">
        <f>IF($B420="","",VLOOKUP($B420,'HK2 21-22'!$B$17:$AT$54,28,0))</f>
        <v>#N/A</v>
      </c>
      <c r="AD420" s="32" t="e">
        <f t="shared" si="65"/>
        <v>#N/A</v>
      </c>
      <c r="AE420" s="16" t="e">
        <f>IF($B420="","",VLOOKUP($B420,'HK2 21-22'!$B$17:$AT$54,30,0))</f>
        <v>#N/A</v>
      </c>
      <c r="AF420" s="16" t="e">
        <f>IF($B420="","",VLOOKUP($B420,'HK2 21-22'!$B$17:$AT$54,31,0))</f>
        <v>#N/A</v>
      </c>
      <c r="AG420" s="16" t="e">
        <f>IF($B420="","",VLOOKUP($B420,'HK2 21-22'!$B$17:$AT$54,32,0))</f>
        <v>#N/A</v>
      </c>
      <c r="AH420" s="32" t="e">
        <f t="shared" si="66"/>
        <v>#N/A</v>
      </c>
      <c r="AI420" s="16" t="e">
        <f>IF($B420="","",VLOOKUP($B420,'HK2 21-22'!$B$17:$AT$54,34,0))</f>
        <v>#N/A</v>
      </c>
      <c r="AJ420" s="16" t="e">
        <f>IF($B420="","",VLOOKUP($B420,'HK2 21-22'!$B$17:$AT$54,35,0))</f>
        <v>#N/A</v>
      </c>
      <c r="AK420" s="32" t="e">
        <f t="shared" si="67"/>
        <v>#N/A</v>
      </c>
      <c r="AL420" s="16" t="e">
        <f>IF($B420="","",VLOOKUP($B420,'HK2 21-22'!$B$17:$AT$54,37,0))</f>
        <v>#N/A</v>
      </c>
      <c r="AM420" s="16" t="e">
        <f>IF($B420="","",VLOOKUP($B420,'HK2 21-22'!$B$17:$AT$54,38,0))</f>
        <v>#N/A</v>
      </c>
      <c r="AN420" s="32" t="e">
        <f t="shared" si="68"/>
        <v>#N/A</v>
      </c>
      <c r="AO420" s="16" t="e">
        <f>IF($B420="","",VLOOKUP($B420,'HK2 21-22'!$B$17:$AT$54,40,0))</f>
        <v>#N/A</v>
      </c>
      <c r="AP420" s="16" t="e">
        <f>IF($B420="","",VLOOKUP($B420,'HK2 21-22'!$B$17:$AT$54,41,0))</f>
        <v>#N/A</v>
      </c>
      <c r="AQ420" s="32" t="e">
        <f t="shared" si="69"/>
        <v>#N/A</v>
      </c>
      <c r="AR420" s="32" t="e">
        <f>IF($B420="","",VLOOKUP($B420,'HK2 21-22'!$B$17:$AT$54,43,0))</f>
        <v>#N/A</v>
      </c>
      <c r="AS420" s="32" t="e">
        <f>IF($B420="","",VLOOKUP($B420,'HK2 21-22'!$B$17:$AT$54,44,0))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IF($B421="","",VLOOKUP($B421,'HK2 21-22'!$B$17:$AT$54,4,0))</f>
        <v>#N/A</v>
      </c>
      <c r="F421" s="16" t="e">
        <f>IF($B421="","",VLOOKUP($B421,'HK2 21-22'!$B$17:$AT$54,5,0))</f>
        <v>#N/A</v>
      </c>
      <c r="G421" s="16" t="e">
        <f>IF($B421="","",VLOOKUP($B421,'HK2 21-22'!$B$17:$AT$54,6,0))</f>
        <v>#N/A</v>
      </c>
      <c r="H421" s="16" t="e">
        <f>IF($B421="","",VLOOKUP($B421,'HK2 21-22'!$B$17:$AT$54,7,0))</f>
        <v>#N/A</v>
      </c>
      <c r="I421" s="16" t="e">
        <f>IF($B421="","",VLOOKUP($B421,'HK2 21-22'!$B$17:$AT$54,8,0))</f>
        <v>#N/A</v>
      </c>
      <c r="J421" s="16" t="e">
        <f>IF($B421="","",VLOOKUP($B421,'HK2 21-22'!$B$17:$AT$54,9,0))</f>
        <v>#N/A</v>
      </c>
      <c r="K421" s="16" t="e">
        <f>IF($B421="","",VLOOKUP($B421,'HK2 21-22'!$B$17:$AT$54,10,0))</f>
        <v>#N/A</v>
      </c>
      <c r="L421" s="16" t="e">
        <f>IF($B421="","",VLOOKUP($B421,'HK2 21-22'!$B$17:$AT$54,11,0))</f>
        <v>#N/A</v>
      </c>
      <c r="M421" s="32" t="e">
        <f t="shared" si="61"/>
        <v>#N/A</v>
      </c>
      <c r="N421" s="16" t="e">
        <f>IF($B421="","",VLOOKUP($B421,'HK2 21-22'!$B$17:$AT$54,13,0))</f>
        <v>#N/A</v>
      </c>
      <c r="O421" s="16" t="e">
        <f>IF($B421="","",VLOOKUP($B421,'HK2 21-22'!$B$17:$AT$54,14,0))</f>
        <v>#N/A</v>
      </c>
      <c r="P421" s="16" t="e">
        <f>IF($B421="","",VLOOKUP($B421,'HK2 21-22'!$B$17:$AT$54,15,0))</f>
        <v>#N/A</v>
      </c>
      <c r="Q421" s="16" t="e">
        <f>IF($B421="","",VLOOKUP($B421,'HK2 21-22'!$B$17:$AT$54,16,0))</f>
        <v>#N/A</v>
      </c>
      <c r="R421" s="32" t="e">
        <f t="shared" si="62"/>
        <v>#N/A</v>
      </c>
      <c r="S421" s="16" t="e">
        <f>IF($B421="","",VLOOKUP($B421,'HK2 21-22'!$B$17:$AT$54,18,0))</f>
        <v>#N/A</v>
      </c>
      <c r="T421" s="16" t="e">
        <f>IF($B421="","",VLOOKUP($B421,'HK2 21-22'!$B$17:$AT$54,19,0))</f>
        <v>#N/A</v>
      </c>
      <c r="U421" s="16" t="e">
        <f>IF($B421="","",VLOOKUP($B421,'HK2 21-22'!$B$17:$AT$54,20,0))</f>
        <v>#N/A</v>
      </c>
      <c r="V421" s="32" t="e">
        <f t="shared" si="63"/>
        <v>#N/A</v>
      </c>
      <c r="W421" s="16" t="e">
        <f>IF($B421="","",VLOOKUP($B421,'HK2 21-22'!$B$17:$AT$54,22,0))</f>
        <v>#N/A</v>
      </c>
      <c r="X421" s="16" t="e">
        <f>IF($B421="","",VLOOKUP($B421,'HK2 21-22'!$B$17:$AT$54,23,0))</f>
        <v>#N/A</v>
      </c>
      <c r="Y421" s="16" t="e">
        <f>IF($B421="","",VLOOKUP($B421,'HK2 21-22'!$B$17:$AT$54,24,0))</f>
        <v>#N/A</v>
      </c>
      <c r="Z421" s="32" t="e">
        <f t="shared" si="64"/>
        <v>#N/A</v>
      </c>
      <c r="AA421" s="16" t="e">
        <f>IF($B421="","",VLOOKUP($B421,'HK2 21-22'!$B$17:$AT$54,26,0))</f>
        <v>#N/A</v>
      </c>
      <c r="AB421" s="16" t="e">
        <f>IF($B421="","",VLOOKUP($B421,'HK2 21-22'!$B$17:$AT$54,27,0))</f>
        <v>#N/A</v>
      </c>
      <c r="AC421" s="16" t="e">
        <f>IF($B421="","",VLOOKUP($B421,'HK2 21-22'!$B$17:$AT$54,28,0))</f>
        <v>#N/A</v>
      </c>
      <c r="AD421" s="32" t="e">
        <f t="shared" si="65"/>
        <v>#N/A</v>
      </c>
      <c r="AE421" s="16" t="e">
        <f>IF($B421="","",VLOOKUP($B421,'HK2 21-22'!$B$17:$AT$54,30,0))</f>
        <v>#N/A</v>
      </c>
      <c r="AF421" s="16" t="e">
        <f>IF($B421="","",VLOOKUP($B421,'HK2 21-22'!$B$17:$AT$54,31,0))</f>
        <v>#N/A</v>
      </c>
      <c r="AG421" s="16" t="e">
        <f>IF($B421="","",VLOOKUP($B421,'HK2 21-22'!$B$17:$AT$54,32,0))</f>
        <v>#N/A</v>
      </c>
      <c r="AH421" s="32" t="e">
        <f t="shared" si="66"/>
        <v>#N/A</v>
      </c>
      <c r="AI421" s="16" t="e">
        <f>IF($B421="","",VLOOKUP($B421,'HK2 21-22'!$B$17:$AT$54,34,0))</f>
        <v>#N/A</v>
      </c>
      <c r="AJ421" s="16" t="e">
        <f>IF($B421="","",VLOOKUP($B421,'HK2 21-22'!$B$17:$AT$54,35,0))</f>
        <v>#N/A</v>
      </c>
      <c r="AK421" s="32" t="e">
        <f t="shared" si="67"/>
        <v>#N/A</v>
      </c>
      <c r="AL421" s="16" t="e">
        <f>IF($B421="","",VLOOKUP($B421,'HK2 21-22'!$B$17:$AT$54,37,0))</f>
        <v>#N/A</v>
      </c>
      <c r="AM421" s="16" t="e">
        <f>IF($B421="","",VLOOKUP($B421,'HK2 21-22'!$B$17:$AT$54,38,0))</f>
        <v>#N/A</v>
      </c>
      <c r="AN421" s="32" t="e">
        <f t="shared" si="68"/>
        <v>#N/A</v>
      </c>
      <c r="AO421" s="16" t="e">
        <f>IF($B421="","",VLOOKUP($B421,'HK2 21-22'!$B$17:$AT$54,40,0))</f>
        <v>#N/A</v>
      </c>
      <c r="AP421" s="16" t="e">
        <f>IF($B421="","",VLOOKUP($B421,'HK2 21-22'!$B$17:$AT$54,41,0))</f>
        <v>#N/A</v>
      </c>
      <c r="AQ421" s="32" t="e">
        <f t="shared" si="69"/>
        <v>#N/A</v>
      </c>
      <c r="AR421" s="32" t="e">
        <f>IF($B421="","",VLOOKUP($B421,'HK2 21-22'!$B$17:$AT$54,43,0))</f>
        <v>#N/A</v>
      </c>
      <c r="AS421" s="32" t="e">
        <f>IF($B421="","",VLOOKUP($B421,'HK2 21-22'!$B$17:$AT$54,44,0))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IF($B422="","",VLOOKUP($B422,'HK2 21-22'!$B$17:$AT$54,4,0))</f>
        <v>#N/A</v>
      </c>
      <c r="F422" s="16" t="e">
        <f>IF($B422="","",VLOOKUP($B422,'HK2 21-22'!$B$17:$AT$54,5,0))</f>
        <v>#N/A</v>
      </c>
      <c r="G422" s="16" t="e">
        <f>IF($B422="","",VLOOKUP($B422,'HK2 21-22'!$B$17:$AT$54,6,0))</f>
        <v>#N/A</v>
      </c>
      <c r="H422" s="16" t="e">
        <f>IF($B422="","",VLOOKUP($B422,'HK2 21-22'!$B$17:$AT$54,7,0))</f>
        <v>#N/A</v>
      </c>
      <c r="I422" s="16" t="e">
        <f>IF($B422="","",VLOOKUP($B422,'HK2 21-22'!$B$17:$AT$54,8,0))</f>
        <v>#N/A</v>
      </c>
      <c r="J422" s="16" t="e">
        <f>IF($B422="","",VLOOKUP($B422,'HK2 21-22'!$B$17:$AT$54,9,0))</f>
        <v>#N/A</v>
      </c>
      <c r="K422" s="16" t="e">
        <f>IF($B422="","",VLOOKUP($B422,'HK2 21-22'!$B$17:$AT$54,10,0))</f>
        <v>#N/A</v>
      </c>
      <c r="L422" s="16" t="e">
        <f>IF($B422="","",VLOOKUP($B422,'HK2 21-22'!$B$17:$AT$54,11,0))</f>
        <v>#N/A</v>
      </c>
      <c r="M422" s="32" t="e">
        <f t="shared" si="61"/>
        <v>#N/A</v>
      </c>
      <c r="N422" s="16" t="e">
        <f>IF($B422="","",VLOOKUP($B422,'HK2 21-22'!$B$17:$AT$54,13,0))</f>
        <v>#N/A</v>
      </c>
      <c r="O422" s="16" t="e">
        <f>IF($B422="","",VLOOKUP($B422,'HK2 21-22'!$B$17:$AT$54,14,0))</f>
        <v>#N/A</v>
      </c>
      <c r="P422" s="16" t="e">
        <f>IF($B422="","",VLOOKUP($B422,'HK2 21-22'!$B$17:$AT$54,15,0))</f>
        <v>#N/A</v>
      </c>
      <c r="Q422" s="16" t="e">
        <f>IF($B422="","",VLOOKUP($B422,'HK2 21-22'!$B$17:$AT$54,16,0))</f>
        <v>#N/A</v>
      </c>
      <c r="R422" s="32" t="e">
        <f t="shared" si="62"/>
        <v>#N/A</v>
      </c>
      <c r="S422" s="16" t="e">
        <f>IF($B422="","",VLOOKUP($B422,'HK2 21-22'!$B$17:$AT$54,18,0))</f>
        <v>#N/A</v>
      </c>
      <c r="T422" s="16" t="e">
        <f>IF($B422="","",VLOOKUP($B422,'HK2 21-22'!$B$17:$AT$54,19,0))</f>
        <v>#N/A</v>
      </c>
      <c r="U422" s="16" t="e">
        <f>IF($B422="","",VLOOKUP($B422,'HK2 21-22'!$B$17:$AT$54,20,0))</f>
        <v>#N/A</v>
      </c>
      <c r="V422" s="32" t="e">
        <f t="shared" si="63"/>
        <v>#N/A</v>
      </c>
      <c r="W422" s="16" t="e">
        <f>IF($B422="","",VLOOKUP($B422,'HK2 21-22'!$B$17:$AT$54,22,0))</f>
        <v>#N/A</v>
      </c>
      <c r="X422" s="16" t="e">
        <f>IF($B422="","",VLOOKUP($B422,'HK2 21-22'!$B$17:$AT$54,23,0))</f>
        <v>#N/A</v>
      </c>
      <c r="Y422" s="16" t="e">
        <f>IF($B422="","",VLOOKUP($B422,'HK2 21-22'!$B$17:$AT$54,24,0))</f>
        <v>#N/A</v>
      </c>
      <c r="Z422" s="32" t="e">
        <f t="shared" si="64"/>
        <v>#N/A</v>
      </c>
      <c r="AA422" s="16" t="e">
        <f>IF($B422="","",VLOOKUP($B422,'HK2 21-22'!$B$17:$AT$54,26,0))</f>
        <v>#N/A</v>
      </c>
      <c r="AB422" s="16" t="e">
        <f>IF($B422="","",VLOOKUP($B422,'HK2 21-22'!$B$17:$AT$54,27,0))</f>
        <v>#N/A</v>
      </c>
      <c r="AC422" s="16" t="e">
        <f>IF($B422="","",VLOOKUP($B422,'HK2 21-22'!$B$17:$AT$54,28,0))</f>
        <v>#N/A</v>
      </c>
      <c r="AD422" s="32" t="e">
        <f t="shared" si="65"/>
        <v>#N/A</v>
      </c>
      <c r="AE422" s="16" t="e">
        <f>IF($B422="","",VLOOKUP($B422,'HK2 21-22'!$B$17:$AT$54,30,0))</f>
        <v>#N/A</v>
      </c>
      <c r="AF422" s="16" t="e">
        <f>IF($B422="","",VLOOKUP($B422,'HK2 21-22'!$B$17:$AT$54,31,0))</f>
        <v>#N/A</v>
      </c>
      <c r="AG422" s="16" t="e">
        <f>IF($B422="","",VLOOKUP($B422,'HK2 21-22'!$B$17:$AT$54,32,0))</f>
        <v>#N/A</v>
      </c>
      <c r="AH422" s="32" t="e">
        <f t="shared" si="66"/>
        <v>#N/A</v>
      </c>
      <c r="AI422" s="16" t="e">
        <f>IF($B422="","",VLOOKUP($B422,'HK2 21-22'!$B$17:$AT$54,34,0))</f>
        <v>#N/A</v>
      </c>
      <c r="AJ422" s="16" t="e">
        <f>IF($B422="","",VLOOKUP($B422,'HK2 21-22'!$B$17:$AT$54,35,0))</f>
        <v>#N/A</v>
      </c>
      <c r="AK422" s="32" t="e">
        <f t="shared" si="67"/>
        <v>#N/A</v>
      </c>
      <c r="AL422" s="16" t="e">
        <f>IF($B422="","",VLOOKUP($B422,'HK2 21-22'!$B$17:$AT$54,37,0))</f>
        <v>#N/A</v>
      </c>
      <c r="AM422" s="16" t="e">
        <f>IF($B422="","",VLOOKUP($B422,'HK2 21-22'!$B$17:$AT$54,38,0))</f>
        <v>#N/A</v>
      </c>
      <c r="AN422" s="32" t="e">
        <f t="shared" si="68"/>
        <v>#N/A</v>
      </c>
      <c r="AO422" s="16" t="e">
        <f>IF($B422="","",VLOOKUP($B422,'HK2 21-22'!$B$17:$AT$54,40,0))</f>
        <v>#N/A</v>
      </c>
      <c r="AP422" s="16" t="e">
        <f>IF($B422="","",VLOOKUP($B422,'HK2 21-22'!$B$17:$AT$54,41,0))</f>
        <v>#N/A</v>
      </c>
      <c r="AQ422" s="32" t="e">
        <f t="shared" si="69"/>
        <v>#N/A</v>
      </c>
      <c r="AR422" s="32" t="e">
        <f>IF($B422="","",VLOOKUP($B422,'HK2 21-22'!$B$17:$AT$54,43,0))</f>
        <v>#N/A</v>
      </c>
      <c r="AS422" s="32" t="e">
        <f>IF($B422="","",VLOOKUP($B422,'HK2 21-22'!$B$17:$AT$54,44,0))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IF($B423="","",VLOOKUP($B423,'HK2 21-22'!$B$17:$AT$54,4,0))</f>
        <v>#N/A</v>
      </c>
      <c r="F423" s="16" t="e">
        <f>IF($B423="","",VLOOKUP($B423,'HK2 21-22'!$B$17:$AT$54,5,0))</f>
        <v>#N/A</v>
      </c>
      <c r="G423" s="16" t="e">
        <f>IF($B423="","",VLOOKUP($B423,'HK2 21-22'!$B$17:$AT$54,6,0))</f>
        <v>#N/A</v>
      </c>
      <c r="H423" s="16" t="e">
        <f>IF($B423="","",VLOOKUP($B423,'HK2 21-22'!$B$17:$AT$54,7,0))</f>
        <v>#N/A</v>
      </c>
      <c r="I423" s="16" t="e">
        <f>IF($B423="","",VLOOKUP($B423,'HK2 21-22'!$B$17:$AT$54,8,0))</f>
        <v>#N/A</v>
      </c>
      <c r="J423" s="16" t="e">
        <f>IF($B423="","",VLOOKUP($B423,'HK2 21-22'!$B$17:$AT$54,9,0))</f>
        <v>#N/A</v>
      </c>
      <c r="K423" s="16" t="e">
        <f>IF($B423="","",VLOOKUP($B423,'HK2 21-22'!$B$17:$AT$54,10,0))</f>
        <v>#N/A</v>
      </c>
      <c r="L423" s="16" t="e">
        <f>IF($B423="","",VLOOKUP($B423,'HK2 21-22'!$B$17:$AT$54,11,0))</f>
        <v>#N/A</v>
      </c>
      <c r="M423" s="32" t="e">
        <f t="shared" si="61"/>
        <v>#N/A</v>
      </c>
      <c r="N423" s="16" t="e">
        <f>IF($B423="","",VLOOKUP($B423,'HK2 21-22'!$B$17:$AT$54,13,0))</f>
        <v>#N/A</v>
      </c>
      <c r="O423" s="16" t="e">
        <f>IF($B423="","",VLOOKUP($B423,'HK2 21-22'!$B$17:$AT$54,14,0))</f>
        <v>#N/A</v>
      </c>
      <c r="P423" s="16" t="e">
        <f>IF($B423="","",VLOOKUP($B423,'HK2 21-22'!$B$17:$AT$54,15,0))</f>
        <v>#N/A</v>
      </c>
      <c r="Q423" s="16" t="e">
        <f>IF($B423="","",VLOOKUP($B423,'HK2 21-22'!$B$17:$AT$54,16,0))</f>
        <v>#N/A</v>
      </c>
      <c r="R423" s="32" t="e">
        <f t="shared" si="62"/>
        <v>#N/A</v>
      </c>
      <c r="S423" s="16" t="e">
        <f>IF($B423="","",VLOOKUP($B423,'HK2 21-22'!$B$17:$AT$54,18,0))</f>
        <v>#N/A</v>
      </c>
      <c r="T423" s="16" t="e">
        <f>IF($B423="","",VLOOKUP($B423,'HK2 21-22'!$B$17:$AT$54,19,0))</f>
        <v>#N/A</v>
      </c>
      <c r="U423" s="16" t="e">
        <f>IF($B423="","",VLOOKUP($B423,'HK2 21-22'!$B$17:$AT$54,20,0))</f>
        <v>#N/A</v>
      </c>
      <c r="V423" s="32" t="e">
        <f t="shared" si="63"/>
        <v>#N/A</v>
      </c>
      <c r="W423" s="16" t="e">
        <f>IF($B423="","",VLOOKUP($B423,'HK2 21-22'!$B$17:$AT$54,22,0))</f>
        <v>#N/A</v>
      </c>
      <c r="X423" s="16" t="e">
        <f>IF($B423="","",VLOOKUP($B423,'HK2 21-22'!$B$17:$AT$54,23,0))</f>
        <v>#N/A</v>
      </c>
      <c r="Y423" s="16" t="e">
        <f>IF($B423="","",VLOOKUP($B423,'HK2 21-22'!$B$17:$AT$54,24,0))</f>
        <v>#N/A</v>
      </c>
      <c r="Z423" s="32" t="e">
        <f t="shared" si="64"/>
        <v>#N/A</v>
      </c>
      <c r="AA423" s="16" t="e">
        <f>IF($B423="","",VLOOKUP($B423,'HK2 21-22'!$B$17:$AT$54,26,0))</f>
        <v>#N/A</v>
      </c>
      <c r="AB423" s="16" t="e">
        <f>IF($B423="","",VLOOKUP($B423,'HK2 21-22'!$B$17:$AT$54,27,0))</f>
        <v>#N/A</v>
      </c>
      <c r="AC423" s="16" t="e">
        <f>IF($B423="","",VLOOKUP($B423,'HK2 21-22'!$B$17:$AT$54,28,0))</f>
        <v>#N/A</v>
      </c>
      <c r="AD423" s="32" t="e">
        <f t="shared" si="65"/>
        <v>#N/A</v>
      </c>
      <c r="AE423" s="16" t="e">
        <f>IF($B423="","",VLOOKUP($B423,'HK2 21-22'!$B$17:$AT$54,30,0))</f>
        <v>#N/A</v>
      </c>
      <c r="AF423" s="16" t="e">
        <f>IF($B423="","",VLOOKUP($B423,'HK2 21-22'!$B$17:$AT$54,31,0))</f>
        <v>#N/A</v>
      </c>
      <c r="AG423" s="16" t="e">
        <f>IF($B423="","",VLOOKUP($B423,'HK2 21-22'!$B$17:$AT$54,32,0))</f>
        <v>#N/A</v>
      </c>
      <c r="AH423" s="32" t="e">
        <f t="shared" si="66"/>
        <v>#N/A</v>
      </c>
      <c r="AI423" s="16" t="e">
        <f>IF($B423="","",VLOOKUP($B423,'HK2 21-22'!$B$17:$AT$54,34,0))</f>
        <v>#N/A</v>
      </c>
      <c r="AJ423" s="16" t="e">
        <f>IF($B423="","",VLOOKUP($B423,'HK2 21-22'!$B$17:$AT$54,35,0))</f>
        <v>#N/A</v>
      </c>
      <c r="AK423" s="32" t="e">
        <f t="shared" si="67"/>
        <v>#N/A</v>
      </c>
      <c r="AL423" s="16" t="e">
        <f>IF($B423="","",VLOOKUP($B423,'HK2 21-22'!$B$17:$AT$54,37,0))</f>
        <v>#N/A</v>
      </c>
      <c r="AM423" s="16" t="e">
        <f>IF($B423="","",VLOOKUP($B423,'HK2 21-22'!$B$17:$AT$54,38,0))</f>
        <v>#N/A</v>
      </c>
      <c r="AN423" s="32" t="e">
        <f t="shared" si="68"/>
        <v>#N/A</v>
      </c>
      <c r="AO423" s="16" t="e">
        <f>IF($B423="","",VLOOKUP($B423,'HK2 21-22'!$B$17:$AT$54,40,0))</f>
        <v>#N/A</v>
      </c>
      <c r="AP423" s="16" t="e">
        <f>IF($B423="","",VLOOKUP($B423,'HK2 21-22'!$B$17:$AT$54,41,0))</f>
        <v>#N/A</v>
      </c>
      <c r="AQ423" s="32" t="e">
        <f t="shared" si="69"/>
        <v>#N/A</v>
      </c>
      <c r="AR423" s="32" t="e">
        <f>IF($B423="","",VLOOKUP($B423,'HK2 21-22'!$B$17:$AT$54,43,0))</f>
        <v>#N/A</v>
      </c>
      <c r="AS423" s="32" t="e">
        <f>IF($B423="","",VLOOKUP($B423,'HK2 21-22'!$B$17:$AT$54,44,0))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IF($B424="","",VLOOKUP($B424,'HK2 21-22'!$B$17:$AT$54,4,0))</f>
        <v>#N/A</v>
      </c>
      <c r="F424" s="16" t="e">
        <f>IF($B424="","",VLOOKUP($B424,'HK2 21-22'!$B$17:$AT$54,5,0))</f>
        <v>#N/A</v>
      </c>
      <c r="G424" s="16" t="e">
        <f>IF($B424="","",VLOOKUP($B424,'HK2 21-22'!$B$17:$AT$54,6,0))</f>
        <v>#N/A</v>
      </c>
      <c r="H424" s="16" t="e">
        <f>IF($B424="","",VLOOKUP($B424,'HK2 21-22'!$B$17:$AT$54,7,0))</f>
        <v>#N/A</v>
      </c>
      <c r="I424" s="16" t="e">
        <f>IF($B424="","",VLOOKUP($B424,'HK2 21-22'!$B$17:$AT$54,8,0))</f>
        <v>#N/A</v>
      </c>
      <c r="J424" s="16" t="e">
        <f>IF($B424="","",VLOOKUP($B424,'HK2 21-22'!$B$17:$AT$54,9,0))</f>
        <v>#N/A</v>
      </c>
      <c r="K424" s="16" t="e">
        <f>IF($B424="","",VLOOKUP($B424,'HK2 21-22'!$B$17:$AT$54,10,0))</f>
        <v>#N/A</v>
      </c>
      <c r="L424" s="16" t="e">
        <f>IF($B424="","",VLOOKUP($B424,'HK2 21-22'!$B$17:$AT$54,11,0))</f>
        <v>#N/A</v>
      </c>
      <c r="M424" s="32" t="e">
        <f t="shared" si="61"/>
        <v>#N/A</v>
      </c>
      <c r="N424" s="16" t="e">
        <f>IF($B424="","",VLOOKUP($B424,'HK2 21-22'!$B$17:$AT$54,13,0))</f>
        <v>#N/A</v>
      </c>
      <c r="O424" s="16" t="e">
        <f>IF($B424="","",VLOOKUP($B424,'HK2 21-22'!$B$17:$AT$54,14,0))</f>
        <v>#N/A</v>
      </c>
      <c r="P424" s="16" t="e">
        <f>IF($B424="","",VLOOKUP($B424,'HK2 21-22'!$B$17:$AT$54,15,0))</f>
        <v>#N/A</v>
      </c>
      <c r="Q424" s="16" t="e">
        <f>IF($B424="","",VLOOKUP($B424,'HK2 21-22'!$B$17:$AT$54,16,0))</f>
        <v>#N/A</v>
      </c>
      <c r="R424" s="32" t="e">
        <f t="shared" si="62"/>
        <v>#N/A</v>
      </c>
      <c r="S424" s="16" t="e">
        <f>IF($B424="","",VLOOKUP($B424,'HK2 21-22'!$B$17:$AT$54,18,0))</f>
        <v>#N/A</v>
      </c>
      <c r="T424" s="16" t="e">
        <f>IF($B424="","",VLOOKUP($B424,'HK2 21-22'!$B$17:$AT$54,19,0))</f>
        <v>#N/A</v>
      </c>
      <c r="U424" s="16" t="e">
        <f>IF($B424="","",VLOOKUP($B424,'HK2 21-22'!$B$17:$AT$54,20,0))</f>
        <v>#N/A</v>
      </c>
      <c r="V424" s="32" t="e">
        <f t="shared" si="63"/>
        <v>#N/A</v>
      </c>
      <c r="W424" s="16" t="e">
        <f>IF($B424="","",VLOOKUP($B424,'HK2 21-22'!$B$17:$AT$54,22,0))</f>
        <v>#N/A</v>
      </c>
      <c r="X424" s="16" t="e">
        <f>IF($B424="","",VLOOKUP($B424,'HK2 21-22'!$B$17:$AT$54,23,0))</f>
        <v>#N/A</v>
      </c>
      <c r="Y424" s="16" t="e">
        <f>IF($B424="","",VLOOKUP($B424,'HK2 21-22'!$B$17:$AT$54,24,0))</f>
        <v>#N/A</v>
      </c>
      <c r="Z424" s="32" t="e">
        <f t="shared" si="64"/>
        <v>#N/A</v>
      </c>
      <c r="AA424" s="16" t="e">
        <f>IF($B424="","",VLOOKUP($B424,'HK2 21-22'!$B$17:$AT$54,26,0))</f>
        <v>#N/A</v>
      </c>
      <c r="AB424" s="16" t="e">
        <f>IF($B424="","",VLOOKUP($B424,'HK2 21-22'!$B$17:$AT$54,27,0))</f>
        <v>#N/A</v>
      </c>
      <c r="AC424" s="16" t="e">
        <f>IF($B424="","",VLOOKUP($B424,'HK2 21-22'!$B$17:$AT$54,28,0))</f>
        <v>#N/A</v>
      </c>
      <c r="AD424" s="32" t="e">
        <f t="shared" si="65"/>
        <v>#N/A</v>
      </c>
      <c r="AE424" s="16" t="e">
        <f>IF($B424="","",VLOOKUP($B424,'HK2 21-22'!$B$17:$AT$54,30,0))</f>
        <v>#N/A</v>
      </c>
      <c r="AF424" s="16" t="e">
        <f>IF($B424="","",VLOOKUP($B424,'HK2 21-22'!$B$17:$AT$54,31,0))</f>
        <v>#N/A</v>
      </c>
      <c r="AG424" s="16" t="e">
        <f>IF($B424="","",VLOOKUP($B424,'HK2 21-22'!$B$17:$AT$54,32,0))</f>
        <v>#N/A</v>
      </c>
      <c r="AH424" s="32" t="e">
        <f t="shared" si="66"/>
        <v>#N/A</v>
      </c>
      <c r="AI424" s="16" t="e">
        <f>IF($B424="","",VLOOKUP($B424,'HK2 21-22'!$B$17:$AT$54,34,0))</f>
        <v>#N/A</v>
      </c>
      <c r="AJ424" s="16" t="e">
        <f>IF($B424="","",VLOOKUP($B424,'HK2 21-22'!$B$17:$AT$54,35,0))</f>
        <v>#N/A</v>
      </c>
      <c r="AK424" s="32" t="e">
        <f t="shared" si="67"/>
        <v>#N/A</v>
      </c>
      <c r="AL424" s="16" t="e">
        <f>IF($B424="","",VLOOKUP($B424,'HK2 21-22'!$B$17:$AT$54,37,0))</f>
        <v>#N/A</v>
      </c>
      <c r="AM424" s="16" t="e">
        <f>IF($B424="","",VLOOKUP($B424,'HK2 21-22'!$B$17:$AT$54,38,0))</f>
        <v>#N/A</v>
      </c>
      <c r="AN424" s="32" t="e">
        <f t="shared" si="68"/>
        <v>#N/A</v>
      </c>
      <c r="AO424" s="16" t="e">
        <f>IF($B424="","",VLOOKUP($B424,'HK2 21-22'!$B$17:$AT$54,40,0))</f>
        <v>#N/A</v>
      </c>
      <c r="AP424" s="16" t="e">
        <f>IF($B424="","",VLOOKUP($B424,'HK2 21-22'!$B$17:$AT$54,41,0))</f>
        <v>#N/A</v>
      </c>
      <c r="AQ424" s="32" t="e">
        <f t="shared" si="69"/>
        <v>#N/A</v>
      </c>
      <c r="AR424" s="32" t="e">
        <f>IF($B424="","",VLOOKUP($B424,'HK2 21-22'!$B$17:$AT$54,43,0))</f>
        <v>#N/A</v>
      </c>
      <c r="AS424" s="32" t="e">
        <f>IF($B424="","",VLOOKUP($B424,'HK2 21-22'!$B$17:$AT$54,44,0))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IF($B425="","",VLOOKUP($B425,'HK2 21-22'!$B$17:$AT$54,4,0))</f>
        <v>#N/A</v>
      </c>
      <c r="F425" s="16" t="e">
        <f>IF($B425="","",VLOOKUP($B425,'HK2 21-22'!$B$17:$AT$54,5,0))</f>
        <v>#N/A</v>
      </c>
      <c r="G425" s="16" t="e">
        <f>IF($B425="","",VLOOKUP($B425,'HK2 21-22'!$B$17:$AT$54,6,0))</f>
        <v>#N/A</v>
      </c>
      <c r="H425" s="16" t="e">
        <f>IF($B425="","",VLOOKUP($B425,'HK2 21-22'!$B$17:$AT$54,7,0))</f>
        <v>#N/A</v>
      </c>
      <c r="I425" s="16" t="e">
        <f>IF($B425="","",VLOOKUP($B425,'HK2 21-22'!$B$17:$AT$54,8,0))</f>
        <v>#N/A</v>
      </c>
      <c r="J425" s="16" t="e">
        <f>IF($B425="","",VLOOKUP($B425,'HK2 21-22'!$B$17:$AT$54,9,0))</f>
        <v>#N/A</v>
      </c>
      <c r="K425" s="16" t="e">
        <f>IF($B425="","",VLOOKUP($B425,'HK2 21-22'!$B$17:$AT$54,10,0))</f>
        <v>#N/A</v>
      </c>
      <c r="L425" s="16" t="e">
        <f>IF($B425="","",VLOOKUP($B425,'HK2 21-22'!$B$17:$AT$54,11,0))</f>
        <v>#N/A</v>
      </c>
      <c r="M425" s="32" t="e">
        <f t="shared" si="61"/>
        <v>#N/A</v>
      </c>
      <c r="N425" s="16" t="e">
        <f>IF($B425="","",VLOOKUP($B425,'HK2 21-22'!$B$17:$AT$54,13,0))</f>
        <v>#N/A</v>
      </c>
      <c r="O425" s="16" t="e">
        <f>IF($B425="","",VLOOKUP($B425,'HK2 21-22'!$B$17:$AT$54,14,0))</f>
        <v>#N/A</v>
      </c>
      <c r="P425" s="16" t="e">
        <f>IF($B425="","",VLOOKUP($B425,'HK2 21-22'!$B$17:$AT$54,15,0))</f>
        <v>#N/A</v>
      </c>
      <c r="Q425" s="16" t="e">
        <f>IF($B425="","",VLOOKUP($B425,'HK2 21-22'!$B$17:$AT$54,16,0))</f>
        <v>#N/A</v>
      </c>
      <c r="R425" s="32" t="e">
        <f t="shared" si="62"/>
        <v>#N/A</v>
      </c>
      <c r="S425" s="16" t="e">
        <f>IF($B425="","",VLOOKUP($B425,'HK2 21-22'!$B$17:$AT$54,18,0))</f>
        <v>#N/A</v>
      </c>
      <c r="T425" s="16" t="e">
        <f>IF($B425="","",VLOOKUP($B425,'HK2 21-22'!$B$17:$AT$54,19,0))</f>
        <v>#N/A</v>
      </c>
      <c r="U425" s="16" t="e">
        <f>IF($B425="","",VLOOKUP($B425,'HK2 21-22'!$B$17:$AT$54,20,0))</f>
        <v>#N/A</v>
      </c>
      <c r="V425" s="32" t="e">
        <f t="shared" si="63"/>
        <v>#N/A</v>
      </c>
      <c r="W425" s="16" t="e">
        <f>IF($B425="","",VLOOKUP($B425,'HK2 21-22'!$B$17:$AT$54,22,0))</f>
        <v>#N/A</v>
      </c>
      <c r="X425" s="16" t="e">
        <f>IF($B425="","",VLOOKUP($B425,'HK2 21-22'!$B$17:$AT$54,23,0))</f>
        <v>#N/A</v>
      </c>
      <c r="Y425" s="16" t="e">
        <f>IF($B425="","",VLOOKUP($B425,'HK2 21-22'!$B$17:$AT$54,24,0))</f>
        <v>#N/A</v>
      </c>
      <c r="Z425" s="32" t="e">
        <f t="shared" si="64"/>
        <v>#N/A</v>
      </c>
      <c r="AA425" s="16" t="e">
        <f>IF($B425="","",VLOOKUP($B425,'HK2 21-22'!$B$17:$AT$54,26,0))</f>
        <v>#N/A</v>
      </c>
      <c r="AB425" s="16" t="e">
        <f>IF($B425="","",VLOOKUP($B425,'HK2 21-22'!$B$17:$AT$54,27,0))</f>
        <v>#N/A</v>
      </c>
      <c r="AC425" s="16" t="e">
        <f>IF($B425="","",VLOOKUP($B425,'HK2 21-22'!$B$17:$AT$54,28,0))</f>
        <v>#N/A</v>
      </c>
      <c r="AD425" s="32" t="e">
        <f t="shared" si="65"/>
        <v>#N/A</v>
      </c>
      <c r="AE425" s="16" t="e">
        <f>IF($B425="","",VLOOKUP($B425,'HK2 21-22'!$B$17:$AT$54,30,0))</f>
        <v>#N/A</v>
      </c>
      <c r="AF425" s="16" t="e">
        <f>IF($B425="","",VLOOKUP($B425,'HK2 21-22'!$B$17:$AT$54,31,0))</f>
        <v>#N/A</v>
      </c>
      <c r="AG425" s="16" t="e">
        <f>IF($B425="","",VLOOKUP($B425,'HK2 21-22'!$B$17:$AT$54,32,0))</f>
        <v>#N/A</v>
      </c>
      <c r="AH425" s="32" t="e">
        <f t="shared" si="66"/>
        <v>#N/A</v>
      </c>
      <c r="AI425" s="16" t="e">
        <f>IF($B425="","",VLOOKUP($B425,'HK2 21-22'!$B$17:$AT$54,34,0))</f>
        <v>#N/A</v>
      </c>
      <c r="AJ425" s="16" t="e">
        <f>IF($B425="","",VLOOKUP($B425,'HK2 21-22'!$B$17:$AT$54,35,0))</f>
        <v>#N/A</v>
      </c>
      <c r="AK425" s="32" t="e">
        <f t="shared" si="67"/>
        <v>#N/A</v>
      </c>
      <c r="AL425" s="16" t="e">
        <f>IF($B425="","",VLOOKUP($B425,'HK2 21-22'!$B$17:$AT$54,37,0))</f>
        <v>#N/A</v>
      </c>
      <c r="AM425" s="16" t="e">
        <f>IF($B425="","",VLOOKUP($B425,'HK2 21-22'!$B$17:$AT$54,38,0))</f>
        <v>#N/A</v>
      </c>
      <c r="AN425" s="32" t="e">
        <f t="shared" si="68"/>
        <v>#N/A</v>
      </c>
      <c r="AO425" s="16" t="e">
        <f>IF($B425="","",VLOOKUP($B425,'HK2 21-22'!$B$17:$AT$54,40,0))</f>
        <v>#N/A</v>
      </c>
      <c r="AP425" s="16" t="e">
        <f>IF($B425="","",VLOOKUP($B425,'HK2 21-22'!$B$17:$AT$54,41,0))</f>
        <v>#N/A</v>
      </c>
      <c r="AQ425" s="32" t="e">
        <f t="shared" si="69"/>
        <v>#N/A</v>
      </c>
      <c r="AR425" s="32" t="e">
        <f>IF($B425="","",VLOOKUP($B425,'HK2 21-22'!$B$17:$AT$54,43,0))</f>
        <v>#N/A</v>
      </c>
      <c r="AS425" s="32" t="e">
        <f>IF($B425="","",VLOOKUP($B425,'HK2 21-22'!$B$17:$AT$54,44,0))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IF($B426="","",VLOOKUP($B426,'HK2 21-22'!$B$17:$AT$54,4,0))</f>
        <v>#N/A</v>
      </c>
      <c r="F426" s="16" t="e">
        <f>IF($B426="","",VLOOKUP($B426,'HK2 21-22'!$B$17:$AT$54,5,0))</f>
        <v>#N/A</v>
      </c>
      <c r="G426" s="16" t="e">
        <f>IF($B426="","",VLOOKUP($B426,'HK2 21-22'!$B$17:$AT$54,6,0))</f>
        <v>#N/A</v>
      </c>
      <c r="H426" s="16" t="e">
        <f>IF($B426="","",VLOOKUP($B426,'HK2 21-22'!$B$17:$AT$54,7,0))</f>
        <v>#N/A</v>
      </c>
      <c r="I426" s="16" t="e">
        <f>IF($B426="","",VLOOKUP($B426,'HK2 21-22'!$B$17:$AT$54,8,0))</f>
        <v>#N/A</v>
      </c>
      <c r="J426" s="16" t="e">
        <f>IF($B426="","",VLOOKUP($B426,'HK2 21-22'!$B$17:$AT$54,9,0))</f>
        <v>#N/A</v>
      </c>
      <c r="K426" s="16" t="e">
        <f>IF($B426="","",VLOOKUP($B426,'HK2 21-22'!$B$17:$AT$54,10,0))</f>
        <v>#N/A</v>
      </c>
      <c r="L426" s="16" t="e">
        <f>IF($B426="","",VLOOKUP($B426,'HK2 21-22'!$B$17:$AT$54,11,0))</f>
        <v>#N/A</v>
      </c>
      <c r="M426" s="32" t="e">
        <f t="shared" si="61"/>
        <v>#N/A</v>
      </c>
      <c r="N426" s="16" t="e">
        <f>IF($B426="","",VLOOKUP($B426,'HK2 21-22'!$B$17:$AT$54,13,0))</f>
        <v>#N/A</v>
      </c>
      <c r="O426" s="16" t="e">
        <f>IF($B426="","",VLOOKUP($B426,'HK2 21-22'!$B$17:$AT$54,14,0))</f>
        <v>#N/A</v>
      </c>
      <c r="P426" s="16" t="e">
        <f>IF($B426="","",VLOOKUP($B426,'HK2 21-22'!$B$17:$AT$54,15,0))</f>
        <v>#N/A</v>
      </c>
      <c r="Q426" s="16" t="e">
        <f>IF($B426="","",VLOOKUP($B426,'HK2 21-22'!$B$17:$AT$54,16,0))</f>
        <v>#N/A</v>
      </c>
      <c r="R426" s="32" t="e">
        <f t="shared" si="62"/>
        <v>#N/A</v>
      </c>
      <c r="S426" s="16" t="e">
        <f>IF($B426="","",VLOOKUP($B426,'HK2 21-22'!$B$17:$AT$54,18,0))</f>
        <v>#N/A</v>
      </c>
      <c r="T426" s="16" t="e">
        <f>IF($B426="","",VLOOKUP($B426,'HK2 21-22'!$B$17:$AT$54,19,0))</f>
        <v>#N/A</v>
      </c>
      <c r="U426" s="16" t="e">
        <f>IF($B426="","",VLOOKUP($B426,'HK2 21-22'!$B$17:$AT$54,20,0))</f>
        <v>#N/A</v>
      </c>
      <c r="V426" s="32" t="e">
        <f t="shared" si="63"/>
        <v>#N/A</v>
      </c>
      <c r="W426" s="16" t="e">
        <f>IF($B426="","",VLOOKUP($B426,'HK2 21-22'!$B$17:$AT$54,22,0))</f>
        <v>#N/A</v>
      </c>
      <c r="X426" s="16" t="e">
        <f>IF($B426="","",VLOOKUP($B426,'HK2 21-22'!$B$17:$AT$54,23,0))</f>
        <v>#N/A</v>
      </c>
      <c r="Y426" s="16" t="e">
        <f>IF($B426="","",VLOOKUP($B426,'HK2 21-22'!$B$17:$AT$54,24,0))</f>
        <v>#N/A</v>
      </c>
      <c r="Z426" s="32" t="e">
        <f t="shared" si="64"/>
        <v>#N/A</v>
      </c>
      <c r="AA426" s="16" t="e">
        <f>IF($B426="","",VLOOKUP($B426,'HK2 21-22'!$B$17:$AT$54,26,0))</f>
        <v>#N/A</v>
      </c>
      <c r="AB426" s="16" t="e">
        <f>IF($B426="","",VLOOKUP($B426,'HK2 21-22'!$B$17:$AT$54,27,0))</f>
        <v>#N/A</v>
      </c>
      <c r="AC426" s="16" t="e">
        <f>IF($B426="","",VLOOKUP($B426,'HK2 21-22'!$B$17:$AT$54,28,0))</f>
        <v>#N/A</v>
      </c>
      <c r="AD426" s="32" t="e">
        <f t="shared" si="65"/>
        <v>#N/A</v>
      </c>
      <c r="AE426" s="16" t="e">
        <f>IF($B426="","",VLOOKUP($B426,'HK2 21-22'!$B$17:$AT$54,30,0))</f>
        <v>#N/A</v>
      </c>
      <c r="AF426" s="16" t="e">
        <f>IF($B426="","",VLOOKUP($B426,'HK2 21-22'!$B$17:$AT$54,31,0))</f>
        <v>#N/A</v>
      </c>
      <c r="AG426" s="16" t="e">
        <f>IF($B426="","",VLOOKUP($B426,'HK2 21-22'!$B$17:$AT$54,32,0))</f>
        <v>#N/A</v>
      </c>
      <c r="AH426" s="32" t="e">
        <f t="shared" si="66"/>
        <v>#N/A</v>
      </c>
      <c r="AI426" s="16" t="e">
        <f>IF($B426="","",VLOOKUP($B426,'HK2 21-22'!$B$17:$AT$54,34,0))</f>
        <v>#N/A</v>
      </c>
      <c r="AJ426" s="16" t="e">
        <f>IF($B426="","",VLOOKUP($B426,'HK2 21-22'!$B$17:$AT$54,35,0))</f>
        <v>#N/A</v>
      </c>
      <c r="AK426" s="32" t="e">
        <f t="shared" si="67"/>
        <v>#N/A</v>
      </c>
      <c r="AL426" s="16" t="e">
        <f>IF($B426="","",VLOOKUP($B426,'HK2 21-22'!$B$17:$AT$54,37,0))</f>
        <v>#N/A</v>
      </c>
      <c r="AM426" s="16" t="e">
        <f>IF($B426="","",VLOOKUP($B426,'HK2 21-22'!$B$17:$AT$54,38,0))</f>
        <v>#N/A</v>
      </c>
      <c r="AN426" s="32" t="e">
        <f t="shared" si="68"/>
        <v>#N/A</v>
      </c>
      <c r="AO426" s="16" t="e">
        <f>IF($B426="","",VLOOKUP($B426,'HK2 21-22'!$B$17:$AT$54,40,0))</f>
        <v>#N/A</v>
      </c>
      <c r="AP426" s="16" t="e">
        <f>IF($B426="","",VLOOKUP($B426,'HK2 21-22'!$B$17:$AT$54,41,0))</f>
        <v>#N/A</v>
      </c>
      <c r="AQ426" s="32" t="e">
        <f t="shared" si="69"/>
        <v>#N/A</v>
      </c>
      <c r="AR426" s="32" t="e">
        <f>IF($B426="","",VLOOKUP($B426,'HK2 21-22'!$B$17:$AT$54,43,0))</f>
        <v>#N/A</v>
      </c>
      <c r="AS426" s="32" t="e">
        <f>IF($B426="","",VLOOKUP($B426,'HK2 21-22'!$B$17:$AT$54,44,0))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IF($B427="","",VLOOKUP($B427,'HK2 21-22'!$B$17:$AT$54,4,0))</f>
        <v>#N/A</v>
      </c>
      <c r="F427" s="16" t="e">
        <f>IF($B427="","",VLOOKUP($B427,'HK2 21-22'!$B$17:$AT$54,5,0))</f>
        <v>#N/A</v>
      </c>
      <c r="G427" s="16" t="e">
        <f>IF($B427="","",VLOOKUP($B427,'HK2 21-22'!$B$17:$AT$54,6,0))</f>
        <v>#N/A</v>
      </c>
      <c r="H427" s="16" t="e">
        <f>IF($B427="","",VLOOKUP($B427,'HK2 21-22'!$B$17:$AT$54,7,0))</f>
        <v>#N/A</v>
      </c>
      <c r="I427" s="16" t="e">
        <f>IF($B427="","",VLOOKUP($B427,'HK2 21-22'!$B$17:$AT$54,8,0))</f>
        <v>#N/A</v>
      </c>
      <c r="J427" s="16" t="e">
        <f>IF($B427="","",VLOOKUP($B427,'HK2 21-22'!$B$17:$AT$54,9,0))</f>
        <v>#N/A</v>
      </c>
      <c r="K427" s="16" t="e">
        <f>IF($B427="","",VLOOKUP($B427,'HK2 21-22'!$B$17:$AT$54,10,0))</f>
        <v>#N/A</v>
      </c>
      <c r="L427" s="16" t="e">
        <f>IF($B427="","",VLOOKUP($B427,'HK2 21-22'!$B$17:$AT$54,11,0))</f>
        <v>#N/A</v>
      </c>
      <c r="M427" s="32" t="e">
        <f t="shared" si="61"/>
        <v>#N/A</v>
      </c>
      <c r="N427" s="16" t="e">
        <f>IF($B427="","",VLOOKUP($B427,'HK2 21-22'!$B$17:$AT$54,13,0))</f>
        <v>#N/A</v>
      </c>
      <c r="O427" s="16" t="e">
        <f>IF($B427="","",VLOOKUP($B427,'HK2 21-22'!$B$17:$AT$54,14,0))</f>
        <v>#N/A</v>
      </c>
      <c r="P427" s="16" t="e">
        <f>IF($B427="","",VLOOKUP($B427,'HK2 21-22'!$B$17:$AT$54,15,0))</f>
        <v>#N/A</v>
      </c>
      <c r="Q427" s="16" t="e">
        <f>IF($B427="","",VLOOKUP($B427,'HK2 21-22'!$B$17:$AT$54,16,0))</f>
        <v>#N/A</v>
      </c>
      <c r="R427" s="32" t="e">
        <f t="shared" si="62"/>
        <v>#N/A</v>
      </c>
      <c r="S427" s="16" t="e">
        <f>IF($B427="","",VLOOKUP($B427,'HK2 21-22'!$B$17:$AT$54,18,0))</f>
        <v>#N/A</v>
      </c>
      <c r="T427" s="16" t="e">
        <f>IF($B427="","",VLOOKUP($B427,'HK2 21-22'!$B$17:$AT$54,19,0))</f>
        <v>#N/A</v>
      </c>
      <c r="U427" s="16" t="e">
        <f>IF($B427="","",VLOOKUP($B427,'HK2 21-22'!$B$17:$AT$54,20,0))</f>
        <v>#N/A</v>
      </c>
      <c r="V427" s="32" t="e">
        <f t="shared" si="63"/>
        <v>#N/A</v>
      </c>
      <c r="W427" s="16" t="e">
        <f>IF($B427="","",VLOOKUP($B427,'HK2 21-22'!$B$17:$AT$54,22,0))</f>
        <v>#N/A</v>
      </c>
      <c r="X427" s="16" t="e">
        <f>IF($B427="","",VLOOKUP($B427,'HK2 21-22'!$B$17:$AT$54,23,0))</f>
        <v>#N/A</v>
      </c>
      <c r="Y427" s="16" t="e">
        <f>IF($B427="","",VLOOKUP($B427,'HK2 21-22'!$B$17:$AT$54,24,0))</f>
        <v>#N/A</v>
      </c>
      <c r="Z427" s="32" t="e">
        <f t="shared" si="64"/>
        <v>#N/A</v>
      </c>
      <c r="AA427" s="16" t="e">
        <f>IF($B427="","",VLOOKUP($B427,'HK2 21-22'!$B$17:$AT$54,26,0))</f>
        <v>#N/A</v>
      </c>
      <c r="AB427" s="16" t="e">
        <f>IF($B427="","",VLOOKUP($B427,'HK2 21-22'!$B$17:$AT$54,27,0))</f>
        <v>#N/A</v>
      </c>
      <c r="AC427" s="16" t="e">
        <f>IF($B427="","",VLOOKUP($B427,'HK2 21-22'!$B$17:$AT$54,28,0))</f>
        <v>#N/A</v>
      </c>
      <c r="AD427" s="32" t="e">
        <f t="shared" si="65"/>
        <v>#N/A</v>
      </c>
      <c r="AE427" s="16" t="e">
        <f>IF($B427="","",VLOOKUP($B427,'HK2 21-22'!$B$17:$AT$54,30,0))</f>
        <v>#N/A</v>
      </c>
      <c r="AF427" s="16" t="e">
        <f>IF($B427="","",VLOOKUP($B427,'HK2 21-22'!$B$17:$AT$54,31,0))</f>
        <v>#N/A</v>
      </c>
      <c r="AG427" s="16" t="e">
        <f>IF($B427="","",VLOOKUP($B427,'HK2 21-22'!$B$17:$AT$54,32,0))</f>
        <v>#N/A</v>
      </c>
      <c r="AH427" s="32" t="e">
        <f t="shared" si="66"/>
        <v>#N/A</v>
      </c>
      <c r="AI427" s="16" t="e">
        <f>IF($B427="","",VLOOKUP($B427,'HK2 21-22'!$B$17:$AT$54,34,0))</f>
        <v>#N/A</v>
      </c>
      <c r="AJ427" s="16" t="e">
        <f>IF($B427="","",VLOOKUP($B427,'HK2 21-22'!$B$17:$AT$54,35,0))</f>
        <v>#N/A</v>
      </c>
      <c r="AK427" s="32" t="e">
        <f t="shared" si="67"/>
        <v>#N/A</v>
      </c>
      <c r="AL427" s="16" t="e">
        <f>IF($B427="","",VLOOKUP($B427,'HK2 21-22'!$B$17:$AT$54,37,0))</f>
        <v>#N/A</v>
      </c>
      <c r="AM427" s="16" t="e">
        <f>IF($B427="","",VLOOKUP($B427,'HK2 21-22'!$B$17:$AT$54,38,0))</f>
        <v>#N/A</v>
      </c>
      <c r="AN427" s="32" t="e">
        <f t="shared" si="68"/>
        <v>#N/A</v>
      </c>
      <c r="AO427" s="16" t="e">
        <f>IF($B427="","",VLOOKUP($B427,'HK2 21-22'!$B$17:$AT$54,40,0))</f>
        <v>#N/A</v>
      </c>
      <c r="AP427" s="16" t="e">
        <f>IF($B427="","",VLOOKUP($B427,'HK2 21-22'!$B$17:$AT$54,41,0))</f>
        <v>#N/A</v>
      </c>
      <c r="AQ427" s="32" t="e">
        <f t="shared" si="69"/>
        <v>#N/A</v>
      </c>
      <c r="AR427" s="32" t="e">
        <f>IF($B427="","",VLOOKUP($B427,'HK2 21-22'!$B$17:$AT$54,43,0))</f>
        <v>#N/A</v>
      </c>
      <c r="AS427" s="32" t="e">
        <f>IF($B427="","",VLOOKUP($B427,'HK2 21-22'!$B$17:$AT$54,44,0))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IF($B428="","",VLOOKUP($B428,'HK2 21-22'!$B$17:$AT$54,4,0))</f>
        <v>#N/A</v>
      </c>
      <c r="F428" s="16" t="e">
        <f>IF($B428="","",VLOOKUP($B428,'HK2 21-22'!$B$17:$AT$54,5,0))</f>
        <v>#N/A</v>
      </c>
      <c r="G428" s="16" t="e">
        <f>IF($B428="","",VLOOKUP($B428,'HK2 21-22'!$B$17:$AT$54,6,0))</f>
        <v>#N/A</v>
      </c>
      <c r="H428" s="16" t="e">
        <f>IF($B428="","",VLOOKUP($B428,'HK2 21-22'!$B$17:$AT$54,7,0))</f>
        <v>#N/A</v>
      </c>
      <c r="I428" s="16" t="e">
        <f>IF($B428="","",VLOOKUP($B428,'HK2 21-22'!$B$17:$AT$54,8,0))</f>
        <v>#N/A</v>
      </c>
      <c r="J428" s="16" t="e">
        <f>IF($B428="","",VLOOKUP($B428,'HK2 21-22'!$B$17:$AT$54,9,0))</f>
        <v>#N/A</v>
      </c>
      <c r="K428" s="16" t="e">
        <f>IF($B428="","",VLOOKUP($B428,'HK2 21-22'!$B$17:$AT$54,10,0))</f>
        <v>#N/A</v>
      </c>
      <c r="L428" s="16" t="e">
        <f>IF($B428="","",VLOOKUP($B428,'HK2 21-22'!$B$17:$AT$54,11,0))</f>
        <v>#N/A</v>
      </c>
      <c r="M428" s="32" t="e">
        <f t="shared" si="61"/>
        <v>#N/A</v>
      </c>
      <c r="N428" s="16" t="e">
        <f>IF($B428="","",VLOOKUP($B428,'HK2 21-22'!$B$17:$AT$54,13,0))</f>
        <v>#N/A</v>
      </c>
      <c r="O428" s="16" t="e">
        <f>IF($B428="","",VLOOKUP($B428,'HK2 21-22'!$B$17:$AT$54,14,0))</f>
        <v>#N/A</v>
      </c>
      <c r="P428" s="16" t="e">
        <f>IF($B428="","",VLOOKUP($B428,'HK2 21-22'!$B$17:$AT$54,15,0))</f>
        <v>#N/A</v>
      </c>
      <c r="Q428" s="16" t="e">
        <f>IF($B428="","",VLOOKUP($B428,'HK2 21-22'!$B$17:$AT$54,16,0))</f>
        <v>#N/A</v>
      </c>
      <c r="R428" s="32" t="e">
        <f t="shared" si="62"/>
        <v>#N/A</v>
      </c>
      <c r="S428" s="16" t="e">
        <f>IF($B428="","",VLOOKUP($B428,'HK2 21-22'!$B$17:$AT$54,18,0))</f>
        <v>#N/A</v>
      </c>
      <c r="T428" s="16" t="e">
        <f>IF($B428="","",VLOOKUP($B428,'HK2 21-22'!$B$17:$AT$54,19,0))</f>
        <v>#N/A</v>
      </c>
      <c r="U428" s="16" t="e">
        <f>IF($B428="","",VLOOKUP($B428,'HK2 21-22'!$B$17:$AT$54,20,0))</f>
        <v>#N/A</v>
      </c>
      <c r="V428" s="32" t="e">
        <f t="shared" si="63"/>
        <v>#N/A</v>
      </c>
      <c r="W428" s="16" t="e">
        <f>IF($B428="","",VLOOKUP($B428,'HK2 21-22'!$B$17:$AT$54,22,0))</f>
        <v>#N/A</v>
      </c>
      <c r="X428" s="16" t="e">
        <f>IF($B428="","",VLOOKUP($B428,'HK2 21-22'!$B$17:$AT$54,23,0))</f>
        <v>#N/A</v>
      </c>
      <c r="Y428" s="16" t="e">
        <f>IF($B428="","",VLOOKUP($B428,'HK2 21-22'!$B$17:$AT$54,24,0))</f>
        <v>#N/A</v>
      </c>
      <c r="Z428" s="32" t="e">
        <f t="shared" si="64"/>
        <v>#N/A</v>
      </c>
      <c r="AA428" s="16" t="e">
        <f>IF($B428="","",VLOOKUP($B428,'HK2 21-22'!$B$17:$AT$54,26,0))</f>
        <v>#N/A</v>
      </c>
      <c r="AB428" s="16" t="e">
        <f>IF($B428="","",VLOOKUP($B428,'HK2 21-22'!$B$17:$AT$54,27,0))</f>
        <v>#N/A</v>
      </c>
      <c r="AC428" s="16" t="e">
        <f>IF($B428="","",VLOOKUP($B428,'HK2 21-22'!$B$17:$AT$54,28,0))</f>
        <v>#N/A</v>
      </c>
      <c r="AD428" s="32" t="e">
        <f t="shared" si="65"/>
        <v>#N/A</v>
      </c>
      <c r="AE428" s="16" t="e">
        <f>IF($B428="","",VLOOKUP($B428,'HK2 21-22'!$B$17:$AT$54,30,0))</f>
        <v>#N/A</v>
      </c>
      <c r="AF428" s="16" t="e">
        <f>IF($B428="","",VLOOKUP($B428,'HK2 21-22'!$B$17:$AT$54,31,0))</f>
        <v>#N/A</v>
      </c>
      <c r="AG428" s="16" t="e">
        <f>IF($B428="","",VLOOKUP($B428,'HK2 21-22'!$B$17:$AT$54,32,0))</f>
        <v>#N/A</v>
      </c>
      <c r="AH428" s="32" t="e">
        <f t="shared" si="66"/>
        <v>#N/A</v>
      </c>
      <c r="AI428" s="16" t="e">
        <f>IF($B428="","",VLOOKUP($B428,'HK2 21-22'!$B$17:$AT$54,34,0))</f>
        <v>#N/A</v>
      </c>
      <c r="AJ428" s="16" t="e">
        <f>IF($B428="","",VLOOKUP($B428,'HK2 21-22'!$B$17:$AT$54,35,0))</f>
        <v>#N/A</v>
      </c>
      <c r="AK428" s="32" t="e">
        <f t="shared" si="67"/>
        <v>#N/A</v>
      </c>
      <c r="AL428" s="16" t="e">
        <f>IF($B428="","",VLOOKUP($B428,'HK2 21-22'!$B$17:$AT$54,37,0))</f>
        <v>#N/A</v>
      </c>
      <c r="AM428" s="16" t="e">
        <f>IF($B428="","",VLOOKUP($B428,'HK2 21-22'!$B$17:$AT$54,38,0))</f>
        <v>#N/A</v>
      </c>
      <c r="AN428" s="32" t="e">
        <f t="shared" si="68"/>
        <v>#N/A</v>
      </c>
      <c r="AO428" s="16" t="e">
        <f>IF($B428="","",VLOOKUP($B428,'HK2 21-22'!$B$17:$AT$54,40,0))</f>
        <v>#N/A</v>
      </c>
      <c r="AP428" s="16" t="e">
        <f>IF($B428="","",VLOOKUP($B428,'HK2 21-22'!$B$17:$AT$54,41,0))</f>
        <v>#N/A</v>
      </c>
      <c r="AQ428" s="32" t="e">
        <f t="shared" si="69"/>
        <v>#N/A</v>
      </c>
      <c r="AR428" s="32" t="e">
        <f>IF($B428="","",VLOOKUP($B428,'HK2 21-22'!$B$17:$AT$54,43,0))</f>
        <v>#N/A</v>
      </c>
      <c r="AS428" s="32" t="e">
        <f>IF($B428="","",VLOOKUP($B428,'HK2 21-22'!$B$17:$AT$54,44,0))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IF($B429="","",VLOOKUP($B429,'HK2 21-22'!$B$17:$AT$54,4,0))</f>
        <v>#N/A</v>
      </c>
      <c r="F429" s="16" t="e">
        <f>IF($B429="","",VLOOKUP($B429,'HK2 21-22'!$B$17:$AT$54,5,0))</f>
        <v>#N/A</v>
      </c>
      <c r="G429" s="16" t="e">
        <f>IF($B429="","",VLOOKUP($B429,'HK2 21-22'!$B$17:$AT$54,6,0))</f>
        <v>#N/A</v>
      </c>
      <c r="H429" s="16" t="e">
        <f>IF($B429="","",VLOOKUP($B429,'HK2 21-22'!$B$17:$AT$54,7,0))</f>
        <v>#N/A</v>
      </c>
      <c r="I429" s="16" t="e">
        <f>IF($B429="","",VLOOKUP($B429,'HK2 21-22'!$B$17:$AT$54,8,0))</f>
        <v>#N/A</v>
      </c>
      <c r="J429" s="16" t="e">
        <f>IF($B429="","",VLOOKUP($B429,'HK2 21-22'!$B$17:$AT$54,9,0))</f>
        <v>#N/A</v>
      </c>
      <c r="K429" s="16" t="e">
        <f>IF($B429="","",VLOOKUP($B429,'HK2 21-22'!$B$17:$AT$54,10,0))</f>
        <v>#N/A</v>
      </c>
      <c r="L429" s="16" t="e">
        <f>IF($B429="","",VLOOKUP($B429,'HK2 21-22'!$B$17:$AT$54,11,0))</f>
        <v>#N/A</v>
      </c>
      <c r="M429" s="32" t="e">
        <f t="shared" si="61"/>
        <v>#N/A</v>
      </c>
      <c r="N429" s="16" t="e">
        <f>IF($B429="","",VLOOKUP($B429,'HK2 21-22'!$B$17:$AT$54,13,0))</f>
        <v>#N/A</v>
      </c>
      <c r="O429" s="16" t="e">
        <f>IF($B429="","",VLOOKUP($B429,'HK2 21-22'!$B$17:$AT$54,14,0))</f>
        <v>#N/A</v>
      </c>
      <c r="P429" s="16" t="e">
        <f>IF($B429="","",VLOOKUP($B429,'HK2 21-22'!$B$17:$AT$54,15,0))</f>
        <v>#N/A</v>
      </c>
      <c r="Q429" s="16" t="e">
        <f>IF($B429="","",VLOOKUP($B429,'HK2 21-22'!$B$17:$AT$54,16,0))</f>
        <v>#N/A</v>
      </c>
      <c r="R429" s="32" t="e">
        <f t="shared" si="62"/>
        <v>#N/A</v>
      </c>
      <c r="S429" s="16" t="e">
        <f>IF($B429="","",VLOOKUP($B429,'HK2 21-22'!$B$17:$AT$54,18,0))</f>
        <v>#N/A</v>
      </c>
      <c r="T429" s="16" t="e">
        <f>IF($B429="","",VLOOKUP($B429,'HK2 21-22'!$B$17:$AT$54,19,0))</f>
        <v>#N/A</v>
      </c>
      <c r="U429" s="16" t="e">
        <f>IF($B429="","",VLOOKUP($B429,'HK2 21-22'!$B$17:$AT$54,20,0))</f>
        <v>#N/A</v>
      </c>
      <c r="V429" s="32" t="e">
        <f t="shared" si="63"/>
        <v>#N/A</v>
      </c>
      <c r="W429" s="16" t="e">
        <f>IF($B429="","",VLOOKUP($B429,'HK2 21-22'!$B$17:$AT$54,22,0))</f>
        <v>#N/A</v>
      </c>
      <c r="X429" s="16" t="e">
        <f>IF($B429="","",VLOOKUP($B429,'HK2 21-22'!$B$17:$AT$54,23,0))</f>
        <v>#N/A</v>
      </c>
      <c r="Y429" s="16" t="e">
        <f>IF($B429="","",VLOOKUP($B429,'HK2 21-22'!$B$17:$AT$54,24,0))</f>
        <v>#N/A</v>
      </c>
      <c r="Z429" s="32" t="e">
        <f t="shared" si="64"/>
        <v>#N/A</v>
      </c>
      <c r="AA429" s="16" t="e">
        <f>IF($B429="","",VLOOKUP($B429,'HK2 21-22'!$B$17:$AT$54,26,0))</f>
        <v>#N/A</v>
      </c>
      <c r="AB429" s="16" t="e">
        <f>IF($B429="","",VLOOKUP($B429,'HK2 21-22'!$B$17:$AT$54,27,0))</f>
        <v>#N/A</v>
      </c>
      <c r="AC429" s="16" t="e">
        <f>IF($B429="","",VLOOKUP($B429,'HK2 21-22'!$B$17:$AT$54,28,0))</f>
        <v>#N/A</v>
      </c>
      <c r="AD429" s="32" t="e">
        <f t="shared" si="65"/>
        <v>#N/A</v>
      </c>
      <c r="AE429" s="16" t="e">
        <f>IF($B429="","",VLOOKUP($B429,'HK2 21-22'!$B$17:$AT$54,30,0))</f>
        <v>#N/A</v>
      </c>
      <c r="AF429" s="16" t="e">
        <f>IF($B429="","",VLOOKUP($B429,'HK2 21-22'!$B$17:$AT$54,31,0))</f>
        <v>#N/A</v>
      </c>
      <c r="AG429" s="16" t="e">
        <f>IF($B429="","",VLOOKUP($B429,'HK2 21-22'!$B$17:$AT$54,32,0))</f>
        <v>#N/A</v>
      </c>
      <c r="AH429" s="32" t="e">
        <f t="shared" si="66"/>
        <v>#N/A</v>
      </c>
      <c r="AI429" s="16" t="e">
        <f>IF($B429="","",VLOOKUP($B429,'HK2 21-22'!$B$17:$AT$54,34,0))</f>
        <v>#N/A</v>
      </c>
      <c r="AJ429" s="16" t="e">
        <f>IF($B429="","",VLOOKUP($B429,'HK2 21-22'!$B$17:$AT$54,35,0))</f>
        <v>#N/A</v>
      </c>
      <c r="AK429" s="32" t="e">
        <f t="shared" si="67"/>
        <v>#N/A</v>
      </c>
      <c r="AL429" s="16" t="e">
        <f>IF($B429="","",VLOOKUP($B429,'HK2 21-22'!$B$17:$AT$54,37,0))</f>
        <v>#N/A</v>
      </c>
      <c r="AM429" s="16" t="e">
        <f>IF($B429="","",VLOOKUP($B429,'HK2 21-22'!$B$17:$AT$54,38,0))</f>
        <v>#N/A</v>
      </c>
      <c r="AN429" s="32" t="e">
        <f t="shared" si="68"/>
        <v>#N/A</v>
      </c>
      <c r="AO429" s="16" t="e">
        <f>IF($B429="","",VLOOKUP($B429,'HK2 21-22'!$B$17:$AT$54,40,0))</f>
        <v>#N/A</v>
      </c>
      <c r="AP429" s="16" t="e">
        <f>IF($B429="","",VLOOKUP($B429,'HK2 21-22'!$B$17:$AT$54,41,0))</f>
        <v>#N/A</v>
      </c>
      <c r="AQ429" s="32" t="e">
        <f t="shared" si="69"/>
        <v>#N/A</v>
      </c>
      <c r="AR429" s="32" t="e">
        <f>IF($B429="","",VLOOKUP($B429,'HK2 21-22'!$B$17:$AT$54,43,0))</f>
        <v>#N/A</v>
      </c>
      <c r="AS429" s="32" t="e">
        <f>IF($B429="","",VLOOKUP($B429,'HK2 21-22'!$B$17:$AT$54,44,0))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IF($B430="","",VLOOKUP($B430,'HK2 21-22'!$B$17:$AT$54,4,0))</f>
        <v>#N/A</v>
      </c>
      <c r="F430" s="16" t="e">
        <f>IF($B430="","",VLOOKUP($B430,'HK2 21-22'!$B$17:$AT$54,5,0))</f>
        <v>#N/A</v>
      </c>
      <c r="G430" s="16" t="e">
        <f>IF($B430="","",VLOOKUP($B430,'HK2 21-22'!$B$17:$AT$54,6,0))</f>
        <v>#N/A</v>
      </c>
      <c r="H430" s="16" t="e">
        <f>IF($B430="","",VLOOKUP($B430,'HK2 21-22'!$B$17:$AT$54,7,0))</f>
        <v>#N/A</v>
      </c>
      <c r="I430" s="16" t="e">
        <f>IF($B430="","",VLOOKUP($B430,'HK2 21-22'!$B$17:$AT$54,8,0))</f>
        <v>#N/A</v>
      </c>
      <c r="J430" s="16" t="e">
        <f>IF($B430="","",VLOOKUP($B430,'HK2 21-22'!$B$17:$AT$54,9,0))</f>
        <v>#N/A</v>
      </c>
      <c r="K430" s="16" t="e">
        <f>IF($B430="","",VLOOKUP($B430,'HK2 21-22'!$B$17:$AT$54,10,0))</f>
        <v>#N/A</v>
      </c>
      <c r="L430" s="16" t="e">
        <f>IF($B430="","",VLOOKUP($B430,'HK2 21-22'!$B$17:$AT$54,11,0))</f>
        <v>#N/A</v>
      </c>
      <c r="M430" s="32" t="e">
        <f t="shared" si="61"/>
        <v>#N/A</v>
      </c>
      <c r="N430" s="16" t="e">
        <f>IF($B430="","",VLOOKUP($B430,'HK2 21-22'!$B$17:$AT$54,13,0))</f>
        <v>#N/A</v>
      </c>
      <c r="O430" s="16" t="e">
        <f>IF($B430="","",VLOOKUP($B430,'HK2 21-22'!$B$17:$AT$54,14,0))</f>
        <v>#N/A</v>
      </c>
      <c r="P430" s="16" t="e">
        <f>IF($B430="","",VLOOKUP($B430,'HK2 21-22'!$B$17:$AT$54,15,0))</f>
        <v>#N/A</v>
      </c>
      <c r="Q430" s="16" t="e">
        <f>IF($B430="","",VLOOKUP($B430,'HK2 21-22'!$B$17:$AT$54,16,0))</f>
        <v>#N/A</v>
      </c>
      <c r="R430" s="32" t="e">
        <f t="shared" si="62"/>
        <v>#N/A</v>
      </c>
      <c r="S430" s="16" t="e">
        <f>IF($B430="","",VLOOKUP($B430,'HK2 21-22'!$B$17:$AT$54,18,0))</f>
        <v>#N/A</v>
      </c>
      <c r="T430" s="16" t="e">
        <f>IF($B430="","",VLOOKUP($B430,'HK2 21-22'!$B$17:$AT$54,19,0))</f>
        <v>#N/A</v>
      </c>
      <c r="U430" s="16" t="e">
        <f>IF($B430="","",VLOOKUP($B430,'HK2 21-22'!$B$17:$AT$54,20,0))</f>
        <v>#N/A</v>
      </c>
      <c r="V430" s="32" t="e">
        <f t="shared" si="63"/>
        <v>#N/A</v>
      </c>
      <c r="W430" s="16" t="e">
        <f>IF($B430="","",VLOOKUP($B430,'HK2 21-22'!$B$17:$AT$54,22,0))</f>
        <v>#N/A</v>
      </c>
      <c r="X430" s="16" t="e">
        <f>IF($B430="","",VLOOKUP($B430,'HK2 21-22'!$B$17:$AT$54,23,0))</f>
        <v>#N/A</v>
      </c>
      <c r="Y430" s="16" t="e">
        <f>IF($B430="","",VLOOKUP($B430,'HK2 21-22'!$B$17:$AT$54,24,0))</f>
        <v>#N/A</v>
      </c>
      <c r="Z430" s="32" t="e">
        <f t="shared" si="64"/>
        <v>#N/A</v>
      </c>
      <c r="AA430" s="16" t="e">
        <f>IF($B430="","",VLOOKUP($B430,'HK2 21-22'!$B$17:$AT$54,26,0))</f>
        <v>#N/A</v>
      </c>
      <c r="AB430" s="16" t="e">
        <f>IF($B430="","",VLOOKUP($B430,'HK2 21-22'!$B$17:$AT$54,27,0))</f>
        <v>#N/A</v>
      </c>
      <c r="AC430" s="16" t="e">
        <f>IF($B430="","",VLOOKUP($B430,'HK2 21-22'!$B$17:$AT$54,28,0))</f>
        <v>#N/A</v>
      </c>
      <c r="AD430" s="32" t="e">
        <f t="shared" si="65"/>
        <v>#N/A</v>
      </c>
      <c r="AE430" s="16" t="e">
        <f>IF($B430="","",VLOOKUP($B430,'HK2 21-22'!$B$17:$AT$54,30,0))</f>
        <v>#N/A</v>
      </c>
      <c r="AF430" s="16" t="e">
        <f>IF($B430="","",VLOOKUP($B430,'HK2 21-22'!$B$17:$AT$54,31,0))</f>
        <v>#N/A</v>
      </c>
      <c r="AG430" s="16" t="e">
        <f>IF($B430="","",VLOOKUP($B430,'HK2 21-22'!$B$17:$AT$54,32,0))</f>
        <v>#N/A</v>
      </c>
      <c r="AH430" s="32" t="e">
        <f t="shared" si="66"/>
        <v>#N/A</v>
      </c>
      <c r="AI430" s="16" t="e">
        <f>IF($B430="","",VLOOKUP($B430,'HK2 21-22'!$B$17:$AT$54,34,0))</f>
        <v>#N/A</v>
      </c>
      <c r="AJ430" s="16" t="e">
        <f>IF($B430="","",VLOOKUP($B430,'HK2 21-22'!$B$17:$AT$54,35,0))</f>
        <v>#N/A</v>
      </c>
      <c r="AK430" s="32" t="e">
        <f t="shared" si="67"/>
        <v>#N/A</v>
      </c>
      <c r="AL430" s="16" t="e">
        <f>IF($B430="","",VLOOKUP($B430,'HK2 21-22'!$B$17:$AT$54,37,0))</f>
        <v>#N/A</v>
      </c>
      <c r="AM430" s="16" t="e">
        <f>IF($B430="","",VLOOKUP($B430,'HK2 21-22'!$B$17:$AT$54,38,0))</f>
        <v>#N/A</v>
      </c>
      <c r="AN430" s="32" t="e">
        <f t="shared" si="68"/>
        <v>#N/A</v>
      </c>
      <c r="AO430" s="16" t="e">
        <f>IF($B430="","",VLOOKUP($B430,'HK2 21-22'!$B$17:$AT$54,40,0))</f>
        <v>#N/A</v>
      </c>
      <c r="AP430" s="16" t="e">
        <f>IF($B430="","",VLOOKUP($B430,'HK2 21-22'!$B$17:$AT$54,41,0))</f>
        <v>#N/A</v>
      </c>
      <c r="AQ430" s="32" t="e">
        <f t="shared" si="69"/>
        <v>#N/A</v>
      </c>
      <c r="AR430" s="32" t="e">
        <f>IF($B430="","",VLOOKUP($B430,'HK2 21-22'!$B$17:$AT$54,43,0))</f>
        <v>#N/A</v>
      </c>
      <c r="AS430" s="32" t="e">
        <f>IF($B430="","",VLOOKUP($B430,'HK2 21-22'!$B$17:$AT$54,44,0))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IF($B431="","",VLOOKUP($B431,'HK2 21-22'!$B$17:$AT$54,4,0))</f>
        <v>#N/A</v>
      </c>
      <c r="F431" s="16" t="e">
        <f>IF($B431="","",VLOOKUP($B431,'HK2 21-22'!$B$17:$AT$54,5,0))</f>
        <v>#N/A</v>
      </c>
      <c r="G431" s="16" t="e">
        <f>IF($B431="","",VLOOKUP($B431,'HK2 21-22'!$B$17:$AT$54,6,0))</f>
        <v>#N/A</v>
      </c>
      <c r="H431" s="16" t="e">
        <f>IF($B431="","",VLOOKUP($B431,'HK2 21-22'!$B$17:$AT$54,7,0))</f>
        <v>#N/A</v>
      </c>
      <c r="I431" s="16" t="e">
        <f>IF($B431="","",VLOOKUP($B431,'HK2 21-22'!$B$17:$AT$54,8,0))</f>
        <v>#N/A</v>
      </c>
      <c r="J431" s="16" t="e">
        <f>IF($B431="","",VLOOKUP($B431,'HK2 21-22'!$B$17:$AT$54,9,0))</f>
        <v>#N/A</v>
      </c>
      <c r="K431" s="16" t="e">
        <f>IF($B431="","",VLOOKUP($B431,'HK2 21-22'!$B$17:$AT$54,10,0))</f>
        <v>#N/A</v>
      </c>
      <c r="L431" s="16" t="e">
        <f>IF($B431="","",VLOOKUP($B431,'HK2 21-22'!$B$17:$AT$54,11,0))</f>
        <v>#N/A</v>
      </c>
      <c r="M431" s="32" t="e">
        <f t="shared" si="61"/>
        <v>#N/A</v>
      </c>
      <c r="N431" s="16" t="e">
        <f>IF($B431="","",VLOOKUP($B431,'HK2 21-22'!$B$17:$AT$54,13,0))</f>
        <v>#N/A</v>
      </c>
      <c r="O431" s="16" t="e">
        <f>IF($B431="","",VLOOKUP($B431,'HK2 21-22'!$B$17:$AT$54,14,0))</f>
        <v>#N/A</v>
      </c>
      <c r="P431" s="16" t="e">
        <f>IF($B431="","",VLOOKUP($B431,'HK2 21-22'!$B$17:$AT$54,15,0))</f>
        <v>#N/A</v>
      </c>
      <c r="Q431" s="16" t="e">
        <f>IF($B431="","",VLOOKUP($B431,'HK2 21-22'!$B$17:$AT$54,16,0))</f>
        <v>#N/A</v>
      </c>
      <c r="R431" s="32" t="e">
        <f t="shared" si="62"/>
        <v>#N/A</v>
      </c>
      <c r="S431" s="16" t="e">
        <f>IF($B431="","",VLOOKUP($B431,'HK2 21-22'!$B$17:$AT$54,18,0))</f>
        <v>#N/A</v>
      </c>
      <c r="T431" s="16" t="e">
        <f>IF($B431="","",VLOOKUP($B431,'HK2 21-22'!$B$17:$AT$54,19,0))</f>
        <v>#N/A</v>
      </c>
      <c r="U431" s="16" t="e">
        <f>IF($B431="","",VLOOKUP($B431,'HK2 21-22'!$B$17:$AT$54,20,0))</f>
        <v>#N/A</v>
      </c>
      <c r="V431" s="32" t="e">
        <f t="shared" si="63"/>
        <v>#N/A</v>
      </c>
      <c r="W431" s="16" t="e">
        <f>IF($B431="","",VLOOKUP($B431,'HK2 21-22'!$B$17:$AT$54,22,0))</f>
        <v>#N/A</v>
      </c>
      <c r="X431" s="16" t="e">
        <f>IF($B431="","",VLOOKUP($B431,'HK2 21-22'!$B$17:$AT$54,23,0))</f>
        <v>#N/A</v>
      </c>
      <c r="Y431" s="16" t="e">
        <f>IF($B431="","",VLOOKUP($B431,'HK2 21-22'!$B$17:$AT$54,24,0))</f>
        <v>#N/A</v>
      </c>
      <c r="Z431" s="32" t="e">
        <f t="shared" si="64"/>
        <v>#N/A</v>
      </c>
      <c r="AA431" s="16" t="e">
        <f>IF($B431="","",VLOOKUP($B431,'HK2 21-22'!$B$17:$AT$54,26,0))</f>
        <v>#N/A</v>
      </c>
      <c r="AB431" s="16" t="e">
        <f>IF($B431="","",VLOOKUP($B431,'HK2 21-22'!$B$17:$AT$54,27,0))</f>
        <v>#N/A</v>
      </c>
      <c r="AC431" s="16" t="e">
        <f>IF($B431="","",VLOOKUP($B431,'HK2 21-22'!$B$17:$AT$54,28,0))</f>
        <v>#N/A</v>
      </c>
      <c r="AD431" s="32" t="e">
        <f t="shared" si="65"/>
        <v>#N/A</v>
      </c>
      <c r="AE431" s="16" t="e">
        <f>IF($B431="","",VLOOKUP($B431,'HK2 21-22'!$B$17:$AT$54,30,0))</f>
        <v>#N/A</v>
      </c>
      <c r="AF431" s="16" t="e">
        <f>IF($B431="","",VLOOKUP($B431,'HK2 21-22'!$B$17:$AT$54,31,0))</f>
        <v>#N/A</v>
      </c>
      <c r="AG431" s="16" t="e">
        <f>IF($B431="","",VLOOKUP($B431,'HK2 21-22'!$B$17:$AT$54,32,0))</f>
        <v>#N/A</v>
      </c>
      <c r="AH431" s="32" t="e">
        <f t="shared" si="66"/>
        <v>#N/A</v>
      </c>
      <c r="AI431" s="16" t="e">
        <f>IF($B431="","",VLOOKUP($B431,'HK2 21-22'!$B$17:$AT$54,34,0))</f>
        <v>#N/A</v>
      </c>
      <c r="AJ431" s="16" t="e">
        <f>IF($B431="","",VLOOKUP($B431,'HK2 21-22'!$B$17:$AT$54,35,0))</f>
        <v>#N/A</v>
      </c>
      <c r="AK431" s="32" t="e">
        <f t="shared" si="67"/>
        <v>#N/A</v>
      </c>
      <c r="AL431" s="16" t="e">
        <f>IF($B431="","",VLOOKUP($B431,'HK2 21-22'!$B$17:$AT$54,37,0))</f>
        <v>#N/A</v>
      </c>
      <c r="AM431" s="16" t="e">
        <f>IF($B431="","",VLOOKUP($B431,'HK2 21-22'!$B$17:$AT$54,38,0))</f>
        <v>#N/A</v>
      </c>
      <c r="AN431" s="32" t="e">
        <f t="shared" si="68"/>
        <v>#N/A</v>
      </c>
      <c r="AO431" s="16" t="e">
        <f>IF($B431="","",VLOOKUP($B431,'HK2 21-22'!$B$17:$AT$54,40,0))</f>
        <v>#N/A</v>
      </c>
      <c r="AP431" s="16" t="e">
        <f>IF($B431="","",VLOOKUP($B431,'HK2 21-22'!$B$17:$AT$54,41,0))</f>
        <v>#N/A</v>
      </c>
      <c r="AQ431" s="32" t="e">
        <f t="shared" si="69"/>
        <v>#N/A</v>
      </c>
      <c r="AR431" s="32" t="e">
        <f>IF($B431="","",VLOOKUP($B431,'HK2 21-22'!$B$17:$AT$54,43,0))</f>
        <v>#N/A</v>
      </c>
      <c r="AS431" s="32" t="e">
        <f>IF($B431="","",VLOOKUP($B431,'HK2 21-22'!$B$17:$AT$54,44,0))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IF($B432="","",VLOOKUP($B432,'HK2 21-22'!$B$17:$AT$54,4,0))</f>
        <v>#N/A</v>
      </c>
      <c r="F432" s="16" t="e">
        <f>IF($B432="","",VLOOKUP($B432,'HK2 21-22'!$B$17:$AT$54,5,0))</f>
        <v>#N/A</v>
      </c>
      <c r="G432" s="16" t="e">
        <f>IF($B432="","",VLOOKUP($B432,'HK2 21-22'!$B$17:$AT$54,6,0))</f>
        <v>#N/A</v>
      </c>
      <c r="H432" s="16" t="e">
        <f>IF($B432="","",VLOOKUP($B432,'HK2 21-22'!$B$17:$AT$54,7,0))</f>
        <v>#N/A</v>
      </c>
      <c r="I432" s="16" t="e">
        <f>IF($B432="","",VLOOKUP($B432,'HK2 21-22'!$B$17:$AT$54,8,0))</f>
        <v>#N/A</v>
      </c>
      <c r="J432" s="16" t="e">
        <f>IF($B432="","",VLOOKUP($B432,'HK2 21-22'!$B$17:$AT$54,9,0))</f>
        <v>#N/A</v>
      </c>
      <c r="K432" s="16" t="e">
        <f>IF($B432="","",VLOOKUP($B432,'HK2 21-22'!$B$17:$AT$54,10,0))</f>
        <v>#N/A</v>
      </c>
      <c r="L432" s="16" t="e">
        <f>IF($B432="","",VLOOKUP($B432,'HK2 21-22'!$B$17:$AT$54,11,0))</f>
        <v>#N/A</v>
      </c>
      <c r="M432" s="32" t="e">
        <f t="shared" si="61"/>
        <v>#N/A</v>
      </c>
      <c r="N432" s="16" t="e">
        <f>IF($B432="","",VLOOKUP($B432,'HK2 21-22'!$B$17:$AT$54,13,0))</f>
        <v>#N/A</v>
      </c>
      <c r="O432" s="16" t="e">
        <f>IF($B432="","",VLOOKUP($B432,'HK2 21-22'!$B$17:$AT$54,14,0))</f>
        <v>#N/A</v>
      </c>
      <c r="P432" s="16" t="e">
        <f>IF($B432="","",VLOOKUP($B432,'HK2 21-22'!$B$17:$AT$54,15,0))</f>
        <v>#N/A</v>
      </c>
      <c r="Q432" s="16" t="e">
        <f>IF($B432="","",VLOOKUP($B432,'HK2 21-22'!$B$17:$AT$54,16,0))</f>
        <v>#N/A</v>
      </c>
      <c r="R432" s="32" t="e">
        <f t="shared" si="62"/>
        <v>#N/A</v>
      </c>
      <c r="S432" s="16" t="e">
        <f>IF($B432="","",VLOOKUP($B432,'HK2 21-22'!$B$17:$AT$54,18,0))</f>
        <v>#N/A</v>
      </c>
      <c r="T432" s="16" t="e">
        <f>IF($B432="","",VLOOKUP($B432,'HK2 21-22'!$B$17:$AT$54,19,0))</f>
        <v>#N/A</v>
      </c>
      <c r="U432" s="16" t="e">
        <f>IF($B432="","",VLOOKUP($B432,'HK2 21-22'!$B$17:$AT$54,20,0))</f>
        <v>#N/A</v>
      </c>
      <c r="V432" s="32" t="e">
        <f t="shared" si="63"/>
        <v>#N/A</v>
      </c>
      <c r="W432" s="16" t="e">
        <f>IF($B432="","",VLOOKUP($B432,'HK2 21-22'!$B$17:$AT$54,22,0))</f>
        <v>#N/A</v>
      </c>
      <c r="X432" s="16" t="e">
        <f>IF($B432="","",VLOOKUP($B432,'HK2 21-22'!$B$17:$AT$54,23,0))</f>
        <v>#N/A</v>
      </c>
      <c r="Y432" s="16" t="e">
        <f>IF($B432="","",VLOOKUP($B432,'HK2 21-22'!$B$17:$AT$54,24,0))</f>
        <v>#N/A</v>
      </c>
      <c r="Z432" s="32" t="e">
        <f t="shared" si="64"/>
        <v>#N/A</v>
      </c>
      <c r="AA432" s="16" t="e">
        <f>IF($B432="","",VLOOKUP($B432,'HK2 21-22'!$B$17:$AT$54,26,0))</f>
        <v>#N/A</v>
      </c>
      <c r="AB432" s="16" t="e">
        <f>IF($B432="","",VLOOKUP($B432,'HK2 21-22'!$B$17:$AT$54,27,0))</f>
        <v>#N/A</v>
      </c>
      <c r="AC432" s="16" t="e">
        <f>IF($B432="","",VLOOKUP($B432,'HK2 21-22'!$B$17:$AT$54,28,0))</f>
        <v>#N/A</v>
      </c>
      <c r="AD432" s="32" t="e">
        <f t="shared" si="65"/>
        <v>#N/A</v>
      </c>
      <c r="AE432" s="16" t="e">
        <f>IF($B432="","",VLOOKUP($B432,'HK2 21-22'!$B$17:$AT$54,30,0))</f>
        <v>#N/A</v>
      </c>
      <c r="AF432" s="16" t="e">
        <f>IF($B432="","",VLOOKUP($B432,'HK2 21-22'!$B$17:$AT$54,31,0))</f>
        <v>#N/A</v>
      </c>
      <c r="AG432" s="16" t="e">
        <f>IF($B432="","",VLOOKUP($B432,'HK2 21-22'!$B$17:$AT$54,32,0))</f>
        <v>#N/A</v>
      </c>
      <c r="AH432" s="32" t="e">
        <f t="shared" si="66"/>
        <v>#N/A</v>
      </c>
      <c r="AI432" s="16" t="e">
        <f>IF($B432="","",VLOOKUP($B432,'HK2 21-22'!$B$17:$AT$54,34,0))</f>
        <v>#N/A</v>
      </c>
      <c r="AJ432" s="16" t="e">
        <f>IF($B432="","",VLOOKUP($B432,'HK2 21-22'!$B$17:$AT$54,35,0))</f>
        <v>#N/A</v>
      </c>
      <c r="AK432" s="32" t="e">
        <f t="shared" si="67"/>
        <v>#N/A</v>
      </c>
      <c r="AL432" s="16" t="e">
        <f>IF($B432="","",VLOOKUP($B432,'HK2 21-22'!$B$17:$AT$54,37,0))</f>
        <v>#N/A</v>
      </c>
      <c r="AM432" s="16" t="e">
        <f>IF($B432="","",VLOOKUP($B432,'HK2 21-22'!$B$17:$AT$54,38,0))</f>
        <v>#N/A</v>
      </c>
      <c r="AN432" s="32" t="e">
        <f t="shared" si="68"/>
        <v>#N/A</v>
      </c>
      <c r="AO432" s="16" t="e">
        <f>IF($B432="","",VLOOKUP($B432,'HK2 21-22'!$B$17:$AT$54,40,0))</f>
        <v>#N/A</v>
      </c>
      <c r="AP432" s="16" t="e">
        <f>IF($B432="","",VLOOKUP($B432,'HK2 21-22'!$B$17:$AT$54,41,0))</f>
        <v>#N/A</v>
      </c>
      <c r="AQ432" s="32" t="e">
        <f t="shared" si="69"/>
        <v>#N/A</v>
      </c>
      <c r="AR432" s="32" t="e">
        <f>IF($B432="","",VLOOKUP($B432,'HK2 21-22'!$B$17:$AT$54,43,0))</f>
        <v>#N/A</v>
      </c>
      <c r="AS432" s="32" t="e">
        <f>IF($B432="","",VLOOKUP($B432,'HK2 21-22'!$B$17:$AT$54,44,0))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IF($B433="","",VLOOKUP($B433,'HK2 21-22'!$B$17:$AT$54,4,0))</f>
        <v>#N/A</v>
      </c>
      <c r="F433" s="16" t="e">
        <f>IF($B433="","",VLOOKUP($B433,'HK2 21-22'!$B$17:$AT$54,5,0))</f>
        <v>#N/A</v>
      </c>
      <c r="G433" s="16" t="e">
        <f>IF($B433="","",VLOOKUP($B433,'HK2 21-22'!$B$17:$AT$54,6,0))</f>
        <v>#N/A</v>
      </c>
      <c r="H433" s="16" t="e">
        <f>IF($B433="","",VLOOKUP($B433,'HK2 21-22'!$B$17:$AT$54,7,0))</f>
        <v>#N/A</v>
      </c>
      <c r="I433" s="16" t="e">
        <f>IF($B433="","",VLOOKUP($B433,'HK2 21-22'!$B$17:$AT$54,8,0))</f>
        <v>#N/A</v>
      </c>
      <c r="J433" s="16" t="e">
        <f>IF($B433="","",VLOOKUP($B433,'HK2 21-22'!$B$17:$AT$54,9,0))</f>
        <v>#N/A</v>
      </c>
      <c r="K433" s="16" t="e">
        <f>IF($B433="","",VLOOKUP($B433,'HK2 21-22'!$B$17:$AT$54,10,0))</f>
        <v>#N/A</v>
      </c>
      <c r="L433" s="16" t="e">
        <f>IF($B433="","",VLOOKUP($B433,'HK2 21-22'!$B$17:$AT$54,11,0))</f>
        <v>#N/A</v>
      </c>
      <c r="M433" s="32" t="e">
        <f t="shared" si="61"/>
        <v>#N/A</v>
      </c>
      <c r="N433" s="16" t="e">
        <f>IF($B433="","",VLOOKUP($B433,'HK2 21-22'!$B$17:$AT$54,13,0))</f>
        <v>#N/A</v>
      </c>
      <c r="O433" s="16" t="e">
        <f>IF($B433="","",VLOOKUP($B433,'HK2 21-22'!$B$17:$AT$54,14,0))</f>
        <v>#N/A</v>
      </c>
      <c r="P433" s="16" t="e">
        <f>IF($B433="","",VLOOKUP($B433,'HK2 21-22'!$B$17:$AT$54,15,0))</f>
        <v>#N/A</v>
      </c>
      <c r="Q433" s="16" t="e">
        <f>IF($B433="","",VLOOKUP($B433,'HK2 21-22'!$B$17:$AT$54,16,0))</f>
        <v>#N/A</v>
      </c>
      <c r="R433" s="32" t="e">
        <f t="shared" si="62"/>
        <v>#N/A</v>
      </c>
      <c r="S433" s="16" t="e">
        <f>IF($B433="","",VLOOKUP($B433,'HK2 21-22'!$B$17:$AT$54,18,0))</f>
        <v>#N/A</v>
      </c>
      <c r="T433" s="16" t="e">
        <f>IF($B433="","",VLOOKUP($B433,'HK2 21-22'!$B$17:$AT$54,19,0))</f>
        <v>#N/A</v>
      </c>
      <c r="U433" s="16" t="e">
        <f>IF($B433="","",VLOOKUP($B433,'HK2 21-22'!$B$17:$AT$54,20,0))</f>
        <v>#N/A</v>
      </c>
      <c r="V433" s="32" t="e">
        <f t="shared" si="63"/>
        <v>#N/A</v>
      </c>
      <c r="W433" s="16" t="e">
        <f>IF($B433="","",VLOOKUP($B433,'HK2 21-22'!$B$17:$AT$54,22,0))</f>
        <v>#N/A</v>
      </c>
      <c r="X433" s="16" t="e">
        <f>IF($B433="","",VLOOKUP($B433,'HK2 21-22'!$B$17:$AT$54,23,0))</f>
        <v>#N/A</v>
      </c>
      <c r="Y433" s="16" t="e">
        <f>IF($B433="","",VLOOKUP($B433,'HK2 21-22'!$B$17:$AT$54,24,0))</f>
        <v>#N/A</v>
      </c>
      <c r="Z433" s="32" t="e">
        <f t="shared" si="64"/>
        <v>#N/A</v>
      </c>
      <c r="AA433" s="16" t="e">
        <f>IF($B433="","",VLOOKUP($B433,'HK2 21-22'!$B$17:$AT$54,26,0))</f>
        <v>#N/A</v>
      </c>
      <c r="AB433" s="16" t="e">
        <f>IF($B433="","",VLOOKUP($B433,'HK2 21-22'!$B$17:$AT$54,27,0))</f>
        <v>#N/A</v>
      </c>
      <c r="AC433" s="16" t="e">
        <f>IF($B433="","",VLOOKUP($B433,'HK2 21-22'!$B$17:$AT$54,28,0))</f>
        <v>#N/A</v>
      </c>
      <c r="AD433" s="32" t="e">
        <f t="shared" si="65"/>
        <v>#N/A</v>
      </c>
      <c r="AE433" s="16" t="e">
        <f>IF($B433="","",VLOOKUP($B433,'HK2 21-22'!$B$17:$AT$54,30,0))</f>
        <v>#N/A</v>
      </c>
      <c r="AF433" s="16" t="e">
        <f>IF($B433="","",VLOOKUP($B433,'HK2 21-22'!$B$17:$AT$54,31,0))</f>
        <v>#N/A</v>
      </c>
      <c r="AG433" s="16" t="e">
        <f>IF($B433="","",VLOOKUP($B433,'HK2 21-22'!$B$17:$AT$54,32,0))</f>
        <v>#N/A</v>
      </c>
      <c r="AH433" s="32" t="e">
        <f t="shared" si="66"/>
        <v>#N/A</v>
      </c>
      <c r="AI433" s="16" t="e">
        <f>IF($B433="","",VLOOKUP($B433,'HK2 21-22'!$B$17:$AT$54,34,0))</f>
        <v>#N/A</v>
      </c>
      <c r="AJ433" s="16" t="e">
        <f>IF($B433="","",VLOOKUP($B433,'HK2 21-22'!$B$17:$AT$54,35,0))</f>
        <v>#N/A</v>
      </c>
      <c r="AK433" s="32" t="e">
        <f t="shared" si="67"/>
        <v>#N/A</v>
      </c>
      <c r="AL433" s="16" t="e">
        <f>IF($B433="","",VLOOKUP($B433,'HK2 21-22'!$B$17:$AT$54,37,0))</f>
        <v>#N/A</v>
      </c>
      <c r="AM433" s="16" t="e">
        <f>IF($B433="","",VLOOKUP($B433,'HK2 21-22'!$B$17:$AT$54,38,0))</f>
        <v>#N/A</v>
      </c>
      <c r="AN433" s="32" t="e">
        <f t="shared" si="68"/>
        <v>#N/A</v>
      </c>
      <c r="AO433" s="16" t="e">
        <f>IF($B433="","",VLOOKUP($B433,'HK2 21-22'!$B$17:$AT$54,40,0))</f>
        <v>#N/A</v>
      </c>
      <c r="AP433" s="16" t="e">
        <f>IF($B433="","",VLOOKUP($B433,'HK2 21-22'!$B$17:$AT$54,41,0))</f>
        <v>#N/A</v>
      </c>
      <c r="AQ433" s="32" t="e">
        <f t="shared" si="69"/>
        <v>#N/A</v>
      </c>
      <c r="AR433" s="32" t="e">
        <f>IF($B433="","",VLOOKUP($B433,'HK2 21-22'!$B$17:$AT$54,43,0))</f>
        <v>#N/A</v>
      </c>
      <c r="AS433" s="32" t="e">
        <f>IF($B433="","",VLOOKUP($B433,'HK2 21-22'!$B$17:$AT$54,44,0))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IF($B434="","",VLOOKUP($B434,'HK2 21-22'!$B$17:$AT$54,4,0))</f>
        <v>#N/A</v>
      </c>
      <c r="F434" s="16" t="e">
        <f>IF($B434="","",VLOOKUP($B434,'HK2 21-22'!$B$17:$AT$54,5,0))</f>
        <v>#N/A</v>
      </c>
      <c r="G434" s="16" t="e">
        <f>IF($B434="","",VLOOKUP($B434,'HK2 21-22'!$B$17:$AT$54,6,0))</f>
        <v>#N/A</v>
      </c>
      <c r="H434" s="16" t="e">
        <f>IF($B434="","",VLOOKUP($B434,'HK2 21-22'!$B$17:$AT$54,7,0))</f>
        <v>#N/A</v>
      </c>
      <c r="I434" s="16" t="e">
        <f>IF($B434="","",VLOOKUP($B434,'HK2 21-22'!$B$17:$AT$54,8,0))</f>
        <v>#N/A</v>
      </c>
      <c r="J434" s="16" t="e">
        <f>IF($B434="","",VLOOKUP($B434,'HK2 21-22'!$B$17:$AT$54,9,0))</f>
        <v>#N/A</v>
      </c>
      <c r="K434" s="16" t="e">
        <f>IF($B434="","",VLOOKUP($B434,'HK2 21-22'!$B$17:$AT$54,10,0))</f>
        <v>#N/A</v>
      </c>
      <c r="L434" s="16" t="e">
        <f>IF($B434="","",VLOOKUP($B434,'HK2 21-22'!$B$17:$AT$54,11,0))</f>
        <v>#N/A</v>
      </c>
      <c r="M434" s="32" t="e">
        <f t="shared" si="61"/>
        <v>#N/A</v>
      </c>
      <c r="N434" s="16" t="e">
        <f>IF($B434="","",VLOOKUP($B434,'HK2 21-22'!$B$17:$AT$54,13,0))</f>
        <v>#N/A</v>
      </c>
      <c r="O434" s="16" t="e">
        <f>IF($B434="","",VLOOKUP($B434,'HK2 21-22'!$B$17:$AT$54,14,0))</f>
        <v>#N/A</v>
      </c>
      <c r="P434" s="16" t="e">
        <f>IF($B434="","",VLOOKUP($B434,'HK2 21-22'!$B$17:$AT$54,15,0))</f>
        <v>#N/A</v>
      </c>
      <c r="Q434" s="16" t="e">
        <f>IF($B434="","",VLOOKUP($B434,'HK2 21-22'!$B$17:$AT$54,16,0))</f>
        <v>#N/A</v>
      </c>
      <c r="R434" s="32" t="e">
        <f t="shared" si="62"/>
        <v>#N/A</v>
      </c>
      <c r="S434" s="16" t="e">
        <f>IF($B434="","",VLOOKUP($B434,'HK2 21-22'!$B$17:$AT$54,18,0))</f>
        <v>#N/A</v>
      </c>
      <c r="T434" s="16" t="e">
        <f>IF($B434="","",VLOOKUP($B434,'HK2 21-22'!$B$17:$AT$54,19,0))</f>
        <v>#N/A</v>
      </c>
      <c r="U434" s="16" t="e">
        <f>IF($B434="","",VLOOKUP($B434,'HK2 21-22'!$B$17:$AT$54,20,0))</f>
        <v>#N/A</v>
      </c>
      <c r="V434" s="32" t="e">
        <f t="shared" si="63"/>
        <v>#N/A</v>
      </c>
      <c r="W434" s="16" t="e">
        <f>IF($B434="","",VLOOKUP($B434,'HK2 21-22'!$B$17:$AT$54,22,0))</f>
        <v>#N/A</v>
      </c>
      <c r="X434" s="16" t="e">
        <f>IF($B434="","",VLOOKUP($B434,'HK2 21-22'!$B$17:$AT$54,23,0))</f>
        <v>#N/A</v>
      </c>
      <c r="Y434" s="16" t="e">
        <f>IF($B434="","",VLOOKUP($B434,'HK2 21-22'!$B$17:$AT$54,24,0))</f>
        <v>#N/A</v>
      </c>
      <c r="Z434" s="32" t="e">
        <f t="shared" si="64"/>
        <v>#N/A</v>
      </c>
      <c r="AA434" s="16" t="e">
        <f>IF($B434="","",VLOOKUP($B434,'HK2 21-22'!$B$17:$AT$54,26,0))</f>
        <v>#N/A</v>
      </c>
      <c r="AB434" s="16" t="e">
        <f>IF($B434="","",VLOOKUP($B434,'HK2 21-22'!$B$17:$AT$54,27,0))</f>
        <v>#N/A</v>
      </c>
      <c r="AC434" s="16" t="e">
        <f>IF($B434="","",VLOOKUP($B434,'HK2 21-22'!$B$17:$AT$54,28,0))</f>
        <v>#N/A</v>
      </c>
      <c r="AD434" s="32" t="e">
        <f t="shared" si="65"/>
        <v>#N/A</v>
      </c>
      <c r="AE434" s="16" t="e">
        <f>IF($B434="","",VLOOKUP($B434,'HK2 21-22'!$B$17:$AT$54,30,0))</f>
        <v>#N/A</v>
      </c>
      <c r="AF434" s="16" t="e">
        <f>IF($B434="","",VLOOKUP($B434,'HK2 21-22'!$B$17:$AT$54,31,0))</f>
        <v>#N/A</v>
      </c>
      <c r="AG434" s="16" t="e">
        <f>IF($B434="","",VLOOKUP($B434,'HK2 21-22'!$B$17:$AT$54,32,0))</f>
        <v>#N/A</v>
      </c>
      <c r="AH434" s="32" t="e">
        <f t="shared" si="66"/>
        <v>#N/A</v>
      </c>
      <c r="AI434" s="16" t="e">
        <f>IF($B434="","",VLOOKUP($B434,'HK2 21-22'!$B$17:$AT$54,34,0))</f>
        <v>#N/A</v>
      </c>
      <c r="AJ434" s="16" t="e">
        <f>IF($B434="","",VLOOKUP($B434,'HK2 21-22'!$B$17:$AT$54,35,0))</f>
        <v>#N/A</v>
      </c>
      <c r="AK434" s="32" t="e">
        <f t="shared" si="67"/>
        <v>#N/A</v>
      </c>
      <c r="AL434" s="16" t="e">
        <f>IF($B434="","",VLOOKUP($B434,'HK2 21-22'!$B$17:$AT$54,37,0))</f>
        <v>#N/A</v>
      </c>
      <c r="AM434" s="16" t="e">
        <f>IF($B434="","",VLOOKUP($B434,'HK2 21-22'!$B$17:$AT$54,38,0))</f>
        <v>#N/A</v>
      </c>
      <c r="AN434" s="32" t="e">
        <f t="shared" si="68"/>
        <v>#N/A</v>
      </c>
      <c r="AO434" s="16" t="e">
        <f>IF($B434="","",VLOOKUP($B434,'HK2 21-22'!$B$17:$AT$54,40,0))</f>
        <v>#N/A</v>
      </c>
      <c r="AP434" s="16" t="e">
        <f>IF($B434="","",VLOOKUP($B434,'HK2 21-22'!$B$17:$AT$54,41,0))</f>
        <v>#N/A</v>
      </c>
      <c r="AQ434" s="32" t="e">
        <f t="shared" si="69"/>
        <v>#N/A</v>
      </c>
      <c r="AR434" s="32" t="e">
        <f>IF($B434="","",VLOOKUP($B434,'HK2 21-22'!$B$17:$AT$54,43,0))</f>
        <v>#N/A</v>
      </c>
      <c r="AS434" s="32" t="e">
        <f>IF($B434="","",VLOOKUP($B434,'HK2 21-22'!$B$17:$AT$54,44,0))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IF($B435="","",VLOOKUP($B435,'HK2 21-22'!$B$17:$AT$54,4,0))</f>
        <v>#N/A</v>
      </c>
      <c r="F435" s="16" t="e">
        <f>IF($B435="","",VLOOKUP($B435,'HK2 21-22'!$B$17:$AT$54,5,0))</f>
        <v>#N/A</v>
      </c>
      <c r="G435" s="16" t="e">
        <f>IF($B435="","",VLOOKUP($B435,'HK2 21-22'!$B$17:$AT$54,6,0))</f>
        <v>#N/A</v>
      </c>
      <c r="H435" s="16" t="e">
        <f>IF($B435="","",VLOOKUP($B435,'HK2 21-22'!$B$17:$AT$54,7,0))</f>
        <v>#N/A</v>
      </c>
      <c r="I435" s="16" t="e">
        <f>IF($B435="","",VLOOKUP($B435,'HK2 21-22'!$B$17:$AT$54,8,0))</f>
        <v>#N/A</v>
      </c>
      <c r="J435" s="16" t="e">
        <f>IF($B435="","",VLOOKUP($B435,'HK2 21-22'!$B$17:$AT$54,9,0))</f>
        <v>#N/A</v>
      </c>
      <c r="K435" s="16" t="e">
        <f>IF($B435="","",VLOOKUP($B435,'HK2 21-22'!$B$17:$AT$54,10,0))</f>
        <v>#N/A</v>
      </c>
      <c r="L435" s="16" t="e">
        <f>IF($B435="","",VLOOKUP($B435,'HK2 21-22'!$B$17:$AT$54,11,0))</f>
        <v>#N/A</v>
      </c>
      <c r="M435" s="32" t="e">
        <f t="shared" si="61"/>
        <v>#N/A</v>
      </c>
      <c r="N435" s="16" t="e">
        <f>IF($B435="","",VLOOKUP($B435,'HK2 21-22'!$B$17:$AT$54,13,0))</f>
        <v>#N/A</v>
      </c>
      <c r="O435" s="16" t="e">
        <f>IF($B435="","",VLOOKUP($B435,'HK2 21-22'!$B$17:$AT$54,14,0))</f>
        <v>#N/A</v>
      </c>
      <c r="P435" s="16" t="e">
        <f>IF($B435="","",VLOOKUP($B435,'HK2 21-22'!$B$17:$AT$54,15,0))</f>
        <v>#N/A</v>
      </c>
      <c r="Q435" s="16" t="e">
        <f>IF($B435="","",VLOOKUP($B435,'HK2 21-22'!$B$17:$AT$54,16,0))</f>
        <v>#N/A</v>
      </c>
      <c r="R435" s="32" t="e">
        <f t="shared" si="62"/>
        <v>#N/A</v>
      </c>
      <c r="S435" s="16" t="e">
        <f>IF($B435="","",VLOOKUP($B435,'HK2 21-22'!$B$17:$AT$54,18,0))</f>
        <v>#N/A</v>
      </c>
      <c r="T435" s="16" t="e">
        <f>IF($B435="","",VLOOKUP($B435,'HK2 21-22'!$B$17:$AT$54,19,0))</f>
        <v>#N/A</v>
      </c>
      <c r="U435" s="16" t="e">
        <f>IF($B435="","",VLOOKUP($B435,'HK2 21-22'!$B$17:$AT$54,20,0))</f>
        <v>#N/A</v>
      </c>
      <c r="V435" s="32" t="e">
        <f t="shared" si="63"/>
        <v>#N/A</v>
      </c>
      <c r="W435" s="16" t="e">
        <f>IF($B435="","",VLOOKUP($B435,'HK2 21-22'!$B$17:$AT$54,22,0))</f>
        <v>#N/A</v>
      </c>
      <c r="X435" s="16" t="e">
        <f>IF($B435="","",VLOOKUP($B435,'HK2 21-22'!$B$17:$AT$54,23,0))</f>
        <v>#N/A</v>
      </c>
      <c r="Y435" s="16" t="e">
        <f>IF($B435="","",VLOOKUP($B435,'HK2 21-22'!$B$17:$AT$54,24,0))</f>
        <v>#N/A</v>
      </c>
      <c r="Z435" s="32" t="e">
        <f t="shared" si="64"/>
        <v>#N/A</v>
      </c>
      <c r="AA435" s="16" t="e">
        <f>IF($B435="","",VLOOKUP($B435,'HK2 21-22'!$B$17:$AT$54,26,0))</f>
        <v>#N/A</v>
      </c>
      <c r="AB435" s="16" t="e">
        <f>IF($B435="","",VLOOKUP($B435,'HK2 21-22'!$B$17:$AT$54,27,0))</f>
        <v>#N/A</v>
      </c>
      <c r="AC435" s="16" t="e">
        <f>IF($B435="","",VLOOKUP($B435,'HK2 21-22'!$B$17:$AT$54,28,0))</f>
        <v>#N/A</v>
      </c>
      <c r="AD435" s="32" t="e">
        <f t="shared" si="65"/>
        <v>#N/A</v>
      </c>
      <c r="AE435" s="16" t="e">
        <f>IF($B435="","",VLOOKUP($B435,'HK2 21-22'!$B$17:$AT$54,30,0))</f>
        <v>#N/A</v>
      </c>
      <c r="AF435" s="16" t="e">
        <f>IF($B435="","",VLOOKUP($B435,'HK2 21-22'!$B$17:$AT$54,31,0))</f>
        <v>#N/A</v>
      </c>
      <c r="AG435" s="16" t="e">
        <f>IF($B435="","",VLOOKUP($B435,'HK2 21-22'!$B$17:$AT$54,32,0))</f>
        <v>#N/A</v>
      </c>
      <c r="AH435" s="32" t="e">
        <f t="shared" si="66"/>
        <v>#N/A</v>
      </c>
      <c r="AI435" s="16" t="e">
        <f>IF($B435="","",VLOOKUP($B435,'HK2 21-22'!$B$17:$AT$54,34,0))</f>
        <v>#N/A</v>
      </c>
      <c r="AJ435" s="16" t="e">
        <f>IF($B435="","",VLOOKUP($B435,'HK2 21-22'!$B$17:$AT$54,35,0))</f>
        <v>#N/A</v>
      </c>
      <c r="AK435" s="32" t="e">
        <f t="shared" si="67"/>
        <v>#N/A</v>
      </c>
      <c r="AL435" s="16" t="e">
        <f>IF($B435="","",VLOOKUP($B435,'HK2 21-22'!$B$17:$AT$54,37,0))</f>
        <v>#N/A</v>
      </c>
      <c r="AM435" s="16" t="e">
        <f>IF($B435="","",VLOOKUP($B435,'HK2 21-22'!$B$17:$AT$54,38,0))</f>
        <v>#N/A</v>
      </c>
      <c r="AN435" s="32" t="e">
        <f t="shared" si="68"/>
        <v>#N/A</v>
      </c>
      <c r="AO435" s="16" t="e">
        <f>IF($B435="","",VLOOKUP($B435,'HK2 21-22'!$B$17:$AT$54,40,0))</f>
        <v>#N/A</v>
      </c>
      <c r="AP435" s="16" t="e">
        <f>IF($B435="","",VLOOKUP($B435,'HK2 21-22'!$B$17:$AT$54,41,0))</f>
        <v>#N/A</v>
      </c>
      <c r="AQ435" s="32" t="e">
        <f t="shared" si="69"/>
        <v>#N/A</v>
      </c>
      <c r="AR435" s="32" t="e">
        <f>IF($B435="","",VLOOKUP($B435,'HK2 21-22'!$B$17:$AT$54,43,0))</f>
        <v>#N/A</v>
      </c>
      <c r="AS435" s="32" t="e">
        <f>IF($B435="","",VLOOKUP($B435,'HK2 21-22'!$B$17:$AT$54,44,0))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IF($B436="","",VLOOKUP($B436,'HK2 21-22'!$B$17:$AT$54,4,0))</f>
        <v>#N/A</v>
      </c>
      <c r="F436" s="16" t="e">
        <f>IF($B436="","",VLOOKUP($B436,'HK2 21-22'!$B$17:$AT$54,5,0))</f>
        <v>#N/A</v>
      </c>
      <c r="G436" s="16" t="e">
        <f>IF($B436="","",VLOOKUP($B436,'HK2 21-22'!$B$17:$AT$54,6,0))</f>
        <v>#N/A</v>
      </c>
      <c r="H436" s="16" t="e">
        <f>IF($B436="","",VLOOKUP($B436,'HK2 21-22'!$B$17:$AT$54,7,0))</f>
        <v>#N/A</v>
      </c>
      <c r="I436" s="16" t="e">
        <f>IF($B436="","",VLOOKUP($B436,'HK2 21-22'!$B$17:$AT$54,8,0))</f>
        <v>#N/A</v>
      </c>
      <c r="J436" s="16" t="e">
        <f>IF($B436="","",VLOOKUP($B436,'HK2 21-22'!$B$17:$AT$54,9,0))</f>
        <v>#N/A</v>
      </c>
      <c r="K436" s="16" t="e">
        <f>IF($B436="","",VLOOKUP($B436,'HK2 21-22'!$B$17:$AT$54,10,0))</f>
        <v>#N/A</v>
      </c>
      <c r="L436" s="16" t="e">
        <f>IF($B436="","",VLOOKUP($B436,'HK2 21-22'!$B$17:$AT$54,11,0))</f>
        <v>#N/A</v>
      </c>
      <c r="M436" s="32" t="e">
        <f t="shared" si="61"/>
        <v>#N/A</v>
      </c>
      <c r="N436" s="16" t="e">
        <f>IF($B436="","",VLOOKUP($B436,'HK2 21-22'!$B$17:$AT$54,13,0))</f>
        <v>#N/A</v>
      </c>
      <c r="O436" s="16" t="e">
        <f>IF($B436="","",VLOOKUP($B436,'HK2 21-22'!$B$17:$AT$54,14,0))</f>
        <v>#N/A</v>
      </c>
      <c r="P436" s="16" t="e">
        <f>IF($B436="","",VLOOKUP($B436,'HK2 21-22'!$B$17:$AT$54,15,0))</f>
        <v>#N/A</v>
      </c>
      <c r="Q436" s="16" t="e">
        <f>IF($B436="","",VLOOKUP($B436,'HK2 21-22'!$B$17:$AT$54,16,0))</f>
        <v>#N/A</v>
      </c>
      <c r="R436" s="32" t="e">
        <f t="shared" si="62"/>
        <v>#N/A</v>
      </c>
      <c r="S436" s="16" t="e">
        <f>IF($B436="","",VLOOKUP($B436,'HK2 21-22'!$B$17:$AT$54,18,0))</f>
        <v>#N/A</v>
      </c>
      <c r="T436" s="16" t="e">
        <f>IF($B436="","",VLOOKUP($B436,'HK2 21-22'!$B$17:$AT$54,19,0))</f>
        <v>#N/A</v>
      </c>
      <c r="U436" s="16" t="e">
        <f>IF($B436="","",VLOOKUP($B436,'HK2 21-22'!$B$17:$AT$54,20,0))</f>
        <v>#N/A</v>
      </c>
      <c r="V436" s="32" t="e">
        <f t="shared" si="63"/>
        <v>#N/A</v>
      </c>
      <c r="W436" s="16" t="e">
        <f>IF($B436="","",VLOOKUP($B436,'HK2 21-22'!$B$17:$AT$54,22,0))</f>
        <v>#N/A</v>
      </c>
      <c r="X436" s="16" t="e">
        <f>IF($B436="","",VLOOKUP($B436,'HK2 21-22'!$B$17:$AT$54,23,0))</f>
        <v>#N/A</v>
      </c>
      <c r="Y436" s="16" t="e">
        <f>IF($B436="","",VLOOKUP($B436,'HK2 21-22'!$B$17:$AT$54,24,0))</f>
        <v>#N/A</v>
      </c>
      <c r="Z436" s="32" t="e">
        <f t="shared" si="64"/>
        <v>#N/A</v>
      </c>
      <c r="AA436" s="16" t="e">
        <f>IF($B436="","",VLOOKUP($B436,'HK2 21-22'!$B$17:$AT$54,26,0))</f>
        <v>#N/A</v>
      </c>
      <c r="AB436" s="16" t="e">
        <f>IF($B436="","",VLOOKUP($B436,'HK2 21-22'!$B$17:$AT$54,27,0))</f>
        <v>#N/A</v>
      </c>
      <c r="AC436" s="16" t="e">
        <f>IF($B436="","",VLOOKUP($B436,'HK2 21-22'!$B$17:$AT$54,28,0))</f>
        <v>#N/A</v>
      </c>
      <c r="AD436" s="32" t="e">
        <f t="shared" si="65"/>
        <v>#N/A</v>
      </c>
      <c r="AE436" s="16" t="e">
        <f>IF($B436="","",VLOOKUP($B436,'HK2 21-22'!$B$17:$AT$54,30,0))</f>
        <v>#N/A</v>
      </c>
      <c r="AF436" s="16" t="e">
        <f>IF($B436="","",VLOOKUP($B436,'HK2 21-22'!$B$17:$AT$54,31,0))</f>
        <v>#N/A</v>
      </c>
      <c r="AG436" s="16" t="e">
        <f>IF($B436="","",VLOOKUP($B436,'HK2 21-22'!$B$17:$AT$54,32,0))</f>
        <v>#N/A</v>
      </c>
      <c r="AH436" s="32" t="e">
        <f t="shared" si="66"/>
        <v>#N/A</v>
      </c>
      <c r="AI436" s="16" t="e">
        <f>IF($B436="","",VLOOKUP($B436,'HK2 21-22'!$B$17:$AT$54,34,0))</f>
        <v>#N/A</v>
      </c>
      <c r="AJ436" s="16" t="e">
        <f>IF($B436="","",VLOOKUP($B436,'HK2 21-22'!$B$17:$AT$54,35,0))</f>
        <v>#N/A</v>
      </c>
      <c r="AK436" s="32" t="e">
        <f t="shared" si="67"/>
        <v>#N/A</v>
      </c>
      <c r="AL436" s="16" t="e">
        <f>IF($B436="","",VLOOKUP($B436,'HK2 21-22'!$B$17:$AT$54,37,0))</f>
        <v>#N/A</v>
      </c>
      <c r="AM436" s="16" t="e">
        <f>IF($B436="","",VLOOKUP($B436,'HK2 21-22'!$B$17:$AT$54,38,0))</f>
        <v>#N/A</v>
      </c>
      <c r="AN436" s="32" t="e">
        <f t="shared" si="68"/>
        <v>#N/A</v>
      </c>
      <c r="AO436" s="16" t="e">
        <f>IF($B436="","",VLOOKUP($B436,'HK2 21-22'!$B$17:$AT$54,40,0))</f>
        <v>#N/A</v>
      </c>
      <c r="AP436" s="16" t="e">
        <f>IF($B436="","",VLOOKUP($B436,'HK2 21-22'!$B$17:$AT$54,41,0))</f>
        <v>#N/A</v>
      </c>
      <c r="AQ436" s="32" t="e">
        <f t="shared" si="69"/>
        <v>#N/A</v>
      </c>
      <c r="AR436" s="32" t="e">
        <f>IF($B436="","",VLOOKUP($B436,'HK2 21-22'!$B$17:$AT$54,43,0))</f>
        <v>#N/A</v>
      </c>
      <c r="AS436" s="32" t="e">
        <f>IF($B436="","",VLOOKUP($B436,'HK2 21-22'!$B$17:$AT$54,44,0))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IF($B437="","",VLOOKUP($B437,'HK2 21-22'!$B$17:$AT$54,4,0))</f>
        <v>#N/A</v>
      </c>
      <c r="F437" s="16" t="e">
        <f>IF($B437="","",VLOOKUP($B437,'HK2 21-22'!$B$17:$AT$54,5,0))</f>
        <v>#N/A</v>
      </c>
      <c r="G437" s="16" t="e">
        <f>IF($B437="","",VLOOKUP($B437,'HK2 21-22'!$B$17:$AT$54,6,0))</f>
        <v>#N/A</v>
      </c>
      <c r="H437" s="16" t="e">
        <f>IF($B437="","",VLOOKUP($B437,'HK2 21-22'!$B$17:$AT$54,7,0))</f>
        <v>#N/A</v>
      </c>
      <c r="I437" s="16" t="e">
        <f>IF($B437="","",VLOOKUP($B437,'HK2 21-22'!$B$17:$AT$54,8,0))</f>
        <v>#N/A</v>
      </c>
      <c r="J437" s="16" t="e">
        <f>IF($B437="","",VLOOKUP($B437,'HK2 21-22'!$B$17:$AT$54,9,0))</f>
        <v>#N/A</v>
      </c>
      <c r="K437" s="16" t="e">
        <f>IF($B437="","",VLOOKUP($B437,'HK2 21-22'!$B$17:$AT$54,10,0))</f>
        <v>#N/A</v>
      </c>
      <c r="L437" s="16" t="e">
        <f>IF($B437="","",VLOOKUP($B437,'HK2 21-22'!$B$17:$AT$54,11,0))</f>
        <v>#N/A</v>
      </c>
      <c r="M437" s="32" t="e">
        <f t="shared" si="61"/>
        <v>#N/A</v>
      </c>
      <c r="N437" s="16" t="e">
        <f>IF($B437="","",VLOOKUP($B437,'HK2 21-22'!$B$17:$AT$54,13,0))</f>
        <v>#N/A</v>
      </c>
      <c r="O437" s="16" t="e">
        <f>IF($B437="","",VLOOKUP($B437,'HK2 21-22'!$B$17:$AT$54,14,0))</f>
        <v>#N/A</v>
      </c>
      <c r="P437" s="16" t="e">
        <f>IF($B437="","",VLOOKUP($B437,'HK2 21-22'!$B$17:$AT$54,15,0))</f>
        <v>#N/A</v>
      </c>
      <c r="Q437" s="16" t="e">
        <f>IF($B437="","",VLOOKUP($B437,'HK2 21-22'!$B$17:$AT$54,16,0))</f>
        <v>#N/A</v>
      </c>
      <c r="R437" s="32" t="e">
        <f t="shared" si="62"/>
        <v>#N/A</v>
      </c>
      <c r="S437" s="16" t="e">
        <f>IF($B437="","",VLOOKUP($B437,'HK2 21-22'!$B$17:$AT$54,18,0))</f>
        <v>#N/A</v>
      </c>
      <c r="T437" s="16" t="e">
        <f>IF($B437="","",VLOOKUP($B437,'HK2 21-22'!$B$17:$AT$54,19,0))</f>
        <v>#N/A</v>
      </c>
      <c r="U437" s="16" t="e">
        <f>IF($B437="","",VLOOKUP($B437,'HK2 21-22'!$B$17:$AT$54,20,0))</f>
        <v>#N/A</v>
      </c>
      <c r="V437" s="32" t="e">
        <f t="shared" si="63"/>
        <v>#N/A</v>
      </c>
      <c r="W437" s="16" t="e">
        <f>IF($B437="","",VLOOKUP($B437,'HK2 21-22'!$B$17:$AT$54,22,0))</f>
        <v>#N/A</v>
      </c>
      <c r="X437" s="16" t="e">
        <f>IF($B437="","",VLOOKUP($B437,'HK2 21-22'!$B$17:$AT$54,23,0))</f>
        <v>#N/A</v>
      </c>
      <c r="Y437" s="16" t="e">
        <f>IF($B437="","",VLOOKUP($B437,'HK2 21-22'!$B$17:$AT$54,24,0))</f>
        <v>#N/A</v>
      </c>
      <c r="Z437" s="32" t="e">
        <f t="shared" si="64"/>
        <v>#N/A</v>
      </c>
      <c r="AA437" s="16" t="e">
        <f>IF($B437="","",VLOOKUP($B437,'HK2 21-22'!$B$17:$AT$54,26,0))</f>
        <v>#N/A</v>
      </c>
      <c r="AB437" s="16" t="e">
        <f>IF($B437="","",VLOOKUP($B437,'HK2 21-22'!$B$17:$AT$54,27,0))</f>
        <v>#N/A</v>
      </c>
      <c r="AC437" s="16" t="e">
        <f>IF($B437="","",VLOOKUP($B437,'HK2 21-22'!$B$17:$AT$54,28,0))</f>
        <v>#N/A</v>
      </c>
      <c r="AD437" s="32" t="e">
        <f t="shared" si="65"/>
        <v>#N/A</v>
      </c>
      <c r="AE437" s="16" t="e">
        <f>IF($B437="","",VLOOKUP($B437,'HK2 21-22'!$B$17:$AT$54,30,0))</f>
        <v>#N/A</v>
      </c>
      <c r="AF437" s="16" t="e">
        <f>IF($B437="","",VLOOKUP($B437,'HK2 21-22'!$B$17:$AT$54,31,0))</f>
        <v>#N/A</v>
      </c>
      <c r="AG437" s="16" t="e">
        <f>IF($B437="","",VLOOKUP($B437,'HK2 21-22'!$B$17:$AT$54,32,0))</f>
        <v>#N/A</v>
      </c>
      <c r="AH437" s="32" t="e">
        <f t="shared" si="66"/>
        <v>#N/A</v>
      </c>
      <c r="AI437" s="16" t="e">
        <f>IF($B437="","",VLOOKUP($B437,'HK2 21-22'!$B$17:$AT$54,34,0))</f>
        <v>#N/A</v>
      </c>
      <c r="AJ437" s="16" t="e">
        <f>IF($B437="","",VLOOKUP($B437,'HK2 21-22'!$B$17:$AT$54,35,0))</f>
        <v>#N/A</v>
      </c>
      <c r="AK437" s="32" t="e">
        <f t="shared" si="67"/>
        <v>#N/A</v>
      </c>
      <c r="AL437" s="16" t="e">
        <f>IF($B437="","",VLOOKUP($B437,'HK2 21-22'!$B$17:$AT$54,37,0))</f>
        <v>#N/A</v>
      </c>
      <c r="AM437" s="16" t="e">
        <f>IF($B437="","",VLOOKUP($B437,'HK2 21-22'!$B$17:$AT$54,38,0))</f>
        <v>#N/A</v>
      </c>
      <c r="AN437" s="32" t="e">
        <f t="shared" si="68"/>
        <v>#N/A</v>
      </c>
      <c r="AO437" s="16" t="e">
        <f>IF($B437="","",VLOOKUP($B437,'HK2 21-22'!$B$17:$AT$54,40,0))</f>
        <v>#N/A</v>
      </c>
      <c r="AP437" s="16" t="e">
        <f>IF($B437="","",VLOOKUP($B437,'HK2 21-22'!$B$17:$AT$54,41,0))</f>
        <v>#N/A</v>
      </c>
      <c r="AQ437" s="32" t="e">
        <f t="shared" si="69"/>
        <v>#N/A</v>
      </c>
      <c r="AR437" s="32" t="e">
        <f>IF($B437="","",VLOOKUP($B437,'HK2 21-22'!$B$17:$AT$54,43,0))</f>
        <v>#N/A</v>
      </c>
      <c r="AS437" s="32" t="e">
        <f>IF($B437="","",VLOOKUP($B437,'HK2 21-22'!$B$17:$AT$54,44,0))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IF($B438="","",VLOOKUP($B438,'HK2 21-22'!$B$17:$AT$54,4,0))</f>
        <v>#N/A</v>
      </c>
      <c r="F438" s="16" t="e">
        <f>IF($B438="","",VLOOKUP($B438,'HK2 21-22'!$B$17:$AT$54,5,0))</f>
        <v>#N/A</v>
      </c>
      <c r="G438" s="16" t="e">
        <f>IF($B438="","",VLOOKUP($B438,'HK2 21-22'!$B$17:$AT$54,6,0))</f>
        <v>#N/A</v>
      </c>
      <c r="H438" s="16" t="e">
        <f>IF($B438="","",VLOOKUP($B438,'HK2 21-22'!$B$17:$AT$54,7,0))</f>
        <v>#N/A</v>
      </c>
      <c r="I438" s="16" t="e">
        <f>IF($B438="","",VLOOKUP($B438,'HK2 21-22'!$B$17:$AT$54,8,0))</f>
        <v>#N/A</v>
      </c>
      <c r="J438" s="16" t="e">
        <f>IF($B438="","",VLOOKUP($B438,'HK2 21-22'!$B$17:$AT$54,9,0))</f>
        <v>#N/A</v>
      </c>
      <c r="K438" s="16" t="e">
        <f>IF($B438="","",VLOOKUP($B438,'HK2 21-22'!$B$17:$AT$54,10,0))</f>
        <v>#N/A</v>
      </c>
      <c r="L438" s="16" t="e">
        <f>IF($B438="","",VLOOKUP($B438,'HK2 21-22'!$B$17:$AT$54,11,0))</f>
        <v>#N/A</v>
      </c>
      <c r="M438" s="32" t="e">
        <f t="shared" si="61"/>
        <v>#N/A</v>
      </c>
      <c r="N438" s="16" t="e">
        <f>IF($B438="","",VLOOKUP($B438,'HK2 21-22'!$B$17:$AT$54,13,0))</f>
        <v>#N/A</v>
      </c>
      <c r="O438" s="16" t="e">
        <f>IF($B438="","",VLOOKUP($B438,'HK2 21-22'!$B$17:$AT$54,14,0))</f>
        <v>#N/A</v>
      </c>
      <c r="P438" s="16" t="e">
        <f>IF($B438="","",VLOOKUP($B438,'HK2 21-22'!$B$17:$AT$54,15,0))</f>
        <v>#N/A</v>
      </c>
      <c r="Q438" s="16" t="e">
        <f>IF($B438="","",VLOOKUP($B438,'HK2 21-22'!$B$17:$AT$54,16,0))</f>
        <v>#N/A</v>
      </c>
      <c r="R438" s="32" t="e">
        <f t="shared" si="62"/>
        <v>#N/A</v>
      </c>
      <c r="S438" s="16" t="e">
        <f>IF($B438="","",VLOOKUP($B438,'HK2 21-22'!$B$17:$AT$54,18,0))</f>
        <v>#N/A</v>
      </c>
      <c r="T438" s="16" t="e">
        <f>IF($B438="","",VLOOKUP($B438,'HK2 21-22'!$B$17:$AT$54,19,0))</f>
        <v>#N/A</v>
      </c>
      <c r="U438" s="16" t="e">
        <f>IF($B438="","",VLOOKUP($B438,'HK2 21-22'!$B$17:$AT$54,20,0))</f>
        <v>#N/A</v>
      </c>
      <c r="V438" s="32" t="e">
        <f t="shared" si="63"/>
        <v>#N/A</v>
      </c>
      <c r="W438" s="16" t="e">
        <f>IF($B438="","",VLOOKUP($B438,'HK2 21-22'!$B$17:$AT$54,22,0))</f>
        <v>#N/A</v>
      </c>
      <c r="X438" s="16" t="e">
        <f>IF($B438="","",VLOOKUP($B438,'HK2 21-22'!$B$17:$AT$54,23,0))</f>
        <v>#N/A</v>
      </c>
      <c r="Y438" s="16" t="e">
        <f>IF($B438="","",VLOOKUP($B438,'HK2 21-22'!$B$17:$AT$54,24,0))</f>
        <v>#N/A</v>
      </c>
      <c r="Z438" s="32" t="e">
        <f t="shared" si="64"/>
        <v>#N/A</v>
      </c>
      <c r="AA438" s="16" t="e">
        <f>IF($B438="","",VLOOKUP($B438,'HK2 21-22'!$B$17:$AT$54,26,0))</f>
        <v>#N/A</v>
      </c>
      <c r="AB438" s="16" t="e">
        <f>IF($B438="","",VLOOKUP($B438,'HK2 21-22'!$B$17:$AT$54,27,0))</f>
        <v>#N/A</v>
      </c>
      <c r="AC438" s="16" t="e">
        <f>IF($B438="","",VLOOKUP($B438,'HK2 21-22'!$B$17:$AT$54,28,0))</f>
        <v>#N/A</v>
      </c>
      <c r="AD438" s="32" t="e">
        <f t="shared" si="65"/>
        <v>#N/A</v>
      </c>
      <c r="AE438" s="16" t="e">
        <f>IF($B438="","",VLOOKUP($B438,'HK2 21-22'!$B$17:$AT$54,30,0))</f>
        <v>#N/A</v>
      </c>
      <c r="AF438" s="16" t="e">
        <f>IF($B438="","",VLOOKUP($B438,'HK2 21-22'!$B$17:$AT$54,31,0))</f>
        <v>#N/A</v>
      </c>
      <c r="AG438" s="16" t="e">
        <f>IF($B438="","",VLOOKUP($B438,'HK2 21-22'!$B$17:$AT$54,32,0))</f>
        <v>#N/A</v>
      </c>
      <c r="AH438" s="32" t="e">
        <f t="shared" si="66"/>
        <v>#N/A</v>
      </c>
      <c r="AI438" s="16" t="e">
        <f>IF($B438="","",VLOOKUP($B438,'HK2 21-22'!$B$17:$AT$54,34,0))</f>
        <v>#N/A</v>
      </c>
      <c r="AJ438" s="16" t="e">
        <f>IF($B438="","",VLOOKUP($B438,'HK2 21-22'!$B$17:$AT$54,35,0))</f>
        <v>#N/A</v>
      </c>
      <c r="AK438" s="32" t="e">
        <f t="shared" si="67"/>
        <v>#N/A</v>
      </c>
      <c r="AL438" s="16" t="e">
        <f>IF($B438="","",VLOOKUP($B438,'HK2 21-22'!$B$17:$AT$54,37,0))</f>
        <v>#N/A</v>
      </c>
      <c r="AM438" s="16" t="e">
        <f>IF($B438="","",VLOOKUP($B438,'HK2 21-22'!$B$17:$AT$54,38,0))</f>
        <v>#N/A</v>
      </c>
      <c r="AN438" s="32" t="e">
        <f t="shared" si="68"/>
        <v>#N/A</v>
      </c>
      <c r="AO438" s="16" t="e">
        <f>IF($B438="","",VLOOKUP($B438,'HK2 21-22'!$B$17:$AT$54,40,0))</f>
        <v>#N/A</v>
      </c>
      <c r="AP438" s="16" t="e">
        <f>IF($B438="","",VLOOKUP($B438,'HK2 21-22'!$B$17:$AT$54,41,0))</f>
        <v>#N/A</v>
      </c>
      <c r="AQ438" s="32" t="e">
        <f t="shared" si="69"/>
        <v>#N/A</v>
      </c>
      <c r="AR438" s="32" t="e">
        <f>IF($B438="","",VLOOKUP($B438,'HK2 21-22'!$B$17:$AT$54,43,0))</f>
        <v>#N/A</v>
      </c>
      <c r="AS438" s="32" t="e">
        <f>IF($B438="","",VLOOKUP($B438,'HK2 21-22'!$B$17:$AT$54,44,0))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IF($B439="","",VLOOKUP($B439,'HK2 21-22'!$B$17:$AT$54,4,0))</f>
        <v>#N/A</v>
      </c>
      <c r="F439" s="16" t="e">
        <f>IF($B439="","",VLOOKUP($B439,'HK2 21-22'!$B$17:$AT$54,5,0))</f>
        <v>#N/A</v>
      </c>
      <c r="G439" s="16" t="e">
        <f>IF($B439="","",VLOOKUP($B439,'HK2 21-22'!$B$17:$AT$54,6,0))</f>
        <v>#N/A</v>
      </c>
      <c r="H439" s="16" t="e">
        <f>IF($B439="","",VLOOKUP($B439,'HK2 21-22'!$B$17:$AT$54,7,0))</f>
        <v>#N/A</v>
      </c>
      <c r="I439" s="16" t="e">
        <f>IF($B439="","",VLOOKUP($B439,'HK2 21-22'!$B$17:$AT$54,8,0))</f>
        <v>#N/A</v>
      </c>
      <c r="J439" s="16" t="e">
        <f>IF($B439="","",VLOOKUP($B439,'HK2 21-22'!$B$17:$AT$54,9,0))</f>
        <v>#N/A</v>
      </c>
      <c r="K439" s="16" t="e">
        <f>IF($B439="","",VLOOKUP($B439,'HK2 21-22'!$B$17:$AT$54,10,0))</f>
        <v>#N/A</v>
      </c>
      <c r="L439" s="16" t="e">
        <f>IF($B439="","",VLOOKUP($B439,'HK2 21-22'!$B$17:$AT$54,11,0))</f>
        <v>#N/A</v>
      </c>
      <c r="M439" s="32" t="e">
        <f t="shared" si="61"/>
        <v>#N/A</v>
      </c>
      <c r="N439" s="16" t="e">
        <f>IF($B439="","",VLOOKUP($B439,'HK2 21-22'!$B$17:$AT$54,13,0))</f>
        <v>#N/A</v>
      </c>
      <c r="O439" s="16" t="e">
        <f>IF($B439="","",VLOOKUP($B439,'HK2 21-22'!$B$17:$AT$54,14,0))</f>
        <v>#N/A</v>
      </c>
      <c r="P439" s="16" t="e">
        <f>IF($B439="","",VLOOKUP($B439,'HK2 21-22'!$B$17:$AT$54,15,0))</f>
        <v>#N/A</v>
      </c>
      <c r="Q439" s="16" t="e">
        <f>IF($B439="","",VLOOKUP($B439,'HK2 21-22'!$B$17:$AT$54,16,0))</f>
        <v>#N/A</v>
      </c>
      <c r="R439" s="32" t="e">
        <f t="shared" si="62"/>
        <v>#N/A</v>
      </c>
      <c r="S439" s="16" t="e">
        <f>IF($B439="","",VLOOKUP($B439,'HK2 21-22'!$B$17:$AT$54,18,0))</f>
        <v>#N/A</v>
      </c>
      <c r="T439" s="16" t="e">
        <f>IF($B439="","",VLOOKUP($B439,'HK2 21-22'!$B$17:$AT$54,19,0))</f>
        <v>#N/A</v>
      </c>
      <c r="U439" s="16" t="e">
        <f>IF($B439="","",VLOOKUP($B439,'HK2 21-22'!$B$17:$AT$54,20,0))</f>
        <v>#N/A</v>
      </c>
      <c r="V439" s="32" t="e">
        <f t="shared" si="63"/>
        <v>#N/A</v>
      </c>
      <c r="W439" s="16" t="e">
        <f>IF($B439="","",VLOOKUP($B439,'HK2 21-22'!$B$17:$AT$54,22,0))</f>
        <v>#N/A</v>
      </c>
      <c r="X439" s="16" t="e">
        <f>IF($B439="","",VLOOKUP($B439,'HK2 21-22'!$B$17:$AT$54,23,0))</f>
        <v>#N/A</v>
      </c>
      <c r="Y439" s="16" t="e">
        <f>IF($B439="","",VLOOKUP($B439,'HK2 21-22'!$B$17:$AT$54,24,0))</f>
        <v>#N/A</v>
      </c>
      <c r="Z439" s="32" t="e">
        <f t="shared" si="64"/>
        <v>#N/A</v>
      </c>
      <c r="AA439" s="16" t="e">
        <f>IF($B439="","",VLOOKUP($B439,'HK2 21-22'!$B$17:$AT$54,26,0))</f>
        <v>#N/A</v>
      </c>
      <c r="AB439" s="16" t="e">
        <f>IF($B439="","",VLOOKUP($B439,'HK2 21-22'!$B$17:$AT$54,27,0))</f>
        <v>#N/A</v>
      </c>
      <c r="AC439" s="16" t="e">
        <f>IF($B439="","",VLOOKUP($B439,'HK2 21-22'!$B$17:$AT$54,28,0))</f>
        <v>#N/A</v>
      </c>
      <c r="AD439" s="32" t="e">
        <f t="shared" si="65"/>
        <v>#N/A</v>
      </c>
      <c r="AE439" s="16" t="e">
        <f>IF($B439="","",VLOOKUP($B439,'HK2 21-22'!$B$17:$AT$54,30,0))</f>
        <v>#N/A</v>
      </c>
      <c r="AF439" s="16" t="e">
        <f>IF($B439="","",VLOOKUP($B439,'HK2 21-22'!$B$17:$AT$54,31,0))</f>
        <v>#N/A</v>
      </c>
      <c r="AG439" s="16" t="e">
        <f>IF($B439="","",VLOOKUP($B439,'HK2 21-22'!$B$17:$AT$54,32,0))</f>
        <v>#N/A</v>
      </c>
      <c r="AH439" s="32" t="e">
        <f t="shared" si="66"/>
        <v>#N/A</v>
      </c>
      <c r="AI439" s="16" t="e">
        <f>IF($B439="","",VLOOKUP($B439,'HK2 21-22'!$B$17:$AT$54,34,0))</f>
        <v>#N/A</v>
      </c>
      <c r="AJ439" s="16" t="e">
        <f>IF($B439="","",VLOOKUP($B439,'HK2 21-22'!$B$17:$AT$54,35,0))</f>
        <v>#N/A</v>
      </c>
      <c r="AK439" s="32" t="e">
        <f t="shared" si="67"/>
        <v>#N/A</v>
      </c>
      <c r="AL439" s="16" t="e">
        <f>IF($B439="","",VLOOKUP($B439,'HK2 21-22'!$B$17:$AT$54,37,0))</f>
        <v>#N/A</v>
      </c>
      <c r="AM439" s="16" t="e">
        <f>IF($B439="","",VLOOKUP($B439,'HK2 21-22'!$B$17:$AT$54,38,0))</f>
        <v>#N/A</v>
      </c>
      <c r="AN439" s="32" t="e">
        <f t="shared" si="68"/>
        <v>#N/A</v>
      </c>
      <c r="AO439" s="16" t="e">
        <f>IF($B439="","",VLOOKUP($B439,'HK2 21-22'!$B$17:$AT$54,40,0))</f>
        <v>#N/A</v>
      </c>
      <c r="AP439" s="16" t="e">
        <f>IF($B439="","",VLOOKUP($B439,'HK2 21-22'!$B$17:$AT$54,41,0))</f>
        <v>#N/A</v>
      </c>
      <c r="AQ439" s="32" t="e">
        <f t="shared" si="69"/>
        <v>#N/A</v>
      </c>
      <c r="AR439" s="32" t="e">
        <f>IF($B439="","",VLOOKUP($B439,'HK2 21-22'!$B$17:$AT$54,43,0))</f>
        <v>#N/A</v>
      </c>
      <c r="AS439" s="32" t="e">
        <f>IF($B439="","",VLOOKUP($B439,'HK2 21-22'!$B$17:$AT$54,44,0))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IF($B440="","",VLOOKUP($B440,'HK2 21-22'!$B$17:$AT$54,4,0))</f>
        <v>#N/A</v>
      </c>
      <c r="F440" s="16" t="e">
        <f>IF($B440="","",VLOOKUP($B440,'HK2 21-22'!$B$17:$AT$54,5,0))</f>
        <v>#N/A</v>
      </c>
      <c r="G440" s="16" t="e">
        <f>IF($B440="","",VLOOKUP($B440,'HK2 21-22'!$B$17:$AT$54,6,0))</f>
        <v>#N/A</v>
      </c>
      <c r="H440" s="16" t="e">
        <f>IF($B440="","",VLOOKUP($B440,'HK2 21-22'!$B$17:$AT$54,7,0))</f>
        <v>#N/A</v>
      </c>
      <c r="I440" s="16" t="e">
        <f>IF($B440="","",VLOOKUP($B440,'HK2 21-22'!$B$17:$AT$54,8,0))</f>
        <v>#N/A</v>
      </c>
      <c r="J440" s="16" t="e">
        <f>IF($B440="","",VLOOKUP($B440,'HK2 21-22'!$B$17:$AT$54,9,0))</f>
        <v>#N/A</v>
      </c>
      <c r="K440" s="16" t="e">
        <f>IF($B440="","",VLOOKUP($B440,'HK2 21-22'!$B$17:$AT$54,10,0))</f>
        <v>#N/A</v>
      </c>
      <c r="L440" s="16" t="e">
        <f>IF($B440="","",VLOOKUP($B440,'HK2 21-22'!$B$17:$AT$54,11,0))</f>
        <v>#N/A</v>
      </c>
      <c r="M440" s="32" t="e">
        <f t="shared" si="61"/>
        <v>#N/A</v>
      </c>
      <c r="N440" s="16" t="e">
        <f>IF($B440="","",VLOOKUP($B440,'HK2 21-22'!$B$17:$AT$54,13,0))</f>
        <v>#N/A</v>
      </c>
      <c r="O440" s="16" t="e">
        <f>IF($B440="","",VLOOKUP($B440,'HK2 21-22'!$B$17:$AT$54,14,0))</f>
        <v>#N/A</v>
      </c>
      <c r="P440" s="16" t="e">
        <f>IF($B440="","",VLOOKUP($B440,'HK2 21-22'!$B$17:$AT$54,15,0))</f>
        <v>#N/A</v>
      </c>
      <c r="Q440" s="16" t="e">
        <f>IF($B440="","",VLOOKUP($B440,'HK2 21-22'!$B$17:$AT$54,16,0))</f>
        <v>#N/A</v>
      </c>
      <c r="R440" s="32" t="e">
        <f t="shared" si="62"/>
        <v>#N/A</v>
      </c>
      <c r="S440" s="16" t="e">
        <f>IF($B440="","",VLOOKUP($B440,'HK2 21-22'!$B$17:$AT$54,18,0))</f>
        <v>#N/A</v>
      </c>
      <c r="T440" s="16" t="e">
        <f>IF($B440="","",VLOOKUP($B440,'HK2 21-22'!$B$17:$AT$54,19,0))</f>
        <v>#N/A</v>
      </c>
      <c r="U440" s="16" t="e">
        <f>IF($B440="","",VLOOKUP($B440,'HK2 21-22'!$B$17:$AT$54,20,0))</f>
        <v>#N/A</v>
      </c>
      <c r="V440" s="32" t="e">
        <f t="shared" si="63"/>
        <v>#N/A</v>
      </c>
      <c r="W440" s="16" t="e">
        <f>IF($B440="","",VLOOKUP($B440,'HK2 21-22'!$B$17:$AT$54,22,0))</f>
        <v>#N/A</v>
      </c>
      <c r="X440" s="16" t="e">
        <f>IF($B440="","",VLOOKUP($B440,'HK2 21-22'!$B$17:$AT$54,23,0))</f>
        <v>#N/A</v>
      </c>
      <c r="Y440" s="16" t="e">
        <f>IF($B440="","",VLOOKUP($B440,'HK2 21-22'!$B$17:$AT$54,24,0))</f>
        <v>#N/A</v>
      </c>
      <c r="Z440" s="32" t="e">
        <f t="shared" si="64"/>
        <v>#N/A</v>
      </c>
      <c r="AA440" s="16" t="e">
        <f>IF($B440="","",VLOOKUP($B440,'HK2 21-22'!$B$17:$AT$54,26,0))</f>
        <v>#N/A</v>
      </c>
      <c r="AB440" s="16" t="e">
        <f>IF($B440="","",VLOOKUP($B440,'HK2 21-22'!$B$17:$AT$54,27,0))</f>
        <v>#N/A</v>
      </c>
      <c r="AC440" s="16" t="e">
        <f>IF($B440="","",VLOOKUP($B440,'HK2 21-22'!$B$17:$AT$54,28,0))</f>
        <v>#N/A</v>
      </c>
      <c r="AD440" s="32" t="e">
        <f t="shared" si="65"/>
        <v>#N/A</v>
      </c>
      <c r="AE440" s="16" t="e">
        <f>IF($B440="","",VLOOKUP($B440,'HK2 21-22'!$B$17:$AT$54,30,0))</f>
        <v>#N/A</v>
      </c>
      <c r="AF440" s="16" t="e">
        <f>IF($B440="","",VLOOKUP($B440,'HK2 21-22'!$B$17:$AT$54,31,0))</f>
        <v>#N/A</v>
      </c>
      <c r="AG440" s="16" t="e">
        <f>IF($B440="","",VLOOKUP($B440,'HK2 21-22'!$B$17:$AT$54,32,0))</f>
        <v>#N/A</v>
      </c>
      <c r="AH440" s="32" t="e">
        <f t="shared" si="66"/>
        <v>#N/A</v>
      </c>
      <c r="AI440" s="16" t="e">
        <f>IF($B440="","",VLOOKUP($B440,'HK2 21-22'!$B$17:$AT$54,34,0))</f>
        <v>#N/A</v>
      </c>
      <c r="AJ440" s="16" t="e">
        <f>IF($B440="","",VLOOKUP($B440,'HK2 21-22'!$B$17:$AT$54,35,0))</f>
        <v>#N/A</v>
      </c>
      <c r="AK440" s="32" t="e">
        <f t="shared" si="67"/>
        <v>#N/A</v>
      </c>
      <c r="AL440" s="16" t="e">
        <f>IF($B440="","",VLOOKUP($B440,'HK2 21-22'!$B$17:$AT$54,37,0))</f>
        <v>#N/A</v>
      </c>
      <c r="AM440" s="16" t="e">
        <f>IF($B440="","",VLOOKUP($B440,'HK2 21-22'!$B$17:$AT$54,38,0))</f>
        <v>#N/A</v>
      </c>
      <c r="AN440" s="32" t="e">
        <f t="shared" si="68"/>
        <v>#N/A</v>
      </c>
      <c r="AO440" s="16" t="e">
        <f>IF($B440="","",VLOOKUP($B440,'HK2 21-22'!$B$17:$AT$54,40,0))</f>
        <v>#N/A</v>
      </c>
      <c r="AP440" s="16" t="e">
        <f>IF($B440="","",VLOOKUP($B440,'HK2 21-22'!$B$17:$AT$54,41,0))</f>
        <v>#N/A</v>
      </c>
      <c r="AQ440" s="32" t="e">
        <f t="shared" si="69"/>
        <v>#N/A</v>
      </c>
      <c r="AR440" s="32" t="e">
        <f>IF($B440="","",VLOOKUP($B440,'HK2 21-22'!$B$17:$AT$54,43,0))</f>
        <v>#N/A</v>
      </c>
      <c r="AS440" s="32" t="e">
        <f>IF($B440="","",VLOOKUP($B440,'HK2 21-22'!$B$17:$AT$54,44,0))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IF($B441="","",VLOOKUP($B441,'HK2 21-22'!$B$17:$AT$54,4,0))</f>
        <v>#N/A</v>
      </c>
      <c r="F441" s="16" t="e">
        <f>IF($B441="","",VLOOKUP($B441,'HK2 21-22'!$B$17:$AT$54,5,0))</f>
        <v>#N/A</v>
      </c>
      <c r="G441" s="16" t="e">
        <f>IF($B441="","",VLOOKUP($B441,'HK2 21-22'!$B$17:$AT$54,6,0))</f>
        <v>#N/A</v>
      </c>
      <c r="H441" s="16" t="e">
        <f>IF($B441="","",VLOOKUP($B441,'HK2 21-22'!$B$17:$AT$54,7,0))</f>
        <v>#N/A</v>
      </c>
      <c r="I441" s="16" t="e">
        <f>IF($B441="","",VLOOKUP($B441,'HK2 21-22'!$B$17:$AT$54,8,0))</f>
        <v>#N/A</v>
      </c>
      <c r="J441" s="16" t="e">
        <f>IF($B441="","",VLOOKUP($B441,'HK2 21-22'!$B$17:$AT$54,9,0))</f>
        <v>#N/A</v>
      </c>
      <c r="K441" s="16" t="e">
        <f>IF($B441="","",VLOOKUP($B441,'HK2 21-22'!$B$17:$AT$54,10,0))</f>
        <v>#N/A</v>
      </c>
      <c r="L441" s="16" t="e">
        <f>IF($B441="","",VLOOKUP($B441,'HK2 21-22'!$B$17:$AT$54,11,0))</f>
        <v>#N/A</v>
      </c>
      <c r="M441" s="32" t="e">
        <f t="shared" si="61"/>
        <v>#N/A</v>
      </c>
      <c r="N441" s="16" t="e">
        <f>IF($B441="","",VLOOKUP($B441,'HK2 21-22'!$B$17:$AT$54,13,0))</f>
        <v>#N/A</v>
      </c>
      <c r="O441" s="16" t="e">
        <f>IF($B441="","",VLOOKUP($B441,'HK2 21-22'!$B$17:$AT$54,14,0))</f>
        <v>#N/A</v>
      </c>
      <c r="P441" s="16" t="e">
        <f>IF($B441="","",VLOOKUP($B441,'HK2 21-22'!$B$17:$AT$54,15,0))</f>
        <v>#N/A</v>
      </c>
      <c r="Q441" s="16" t="e">
        <f>IF($B441="","",VLOOKUP($B441,'HK2 21-22'!$B$17:$AT$54,16,0))</f>
        <v>#N/A</v>
      </c>
      <c r="R441" s="32" t="e">
        <f t="shared" si="62"/>
        <v>#N/A</v>
      </c>
      <c r="S441" s="16" t="e">
        <f>IF($B441="","",VLOOKUP($B441,'HK2 21-22'!$B$17:$AT$54,18,0))</f>
        <v>#N/A</v>
      </c>
      <c r="T441" s="16" t="e">
        <f>IF($B441="","",VLOOKUP($B441,'HK2 21-22'!$B$17:$AT$54,19,0))</f>
        <v>#N/A</v>
      </c>
      <c r="U441" s="16" t="e">
        <f>IF($B441="","",VLOOKUP($B441,'HK2 21-22'!$B$17:$AT$54,20,0))</f>
        <v>#N/A</v>
      </c>
      <c r="V441" s="32" t="e">
        <f t="shared" si="63"/>
        <v>#N/A</v>
      </c>
      <c r="W441" s="16" t="e">
        <f>IF($B441="","",VLOOKUP($B441,'HK2 21-22'!$B$17:$AT$54,22,0))</f>
        <v>#N/A</v>
      </c>
      <c r="X441" s="16" t="e">
        <f>IF($B441="","",VLOOKUP($B441,'HK2 21-22'!$B$17:$AT$54,23,0))</f>
        <v>#N/A</v>
      </c>
      <c r="Y441" s="16" t="e">
        <f>IF($B441="","",VLOOKUP($B441,'HK2 21-22'!$B$17:$AT$54,24,0))</f>
        <v>#N/A</v>
      </c>
      <c r="Z441" s="32" t="e">
        <f t="shared" si="64"/>
        <v>#N/A</v>
      </c>
      <c r="AA441" s="16" t="e">
        <f>IF($B441="","",VLOOKUP($B441,'HK2 21-22'!$B$17:$AT$54,26,0))</f>
        <v>#N/A</v>
      </c>
      <c r="AB441" s="16" t="e">
        <f>IF($B441="","",VLOOKUP($B441,'HK2 21-22'!$B$17:$AT$54,27,0))</f>
        <v>#N/A</v>
      </c>
      <c r="AC441" s="16" t="e">
        <f>IF($B441="","",VLOOKUP($B441,'HK2 21-22'!$B$17:$AT$54,28,0))</f>
        <v>#N/A</v>
      </c>
      <c r="AD441" s="32" t="e">
        <f t="shared" si="65"/>
        <v>#N/A</v>
      </c>
      <c r="AE441" s="16" t="e">
        <f>IF($B441="","",VLOOKUP($B441,'HK2 21-22'!$B$17:$AT$54,30,0))</f>
        <v>#N/A</v>
      </c>
      <c r="AF441" s="16" t="e">
        <f>IF($B441="","",VLOOKUP($B441,'HK2 21-22'!$B$17:$AT$54,31,0))</f>
        <v>#N/A</v>
      </c>
      <c r="AG441" s="16" t="e">
        <f>IF($B441="","",VLOOKUP($B441,'HK2 21-22'!$B$17:$AT$54,32,0))</f>
        <v>#N/A</v>
      </c>
      <c r="AH441" s="32" t="e">
        <f t="shared" si="66"/>
        <v>#N/A</v>
      </c>
      <c r="AI441" s="16" t="e">
        <f>IF($B441="","",VLOOKUP($B441,'HK2 21-22'!$B$17:$AT$54,34,0))</f>
        <v>#N/A</v>
      </c>
      <c r="AJ441" s="16" t="e">
        <f>IF($B441="","",VLOOKUP($B441,'HK2 21-22'!$B$17:$AT$54,35,0))</f>
        <v>#N/A</v>
      </c>
      <c r="AK441" s="32" t="e">
        <f t="shared" si="67"/>
        <v>#N/A</v>
      </c>
      <c r="AL441" s="16" t="e">
        <f>IF($B441="","",VLOOKUP($B441,'HK2 21-22'!$B$17:$AT$54,37,0))</f>
        <v>#N/A</v>
      </c>
      <c r="AM441" s="16" t="e">
        <f>IF($B441="","",VLOOKUP($B441,'HK2 21-22'!$B$17:$AT$54,38,0))</f>
        <v>#N/A</v>
      </c>
      <c r="AN441" s="32" t="e">
        <f t="shared" si="68"/>
        <v>#N/A</v>
      </c>
      <c r="AO441" s="16" t="e">
        <f>IF($B441="","",VLOOKUP($B441,'HK2 21-22'!$B$17:$AT$54,40,0))</f>
        <v>#N/A</v>
      </c>
      <c r="AP441" s="16" t="e">
        <f>IF($B441="","",VLOOKUP($B441,'HK2 21-22'!$B$17:$AT$54,41,0))</f>
        <v>#N/A</v>
      </c>
      <c r="AQ441" s="32" t="e">
        <f t="shared" si="69"/>
        <v>#N/A</v>
      </c>
      <c r="AR441" s="32" t="e">
        <f>IF($B441="","",VLOOKUP($B441,'HK2 21-22'!$B$17:$AT$54,43,0))</f>
        <v>#N/A</v>
      </c>
      <c r="AS441" s="32" t="e">
        <f>IF($B441="","",VLOOKUP($B441,'HK2 21-22'!$B$17:$AT$54,44,0))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IF($B442="","",VLOOKUP($B442,'HK2 21-22'!$B$17:$AT$54,4,0))</f>
        <v>#N/A</v>
      </c>
      <c r="F442" s="16" t="e">
        <f>IF($B442="","",VLOOKUP($B442,'HK2 21-22'!$B$17:$AT$54,5,0))</f>
        <v>#N/A</v>
      </c>
      <c r="G442" s="16" t="e">
        <f>IF($B442="","",VLOOKUP($B442,'HK2 21-22'!$B$17:$AT$54,6,0))</f>
        <v>#N/A</v>
      </c>
      <c r="H442" s="16" t="e">
        <f>IF($B442="","",VLOOKUP($B442,'HK2 21-22'!$B$17:$AT$54,7,0))</f>
        <v>#N/A</v>
      </c>
      <c r="I442" s="16" t="e">
        <f>IF($B442="","",VLOOKUP($B442,'HK2 21-22'!$B$17:$AT$54,8,0))</f>
        <v>#N/A</v>
      </c>
      <c r="J442" s="16" t="e">
        <f>IF($B442="","",VLOOKUP($B442,'HK2 21-22'!$B$17:$AT$54,9,0))</f>
        <v>#N/A</v>
      </c>
      <c r="K442" s="16" t="e">
        <f>IF($B442="","",VLOOKUP($B442,'HK2 21-22'!$B$17:$AT$54,10,0))</f>
        <v>#N/A</v>
      </c>
      <c r="L442" s="16" t="e">
        <f>IF($B442="","",VLOOKUP($B442,'HK2 21-22'!$B$17:$AT$54,11,0))</f>
        <v>#N/A</v>
      </c>
      <c r="M442" s="32" t="e">
        <f t="shared" si="61"/>
        <v>#N/A</v>
      </c>
      <c r="N442" s="16" t="e">
        <f>IF($B442="","",VLOOKUP($B442,'HK2 21-22'!$B$17:$AT$54,13,0))</f>
        <v>#N/A</v>
      </c>
      <c r="O442" s="16" t="e">
        <f>IF($B442="","",VLOOKUP($B442,'HK2 21-22'!$B$17:$AT$54,14,0))</f>
        <v>#N/A</v>
      </c>
      <c r="P442" s="16" t="e">
        <f>IF($B442="","",VLOOKUP($B442,'HK2 21-22'!$B$17:$AT$54,15,0))</f>
        <v>#N/A</v>
      </c>
      <c r="Q442" s="16" t="e">
        <f>IF($B442="","",VLOOKUP($B442,'HK2 21-22'!$B$17:$AT$54,16,0))</f>
        <v>#N/A</v>
      </c>
      <c r="R442" s="32" t="e">
        <f t="shared" si="62"/>
        <v>#N/A</v>
      </c>
      <c r="S442" s="16" t="e">
        <f>IF($B442="","",VLOOKUP($B442,'HK2 21-22'!$B$17:$AT$54,18,0))</f>
        <v>#N/A</v>
      </c>
      <c r="T442" s="16" t="e">
        <f>IF($B442="","",VLOOKUP($B442,'HK2 21-22'!$B$17:$AT$54,19,0))</f>
        <v>#N/A</v>
      </c>
      <c r="U442" s="16" t="e">
        <f>IF($B442="","",VLOOKUP($B442,'HK2 21-22'!$B$17:$AT$54,20,0))</f>
        <v>#N/A</v>
      </c>
      <c r="V442" s="32" t="e">
        <f t="shared" si="63"/>
        <v>#N/A</v>
      </c>
      <c r="W442" s="16" t="e">
        <f>IF($B442="","",VLOOKUP($B442,'HK2 21-22'!$B$17:$AT$54,22,0))</f>
        <v>#N/A</v>
      </c>
      <c r="X442" s="16" t="e">
        <f>IF($B442="","",VLOOKUP($B442,'HK2 21-22'!$B$17:$AT$54,23,0))</f>
        <v>#N/A</v>
      </c>
      <c r="Y442" s="16" t="e">
        <f>IF($B442="","",VLOOKUP($B442,'HK2 21-22'!$B$17:$AT$54,24,0))</f>
        <v>#N/A</v>
      </c>
      <c r="Z442" s="32" t="e">
        <f t="shared" si="64"/>
        <v>#N/A</v>
      </c>
      <c r="AA442" s="16" t="e">
        <f>IF($B442="","",VLOOKUP($B442,'HK2 21-22'!$B$17:$AT$54,26,0))</f>
        <v>#N/A</v>
      </c>
      <c r="AB442" s="16" t="e">
        <f>IF($B442="","",VLOOKUP($B442,'HK2 21-22'!$B$17:$AT$54,27,0))</f>
        <v>#N/A</v>
      </c>
      <c r="AC442" s="16" t="e">
        <f>IF($B442="","",VLOOKUP($B442,'HK2 21-22'!$B$17:$AT$54,28,0))</f>
        <v>#N/A</v>
      </c>
      <c r="AD442" s="32" t="e">
        <f t="shared" si="65"/>
        <v>#N/A</v>
      </c>
      <c r="AE442" s="16" t="e">
        <f>IF($B442="","",VLOOKUP($B442,'HK2 21-22'!$B$17:$AT$54,30,0))</f>
        <v>#N/A</v>
      </c>
      <c r="AF442" s="16" t="e">
        <f>IF($B442="","",VLOOKUP($B442,'HK2 21-22'!$B$17:$AT$54,31,0))</f>
        <v>#N/A</v>
      </c>
      <c r="AG442" s="16" t="e">
        <f>IF($B442="","",VLOOKUP($B442,'HK2 21-22'!$B$17:$AT$54,32,0))</f>
        <v>#N/A</v>
      </c>
      <c r="AH442" s="32" t="e">
        <f t="shared" si="66"/>
        <v>#N/A</v>
      </c>
      <c r="AI442" s="16" t="e">
        <f>IF($B442="","",VLOOKUP($B442,'HK2 21-22'!$B$17:$AT$54,34,0))</f>
        <v>#N/A</v>
      </c>
      <c r="AJ442" s="16" t="e">
        <f>IF($B442="","",VLOOKUP($B442,'HK2 21-22'!$B$17:$AT$54,35,0))</f>
        <v>#N/A</v>
      </c>
      <c r="AK442" s="32" t="e">
        <f t="shared" si="67"/>
        <v>#N/A</v>
      </c>
      <c r="AL442" s="16" t="e">
        <f>IF($B442="","",VLOOKUP($B442,'HK2 21-22'!$B$17:$AT$54,37,0))</f>
        <v>#N/A</v>
      </c>
      <c r="AM442" s="16" t="e">
        <f>IF($B442="","",VLOOKUP($B442,'HK2 21-22'!$B$17:$AT$54,38,0))</f>
        <v>#N/A</v>
      </c>
      <c r="AN442" s="32" t="e">
        <f t="shared" si="68"/>
        <v>#N/A</v>
      </c>
      <c r="AO442" s="16" t="e">
        <f>IF($B442="","",VLOOKUP($B442,'HK2 21-22'!$B$17:$AT$54,40,0))</f>
        <v>#N/A</v>
      </c>
      <c r="AP442" s="16" t="e">
        <f>IF($B442="","",VLOOKUP($B442,'HK2 21-22'!$B$17:$AT$54,41,0))</f>
        <v>#N/A</v>
      </c>
      <c r="AQ442" s="32" t="e">
        <f t="shared" si="69"/>
        <v>#N/A</v>
      </c>
      <c r="AR442" s="32" t="e">
        <f>IF($B442="","",VLOOKUP($B442,'HK2 21-22'!$B$17:$AT$54,43,0))</f>
        <v>#N/A</v>
      </c>
      <c r="AS442" s="32" t="e">
        <f>IF($B442="","",VLOOKUP($B442,'HK2 21-22'!$B$17:$AT$54,44,0))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IF($B443="","",VLOOKUP($B443,'HK2 21-22'!$B$17:$AT$54,4,0))</f>
        <v>#N/A</v>
      </c>
      <c r="F443" s="16" t="e">
        <f>IF($B443="","",VLOOKUP($B443,'HK2 21-22'!$B$17:$AT$54,5,0))</f>
        <v>#N/A</v>
      </c>
      <c r="G443" s="16" t="e">
        <f>IF($B443="","",VLOOKUP($B443,'HK2 21-22'!$B$17:$AT$54,6,0))</f>
        <v>#N/A</v>
      </c>
      <c r="H443" s="16" t="e">
        <f>IF($B443="","",VLOOKUP($B443,'HK2 21-22'!$B$17:$AT$54,7,0))</f>
        <v>#N/A</v>
      </c>
      <c r="I443" s="16" t="e">
        <f>IF($B443="","",VLOOKUP($B443,'HK2 21-22'!$B$17:$AT$54,8,0))</f>
        <v>#N/A</v>
      </c>
      <c r="J443" s="16" t="e">
        <f>IF($B443="","",VLOOKUP($B443,'HK2 21-22'!$B$17:$AT$54,9,0))</f>
        <v>#N/A</v>
      </c>
      <c r="K443" s="16" t="e">
        <f>IF($B443="","",VLOOKUP($B443,'HK2 21-22'!$B$17:$AT$54,10,0))</f>
        <v>#N/A</v>
      </c>
      <c r="L443" s="16" t="e">
        <f>IF($B443="","",VLOOKUP($B443,'HK2 21-22'!$B$17:$AT$54,11,0))</f>
        <v>#N/A</v>
      </c>
      <c r="M443" s="32" t="e">
        <f t="shared" si="61"/>
        <v>#N/A</v>
      </c>
      <c r="N443" s="16" t="e">
        <f>IF($B443="","",VLOOKUP($B443,'HK2 21-22'!$B$17:$AT$54,13,0))</f>
        <v>#N/A</v>
      </c>
      <c r="O443" s="16" t="e">
        <f>IF($B443="","",VLOOKUP($B443,'HK2 21-22'!$B$17:$AT$54,14,0))</f>
        <v>#N/A</v>
      </c>
      <c r="P443" s="16" t="e">
        <f>IF($B443="","",VLOOKUP($B443,'HK2 21-22'!$B$17:$AT$54,15,0))</f>
        <v>#N/A</v>
      </c>
      <c r="Q443" s="16" t="e">
        <f>IF($B443="","",VLOOKUP($B443,'HK2 21-22'!$B$17:$AT$54,16,0))</f>
        <v>#N/A</v>
      </c>
      <c r="R443" s="32" t="e">
        <f t="shared" si="62"/>
        <v>#N/A</v>
      </c>
      <c r="S443" s="16" t="e">
        <f>IF($B443="","",VLOOKUP($B443,'HK2 21-22'!$B$17:$AT$54,18,0))</f>
        <v>#N/A</v>
      </c>
      <c r="T443" s="16" t="e">
        <f>IF($B443="","",VLOOKUP($B443,'HK2 21-22'!$B$17:$AT$54,19,0))</f>
        <v>#N/A</v>
      </c>
      <c r="U443" s="16" t="e">
        <f>IF($B443="","",VLOOKUP($B443,'HK2 21-22'!$B$17:$AT$54,20,0))</f>
        <v>#N/A</v>
      </c>
      <c r="V443" s="32" t="e">
        <f t="shared" si="63"/>
        <v>#N/A</v>
      </c>
      <c r="W443" s="16" t="e">
        <f>IF($B443="","",VLOOKUP($B443,'HK2 21-22'!$B$17:$AT$54,22,0))</f>
        <v>#N/A</v>
      </c>
      <c r="X443" s="16" t="e">
        <f>IF($B443="","",VLOOKUP($B443,'HK2 21-22'!$B$17:$AT$54,23,0))</f>
        <v>#N/A</v>
      </c>
      <c r="Y443" s="16" t="e">
        <f>IF($B443="","",VLOOKUP($B443,'HK2 21-22'!$B$17:$AT$54,24,0))</f>
        <v>#N/A</v>
      </c>
      <c r="Z443" s="32" t="e">
        <f t="shared" si="64"/>
        <v>#N/A</v>
      </c>
      <c r="AA443" s="16" t="e">
        <f>IF($B443="","",VLOOKUP($B443,'HK2 21-22'!$B$17:$AT$54,26,0))</f>
        <v>#N/A</v>
      </c>
      <c r="AB443" s="16" t="e">
        <f>IF($B443="","",VLOOKUP($B443,'HK2 21-22'!$B$17:$AT$54,27,0))</f>
        <v>#N/A</v>
      </c>
      <c r="AC443" s="16" t="e">
        <f>IF($B443="","",VLOOKUP($B443,'HK2 21-22'!$B$17:$AT$54,28,0))</f>
        <v>#N/A</v>
      </c>
      <c r="AD443" s="32" t="e">
        <f t="shared" si="65"/>
        <v>#N/A</v>
      </c>
      <c r="AE443" s="16" t="e">
        <f>IF($B443="","",VLOOKUP($B443,'HK2 21-22'!$B$17:$AT$54,30,0))</f>
        <v>#N/A</v>
      </c>
      <c r="AF443" s="16" t="e">
        <f>IF($B443="","",VLOOKUP($B443,'HK2 21-22'!$B$17:$AT$54,31,0))</f>
        <v>#N/A</v>
      </c>
      <c r="AG443" s="16" t="e">
        <f>IF($B443="","",VLOOKUP($B443,'HK2 21-22'!$B$17:$AT$54,32,0))</f>
        <v>#N/A</v>
      </c>
      <c r="AH443" s="32" t="e">
        <f t="shared" si="66"/>
        <v>#N/A</v>
      </c>
      <c r="AI443" s="16" t="e">
        <f>IF($B443="","",VLOOKUP($B443,'HK2 21-22'!$B$17:$AT$54,34,0))</f>
        <v>#N/A</v>
      </c>
      <c r="AJ443" s="16" t="e">
        <f>IF($B443="","",VLOOKUP($B443,'HK2 21-22'!$B$17:$AT$54,35,0))</f>
        <v>#N/A</v>
      </c>
      <c r="AK443" s="32" t="e">
        <f t="shared" si="67"/>
        <v>#N/A</v>
      </c>
      <c r="AL443" s="16" t="e">
        <f>IF($B443="","",VLOOKUP($B443,'HK2 21-22'!$B$17:$AT$54,37,0))</f>
        <v>#N/A</v>
      </c>
      <c r="AM443" s="16" t="e">
        <f>IF($B443="","",VLOOKUP($B443,'HK2 21-22'!$B$17:$AT$54,38,0))</f>
        <v>#N/A</v>
      </c>
      <c r="AN443" s="32" t="e">
        <f t="shared" si="68"/>
        <v>#N/A</v>
      </c>
      <c r="AO443" s="16" t="e">
        <f>IF($B443="","",VLOOKUP($B443,'HK2 21-22'!$B$17:$AT$54,40,0))</f>
        <v>#N/A</v>
      </c>
      <c r="AP443" s="16" t="e">
        <f>IF($B443="","",VLOOKUP($B443,'HK2 21-22'!$B$17:$AT$54,41,0))</f>
        <v>#N/A</v>
      </c>
      <c r="AQ443" s="32" t="e">
        <f t="shared" si="69"/>
        <v>#N/A</v>
      </c>
      <c r="AR443" s="32" t="e">
        <f>IF($B443="","",VLOOKUP($B443,'HK2 21-22'!$B$17:$AT$54,43,0))</f>
        <v>#N/A</v>
      </c>
      <c r="AS443" s="32" t="e">
        <f>IF($B443="","",VLOOKUP($B443,'HK2 21-22'!$B$17:$AT$54,44,0))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IF($B444="","",VLOOKUP($B444,'HK2 21-22'!$B$17:$AT$54,4,0))</f>
        <v>#N/A</v>
      </c>
      <c r="F444" s="16" t="e">
        <f>IF($B444="","",VLOOKUP($B444,'HK2 21-22'!$B$17:$AT$54,5,0))</f>
        <v>#N/A</v>
      </c>
      <c r="G444" s="16" t="e">
        <f>IF($B444="","",VLOOKUP($B444,'HK2 21-22'!$B$17:$AT$54,6,0))</f>
        <v>#N/A</v>
      </c>
      <c r="H444" s="16" t="e">
        <f>IF($B444="","",VLOOKUP($B444,'HK2 21-22'!$B$17:$AT$54,7,0))</f>
        <v>#N/A</v>
      </c>
      <c r="I444" s="16" t="e">
        <f>IF($B444="","",VLOOKUP($B444,'HK2 21-22'!$B$17:$AT$54,8,0))</f>
        <v>#N/A</v>
      </c>
      <c r="J444" s="16" t="e">
        <f>IF($B444="","",VLOOKUP($B444,'HK2 21-22'!$B$17:$AT$54,9,0))</f>
        <v>#N/A</v>
      </c>
      <c r="K444" s="16" t="e">
        <f>IF($B444="","",VLOOKUP($B444,'HK2 21-22'!$B$17:$AT$54,10,0))</f>
        <v>#N/A</v>
      </c>
      <c r="L444" s="16" t="e">
        <f>IF($B444="","",VLOOKUP($B444,'HK2 21-22'!$B$17:$AT$54,11,0))</f>
        <v>#N/A</v>
      </c>
      <c r="M444" s="32" t="e">
        <f t="shared" si="61"/>
        <v>#N/A</v>
      </c>
      <c r="N444" s="16" t="e">
        <f>IF($B444="","",VLOOKUP($B444,'HK2 21-22'!$B$17:$AT$54,13,0))</f>
        <v>#N/A</v>
      </c>
      <c r="O444" s="16" t="e">
        <f>IF($B444="","",VLOOKUP($B444,'HK2 21-22'!$B$17:$AT$54,14,0))</f>
        <v>#N/A</v>
      </c>
      <c r="P444" s="16" t="e">
        <f>IF($B444="","",VLOOKUP($B444,'HK2 21-22'!$B$17:$AT$54,15,0))</f>
        <v>#N/A</v>
      </c>
      <c r="Q444" s="16" t="e">
        <f>IF($B444="","",VLOOKUP($B444,'HK2 21-22'!$B$17:$AT$54,16,0))</f>
        <v>#N/A</v>
      </c>
      <c r="R444" s="32" t="e">
        <f t="shared" si="62"/>
        <v>#N/A</v>
      </c>
      <c r="S444" s="16" t="e">
        <f>IF($B444="","",VLOOKUP($B444,'HK2 21-22'!$B$17:$AT$54,18,0))</f>
        <v>#N/A</v>
      </c>
      <c r="T444" s="16" t="e">
        <f>IF($B444="","",VLOOKUP($B444,'HK2 21-22'!$B$17:$AT$54,19,0))</f>
        <v>#N/A</v>
      </c>
      <c r="U444" s="16" t="e">
        <f>IF($B444="","",VLOOKUP($B444,'HK2 21-22'!$B$17:$AT$54,20,0))</f>
        <v>#N/A</v>
      </c>
      <c r="V444" s="32" t="e">
        <f t="shared" si="63"/>
        <v>#N/A</v>
      </c>
      <c r="W444" s="16" t="e">
        <f>IF($B444="","",VLOOKUP($B444,'HK2 21-22'!$B$17:$AT$54,22,0))</f>
        <v>#N/A</v>
      </c>
      <c r="X444" s="16" t="e">
        <f>IF($B444="","",VLOOKUP($B444,'HK2 21-22'!$B$17:$AT$54,23,0))</f>
        <v>#N/A</v>
      </c>
      <c r="Y444" s="16" t="e">
        <f>IF($B444="","",VLOOKUP($B444,'HK2 21-22'!$B$17:$AT$54,24,0))</f>
        <v>#N/A</v>
      </c>
      <c r="Z444" s="32" t="e">
        <f t="shared" si="64"/>
        <v>#N/A</v>
      </c>
      <c r="AA444" s="16" t="e">
        <f>IF($B444="","",VLOOKUP($B444,'HK2 21-22'!$B$17:$AT$54,26,0))</f>
        <v>#N/A</v>
      </c>
      <c r="AB444" s="16" t="e">
        <f>IF($B444="","",VLOOKUP($B444,'HK2 21-22'!$B$17:$AT$54,27,0))</f>
        <v>#N/A</v>
      </c>
      <c r="AC444" s="16" t="e">
        <f>IF($B444="","",VLOOKUP($B444,'HK2 21-22'!$B$17:$AT$54,28,0))</f>
        <v>#N/A</v>
      </c>
      <c r="AD444" s="32" t="e">
        <f t="shared" si="65"/>
        <v>#N/A</v>
      </c>
      <c r="AE444" s="16" t="e">
        <f>IF($B444="","",VLOOKUP($B444,'HK2 21-22'!$B$17:$AT$54,30,0))</f>
        <v>#N/A</v>
      </c>
      <c r="AF444" s="16" t="e">
        <f>IF($B444="","",VLOOKUP($B444,'HK2 21-22'!$B$17:$AT$54,31,0))</f>
        <v>#N/A</v>
      </c>
      <c r="AG444" s="16" t="e">
        <f>IF($B444="","",VLOOKUP($B444,'HK2 21-22'!$B$17:$AT$54,32,0))</f>
        <v>#N/A</v>
      </c>
      <c r="AH444" s="32" t="e">
        <f t="shared" si="66"/>
        <v>#N/A</v>
      </c>
      <c r="AI444" s="16" t="e">
        <f>IF($B444="","",VLOOKUP($B444,'HK2 21-22'!$B$17:$AT$54,34,0))</f>
        <v>#N/A</v>
      </c>
      <c r="AJ444" s="16" t="e">
        <f>IF($B444="","",VLOOKUP($B444,'HK2 21-22'!$B$17:$AT$54,35,0))</f>
        <v>#N/A</v>
      </c>
      <c r="AK444" s="32" t="e">
        <f t="shared" si="67"/>
        <v>#N/A</v>
      </c>
      <c r="AL444" s="16" t="e">
        <f>IF($B444="","",VLOOKUP($B444,'HK2 21-22'!$B$17:$AT$54,37,0))</f>
        <v>#N/A</v>
      </c>
      <c r="AM444" s="16" t="e">
        <f>IF($B444="","",VLOOKUP($B444,'HK2 21-22'!$B$17:$AT$54,38,0))</f>
        <v>#N/A</v>
      </c>
      <c r="AN444" s="32" t="e">
        <f t="shared" si="68"/>
        <v>#N/A</v>
      </c>
      <c r="AO444" s="16" t="e">
        <f>IF($B444="","",VLOOKUP($B444,'HK2 21-22'!$B$17:$AT$54,40,0))</f>
        <v>#N/A</v>
      </c>
      <c r="AP444" s="16" t="e">
        <f>IF($B444="","",VLOOKUP($B444,'HK2 21-22'!$B$17:$AT$54,41,0))</f>
        <v>#N/A</v>
      </c>
      <c r="AQ444" s="32" t="e">
        <f t="shared" si="69"/>
        <v>#N/A</v>
      </c>
      <c r="AR444" s="32" t="e">
        <f>IF($B444="","",VLOOKUP($B444,'HK2 21-22'!$B$17:$AT$54,43,0))</f>
        <v>#N/A</v>
      </c>
      <c r="AS444" s="32" t="e">
        <f>IF($B444="","",VLOOKUP($B444,'HK2 21-22'!$B$17:$AT$54,44,0))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IF($B445="","",VLOOKUP($B445,'HK2 21-22'!$B$17:$AT$54,4,0))</f>
        <v>#N/A</v>
      </c>
      <c r="F445" s="16" t="e">
        <f>IF($B445="","",VLOOKUP($B445,'HK2 21-22'!$B$17:$AT$54,5,0))</f>
        <v>#N/A</v>
      </c>
      <c r="G445" s="16" t="e">
        <f>IF($B445="","",VLOOKUP($B445,'HK2 21-22'!$B$17:$AT$54,6,0))</f>
        <v>#N/A</v>
      </c>
      <c r="H445" s="16" t="e">
        <f>IF($B445="","",VLOOKUP($B445,'HK2 21-22'!$B$17:$AT$54,7,0))</f>
        <v>#N/A</v>
      </c>
      <c r="I445" s="16" t="e">
        <f>IF($B445="","",VLOOKUP($B445,'HK2 21-22'!$B$17:$AT$54,8,0))</f>
        <v>#N/A</v>
      </c>
      <c r="J445" s="16" t="e">
        <f>IF($B445="","",VLOOKUP($B445,'HK2 21-22'!$B$17:$AT$54,9,0))</f>
        <v>#N/A</v>
      </c>
      <c r="K445" s="16" t="e">
        <f>IF($B445="","",VLOOKUP($B445,'HK2 21-22'!$B$17:$AT$54,10,0))</f>
        <v>#N/A</v>
      </c>
      <c r="L445" s="16" t="e">
        <f>IF($B445="","",VLOOKUP($B445,'HK2 21-22'!$B$17:$AT$54,11,0))</f>
        <v>#N/A</v>
      </c>
      <c r="M445" s="32" t="e">
        <f t="shared" si="61"/>
        <v>#N/A</v>
      </c>
      <c r="N445" s="16" t="e">
        <f>IF($B445="","",VLOOKUP($B445,'HK2 21-22'!$B$17:$AT$54,13,0))</f>
        <v>#N/A</v>
      </c>
      <c r="O445" s="16" t="e">
        <f>IF($B445="","",VLOOKUP($B445,'HK2 21-22'!$B$17:$AT$54,14,0))</f>
        <v>#N/A</v>
      </c>
      <c r="P445" s="16" t="e">
        <f>IF($B445="","",VLOOKUP($B445,'HK2 21-22'!$B$17:$AT$54,15,0))</f>
        <v>#N/A</v>
      </c>
      <c r="Q445" s="16" t="e">
        <f>IF($B445="","",VLOOKUP($B445,'HK2 21-22'!$B$17:$AT$54,16,0))</f>
        <v>#N/A</v>
      </c>
      <c r="R445" s="32" t="e">
        <f t="shared" si="62"/>
        <v>#N/A</v>
      </c>
      <c r="S445" s="16" t="e">
        <f>IF($B445="","",VLOOKUP($B445,'HK2 21-22'!$B$17:$AT$54,18,0))</f>
        <v>#N/A</v>
      </c>
      <c r="T445" s="16" t="e">
        <f>IF($B445="","",VLOOKUP($B445,'HK2 21-22'!$B$17:$AT$54,19,0))</f>
        <v>#N/A</v>
      </c>
      <c r="U445" s="16" t="e">
        <f>IF($B445="","",VLOOKUP($B445,'HK2 21-22'!$B$17:$AT$54,20,0))</f>
        <v>#N/A</v>
      </c>
      <c r="V445" s="32" t="e">
        <f t="shared" si="63"/>
        <v>#N/A</v>
      </c>
      <c r="W445" s="16" t="e">
        <f>IF($B445="","",VLOOKUP($B445,'HK2 21-22'!$B$17:$AT$54,22,0))</f>
        <v>#N/A</v>
      </c>
      <c r="X445" s="16" t="e">
        <f>IF($B445="","",VLOOKUP($B445,'HK2 21-22'!$B$17:$AT$54,23,0))</f>
        <v>#N/A</v>
      </c>
      <c r="Y445" s="16" t="e">
        <f>IF($B445="","",VLOOKUP($B445,'HK2 21-22'!$B$17:$AT$54,24,0))</f>
        <v>#N/A</v>
      </c>
      <c r="Z445" s="32" t="e">
        <f t="shared" si="64"/>
        <v>#N/A</v>
      </c>
      <c r="AA445" s="16" t="e">
        <f>IF($B445="","",VLOOKUP($B445,'HK2 21-22'!$B$17:$AT$54,26,0))</f>
        <v>#N/A</v>
      </c>
      <c r="AB445" s="16" t="e">
        <f>IF($B445="","",VLOOKUP($B445,'HK2 21-22'!$B$17:$AT$54,27,0))</f>
        <v>#N/A</v>
      </c>
      <c r="AC445" s="16" t="e">
        <f>IF($B445="","",VLOOKUP($B445,'HK2 21-22'!$B$17:$AT$54,28,0))</f>
        <v>#N/A</v>
      </c>
      <c r="AD445" s="32" t="e">
        <f t="shared" si="65"/>
        <v>#N/A</v>
      </c>
      <c r="AE445" s="16" t="e">
        <f>IF($B445="","",VLOOKUP($B445,'HK2 21-22'!$B$17:$AT$54,30,0))</f>
        <v>#N/A</v>
      </c>
      <c r="AF445" s="16" t="e">
        <f>IF($B445="","",VLOOKUP($B445,'HK2 21-22'!$B$17:$AT$54,31,0))</f>
        <v>#N/A</v>
      </c>
      <c r="AG445" s="16" t="e">
        <f>IF($B445="","",VLOOKUP($B445,'HK2 21-22'!$B$17:$AT$54,32,0))</f>
        <v>#N/A</v>
      </c>
      <c r="AH445" s="32" t="e">
        <f t="shared" si="66"/>
        <v>#N/A</v>
      </c>
      <c r="AI445" s="16" t="e">
        <f>IF($B445="","",VLOOKUP($B445,'HK2 21-22'!$B$17:$AT$54,34,0))</f>
        <v>#N/A</v>
      </c>
      <c r="AJ445" s="16" t="e">
        <f>IF($B445="","",VLOOKUP($B445,'HK2 21-22'!$B$17:$AT$54,35,0))</f>
        <v>#N/A</v>
      </c>
      <c r="AK445" s="32" t="e">
        <f t="shared" si="67"/>
        <v>#N/A</v>
      </c>
      <c r="AL445" s="16" t="e">
        <f>IF($B445="","",VLOOKUP($B445,'HK2 21-22'!$B$17:$AT$54,37,0))</f>
        <v>#N/A</v>
      </c>
      <c r="AM445" s="16" t="e">
        <f>IF($B445="","",VLOOKUP($B445,'HK2 21-22'!$B$17:$AT$54,38,0))</f>
        <v>#N/A</v>
      </c>
      <c r="AN445" s="32" t="e">
        <f t="shared" si="68"/>
        <v>#N/A</v>
      </c>
      <c r="AO445" s="16" t="e">
        <f>IF($B445="","",VLOOKUP($B445,'HK2 21-22'!$B$17:$AT$54,40,0))</f>
        <v>#N/A</v>
      </c>
      <c r="AP445" s="16" t="e">
        <f>IF($B445="","",VLOOKUP($B445,'HK2 21-22'!$B$17:$AT$54,41,0))</f>
        <v>#N/A</v>
      </c>
      <c r="AQ445" s="32" t="e">
        <f t="shared" si="69"/>
        <v>#N/A</v>
      </c>
      <c r="AR445" s="32" t="e">
        <f>IF($B445="","",VLOOKUP($B445,'HK2 21-22'!$B$17:$AT$54,43,0))</f>
        <v>#N/A</v>
      </c>
      <c r="AS445" s="32" t="e">
        <f>IF($B445="","",VLOOKUP($B445,'HK2 21-22'!$B$17:$AT$54,44,0))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IF($B446="","",VLOOKUP($B446,'HK2 21-22'!$B$17:$AT$54,4,0))</f>
        <v>#N/A</v>
      </c>
      <c r="F446" s="16" t="e">
        <f>IF($B446="","",VLOOKUP($B446,'HK2 21-22'!$B$17:$AT$54,5,0))</f>
        <v>#N/A</v>
      </c>
      <c r="G446" s="16" t="e">
        <f>IF($B446="","",VLOOKUP($B446,'HK2 21-22'!$B$17:$AT$54,6,0))</f>
        <v>#N/A</v>
      </c>
      <c r="H446" s="16" t="e">
        <f>IF($B446="","",VLOOKUP($B446,'HK2 21-22'!$B$17:$AT$54,7,0))</f>
        <v>#N/A</v>
      </c>
      <c r="I446" s="16" t="e">
        <f>IF($B446="","",VLOOKUP($B446,'HK2 21-22'!$B$17:$AT$54,8,0))</f>
        <v>#N/A</v>
      </c>
      <c r="J446" s="16" t="e">
        <f>IF($B446="","",VLOOKUP($B446,'HK2 21-22'!$B$17:$AT$54,9,0))</f>
        <v>#N/A</v>
      </c>
      <c r="K446" s="16" t="e">
        <f>IF($B446="","",VLOOKUP($B446,'HK2 21-22'!$B$17:$AT$54,10,0))</f>
        <v>#N/A</v>
      </c>
      <c r="L446" s="16" t="e">
        <f>IF($B446="","",VLOOKUP($B446,'HK2 21-22'!$B$17:$AT$54,11,0))</f>
        <v>#N/A</v>
      </c>
      <c r="M446" s="32" t="e">
        <f t="shared" si="61"/>
        <v>#N/A</v>
      </c>
      <c r="N446" s="16" t="e">
        <f>IF($B446="","",VLOOKUP($B446,'HK2 21-22'!$B$17:$AT$54,13,0))</f>
        <v>#N/A</v>
      </c>
      <c r="O446" s="16" t="e">
        <f>IF($B446="","",VLOOKUP($B446,'HK2 21-22'!$B$17:$AT$54,14,0))</f>
        <v>#N/A</v>
      </c>
      <c r="P446" s="16" t="e">
        <f>IF($B446="","",VLOOKUP($B446,'HK2 21-22'!$B$17:$AT$54,15,0))</f>
        <v>#N/A</v>
      </c>
      <c r="Q446" s="16" t="e">
        <f>IF($B446="","",VLOOKUP($B446,'HK2 21-22'!$B$17:$AT$54,16,0))</f>
        <v>#N/A</v>
      </c>
      <c r="R446" s="32" t="e">
        <f t="shared" si="62"/>
        <v>#N/A</v>
      </c>
      <c r="S446" s="16" t="e">
        <f>IF($B446="","",VLOOKUP($B446,'HK2 21-22'!$B$17:$AT$54,18,0))</f>
        <v>#N/A</v>
      </c>
      <c r="T446" s="16" t="e">
        <f>IF($B446="","",VLOOKUP($B446,'HK2 21-22'!$B$17:$AT$54,19,0))</f>
        <v>#N/A</v>
      </c>
      <c r="U446" s="16" t="e">
        <f>IF($B446="","",VLOOKUP($B446,'HK2 21-22'!$B$17:$AT$54,20,0))</f>
        <v>#N/A</v>
      </c>
      <c r="V446" s="32" t="e">
        <f t="shared" si="63"/>
        <v>#N/A</v>
      </c>
      <c r="W446" s="16" t="e">
        <f>IF($B446="","",VLOOKUP($B446,'HK2 21-22'!$B$17:$AT$54,22,0))</f>
        <v>#N/A</v>
      </c>
      <c r="X446" s="16" t="e">
        <f>IF($B446="","",VLOOKUP($B446,'HK2 21-22'!$B$17:$AT$54,23,0))</f>
        <v>#N/A</v>
      </c>
      <c r="Y446" s="16" t="e">
        <f>IF($B446="","",VLOOKUP($B446,'HK2 21-22'!$B$17:$AT$54,24,0))</f>
        <v>#N/A</v>
      </c>
      <c r="Z446" s="32" t="e">
        <f t="shared" si="64"/>
        <v>#N/A</v>
      </c>
      <c r="AA446" s="16" t="e">
        <f>IF($B446="","",VLOOKUP($B446,'HK2 21-22'!$B$17:$AT$54,26,0))</f>
        <v>#N/A</v>
      </c>
      <c r="AB446" s="16" t="e">
        <f>IF($B446="","",VLOOKUP($B446,'HK2 21-22'!$B$17:$AT$54,27,0))</f>
        <v>#N/A</v>
      </c>
      <c r="AC446" s="16" t="e">
        <f>IF($B446="","",VLOOKUP($B446,'HK2 21-22'!$B$17:$AT$54,28,0))</f>
        <v>#N/A</v>
      </c>
      <c r="AD446" s="32" t="e">
        <f t="shared" si="65"/>
        <v>#N/A</v>
      </c>
      <c r="AE446" s="16" t="e">
        <f>IF($B446="","",VLOOKUP($B446,'HK2 21-22'!$B$17:$AT$54,30,0))</f>
        <v>#N/A</v>
      </c>
      <c r="AF446" s="16" t="e">
        <f>IF($B446="","",VLOOKUP($B446,'HK2 21-22'!$B$17:$AT$54,31,0))</f>
        <v>#N/A</v>
      </c>
      <c r="AG446" s="16" t="e">
        <f>IF($B446="","",VLOOKUP($B446,'HK2 21-22'!$B$17:$AT$54,32,0))</f>
        <v>#N/A</v>
      </c>
      <c r="AH446" s="32" t="e">
        <f t="shared" si="66"/>
        <v>#N/A</v>
      </c>
      <c r="AI446" s="16" t="e">
        <f>IF($B446="","",VLOOKUP($B446,'HK2 21-22'!$B$17:$AT$54,34,0))</f>
        <v>#N/A</v>
      </c>
      <c r="AJ446" s="16" t="e">
        <f>IF($B446="","",VLOOKUP($B446,'HK2 21-22'!$B$17:$AT$54,35,0))</f>
        <v>#N/A</v>
      </c>
      <c r="AK446" s="32" t="e">
        <f t="shared" si="67"/>
        <v>#N/A</v>
      </c>
      <c r="AL446" s="16" t="e">
        <f>IF($B446="","",VLOOKUP($B446,'HK2 21-22'!$B$17:$AT$54,37,0))</f>
        <v>#N/A</v>
      </c>
      <c r="AM446" s="16" t="e">
        <f>IF($B446="","",VLOOKUP($B446,'HK2 21-22'!$B$17:$AT$54,38,0))</f>
        <v>#N/A</v>
      </c>
      <c r="AN446" s="32" t="e">
        <f t="shared" si="68"/>
        <v>#N/A</v>
      </c>
      <c r="AO446" s="16" t="e">
        <f>IF($B446="","",VLOOKUP($B446,'HK2 21-22'!$B$17:$AT$54,40,0))</f>
        <v>#N/A</v>
      </c>
      <c r="AP446" s="16" t="e">
        <f>IF($B446="","",VLOOKUP($B446,'HK2 21-22'!$B$17:$AT$54,41,0))</f>
        <v>#N/A</v>
      </c>
      <c r="AQ446" s="32" t="e">
        <f t="shared" si="69"/>
        <v>#N/A</v>
      </c>
      <c r="AR446" s="32" t="e">
        <f>IF($B446="","",VLOOKUP($B446,'HK2 21-22'!$B$17:$AT$54,43,0))</f>
        <v>#N/A</v>
      </c>
      <c r="AS446" s="32" t="e">
        <f>IF($B446="","",VLOOKUP($B446,'HK2 21-22'!$B$17:$AT$54,44,0))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IF($B447="","",VLOOKUP($B447,'HK2 21-22'!$B$17:$AT$54,4,0))</f>
        <v>#N/A</v>
      </c>
      <c r="F447" s="16" t="e">
        <f>IF($B447="","",VLOOKUP($B447,'HK2 21-22'!$B$17:$AT$54,5,0))</f>
        <v>#N/A</v>
      </c>
      <c r="G447" s="16" t="e">
        <f>IF($B447="","",VLOOKUP($B447,'HK2 21-22'!$B$17:$AT$54,6,0))</f>
        <v>#N/A</v>
      </c>
      <c r="H447" s="16" t="e">
        <f>IF($B447="","",VLOOKUP($B447,'HK2 21-22'!$B$17:$AT$54,7,0))</f>
        <v>#N/A</v>
      </c>
      <c r="I447" s="16" t="e">
        <f>IF($B447="","",VLOOKUP($B447,'HK2 21-22'!$B$17:$AT$54,8,0))</f>
        <v>#N/A</v>
      </c>
      <c r="J447" s="16" t="e">
        <f>IF($B447="","",VLOOKUP($B447,'HK2 21-22'!$B$17:$AT$54,9,0))</f>
        <v>#N/A</v>
      </c>
      <c r="K447" s="16" t="e">
        <f>IF($B447="","",VLOOKUP($B447,'HK2 21-22'!$B$17:$AT$54,10,0))</f>
        <v>#N/A</v>
      </c>
      <c r="L447" s="16" t="e">
        <f>IF($B447="","",VLOOKUP($B447,'HK2 21-22'!$B$17:$AT$54,11,0))</f>
        <v>#N/A</v>
      </c>
      <c r="M447" s="32" t="e">
        <f t="shared" si="61"/>
        <v>#N/A</v>
      </c>
      <c r="N447" s="16" t="e">
        <f>IF($B447="","",VLOOKUP($B447,'HK2 21-22'!$B$17:$AT$54,13,0))</f>
        <v>#N/A</v>
      </c>
      <c r="O447" s="16" t="e">
        <f>IF($B447="","",VLOOKUP($B447,'HK2 21-22'!$B$17:$AT$54,14,0))</f>
        <v>#N/A</v>
      </c>
      <c r="P447" s="16" t="e">
        <f>IF($B447="","",VLOOKUP($B447,'HK2 21-22'!$B$17:$AT$54,15,0))</f>
        <v>#N/A</v>
      </c>
      <c r="Q447" s="16" t="e">
        <f>IF($B447="","",VLOOKUP($B447,'HK2 21-22'!$B$17:$AT$54,16,0))</f>
        <v>#N/A</v>
      </c>
      <c r="R447" s="32" t="e">
        <f t="shared" si="62"/>
        <v>#N/A</v>
      </c>
      <c r="S447" s="16" t="e">
        <f>IF($B447="","",VLOOKUP($B447,'HK2 21-22'!$B$17:$AT$54,18,0))</f>
        <v>#N/A</v>
      </c>
      <c r="T447" s="16" t="e">
        <f>IF($B447="","",VLOOKUP($B447,'HK2 21-22'!$B$17:$AT$54,19,0))</f>
        <v>#N/A</v>
      </c>
      <c r="U447" s="16" t="e">
        <f>IF($B447="","",VLOOKUP($B447,'HK2 21-22'!$B$17:$AT$54,20,0))</f>
        <v>#N/A</v>
      </c>
      <c r="V447" s="32" t="e">
        <f t="shared" si="63"/>
        <v>#N/A</v>
      </c>
      <c r="W447" s="16" t="e">
        <f>IF($B447="","",VLOOKUP($B447,'HK2 21-22'!$B$17:$AT$54,22,0))</f>
        <v>#N/A</v>
      </c>
      <c r="X447" s="16" t="e">
        <f>IF($B447="","",VLOOKUP($B447,'HK2 21-22'!$B$17:$AT$54,23,0))</f>
        <v>#N/A</v>
      </c>
      <c r="Y447" s="16" t="e">
        <f>IF($B447="","",VLOOKUP($B447,'HK2 21-22'!$B$17:$AT$54,24,0))</f>
        <v>#N/A</v>
      </c>
      <c r="Z447" s="32" t="e">
        <f t="shared" si="64"/>
        <v>#N/A</v>
      </c>
      <c r="AA447" s="16" t="e">
        <f>IF($B447="","",VLOOKUP($B447,'HK2 21-22'!$B$17:$AT$54,26,0))</f>
        <v>#N/A</v>
      </c>
      <c r="AB447" s="16" t="e">
        <f>IF($B447="","",VLOOKUP($B447,'HK2 21-22'!$B$17:$AT$54,27,0))</f>
        <v>#N/A</v>
      </c>
      <c r="AC447" s="16" t="e">
        <f>IF($B447="","",VLOOKUP($B447,'HK2 21-22'!$B$17:$AT$54,28,0))</f>
        <v>#N/A</v>
      </c>
      <c r="AD447" s="32" t="e">
        <f t="shared" si="65"/>
        <v>#N/A</v>
      </c>
      <c r="AE447" s="16" t="e">
        <f>IF($B447="","",VLOOKUP($B447,'HK2 21-22'!$B$17:$AT$54,30,0))</f>
        <v>#N/A</v>
      </c>
      <c r="AF447" s="16" t="e">
        <f>IF($B447="","",VLOOKUP($B447,'HK2 21-22'!$B$17:$AT$54,31,0))</f>
        <v>#N/A</v>
      </c>
      <c r="AG447" s="16" t="e">
        <f>IF($B447="","",VLOOKUP($B447,'HK2 21-22'!$B$17:$AT$54,32,0))</f>
        <v>#N/A</v>
      </c>
      <c r="AH447" s="32" t="e">
        <f t="shared" si="66"/>
        <v>#N/A</v>
      </c>
      <c r="AI447" s="16" t="e">
        <f>IF($B447="","",VLOOKUP($B447,'HK2 21-22'!$B$17:$AT$54,34,0))</f>
        <v>#N/A</v>
      </c>
      <c r="AJ447" s="16" t="e">
        <f>IF($B447="","",VLOOKUP($B447,'HK2 21-22'!$B$17:$AT$54,35,0))</f>
        <v>#N/A</v>
      </c>
      <c r="AK447" s="32" t="e">
        <f t="shared" si="67"/>
        <v>#N/A</v>
      </c>
      <c r="AL447" s="16" t="e">
        <f>IF($B447="","",VLOOKUP($B447,'HK2 21-22'!$B$17:$AT$54,37,0))</f>
        <v>#N/A</v>
      </c>
      <c r="AM447" s="16" t="e">
        <f>IF($B447="","",VLOOKUP($B447,'HK2 21-22'!$B$17:$AT$54,38,0))</f>
        <v>#N/A</v>
      </c>
      <c r="AN447" s="32" t="e">
        <f t="shared" si="68"/>
        <v>#N/A</v>
      </c>
      <c r="AO447" s="16" t="e">
        <f>IF($B447="","",VLOOKUP($B447,'HK2 21-22'!$B$17:$AT$54,40,0))</f>
        <v>#N/A</v>
      </c>
      <c r="AP447" s="16" t="e">
        <f>IF($B447="","",VLOOKUP($B447,'HK2 21-22'!$B$17:$AT$54,41,0))</f>
        <v>#N/A</v>
      </c>
      <c r="AQ447" s="32" t="e">
        <f t="shared" si="69"/>
        <v>#N/A</v>
      </c>
      <c r="AR447" s="32" t="e">
        <f>IF($B447="","",VLOOKUP($B447,'HK2 21-22'!$B$17:$AT$54,43,0))</f>
        <v>#N/A</v>
      </c>
      <c r="AS447" s="32" t="e">
        <f>IF($B447="","",VLOOKUP($B447,'HK2 21-22'!$B$17:$AT$54,44,0))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IF($B448="","",VLOOKUP($B448,'HK2 21-22'!$B$17:$AT$54,4,0))</f>
        <v>#N/A</v>
      </c>
      <c r="F448" s="16" t="e">
        <f>IF($B448="","",VLOOKUP($B448,'HK2 21-22'!$B$17:$AT$54,5,0))</f>
        <v>#N/A</v>
      </c>
      <c r="G448" s="16" t="e">
        <f>IF($B448="","",VLOOKUP($B448,'HK2 21-22'!$B$17:$AT$54,6,0))</f>
        <v>#N/A</v>
      </c>
      <c r="H448" s="16" t="e">
        <f>IF($B448="","",VLOOKUP($B448,'HK2 21-22'!$B$17:$AT$54,7,0))</f>
        <v>#N/A</v>
      </c>
      <c r="I448" s="16" t="e">
        <f>IF($B448="","",VLOOKUP($B448,'HK2 21-22'!$B$17:$AT$54,8,0))</f>
        <v>#N/A</v>
      </c>
      <c r="J448" s="16" t="e">
        <f>IF($B448="","",VLOOKUP($B448,'HK2 21-22'!$B$17:$AT$54,9,0))</f>
        <v>#N/A</v>
      </c>
      <c r="K448" s="16" t="e">
        <f>IF($B448="","",VLOOKUP($B448,'HK2 21-22'!$B$17:$AT$54,10,0))</f>
        <v>#N/A</v>
      </c>
      <c r="L448" s="16" t="e">
        <f>IF($B448="","",VLOOKUP($B448,'HK2 21-22'!$B$17:$AT$54,11,0))</f>
        <v>#N/A</v>
      </c>
      <c r="M448" s="32" t="e">
        <f t="shared" si="61"/>
        <v>#N/A</v>
      </c>
      <c r="N448" s="16" t="e">
        <f>IF($B448="","",VLOOKUP($B448,'HK2 21-22'!$B$17:$AT$54,13,0))</f>
        <v>#N/A</v>
      </c>
      <c r="O448" s="16" t="e">
        <f>IF($B448="","",VLOOKUP($B448,'HK2 21-22'!$B$17:$AT$54,14,0))</f>
        <v>#N/A</v>
      </c>
      <c r="P448" s="16" t="e">
        <f>IF($B448="","",VLOOKUP($B448,'HK2 21-22'!$B$17:$AT$54,15,0))</f>
        <v>#N/A</v>
      </c>
      <c r="Q448" s="16" t="e">
        <f>IF($B448="","",VLOOKUP($B448,'HK2 21-22'!$B$17:$AT$54,16,0))</f>
        <v>#N/A</v>
      </c>
      <c r="R448" s="32" t="e">
        <f t="shared" si="62"/>
        <v>#N/A</v>
      </c>
      <c r="S448" s="16" t="e">
        <f>IF($B448="","",VLOOKUP($B448,'HK2 21-22'!$B$17:$AT$54,18,0))</f>
        <v>#N/A</v>
      </c>
      <c r="T448" s="16" t="e">
        <f>IF($B448="","",VLOOKUP($B448,'HK2 21-22'!$B$17:$AT$54,19,0))</f>
        <v>#N/A</v>
      </c>
      <c r="U448" s="16" t="e">
        <f>IF($B448="","",VLOOKUP($B448,'HK2 21-22'!$B$17:$AT$54,20,0))</f>
        <v>#N/A</v>
      </c>
      <c r="V448" s="32" t="e">
        <f t="shared" si="63"/>
        <v>#N/A</v>
      </c>
      <c r="W448" s="16" t="e">
        <f>IF($B448="","",VLOOKUP($B448,'HK2 21-22'!$B$17:$AT$54,22,0))</f>
        <v>#N/A</v>
      </c>
      <c r="X448" s="16" t="e">
        <f>IF($B448="","",VLOOKUP($B448,'HK2 21-22'!$B$17:$AT$54,23,0))</f>
        <v>#N/A</v>
      </c>
      <c r="Y448" s="16" t="e">
        <f>IF($B448="","",VLOOKUP($B448,'HK2 21-22'!$B$17:$AT$54,24,0))</f>
        <v>#N/A</v>
      </c>
      <c r="Z448" s="32" t="e">
        <f t="shared" si="64"/>
        <v>#N/A</v>
      </c>
      <c r="AA448" s="16" t="e">
        <f>IF($B448="","",VLOOKUP($B448,'HK2 21-22'!$B$17:$AT$54,26,0))</f>
        <v>#N/A</v>
      </c>
      <c r="AB448" s="16" t="e">
        <f>IF($B448="","",VLOOKUP($B448,'HK2 21-22'!$B$17:$AT$54,27,0))</f>
        <v>#N/A</v>
      </c>
      <c r="AC448" s="16" t="e">
        <f>IF($B448="","",VLOOKUP($B448,'HK2 21-22'!$B$17:$AT$54,28,0))</f>
        <v>#N/A</v>
      </c>
      <c r="AD448" s="32" t="e">
        <f t="shared" si="65"/>
        <v>#N/A</v>
      </c>
      <c r="AE448" s="16" t="e">
        <f>IF($B448="","",VLOOKUP($B448,'HK2 21-22'!$B$17:$AT$54,30,0))</f>
        <v>#N/A</v>
      </c>
      <c r="AF448" s="16" t="e">
        <f>IF($B448="","",VLOOKUP($B448,'HK2 21-22'!$B$17:$AT$54,31,0))</f>
        <v>#N/A</v>
      </c>
      <c r="AG448" s="16" t="e">
        <f>IF($B448="","",VLOOKUP($B448,'HK2 21-22'!$B$17:$AT$54,32,0))</f>
        <v>#N/A</v>
      </c>
      <c r="AH448" s="32" t="e">
        <f t="shared" si="66"/>
        <v>#N/A</v>
      </c>
      <c r="AI448" s="16" t="e">
        <f>IF($B448="","",VLOOKUP($B448,'HK2 21-22'!$B$17:$AT$54,34,0))</f>
        <v>#N/A</v>
      </c>
      <c r="AJ448" s="16" t="e">
        <f>IF($B448="","",VLOOKUP($B448,'HK2 21-22'!$B$17:$AT$54,35,0))</f>
        <v>#N/A</v>
      </c>
      <c r="AK448" s="32" t="e">
        <f t="shared" si="67"/>
        <v>#N/A</v>
      </c>
      <c r="AL448" s="16" t="e">
        <f>IF($B448="","",VLOOKUP($B448,'HK2 21-22'!$B$17:$AT$54,37,0))</f>
        <v>#N/A</v>
      </c>
      <c r="AM448" s="16" t="e">
        <f>IF($B448="","",VLOOKUP($B448,'HK2 21-22'!$B$17:$AT$54,38,0))</f>
        <v>#N/A</v>
      </c>
      <c r="AN448" s="32" t="e">
        <f t="shared" si="68"/>
        <v>#N/A</v>
      </c>
      <c r="AO448" s="16" t="e">
        <f>IF($B448="","",VLOOKUP($B448,'HK2 21-22'!$B$17:$AT$54,40,0))</f>
        <v>#N/A</v>
      </c>
      <c r="AP448" s="16" t="e">
        <f>IF($B448="","",VLOOKUP($B448,'HK2 21-22'!$B$17:$AT$54,41,0))</f>
        <v>#N/A</v>
      </c>
      <c r="AQ448" s="32" t="e">
        <f t="shared" si="69"/>
        <v>#N/A</v>
      </c>
      <c r="AR448" s="32" t="e">
        <f>IF($B448="","",VLOOKUP($B448,'HK2 21-22'!$B$17:$AT$54,43,0))</f>
        <v>#N/A</v>
      </c>
      <c r="AS448" s="32" t="e">
        <f>IF($B448="","",VLOOKUP($B448,'HK2 21-22'!$B$17:$AT$54,44,0))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IF($B449="","",VLOOKUP($B449,'HK2 21-22'!$B$17:$AT$54,4,0))</f>
        <v>#N/A</v>
      </c>
      <c r="F449" s="16" t="e">
        <f>IF($B449="","",VLOOKUP($B449,'HK2 21-22'!$B$17:$AT$54,5,0))</f>
        <v>#N/A</v>
      </c>
      <c r="G449" s="16" t="e">
        <f>IF($B449="","",VLOOKUP($B449,'HK2 21-22'!$B$17:$AT$54,6,0))</f>
        <v>#N/A</v>
      </c>
      <c r="H449" s="16" t="e">
        <f>IF($B449="","",VLOOKUP($B449,'HK2 21-22'!$B$17:$AT$54,7,0))</f>
        <v>#N/A</v>
      </c>
      <c r="I449" s="16" t="e">
        <f>IF($B449="","",VLOOKUP($B449,'HK2 21-22'!$B$17:$AT$54,8,0))</f>
        <v>#N/A</v>
      </c>
      <c r="J449" s="16" t="e">
        <f>IF($B449="","",VLOOKUP($B449,'HK2 21-22'!$B$17:$AT$54,9,0))</f>
        <v>#N/A</v>
      </c>
      <c r="K449" s="16" t="e">
        <f>IF($B449="","",VLOOKUP($B449,'HK2 21-22'!$B$17:$AT$54,10,0))</f>
        <v>#N/A</v>
      </c>
      <c r="L449" s="16" t="e">
        <f>IF($B449="","",VLOOKUP($B449,'HK2 21-22'!$B$17:$AT$54,11,0))</f>
        <v>#N/A</v>
      </c>
      <c r="M449" s="32" t="e">
        <f t="shared" si="61"/>
        <v>#N/A</v>
      </c>
      <c r="N449" s="16" t="e">
        <f>IF($B449="","",VLOOKUP($B449,'HK2 21-22'!$B$17:$AT$54,13,0))</f>
        <v>#N/A</v>
      </c>
      <c r="O449" s="16" t="e">
        <f>IF($B449="","",VLOOKUP($B449,'HK2 21-22'!$B$17:$AT$54,14,0))</f>
        <v>#N/A</v>
      </c>
      <c r="P449" s="16" t="e">
        <f>IF($B449="","",VLOOKUP($B449,'HK2 21-22'!$B$17:$AT$54,15,0))</f>
        <v>#N/A</v>
      </c>
      <c r="Q449" s="16" t="e">
        <f>IF($B449="","",VLOOKUP($B449,'HK2 21-22'!$B$17:$AT$54,16,0))</f>
        <v>#N/A</v>
      </c>
      <c r="R449" s="32" t="e">
        <f t="shared" si="62"/>
        <v>#N/A</v>
      </c>
      <c r="S449" s="16" t="e">
        <f>IF($B449="","",VLOOKUP($B449,'HK2 21-22'!$B$17:$AT$54,18,0))</f>
        <v>#N/A</v>
      </c>
      <c r="T449" s="16" t="e">
        <f>IF($B449="","",VLOOKUP($B449,'HK2 21-22'!$B$17:$AT$54,19,0))</f>
        <v>#N/A</v>
      </c>
      <c r="U449" s="16" t="e">
        <f>IF($B449="","",VLOOKUP($B449,'HK2 21-22'!$B$17:$AT$54,20,0))</f>
        <v>#N/A</v>
      </c>
      <c r="V449" s="32" t="e">
        <f t="shared" si="63"/>
        <v>#N/A</v>
      </c>
      <c r="W449" s="16" t="e">
        <f>IF($B449="","",VLOOKUP($B449,'HK2 21-22'!$B$17:$AT$54,22,0))</f>
        <v>#N/A</v>
      </c>
      <c r="X449" s="16" t="e">
        <f>IF($B449="","",VLOOKUP($B449,'HK2 21-22'!$B$17:$AT$54,23,0))</f>
        <v>#N/A</v>
      </c>
      <c r="Y449" s="16" t="e">
        <f>IF($B449="","",VLOOKUP($B449,'HK2 21-22'!$B$17:$AT$54,24,0))</f>
        <v>#N/A</v>
      </c>
      <c r="Z449" s="32" t="e">
        <f t="shared" si="64"/>
        <v>#N/A</v>
      </c>
      <c r="AA449" s="16" t="e">
        <f>IF($B449="","",VLOOKUP($B449,'HK2 21-22'!$B$17:$AT$54,26,0))</f>
        <v>#N/A</v>
      </c>
      <c r="AB449" s="16" t="e">
        <f>IF($B449="","",VLOOKUP($B449,'HK2 21-22'!$B$17:$AT$54,27,0))</f>
        <v>#N/A</v>
      </c>
      <c r="AC449" s="16" t="e">
        <f>IF($B449="","",VLOOKUP($B449,'HK2 21-22'!$B$17:$AT$54,28,0))</f>
        <v>#N/A</v>
      </c>
      <c r="AD449" s="32" t="e">
        <f t="shared" si="65"/>
        <v>#N/A</v>
      </c>
      <c r="AE449" s="16" t="e">
        <f>IF($B449="","",VLOOKUP($B449,'HK2 21-22'!$B$17:$AT$54,30,0))</f>
        <v>#N/A</v>
      </c>
      <c r="AF449" s="16" t="e">
        <f>IF($B449="","",VLOOKUP($B449,'HK2 21-22'!$B$17:$AT$54,31,0))</f>
        <v>#N/A</v>
      </c>
      <c r="AG449" s="16" t="e">
        <f>IF($B449="","",VLOOKUP($B449,'HK2 21-22'!$B$17:$AT$54,32,0))</f>
        <v>#N/A</v>
      </c>
      <c r="AH449" s="32" t="e">
        <f t="shared" si="66"/>
        <v>#N/A</v>
      </c>
      <c r="AI449" s="16" t="e">
        <f>IF($B449="","",VLOOKUP($B449,'HK2 21-22'!$B$17:$AT$54,34,0))</f>
        <v>#N/A</v>
      </c>
      <c r="AJ449" s="16" t="e">
        <f>IF($B449="","",VLOOKUP($B449,'HK2 21-22'!$B$17:$AT$54,35,0))</f>
        <v>#N/A</v>
      </c>
      <c r="AK449" s="32" t="e">
        <f t="shared" si="67"/>
        <v>#N/A</v>
      </c>
      <c r="AL449" s="16" t="e">
        <f>IF($B449="","",VLOOKUP($B449,'HK2 21-22'!$B$17:$AT$54,37,0))</f>
        <v>#N/A</v>
      </c>
      <c r="AM449" s="16" t="e">
        <f>IF($B449="","",VLOOKUP($B449,'HK2 21-22'!$B$17:$AT$54,38,0))</f>
        <v>#N/A</v>
      </c>
      <c r="AN449" s="32" t="e">
        <f t="shared" si="68"/>
        <v>#N/A</v>
      </c>
      <c r="AO449" s="16" t="e">
        <f>IF($B449="","",VLOOKUP($B449,'HK2 21-22'!$B$17:$AT$54,40,0))</f>
        <v>#N/A</v>
      </c>
      <c r="AP449" s="16" t="e">
        <f>IF($B449="","",VLOOKUP($B449,'HK2 21-22'!$B$17:$AT$54,41,0))</f>
        <v>#N/A</v>
      </c>
      <c r="AQ449" s="32" t="e">
        <f t="shared" si="69"/>
        <v>#N/A</v>
      </c>
      <c r="AR449" s="32" t="e">
        <f>IF($B449="","",VLOOKUP($B449,'HK2 21-22'!$B$17:$AT$54,43,0))</f>
        <v>#N/A</v>
      </c>
      <c r="AS449" s="32" t="e">
        <f>IF($B449="","",VLOOKUP($B449,'HK2 21-22'!$B$17:$AT$54,44,0))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IF($B450="","",VLOOKUP($B450,'HK2 21-22'!$B$17:$AT$54,4,0))</f>
        <v>#N/A</v>
      </c>
      <c r="F450" s="16" t="e">
        <f>IF($B450="","",VLOOKUP($B450,'HK2 21-22'!$B$17:$AT$54,5,0))</f>
        <v>#N/A</v>
      </c>
      <c r="G450" s="16" t="e">
        <f>IF($B450="","",VLOOKUP($B450,'HK2 21-22'!$B$17:$AT$54,6,0))</f>
        <v>#N/A</v>
      </c>
      <c r="H450" s="16" t="e">
        <f>IF($B450="","",VLOOKUP($B450,'HK2 21-22'!$B$17:$AT$54,7,0))</f>
        <v>#N/A</v>
      </c>
      <c r="I450" s="16" t="e">
        <f>IF($B450="","",VLOOKUP($B450,'HK2 21-22'!$B$17:$AT$54,8,0))</f>
        <v>#N/A</v>
      </c>
      <c r="J450" s="16" t="e">
        <f>IF($B450="","",VLOOKUP($B450,'HK2 21-22'!$B$17:$AT$54,9,0))</f>
        <v>#N/A</v>
      </c>
      <c r="K450" s="16" t="e">
        <f>IF($B450="","",VLOOKUP($B450,'HK2 21-22'!$B$17:$AT$54,10,0))</f>
        <v>#N/A</v>
      </c>
      <c r="L450" s="16" t="e">
        <f>IF($B450="","",VLOOKUP($B450,'HK2 21-22'!$B$17:$AT$54,11,0))</f>
        <v>#N/A</v>
      </c>
      <c r="M450" s="32" t="e">
        <f t="shared" si="61"/>
        <v>#N/A</v>
      </c>
      <c r="N450" s="16" t="e">
        <f>IF($B450="","",VLOOKUP($B450,'HK2 21-22'!$B$17:$AT$54,13,0))</f>
        <v>#N/A</v>
      </c>
      <c r="O450" s="16" t="e">
        <f>IF($B450="","",VLOOKUP($B450,'HK2 21-22'!$B$17:$AT$54,14,0))</f>
        <v>#N/A</v>
      </c>
      <c r="P450" s="16" t="e">
        <f>IF($B450="","",VLOOKUP($B450,'HK2 21-22'!$B$17:$AT$54,15,0))</f>
        <v>#N/A</v>
      </c>
      <c r="Q450" s="16" t="e">
        <f>IF($B450="","",VLOOKUP($B450,'HK2 21-22'!$B$17:$AT$54,16,0))</f>
        <v>#N/A</v>
      </c>
      <c r="R450" s="32" t="e">
        <f t="shared" si="62"/>
        <v>#N/A</v>
      </c>
      <c r="S450" s="16" t="e">
        <f>IF($B450="","",VLOOKUP($B450,'HK2 21-22'!$B$17:$AT$54,18,0))</f>
        <v>#N/A</v>
      </c>
      <c r="T450" s="16" t="e">
        <f>IF($B450="","",VLOOKUP($B450,'HK2 21-22'!$B$17:$AT$54,19,0))</f>
        <v>#N/A</v>
      </c>
      <c r="U450" s="16" t="e">
        <f>IF($B450="","",VLOOKUP($B450,'HK2 21-22'!$B$17:$AT$54,20,0))</f>
        <v>#N/A</v>
      </c>
      <c r="V450" s="32" t="e">
        <f t="shared" si="63"/>
        <v>#N/A</v>
      </c>
      <c r="W450" s="16" t="e">
        <f>IF($B450="","",VLOOKUP($B450,'HK2 21-22'!$B$17:$AT$54,22,0))</f>
        <v>#N/A</v>
      </c>
      <c r="X450" s="16" t="e">
        <f>IF($B450="","",VLOOKUP($B450,'HK2 21-22'!$B$17:$AT$54,23,0))</f>
        <v>#N/A</v>
      </c>
      <c r="Y450" s="16" t="e">
        <f>IF($B450="","",VLOOKUP($B450,'HK2 21-22'!$B$17:$AT$54,24,0))</f>
        <v>#N/A</v>
      </c>
      <c r="Z450" s="32" t="e">
        <f t="shared" si="64"/>
        <v>#N/A</v>
      </c>
      <c r="AA450" s="16" t="e">
        <f>IF($B450="","",VLOOKUP($B450,'HK2 21-22'!$B$17:$AT$54,26,0))</f>
        <v>#N/A</v>
      </c>
      <c r="AB450" s="16" t="e">
        <f>IF($B450="","",VLOOKUP($B450,'HK2 21-22'!$B$17:$AT$54,27,0))</f>
        <v>#N/A</v>
      </c>
      <c r="AC450" s="16" t="e">
        <f>IF($B450="","",VLOOKUP($B450,'HK2 21-22'!$B$17:$AT$54,28,0))</f>
        <v>#N/A</v>
      </c>
      <c r="AD450" s="32" t="e">
        <f t="shared" si="65"/>
        <v>#N/A</v>
      </c>
      <c r="AE450" s="16" t="e">
        <f>IF($B450="","",VLOOKUP($B450,'HK2 21-22'!$B$17:$AT$54,30,0))</f>
        <v>#N/A</v>
      </c>
      <c r="AF450" s="16" t="e">
        <f>IF($B450="","",VLOOKUP($B450,'HK2 21-22'!$B$17:$AT$54,31,0))</f>
        <v>#N/A</v>
      </c>
      <c r="AG450" s="16" t="e">
        <f>IF($B450="","",VLOOKUP($B450,'HK2 21-22'!$B$17:$AT$54,32,0))</f>
        <v>#N/A</v>
      </c>
      <c r="AH450" s="32" t="e">
        <f t="shared" si="66"/>
        <v>#N/A</v>
      </c>
      <c r="AI450" s="16" t="e">
        <f>IF($B450="","",VLOOKUP($B450,'HK2 21-22'!$B$17:$AT$54,34,0))</f>
        <v>#N/A</v>
      </c>
      <c r="AJ450" s="16" t="e">
        <f>IF($B450="","",VLOOKUP($B450,'HK2 21-22'!$B$17:$AT$54,35,0))</f>
        <v>#N/A</v>
      </c>
      <c r="AK450" s="32" t="e">
        <f t="shared" si="67"/>
        <v>#N/A</v>
      </c>
      <c r="AL450" s="16" t="e">
        <f>IF($B450="","",VLOOKUP($B450,'HK2 21-22'!$B$17:$AT$54,37,0))</f>
        <v>#N/A</v>
      </c>
      <c r="AM450" s="16" t="e">
        <f>IF($B450="","",VLOOKUP($B450,'HK2 21-22'!$B$17:$AT$54,38,0))</f>
        <v>#N/A</v>
      </c>
      <c r="AN450" s="32" t="e">
        <f t="shared" si="68"/>
        <v>#N/A</v>
      </c>
      <c r="AO450" s="16" t="e">
        <f>IF($B450="","",VLOOKUP($B450,'HK2 21-22'!$B$17:$AT$54,40,0))</f>
        <v>#N/A</v>
      </c>
      <c r="AP450" s="16" t="e">
        <f>IF($B450="","",VLOOKUP($B450,'HK2 21-22'!$B$17:$AT$54,41,0))</f>
        <v>#N/A</v>
      </c>
      <c r="AQ450" s="32" t="e">
        <f t="shared" si="69"/>
        <v>#N/A</v>
      </c>
      <c r="AR450" s="32" t="e">
        <f>IF($B450="","",VLOOKUP($B450,'HK2 21-22'!$B$17:$AT$54,43,0))</f>
        <v>#N/A</v>
      </c>
      <c r="AS450" s="32" t="e">
        <f>IF($B450="","",VLOOKUP($B450,'HK2 21-22'!$B$17:$AT$54,44,0))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IF($B451="","",VLOOKUP($B451,'HK2 21-22'!$B$17:$AT$54,4,0))</f>
        <v>#N/A</v>
      </c>
      <c r="F451" s="16" t="e">
        <f>IF($B451="","",VLOOKUP($B451,'HK2 21-22'!$B$17:$AT$54,5,0))</f>
        <v>#N/A</v>
      </c>
      <c r="G451" s="16" t="e">
        <f>IF($B451="","",VLOOKUP($B451,'HK2 21-22'!$B$17:$AT$54,6,0))</f>
        <v>#N/A</v>
      </c>
      <c r="H451" s="16" t="e">
        <f>IF($B451="","",VLOOKUP($B451,'HK2 21-22'!$B$17:$AT$54,7,0))</f>
        <v>#N/A</v>
      </c>
      <c r="I451" s="16" t="e">
        <f>IF($B451="","",VLOOKUP($B451,'HK2 21-22'!$B$17:$AT$54,8,0))</f>
        <v>#N/A</v>
      </c>
      <c r="J451" s="16" t="e">
        <f>IF($B451="","",VLOOKUP($B451,'HK2 21-22'!$B$17:$AT$54,9,0))</f>
        <v>#N/A</v>
      </c>
      <c r="K451" s="16" t="e">
        <f>IF($B451="","",VLOOKUP($B451,'HK2 21-22'!$B$17:$AT$54,10,0))</f>
        <v>#N/A</v>
      </c>
      <c r="L451" s="16" t="e">
        <f>IF($B451="","",VLOOKUP($B451,'HK2 21-22'!$B$17:$AT$54,11,0))</f>
        <v>#N/A</v>
      </c>
      <c r="M451" s="32" t="e">
        <f t="shared" si="61"/>
        <v>#N/A</v>
      </c>
      <c r="N451" s="16" t="e">
        <f>IF($B451="","",VLOOKUP($B451,'HK2 21-22'!$B$17:$AT$54,13,0))</f>
        <v>#N/A</v>
      </c>
      <c r="O451" s="16" t="e">
        <f>IF($B451="","",VLOOKUP($B451,'HK2 21-22'!$B$17:$AT$54,14,0))</f>
        <v>#N/A</v>
      </c>
      <c r="P451" s="16" t="e">
        <f>IF($B451="","",VLOOKUP($B451,'HK2 21-22'!$B$17:$AT$54,15,0))</f>
        <v>#N/A</v>
      </c>
      <c r="Q451" s="16" t="e">
        <f>IF($B451="","",VLOOKUP($B451,'HK2 21-22'!$B$17:$AT$54,16,0))</f>
        <v>#N/A</v>
      </c>
      <c r="R451" s="32" t="e">
        <f t="shared" si="62"/>
        <v>#N/A</v>
      </c>
      <c r="S451" s="16" t="e">
        <f>IF($B451="","",VLOOKUP($B451,'HK2 21-22'!$B$17:$AT$54,18,0))</f>
        <v>#N/A</v>
      </c>
      <c r="T451" s="16" t="e">
        <f>IF($B451="","",VLOOKUP($B451,'HK2 21-22'!$B$17:$AT$54,19,0))</f>
        <v>#N/A</v>
      </c>
      <c r="U451" s="16" t="e">
        <f>IF($B451="","",VLOOKUP($B451,'HK2 21-22'!$B$17:$AT$54,20,0))</f>
        <v>#N/A</v>
      </c>
      <c r="V451" s="32" t="e">
        <f t="shared" si="63"/>
        <v>#N/A</v>
      </c>
      <c r="W451" s="16" t="e">
        <f>IF($B451="","",VLOOKUP($B451,'HK2 21-22'!$B$17:$AT$54,22,0))</f>
        <v>#N/A</v>
      </c>
      <c r="X451" s="16" t="e">
        <f>IF($B451="","",VLOOKUP($B451,'HK2 21-22'!$B$17:$AT$54,23,0))</f>
        <v>#N/A</v>
      </c>
      <c r="Y451" s="16" t="e">
        <f>IF($B451="","",VLOOKUP($B451,'HK2 21-22'!$B$17:$AT$54,24,0))</f>
        <v>#N/A</v>
      </c>
      <c r="Z451" s="32" t="e">
        <f t="shared" si="64"/>
        <v>#N/A</v>
      </c>
      <c r="AA451" s="16" t="e">
        <f>IF($B451="","",VLOOKUP($B451,'HK2 21-22'!$B$17:$AT$54,26,0))</f>
        <v>#N/A</v>
      </c>
      <c r="AB451" s="16" t="e">
        <f>IF($B451="","",VLOOKUP($B451,'HK2 21-22'!$B$17:$AT$54,27,0))</f>
        <v>#N/A</v>
      </c>
      <c r="AC451" s="16" t="e">
        <f>IF($B451="","",VLOOKUP($B451,'HK2 21-22'!$B$17:$AT$54,28,0))</f>
        <v>#N/A</v>
      </c>
      <c r="AD451" s="32" t="e">
        <f t="shared" si="65"/>
        <v>#N/A</v>
      </c>
      <c r="AE451" s="16" t="e">
        <f>IF($B451="","",VLOOKUP($B451,'HK2 21-22'!$B$17:$AT$54,30,0))</f>
        <v>#N/A</v>
      </c>
      <c r="AF451" s="16" t="e">
        <f>IF($B451="","",VLOOKUP($B451,'HK2 21-22'!$B$17:$AT$54,31,0))</f>
        <v>#N/A</v>
      </c>
      <c r="AG451" s="16" t="e">
        <f>IF($B451="","",VLOOKUP($B451,'HK2 21-22'!$B$17:$AT$54,32,0))</f>
        <v>#N/A</v>
      </c>
      <c r="AH451" s="32" t="e">
        <f t="shared" si="66"/>
        <v>#N/A</v>
      </c>
      <c r="AI451" s="16" t="e">
        <f>IF($B451="","",VLOOKUP($B451,'HK2 21-22'!$B$17:$AT$54,34,0))</f>
        <v>#N/A</v>
      </c>
      <c r="AJ451" s="16" t="e">
        <f>IF($B451="","",VLOOKUP($B451,'HK2 21-22'!$B$17:$AT$54,35,0))</f>
        <v>#N/A</v>
      </c>
      <c r="AK451" s="32" t="e">
        <f t="shared" si="67"/>
        <v>#N/A</v>
      </c>
      <c r="AL451" s="16" t="e">
        <f>IF($B451="","",VLOOKUP($B451,'HK2 21-22'!$B$17:$AT$54,37,0))</f>
        <v>#N/A</v>
      </c>
      <c r="AM451" s="16" t="e">
        <f>IF($B451="","",VLOOKUP($B451,'HK2 21-22'!$B$17:$AT$54,38,0))</f>
        <v>#N/A</v>
      </c>
      <c r="AN451" s="32" t="e">
        <f t="shared" si="68"/>
        <v>#N/A</v>
      </c>
      <c r="AO451" s="16" t="e">
        <f>IF($B451="","",VLOOKUP($B451,'HK2 21-22'!$B$17:$AT$54,40,0))</f>
        <v>#N/A</v>
      </c>
      <c r="AP451" s="16" t="e">
        <f>IF($B451="","",VLOOKUP($B451,'HK2 21-22'!$B$17:$AT$54,41,0))</f>
        <v>#N/A</v>
      </c>
      <c r="AQ451" s="32" t="e">
        <f t="shared" si="69"/>
        <v>#N/A</v>
      </c>
      <c r="AR451" s="32" t="e">
        <f>IF($B451="","",VLOOKUP($B451,'HK2 21-22'!$B$17:$AT$54,43,0))</f>
        <v>#N/A</v>
      </c>
      <c r="AS451" s="32" t="e">
        <f>IF($B451="","",VLOOKUP($B451,'HK2 21-22'!$B$17:$AT$54,44,0))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IF($B452="","",VLOOKUP($B452,'HK2 21-22'!$B$17:$AT$54,4,0))</f>
        <v>#N/A</v>
      </c>
      <c r="F452" s="16" t="e">
        <f>IF($B452="","",VLOOKUP($B452,'HK2 21-22'!$B$17:$AT$54,5,0))</f>
        <v>#N/A</v>
      </c>
      <c r="G452" s="16" t="e">
        <f>IF($B452="","",VLOOKUP($B452,'HK2 21-22'!$B$17:$AT$54,6,0))</f>
        <v>#N/A</v>
      </c>
      <c r="H452" s="16" t="e">
        <f>IF($B452="","",VLOOKUP($B452,'HK2 21-22'!$B$17:$AT$54,7,0))</f>
        <v>#N/A</v>
      </c>
      <c r="I452" s="16" t="e">
        <f>IF($B452="","",VLOOKUP($B452,'HK2 21-22'!$B$17:$AT$54,8,0))</f>
        <v>#N/A</v>
      </c>
      <c r="J452" s="16" t="e">
        <f>IF($B452="","",VLOOKUP($B452,'HK2 21-22'!$B$17:$AT$54,9,0))</f>
        <v>#N/A</v>
      </c>
      <c r="K452" s="16" t="e">
        <f>IF($B452="","",VLOOKUP($B452,'HK2 21-22'!$B$17:$AT$54,10,0))</f>
        <v>#N/A</v>
      </c>
      <c r="L452" s="16" t="e">
        <f>IF($B452="","",VLOOKUP($B452,'HK2 21-22'!$B$17:$AT$54,11,0))</f>
        <v>#N/A</v>
      </c>
      <c r="M452" s="32" t="e">
        <f t="shared" si="61"/>
        <v>#N/A</v>
      </c>
      <c r="N452" s="16" t="e">
        <f>IF($B452="","",VLOOKUP($B452,'HK2 21-22'!$B$17:$AT$54,13,0))</f>
        <v>#N/A</v>
      </c>
      <c r="O452" s="16" t="e">
        <f>IF($B452="","",VLOOKUP($B452,'HK2 21-22'!$B$17:$AT$54,14,0))</f>
        <v>#N/A</v>
      </c>
      <c r="P452" s="16" t="e">
        <f>IF($B452="","",VLOOKUP($B452,'HK2 21-22'!$B$17:$AT$54,15,0))</f>
        <v>#N/A</v>
      </c>
      <c r="Q452" s="16" t="e">
        <f>IF($B452="","",VLOOKUP($B452,'HK2 21-22'!$B$17:$AT$54,16,0))</f>
        <v>#N/A</v>
      </c>
      <c r="R452" s="32" t="e">
        <f t="shared" si="62"/>
        <v>#N/A</v>
      </c>
      <c r="S452" s="16" t="e">
        <f>IF($B452="","",VLOOKUP($B452,'HK2 21-22'!$B$17:$AT$54,18,0))</f>
        <v>#N/A</v>
      </c>
      <c r="T452" s="16" t="e">
        <f>IF($B452="","",VLOOKUP($B452,'HK2 21-22'!$B$17:$AT$54,19,0))</f>
        <v>#N/A</v>
      </c>
      <c r="U452" s="16" t="e">
        <f>IF($B452="","",VLOOKUP($B452,'HK2 21-22'!$B$17:$AT$54,20,0))</f>
        <v>#N/A</v>
      </c>
      <c r="V452" s="32" t="e">
        <f t="shared" si="63"/>
        <v>#N/A</v>
      </c>
      <c r="W452" s="16" t="e">
        <f>IF($B452="","",VLOOKUP($B452,'HK2 21-22'!$B$17:$AT$54,22,0))</f>
        <v>#N/A</v>
      </c>
      <c r="X452" s="16" t="e">
        <f>IF($B452="","",VLOOKUP($B452,'HK2 21-22'!$B$17:$AT$54,23,0))</f>
        <v>#N/A</v>
      </c>
      <c r="Y452" s="16" t="e">
        <f>IF($B452="","",VLOOKUP($B452,'HK2 21-22'!$B$17:$AT$54,24,0))</f>
        <v>#N/A</v>
      </c>
      <c r="Z452" s="32" t="e">
        <f t="shared" si="64"/>
        <v>#N/A</v>
      </c>
      <c r="AA452" s="16" t="e">
        <f>IF($B452="","",VLOOKUP($B452,'HK2 21-22'!$B$17:$AT$54,26,0))</f>
        <v>#N/A</v>
      </c>
      <c r="AB452" s="16" t="e">
        <f>IF($B452="","",VLOOKUP($B452,'HK2 21-22'!$B$17:$AT$54,27,0))</f>
        <v>#N/A</v>
      </c>
      <c r="AC452" s="16" t="e">
        <f>IF($B452="","",VLOOKUP($B452,'HK2 21-22'!$B$17:$AT$54,28,0))</f>
        <v>#N/A</v>
      </c>
      <c r="AD452" s="32" t="e">
        <f t="shared" si="65"/>
        <v>#N/A</v>
      </c>
      <c r="AE452" s="16" t="e">
        <f>IF($B452="","",VLOOKUP($B452,'HK2 21-22'!$B$17:$AT$54,30,0))</f>
        <v>#N/A</v>
      </c>
      <c r="AF452" s="16" t="e">
        <f>IF($B452="","",VLOOKUP($B452,'HK2 21-22'!$B$17:$AT$54,31,0))</f>
        <v>#N/A</v>
      </c>
      <c r="AG452" s="16" t="e">
        <f>IF($B452="","",VLOOKUP($B452,'HK2 21-22'!$B$17:$AT$54,32,0))</f>
        <v>#N/A</v>
      </c>
      <c r="AH452" s="32" t="e">
        <f t="shared" si="66"/>
        <v>#N/A</v>
      </c>
      <c r="AI452" s="16" t="e">
        <f>IF($B452="","",VLOOKUP($B452,'HK2 21-22'!$B$17:$AT$54,34,0))</f>
        <v>#N/A</v>
      </c>
      <c r="AJ452" s="16" t="e">
        <f>IF($B452="","",VLOOKUP($B452,'HK2 21-22'!$B$17:$AT$54,35,0))</f>
        <v>#N/A</v>
      </c>
      <c r="AK452" s="32" t="e">
        <f t="shared" si="67"/>
        <v>#N/A</v>
      </c>
      <c r="AL452" s="16" t="e">
        <f>IF($B452="","",VLOOKUP($B452,'HK2 21-22'!$B$17:$AT$54,37,0))</f>
        <v>#N/A</v>
      </c>
      <c r="AM452" s="16" t="e">
        <f>IF($B452="","",VLOOKUP($B452,'HK2 21-22'!$B$17:$AT$54,38,0))</f>
        <v>#N/A</v>
      </c>
      <c r="AN452" s="32" t="e">
        <f t="shared" si="68"/>
        <v>#N/A</v>
      </c>
      <c r="AO452" s="16" t="e">
        <f>IF($B452="","",VLOOKUP($B452,'HK2 21-22'!$B$17:$AT$54,40,0))</f>
        <v>#N/A</v>
      </c>
      <c r="AP452" s="16" t="e">
        <f>IF($B452="","",VLOOKUP($B452,'HK2 21-22'!$B$17:$AT$54,41,0))</f>
        <v>#N/A</v>
      </c>
      <c r="AQ452" s="32" t="e">
        <f t="shared" si="69"/>
        <v>#N/A</v>
      </c>
      <c r="AR452" s="32" t="e">
        <f>IF($B452="","",VLOOKUP($B452,'HK2 21-22'!$B$17:$AT$54,43,0))</f>
        <v>#N/A</v>
      </c>
      <c r="AS452" s="32" t="e">
        <f>IF($B452="","",VLOOKUP($B452,'HK2 21-22'!$B$17:$AT$54,44,0))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>
        <f>IF($B453="","",VLOOKUP($B453,'HK2 21-22'!$B$17:$AT$54,4,0))</f>
        <v>0</v>
      </c>
      <c r="F453" s="16">
        <f>IF($B453="","",VLOOKUP($B453,'HK2 21-22'!$B$17:$AT$54,5,0))</f>
        <v>0</v>
      </c>
      <c r="G453" s="16">
        <f>IF($B453="","",VLOOKUP($B453,'HK2 21-22'!$B$17:$AT$54,6,0))</f>
        <v>0</v>
      </c>
      <c r="H453" s="16">
        <f>IF($B453="","",VLOOKUP($B453,'HK2 21-22'!$B$17:$AT$54,7,0))</f>
        <v>0</v>
      </c>
      <c r="I453" s="16">
        <f>IF($B453="","",VLOOKUP($B453,'HK2 21-22'!$B$17:$AT$54,8,0))</f>
        <v>0</v>
      </c>
      <c r="J453" s="16">
        <f>IF($B453="","",VLOOKUP($B453,'HK2 21-22'!$B$17:$AT$54,9,0))</f>
        <v>0</v>
      </c>
      <c r="K453" s="16">
        <f>IF($B453="","",VLOOKUP($B453,'HK2 21-22'!$B$17:$AT$54,10,0))</f>
        <v>0</v>
      </c>
      <c r="L453" s="16">
        <f>IF($B453="","",VLOOKUP($B453,'HK2 21-22'!$B$17:$AT$54,11,0))</f>
        <v>0</v>
      </c>
      <c r="M453" s="32">
        <f t="shared" si="61"/>
        <v>0</v>
      </c>
      <c r="N453" s="16">
        <f>IF($B453="","",VLOOKUP($B453,'HK2 21-22'!$B$17:$AT$54,13,0))</f>
        <v>0.6</v>
      </c>
      <c r="O453" s="16">
        <f>IF($B453="","",VLOOKUP($B453,'HK2 21-22'!$B$17:$AT$54,14,0))</f>
        <v>0.6</v>
      </c>
      <c r="P453" s="16">
        <f>IF($B453="","",VLOOKUP($B453,'HK2 21-22'!$B$17:$AT$54,15,0))</f>
        <v>0</v>
      </c>
      <c r="Q453" s="16">
        <f>IF($B453="","",VLOOKUP($B453,'HK2 21-22'!$B$17:$AT$54,16,0))</f>
        <v>0</v>
      </c>
      <c r="R453" s="32">
        <f t="shared" si="62"/>
        <v>1.2</v>
      </c>
      <c r="S453" s="16">
        <f>IF($B453="","",VLOOKUP($B453,'HK2 21-22'!$B$17:$AT$54,18,0))</f>
        <v>0</v>
      </c>
      <c r="T453" s="16">
        <f>IF($B453="","",VLOOKUP($B453,'HK2 21-22'!$B$17:$AT$54,19,0))</f>
        <v>0</v>
      </c>
      <c r="U453" s="16">
        <f>IF($B453="","",VLOOKUP($B453,'HK2 21-22'!$B$17:$AT$54,20,0))</f>
        <v>0</v>
      </c>
      <c r="V453" s="32">
        <f t="shared" si="63"/>
        <v>0</v>
      </c>
      <c r="W453" s="16">
        <f>IF($B453="","",VLOOKUP($B453,'HK2 21-22'!$B$17:$AT$54,22,0))</f>
        <v>0</v>
      </c>
      <c r="X453" s="16">
        <f>IF($B453="","",VLOOKUP($B453,'HK2 21-22'!$B$17:$AT$54,23,0))</f>
        <v>0</v>
      </c>
      <c r="Y453" s="16">
        <f>IF($B453="","",VLOOKUP($B453,'HK2 21-22'!$B$17:$AT$54,24,0))</f>
        <v>0</v>
      </c>
      <c r="Z453" s="32">
        <f t="shared" si="64"/>
        <v>0</v>
      </c>
      <c r="AA453" s="16">
        <f>IF($B453="","",VLOOKUP($B453,'HK2 21-22'!$B$17:$AT$54,26,0))</f>
        <v>0</v>
      </c>
      <c r="AB453" s="16">
        <f>IF($B453="","",VLOOKUP($B453,'HK2 21-22'!$B$17:$AT$54,27,0))</f>
        <v>0</v>
      </c>
      <c r="AC453" s="16">
        <f>IF($B453="","",VLOOKUP($B453,'HK2 21-22'!$B$17:$AT$54,28,0))</f>
        <v>0</v>
      </c>
      <c r="AD453" s="32">
        <f t="shared" si="65"/>
        <v>0</v>
      </c>
      <c r="AE453" s="16">
        <f>IF($B453="","",VLOOKUP($B453,'HK2 21-22'!$B$17:$AT$54,30,0))</f>
        <v>0</v>
      </c>
      <c r="AF453" s="16">
        <f>IF($B453="","",VLOOKUP($B453,'HK2 21-22'!$B$17:$AT$54,31,0))</f>
        <v>0</v>
      </c>
      <c r="AG453" s="16">
        <f>IF($B453="","",VLOOKUP($B453,'HK2 21-22'!$B$17:$AT$54,32,0))</f>
        <v>0</v>
      </c>
      <c r="AH453" s="32">
        <f t="shared" si="66"/>
        <v>0</v>
      </c>
      <c r="AI453" s="16">
        <f>IF($B453="","",VLOOKUP($B453,'HK2 21-22'!$B$17:$AT$54,34,0))</f>
        <v>0</v>
      </c>
      <c r="AJ453" s="16">
        <f>IF($B453="","",VLOOKUP($B453,'HK2 21-22'!$B$17:$AT$54,35,0))</f>
        <v>0</v>
      </c>
      <c r="AK453" s="32">
        <f t="shared" si="67"/>
        <v>0</v>
      </c>
      <c r="AL453" s="16">
        <f>IF($B453="","",VLOOKUP($B453,'HK2 21-22'!$B$17:$AT$54,37,0))</f>
        <v>0</v>
      </c>
      <c r="AM453" s="16">
        <f>IF($B453="","",VLOOKUP($B453,'HK2 21-22'!$B$17:$AT$54,38,0))</f>
        <v>0</v>
      </c>
      <c r="AN453" s="32">
        <f t="shared" si="68"/>
        <v>0</v>
      </c>
      <c r="AO453" s="16">
        <f>IF($B453="","",VLOOKUP($B453,'HK2 21-22'!$B$17:$AT$54,40,0))</f>
        <v>0</v>
      </c>
      <c r="AP453" s="16">
        <f>IF($B453="","",VLOOKUP($B453,'HK2 21-22'!$B$17:$AT$54,41,0))</f>
        <v>0</v>
      </c>
      <c r="AQ453" s="32">
        <f t="shared" si="69"/>
        <v>0</v>
      </c>
      <c r="AR453" s="32">
        <f>IF($B453="","",VLOOKUP($B453,'HK2 21-22'!$B$17:$AT$54,43,0))</f>
        <v>0</v>
      </c>
      <c r="AS453" s="32">
        <f>IF($B453="","",VLOOKUP($B453,'HK2 21-22'!$B$17:$AT$54,44,0))</f>
        <v>0</v>
      </c>
      <c r="AT453" s="41">
        <f t="shared" si="70"/>
        <v>1.2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IF($B454="","",VLOOKUP($B454,'HK2 21-22'!$B$17:$AT$54,4,0))</f>
        <v>#N/A</v>
      </c>
      <c r="F454" s="16" t="e">
        <f>IF($B454="","",VLOOKUP($B454,'HK2 21-22'!$B$17:$AT$54,5,0))</f>
        <v>#N/A</v>
      </c>
      <c r="G454" s="16" t="e">
        <f>IF($B454="","",VLOOKUP($B454,'HK2 21-22'!$B$17:$AT$54,6,0))</f>
        <v>#N/A</v>
      </c>
      <c r="H454" s="16" t="e">
        <f>IF($B454="","",VLOOKUP($B454,'HK2 21-22'!$B$17:$AT$54,7,0))</f>
        <v>#N/A</v>
      </c>
      <c r="I454" s="16" t="e">
        <f>IF($B454="","",VLOOKUP($B454,'HK2 21-22'!$B$17:$AT$54,8,0))</f>
        <v>#N/A</v>
      </c>
      <c r="J454" s="16" t="e">
        <f>IF($B454="","",VLOOKUP($B454,'HK2 21-22'!$B$17:$AT$54,9,0))</f>
        <v>#N/A</v>
      </c>
      <c r="K454" s="16" t="e">
        <f>IF($B454="","",VLOOKUP($B454,'HK2 21-22'!$B$17:$AT$54,10,0))</f>
        <v>#N/A</v>
      </c>
      <c r="L454" s="16" t="e">
        <f>IF($B454="","",VLOOKUP($B454,'HK2 21-22'!$B$17:$AT$54,11,0))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IF($B454="","",VLOOKUP($B454,'HK2 21-22'!$B$17:$AT$54,13,0))</f>
        <v>#N/A</v>
      </c>
      <c r="O454" s="16" t="e">
        <f>IF($B454="","",VLOOKUP($B454,'HK2 21-22'!$B$17:$AT$54,14,0))</f>
        <v>#N/A</v>
      </c>
      <c r="P454" s="16" t="e">
        <f>IF($B454="","",VLOOKUP($B454,'HK2 21-22'!$B$17:$AT$54,15,0))</f>
        <v>#N/A</v>
      </c>
      <c r="Q454" s="16" t="e">
        <f>IF($B454="","",VLOOKUP($B454,'HK2 21-22'!$B$17:$AT$54,16,0))</f>
        <v>#N/A</v>
      </c>
      <c r="R454" s="32" t="e">
        <f t="shared" ref="R454:R473" si="72">IF($D454="","",SUM($N454:$Q454))</f>
        <v>#N/A</v>
      </c>
      <c r="S454" s="16" t="e">
        <f>IF($B454="","",VLOOKUP($B454,'HK2 21-22'!$B$17:$AT$54,18,0))</f>
        <v>#N/A</v>
      </c>
      <c r="T454" s="16" t="e">
        <f>IF($B454="","",VLOOKUP($B454,'HK2 21-22'!$B$17:$AT$54,19,0))</f>
        <v>#N/A</v>
      </c>
      <c r="U454" s="16" t="e">
        <f>IF($B454="","",VLOOKUP($B454,'HK2 21-22'!$B$17:$AT$54,20,0))</f>
        <v>#N/A</v>
      </c>
      <c r="V454" s="32" t="e">
        <f t="shared" ref="V454:V473" si="73">IF($D454="","",((SUM($S454:$T454))-U454)*0.1)</f>
        <v>#N/A</v>
      </c>
      <c r="W454" s="16" t="e">
        <f>IF($B454="","",VLOOKUP($B454,'HK2 21-22'!$B$17:$AT$54,22,0))</f>
        <v>#N/A</v>
      </c>
      <c r="X454" s="16" t="e">
        <f>IF($B454="","",VLOOKUP($B454,'HK2 21-22'!$B$17:$AT$54,23,0))</f>
        <v>#N/A</v>
      </c>
      <c r="Y454" s="16" t="e">
        <f>IF($B454="","",VLOOKUP($B454,'HK2 21-22'!$B$17:$AT$54,24,0))</f>
        <v>#N/A</v>
      </c>
      <c r="Z454" s="32" t="e">
        <f t="shared" ref="Z454:Z473" si="74">IF($D454="","",((SUM($W454:$X454))-Y454)*0.2)</f>
        <v>#N/A</v>
      </c>
      <c r="AA454" s="16" t="e">
        <f>IF($B454="","",VLOOKUP($B454,'HK2 21-22'!$B$17:$AT$54,26,0))</f>
        <v>#N/A</v>
      </c>
      <c r="AB454" s="16" t="e">
        <f>IF($B454="","",VLOOKUP($B454,'HK2 21-22'!$B$17:$AT$54,27,0))</f>
        <v>#N/A</v>
      </c>
      <c r="AC454" s="16" t="e">
        <f>IF($B454="","",VLOOKUP($B454,'HK2 21-22'!$B$17:$AT$54,28,0))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IF($B454="","",VLOOKUP($B454,'HK2 21-22'!$B$17:$AT$54,30,0))</f>
        <v>#N/A</v>
      </c>
      <c r="AF454" s="16" t="e">
        <f>IF($B454="","",VLOOKUP($B454,'HK2 21-22'!$B$17:$AT$54,31,0))</f>
        <v>#N/A</v>
      </c>
      <c r="AG454" s="16" t="e">
        <f>IF($B454="","",VLOOKUP($B454,'HK2 21-22'!$B$17:$AT$54,32,0))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IF($B454="","",VLOOKUP($B454,'HK2 21-22'!$B$17:$AT$54,34,0))</f>
        <v>#N/A</v>
      </c>
      <c r="AJ454" s="16" t="e">
        <f>IF($B454="","",VLOOKUP($B454,'HK2 21-22'!$B$17:$AT$54,35,0))</f>
        <v>#N/A</v>
      </c>
      <c r="AK454" s="32" t="e">
        <f t="shared" ref="AK454:AK473" si="77">IF($D454="","",(SUM($AI454:$AJ454))*0.2)</f>
        <v>#N/A</v>
      </c>
      <c r="AL454" s="16" t="e">
        <f>IF($B454="","",VLOOKUP($B454,'HK2 21-22'!$B$17:$AT$54,37,0))</f>
        <v>#N/A</v>
      </c>
      <c r="AM454" s="16" t="e">
        <f>IF($B454="","",VLOOKUP($B454,'HK2 21-22'!$B$17:$AT$54,38,0))</f>
        <v>#N/A</v>
      </c>
      <c r="AN454" s="32" t="e">
        <f t="shared" ref="AN454:AN473" si="78">IF($D454="","",(SUM(AL454:AM454))*0.4)</f>
        <v>#N/A</v>
      </c>
      <c r="AO454" s="16" t="e">
        <f>IF($B454="","",VLOOKUP($B454,'HK2 21-22'!$B$17:$AT$54,40,0))</f>
        <v>#N/A</v>
      </c>
      <c r="AP454" s="16" t="e">
        <f>IF($B454="","",VLOOKUP($B454,'HK2 21-22'!$B$17:$AT$54,41,0))</f>
        <v>#N/A</v>
      </c>
      <c r="AQ454" s="32" t="e">
        <f t="shared" ref="AQ454:AQ473" si="79">IF(D454="","",SUM(AO454:AP454)*0.4)</f>
        <v>#N/A</v>
      </c>
      <c r="AR454" s="32" t="e">
        <f>IF($B454="","",VLOOKUP($B454,'HK2 21-22'!$B$17:$AT$54,43,0))</f>
        <v>#N/A</v>
      </c>
      <c r="AS454" s="32" t="e">
        <f>IF($B454="","",VLOOKUP($B454,'HK2 21-22'!$B$17:$AT$54,44,0))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IF($B455="","",VLOOKUP($B455,'HK2 21-22'!$B$17:$AT$54,4,0))</f>
        <v>#N/A</v>
      </c>
      <c r="F455" s="16" t="e">
        <f>IF($B455="","",VLOOKUP($B455,'HK2 21-22'!$B$17:$AT$54,5,0))</f>
        <v>#N/A</v>
      </c>
      <c r="G455" s="16" t="e">
        <f>IF($B455="","",VLOOKUP($B455,'HK2 21-22'!$B$17:$AT$54,6,0))</f>
        <v>#N/A</v>
      </c>
      <c r="H455" s="16" t="e">
        <f>IF($B455="","",VLOOKUP($B455,'HK2 21-22'!$B$17:$AT$54,7,0))</f>
        <v>#N/A</v>
      </c>
      <c r="I455" s="16" t="e">
        <f>IF($B455="","",VLOOKUP($B455,'HK2 21-22'!$B$17:$AT$54,8,0))</f>
        <v>#N/A</v>
      </c>
      <c r="J455" s="16" t="e">
        <f>IF($B455="","",VLOOKUP($B455,'HK2 21-22'!$B$17:$AT$54,9,0))</f>
        <v>#N/A</v>
      </c>
      <c r="K455" s="16" t="e">
        <f>IF($B455="","",VLOOKUP($B455,'HK2 21-22'!$B$17:$AT$54,10,0))</f>
        <v>#N/A</v>
      </c>
      <c r="L455" s="16" t="e">
        <f>IF($B455="","",VLOOKUP($B455,'HK2 21-22'!$B$17:$AT$54,11,0))</f>
        <v>#N/A</v>
      </c>
      <c r="M455" s="32" t="e">
        <f t="shared" si="71"/>
        <v>#N/A</v>
      </c>
      <c r="N455" s="16" t="e">
        <f>IF($B455="","",VLOOKUP($B455,'HK2 21-22'!$B$17:$AT$54,13,0))</f>
        <v>#N/A</v>
      </c>
      <c r="O455" s="16" t="e">
        <f>IF($B455="","",VLOOKUP($B455,'HK2 21-22'!$B$17:$AT$54,14,0))</f>
        <v>#N/A</v>
      </c>
      <c r="P455" s="16" t="e">
        <f>IF($B455="","",VLOOKUP($B455,'HK2 21-22'!$B$17:$AT$54,15,0))</f>
        <v>#N/A</v>
      </c>
      <c r="Q455" s="16" t="e">
        <f>IF($B455="","",VLOOKUP($B455,'HK2 21-22'!$B$17:$AT$54,16,0))</f>
        <v>#N/A</v>
      </c>
      <c r="R455" s="32" t="e">
        <f t="shared" si="72"/>
        <v>#N/A</v>
      </c>
      <c r="S455" s="16" t="e">
        <f>IF($B455="","",VLOOKUP($B455,'HK2 21-22'!$B$17:$AT$54,18,0))</f>
        <v>#N/A</v>
      </c>
      <c r="T455" s="16" t="e">
        <f>IF($B455="","",VLOOKUP($B455,'HK2 21-22'!$B$17:$AT$54,19,0))</f>
        <v>#N/A</v>
      </c>
      <c r="U455" s="16" t="e">
        <f>IF($B455="","",VLOOKUP($B455,'HK2 21-22'!$B$17:$AT$54,20,0))</f>
        <v>#N/A</v>
      </c>
      <c r="V455" s="32" t="e">
        <f t="shared" si="73"/>
        <v>#N/A</v>
      </c>
      <c r="W455" s="16" t="e">
        <f>IF($B455="","",VLOOKUP($B455,'HK2 21-22'!$B$17:$AT$54,22,0))</f>
        <v>#N/A</v>
      </c>
      <c r="X455" s="16" t="e">
        <f>IF($B455="","",VLOOKUP($B455,'HK2 21-22'!$B$17:$AT$54,23,0))</f>
        <v>#N/A</v>
      </c>
      <c r="Y455" s="16" t="e">
        <f>IF($B455="","",VLOOKUP($B455,'HK2 21-22'!$B$17:$AT$54,24,0))</f>
        <v>#N/A</v>
      </c>
      <c r="Z455" s="32" t="e">
        <f t="shared" si="74"/>
        <v>#N/A</v>
      </c>
      <c r="AA455" s="16" t="e">
        <f>IF($B455="","",VLOOKUP($B455,'HK2 21-22'!$B$17:$AT$54,26,0))</f>
        <v>#N/A</v>
      </c>
      <c r="AB455" s="16" t="e">
        <f>IF($B455="","",VLOOKUP($B455,'HK2 21-22'!$B$17:$AT$54,27,0))</f>
        <v>#N/A</v>
      </c>
      <c r="AC455" s="16" t="e">
        <f>IF($B455="","",VLOOKUP($B455,'HK2 21-22'!$B$17:$AT$54,28,0))</f>
        <v>#N/A</v>
      </c>
      <c r="AD455" s="32" t="e">
        <f t="shared" si="75"/>
        <v>#N/A</v>
      </c>
      <c r="AE455" s="16" t="e">
        <f>IF($B455="","",VLOOKUP($B455,'HK2 21-22'!$B$17:$AT$54,30,0))</f>
        <v>#N/A</v>
      </c>
      <c r="AF455" s="16" t="e">
        <f>IF($B455="","",VLOOKUP($B455,'HK2 21-22'!$B$17:$AT$54,31,0))</f>
        <v>#N/A</v>
      </c>
      <c r="AG455" s="16" t="e">
        <f>IF($B455="","",VLOOKUP($B455,'HK2 21-22'!$B$17:$AT$54,32,0))</f>
        <v>#N/A</v>
      </c>
      <c r="AH455" s="32" t="e">
        <f t="shared" si="76"/>
        <v>#N/A</v>
      </c>
      <c r="AI455" s="16" t="e">
        <f>IF($B455="","",VLOOKUP($B455,'HK2 21-22'!$B$17:$AT$54,34,0))</f>
        <v>#N/A</v>
      </c>
      <c r="AJ455" s="16" t="e">
        <f>IF($B455="","",VLOOKUP($B455,'HK2 21-22'!$B$17:$AT$54,35,0))</f>
        <v>#N/A</v>
      </c>
      <c r="AK455" s="32" t="e">
        <f t="shared" si="77"/>
        <v>#N/A</v>
      </c>
      <c r="AL455" s="16" t="e">
        <f>IF($B455="","",VLOOKUP($B455,'HK2 21-22'!$B$17:$AT$54,37,0))</f>
        <v>#N/A</v>
      </c>
      <c r="AM455" s="16" t="e">
        <f>IF($B455="","",VLOOKUP($B455,'HK2 21-22'!$B$17:$AT$54,38,0))</f>
        <v>#N/A</v>
      </c>
      <c r="AN455" s="32" t="e">
        <f t="shared" si="78"/>
        <v>#N/A</v>
      </c>
      <c r="AO455" s="16" t="e">
        <f>IF($B455="","",VLOOKUP($B455,'HK2 21-22'!$B$17:$AT$54,40,0))</f>
        <v>#N/A</v>
      </c>
      <c r="AP455" s="16" t="e">
        <f>IF($B455="","",VLOOKUP($B455,'HK2 21-22'!$B$17:$AT$54,41,0))</f>
        <v>#N/A</v>
      </c>
      <c r="AQ455" s="32" t="e">
        <f t="shared" si="79"/>
        <v>#N/A</v>
      </c>
      <c r="AR455" s="32" t="e">
        <f>IF($B455="","",VLOOKUP($B455,'HK2 21-22'!$B$17:$AT$54,43,0))</f>
        <v>#N/A</v>
      </c>
      <c r="AS455" s="32" t="e">
        <f>IF($B455="","",VLOOKUP($B455,'HK2 21-22'!$B$17:$AT$54,44,0))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IF($B456="","",VLOOKUP($B456,'HK2 21-22'!$B$17:$AT$54,4,0))</f>
        <v>#N/A</v>
      </c>
      <c r="F456" s="16" t="e">
        <f>IF($B456="","",VLOOKUP($B456,'HK2 21-22'!$B$17:$AT$54,5,0))</f>
        <v>#N/A</v>
      </c>
      <c r="G456" s="16" t="e">
        <f>IF($B456="","",VLOOKUP($B456,'HK2 21-22'!$B$17:$AT$54,6,0))</f>
        <v>#N/A</v>
      </c>
      <c r="H456" s="16" t="e">
        <f>IF($B456="","",VLOOKUP($B456,'HK2 21-22'!$B$17:$AT$54,7,0))</f>
        <v>#N/A</v>
      </c>
      <c r="I456" s="16" t="e">
        <f>IF($B456="","",VLOOKUP($B456,'HK2 21-22'!$B$17:$AT$54,8,0))</f>
        <v>#N/A</v>
      </c>
      <c r="J456" s="16" t="e">
        <f>IF($B456="","",VLOOKUP($B456,'HK2 21-22'!$B$17:$AT$54,9,0))</f>
        <v>#N/A</v>
      </c>
      <c r="K456" s="16" t="e">
        <f>IF($B456="","",VLOOKUP($B456,'HK2 21-22'!$B$17:$AT$54,10,0))</f>
        <v>#N/A</v>
      </c>
      <c r="L456" s="16" t="e">
        <f>IF($B456="","",VLOOKUP($B456,'HK2 21-22'!$B$17:$AT$54,11,0))</f>
        <v>#N/A</v>
      </c>
      <c r="M456" s="32" t="e">
        <f t="shared" si="71"/>
        <v>#N/A</v>
      </c>
      <c r="N456" s="16" t="e">
        <f>IF($B456="","",VLOOKUP($B456,'HK2 21-22'!$B$17:$AT$54,13,0))</f>
        <v>#N/A</v>
      </c>
      <c r="O456" s="16" t="e">
        <f>IF($B456="","",VLOOKUP($B456,'HK2 21-22'!$B$17:$AT$54,14,0))</f>
        <v>#N/A</v>
      </c>
      <c r="P456" s="16" t="e">
        <f>IF($B456="","",VLOOKUP($B456,'HK2 21-22'!$B$17:$AT$54,15,0))</f>
        <v>#N/A</v>
      </c>
      <c r="Q456" s="16" t="e">
        <f>IF($B456="","",VLOOKUP($B456,'HK2 21-22'!$B$17:$AT$54,16,0))</f>
        <v>#N/A</v>
      </c>
      <c r="R456" s="32" t="e">
        <f t="shared" si="72"/>
        <v>#N/A</v>
      </c>
      <c r="S456" s="16" t="e">
        <f>IF($B456="","",VLOOKUP($B456,'HK2 21-22'!$B$17:$AT$54,18,0))</f>
        <v>#N/A</v>
      </c>
      <c r="T456" s="16" t="e">
        <f>IF($B456="","",VLOOKUP($B456,'HK2 21-22'!$B$17:$AT$54,19,0))</f>
        <v>#N/A</v>
      </c>
      <c r="U456" s="16" t="e">
        <f>IF($B456="","",VLOOKUP($B456,'HK2 21-22'!$B$17:$AT$54,20,0))</f>
        <v>#N/A</v>
      </c>
      <c r="V456" s="32" t="e">
        <f t="shared" si="73"/>
        <v>#N/A</v>
      </c>
      <c r="W456" s="16" t="e">
        <f>IF($B456="","",VLOOKUP($B456,'HK2 21-22'!$B$17:$AT$54,22,0))</f>
        <v>#N/A</v>
      </c>
      <c r="X456" s="16" t="e">
        <f>IF($B456="","",VLOOKUP($B456,'HK2 21-22'!$B$17:$AT$54,23,0))</f>
        <v>#N/A</v>
      </c>
      <c r="Y456" s="16" t="e">
        <f>IF($B456="","",VLOOKUP($B456,'HK2 21-22'!$B$17:$AT$54,24,0))</f>
        <v>#N/A</v>
      </c>
      <c r="Z456" s="32" t="e">
        <f t="shared" si="74"/>
        <v>#N/A</v>
      </c>
      <c r="AA456" s="16" t="e">
        <f>IF($B456="","",VLOOKUP($B456,'HK2 21-22'!$B$17:$AT$54,26,0))</f>
        <v>#N/A</v>
      </c>
      <c r="AB456" s="16" t="e">
        <f>IF($B456="","",VLOOKUP($B456,'HK2 21-22'!$B$17:$AT$54,27,0))</f>
        <v>#N/A</v>
      </c>
      <c r="AC456" s="16" t="e">
        <f>IF($B456="","",VLOOKUP($B456,'HK2 21-22'!$B$17:$AT$54,28,0))</f>
        <v>#N/A</v>
      </c>
      <c r="AD456" s="32" t="e">
        <f t="shared" si="75"/>
        <v>#N/A</v>
      </c>
      <c r="AE456" s="16" t="e">
        <f>IF($B456="","",VLOOKUP($B456,'HK2 21-22'!$B$17:$AT$54,30,0))</f>
        <v>#N/A</v>
      </c>
      <c r="AF456" s="16" t="e">
        <f>IF($B456="","",VLOOKUP($B456,'HK2 21-22'!$B$17:$AT$54,31,0))</f>
        <v>#N/A</v>
      </c>
      <c r="AG456" s="16" t="e">
        <f>IF($B456="","",VLOOKUP($B456,'HK2 21-22'!$B$17:$AT$54,32,0))</f>
        <v>#N/A</v>
      </c>
      <c r="AH456" s="32" t="e">
        <f t="shared" si="76"/>
        <v>#N/A</v>
      </c>
      <c r="AI456" s="16" t="e">
        <f>IF($B456="","",VLOOKUP($B456,'HK2 21-22'!$B$17:$AT$54,34,0))</f>
        <v>#N/A</v>
      </c>
      <c r="AJ456" s="16" t="e">
        <f>IF($B456="","",VLOOKUP($B456,'HK2 21-22'!$B$17:$AT$54,35,0))</f>
        <v>#N/A</v>
      </c>
      <c r="AK456" s="32" t="e">
        <f t="shared" si="77"/>
        <v>#N/A</v>
      </c>
      <c r="AL456" s="16" t="e">
        <f>IF($B456="","",VLOOKUP($B456,'HK2 21-22'!$B$17:$AT$54,37,0))</f>
        <v>#N/A</v>
      </c>
      <c r="AM456" s="16" t="e">
        <f>IF($B456="","",VLOOKUP($B456,'HK2 21-22'!$B$17:$AT$54,38,0))</f>
        <v>#N/A</v>
      </c>
      <c r="AN456" s="32" t="e">
        <f t="shared" si="78"/>
        <v>#N/A</v>
      </c>
      <c r="AO456" s="16" t="e">
        <f>IF($B456="","",VLOOKUP($B456,'HK2 21-22'!$B$17:$AT$54,40,0))</f>
        <v>#N/A</v>
      </c>
      <c r="AP456" s="16" t="e">
        <f>IF($B456="","",VLOOKUP($B456,'HK2 21-22'!$B$17:$AT$54,41,0))</f>
        <v>#N/A</v>
      </c>
      <c r="AQ456" s="32" t="e">
        <f t="shared" si="79"/>
        <v>#N/A</v>
      </c>
      <c r="AR456" s="32" t="e">
        <f>IF($B456="","",VLOOKUP($B456,'HK2 21-22'!$B$17:$AT$54,43,0))</f>
        <v>#N/A</v>
      </c>
      <c r="AS456" s="32" t="e">
        <f>IF($B456="","",VLOOKUP($B456,'HK2 21-22'!$B$17:$AT$54,44,0))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IF($B457="","",VLOOKUP($B457,'HK2 21-22'!$B$17:$AT$54,4,0))</f>
        <v>#N/A</v>
      </c>
      <c r="F457" s="16" t="e">
        <f>IF($B457="","",VLOOKUP($B457,'HK2 21-22'!$B$17:$AT$54,5,0))</f>
        <v>#N/A</v>
      </c>
      <c r="G457" s="16" t="e">
        <f>IF($B457="","",VLOOKUP($B457,'HK2 21-22'!$B$17:$AT$54,6,0))</f>
        <v>#N/A</v>
      </c>
      <c r="H457" s="16" t="e">
        <f>IF($B457="","",VLOOKUP($B457,'HK2 21-22'!$B$17:$AT$54,7,0))</f>
        <v>#N/A</v>
      </c>
      <c r="I457" s="16" t="e">
        <f>IF($B457="","",VLOOKUP($B457,'HK2 21-22'!$B$17:$AT$54,8,0))</f>
        <v>#N/A</v>
      </c>
      <c r="J457" s="16" t="e">
        <f>IF($B457="","",VLOOKUP($B457,'HK2 21-22'!$B$17:$AT$54,9,0))</f>
        <v>#N/A</v>
      </c>
      <c r="K457" s="16" t="e">
        <f>IF($B457="","",VLOOKUP($B457,'HK2 21-22'!$B$17:$AT$54,10,0))</f>
        <v>#N/A</v>
      </c>
      <c r="L457" s="16" t="e">
        <f>IF($B457="","",VLOOKUP($B457,'HK2 21-22'!$B$17:$AT$54,11,0))</f>
        <v>#N/A</v>
      </c>
      <c r="M457" s="32" t="e">
        <f t="shared" si="71"/>
        <v>#N/A</v>
      </c>
      <c r="N457" s="16" t="e">
        <f>IF($B457="","",VLOOKUP($B457,'HK2 21-22'!$B$17:$AT$54,13,0))</f>
        <v>#N/A</v>
      </c>
      <c r="O457" s="16" t="e">
        <f>IF($B457="","",VLOOKUP($B457,'HK2 21-22'!$B$17:$AT$54,14,0))</f>
        <v>#N/A</v>
      </c>
      <c r="P457" s="16" t="e">
        <f>IF($B457="","",VLOOKUP($B457,'HK2 21-22'!$B$17:$AT$54,15,0))</f>
        <v>#N/A</v>
      </c>
      <c r="Q457" s="16" t="e">
        <f>IF($B457="","",VLOOKUP($B457,'HK2 21-22'!$B$17:$AT$54,16,0))</f>
        <v>#N/A</v>
      </c>
      <c r="R457" s="32" t="e">
        <f t="shared" si="72"/>
        <v>#N/A</v>
      </c>
      <c r="S457" s="16" t="e">
        <f>IF($B457="","",VLOOKUP($B457,'HK2 21-22'!$B$17:$AT$54,18,0))</f>
        <v>#N/A</v>
      </c>
      <c r="T457" s="16" t="e">
        <f>IF($B457="","",VLOOKUP($B457,'HK2 21-22'!$B$17:$AT$54,19,0))</f>
        <v>#N/A</v>
      </c>
      <c r="U457" s="16" t="e">
        <f>IF($B457="","",VLOOKUP($B457,'HK2 21-22'!$B$17:$AT$54,20,0))</f>
        <v>#N/A</v>
      </c>
      <c r="V457" s="32" t="e">
        <f t="shared" si="73"/>
        <v>#N/A</v>
      </c>
      <c r="W457" s="16" t="e">
        <f>IF($B457="","",VLOOKUP($B457,'HK2 21-22'!$B$17:$AT$54,22,0))</f>
        <v>#N/A</v>
      </c>
      <c r="X457" s="16" t="e">
        <f>IF($B457="","",VLOOKUP($B457,'HK2 21-22'!$B$17:$AT$54,23,0))</f>
        <v>#N/A</v>
      </c>
      <c r="Y457" s="16" t="e">
        <f>IF($B457="","",VLOOKUP($B457,'HK2 21-22'!$B$17:$AT$54,24,0))</f>
        <v>#N/A</v>
      </c>
      <c r="Z457" s="32" t="e">
        <f t="shared" si="74"/>
        <v>#N/A</v>
      </c>
      <c r="AA457" s="16" t="e">
        <f>IF($B457="","",VLOOKUP($B457,'HK2 21-22'!$B$17:$AT$54,26,0))</f>
        <v>#N/A</v>
      </c>
      <c r="AB457" s="16" t="e">
        <f>IF($B457="","",VLOOKUP($B457,'HK2 21-22'!$B$17:$AT$54,27,0))</f>
        <v>#N/A</v>
      </c>
      <c r="AC457" s="16" t="e">
        <f>IF($B457="","",VLOOKUP($B457,'HK2 21-22'!$B$17:$AT$54,28,0))</f>
        <v>#N/A</v>
      </c>
      <c r="AD457" s="32" t="e">
        <f t="shared" si="75"/>
        <v>#N/A</v>
      </c>
      <c r="AE457" s="16" t="e">
        <f>IF($B457="","",VLOOKUP($B457,'HK2 21-22'!$B$17:$AT$54,30,0))</f>
        <v>#N/A</v>
      </c>
      <c r="AF457" s="16" t="e">
        <f>IF($B457="","",VLOOKUP($B457,'HK2 21-22'!$B$17:$AT$54,31,0))</f>
        <v>#N/A</v>
      </c>
      <c r="AG457" s="16" t="e">
        <f>IF($B457="","",VLOOKUP($B457,'HK2 21-22'!$B$17:$AT$54,32,0))</f>
        <v>#N/A</v>
      </c>
      <c r="AH457" s="32" t="e">
        <f t="shared" si="76"/>
        <v>#N/A</v>
      </c>
      <c r="AI457" s="16" t="e">
        <f>IF($B457="","",VLOOKUP($B457,'HK2 21-22'!$B$17:$AT$54,34,0))</f>
        <v>#N/A</v>
      </c>
      <c r="AJ457" s="16" t="e">
        <f>IF($B457="","",VLOOKUP($B457,'HK2 21-22'!$B$17:$AT$54,35,0))</f>
        <v>#N/A</v>
      </c>
      <c r="AK457" s="32" t="e">
        <f t="shared" si="77"/>
        <v>#N/A</v>
      </c>
      <c r="AL457" s="16" t="e">
        <f>IF($B457="","",VLOOKUP($B457,'HK2 21-22'!$B$17:$AT$54,37,0))</f>
        <v>#N/A</v>
      </c>
      <c r="AM457" s="16" t="e">
        <f>IF($B457="","",VLOOKUP($B457,'HK2 21-22'!$B$17:$AT$54,38,0))</f>
        <v>#N/A</v>
      </c>
      <c r="AN457" s="32" t="e">
        <f t="shared" si="78"/>
        <v>#N/A</v>
      </c>
      <c r="AO457" s="16" t="e">
        <f>IF($B457="","",VLOOKUP($B457,'HK2 21-22'!$B$17:$AT$54,40,0))</f>
        <v>#N/A</v>
      </c>
      <c r="AP457" s="16" t="e">
        <f>IF($B457="","",VLOOKUP($B457,'HK2 21-22'!$B$17:$AT$54,41,0))</f>
        <v>#N/A</v>
      </c>
      <c r="AQ457" s="32" t="e">
        <f t="shared" si="79"/>
        <v>#N/A</v>
      </c>
      <c r="AR457" s="32" t="e">
        <f>IF($B457="","",VLOOKUP($B457,'HK2 21-22'!$B$17:$AT$54,43,0))</f>
        <v>#N/A</v>
      </c>
      <c r="AS457" s="32" t="e">
        <f>IF($B457="","",VLOOKUP($B457,'HK2 21-22'!$B$17:$AT$54,44,0))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IF($B458="","",VLOOKUP($B458,'HK2 21-22'!$B$17:$AT$54,4,0))</f>
        <v>#N/A</v>
      </c>
      <c r="F458" s="16" t="e">
        <f>IF($B458="","",VLOOKUP($B458,'HK2 21-22'!$B$17:$AT$54,5,0))</f>
        <v>#N/A</v>
      </c>
      <c r="G458" s="16" t="e">
        <f>IF($B458="","",VLOOKUP($B458,'HK2 21-22'!$B$17:$AT$54,6,0))</f>
        <v>#N/A</v>
      </c>
      <c r="H458" s="16" t="e">
        <f>IF($B458="","",VLOOKUP($B458,'HK2 21-22'!$B$17:$AT$54,7,0))</f>
        <v>#N/A</v>
      </c>
      <c r="I458" s="16" t="e">
        <f>IF($B458="","",VLOOKUP($B458,'HK2 21-22'!$B$17:$AT$54,8,0))</f>
        <v>#N/A</v>
      </c>
      <c r="J458" s="16" t="e">
        <f>IF($B458="","",VLOOKUP($B458,'HK2 21-22'!$B$17:$AT$54,9,0))</f>
        <v>#N/A</v>
      </c>
      <c r="K458" s="16" t="e">
        <f>IF($B458="","",VLOOKUP($B458,'HK2 21-22'!$B$17:$AT$54,10,0))</f>
        <v>#N/A</v>
      </c>
      <c r="L458" s="16" t="e">
        <f>IF($B458="","",VLOOKUP($B458,'HK2 21-22'!$B$17:$AT$54,11,0))</f>
        <v>#N/A</v>
      </c>
      <c r="M458" s="32" t="e">
        <f t="shared" si="71"/>
        <v>#N/A</v>
      </c>
      <c r="N458" s="16" t="e">
        <f>IF($B458="","",VLOOKUP($B458,'HK2 21-22'!$B$17:$AT$54,13,0))</f>
        <v>#N/A</v>
      </c>
      <c r="O458" s="16" t="e">
        <f>IF($B458="","",VLOOKUP($B458,'HK2 21-22'!$B$17:$AT$54,14,0))</f>
        <v>#N/A</v>
      </c>
      <c r="P458" s="16" t="e">
        <f>IF($B458="","",VLOOKUP($B458,'HK2 21-22'!$B$17:$AT$54,15,0))</f>
        <v>#N/A</v>
      </c>
      <c r="Q458" s="16" t="e">
        <f>IF($B458="","",VLOOKUP($B458,'HK2 21-22'!$B$17:$AT$54,16,0))</f>
        <v>#N/A</v>
      </c>
      <c r="R458" s="32" t="e">
        <f t="shared" si="72"/>
        <v>#N/A</v>
      </c>
      <c r="S458" s="16" t="e">
        <f>IF($B458="","",VLOOKUP($B458,'HK2 21-22'!$B$17:$AT$54,18,0))</f>
        <v>#N/A</v>
      </c>
      <c r="T458" s="16" t="e">
        <f>IF($B458="","",VLOOKUP($B458,'HK2 21-22'!$B$17:$AT$54,19,0))</f>
        <v>#N/A</v>
      </c>
      <c r="U458" s="16" t="e">
        <f>IF($B458="","",VLOOKUP($B458,'HK2 21-22'!$B$17:$AT$54,20,0))</f>
        <v>#N/A</v>
      </c>
      <c r="V458" s="32" t="e">
        <f t="shared" si="73"/>
        <v>#N/A</v>
      </c>
      <c r="W458" s="16" t="e">
        <f>IF($B458="","",VLOOKUP($B458,'HK2 21-22'!$B$17:$AT$54,22,0))</f>
        <v>#N/A</v>
      </c>
      <c r="X458" s="16" t="e">
        <f>IF($B458="","",VLOOKUP($B458,'HK2 21-22'!$B$17:$AT$54,23,0))</f>
        <v>#N/A</v>
      </c>
      <c r="Y458" s="16" t="e">
        <f>IF($B458="","",VLOOKUP($B458,'HK2 21-22'!$B$17:$AT$54,24,0))</f>
        <v>#N/A</v>
      </c>
      <c r="Z458" s="32" t="e">
        <f t="shared" si="74"/>
        <v>#N/A</v>
      </c>
      <c r="AA458" s="16" t="e">
        <f>IF($B458="","",VLOOKUP($B458,'HK2 21-22'!$B$17:$AT$54,26,0))</f>
        <v>#N/A</v>
      </c>
      <c r="AB458" s="16" t="e">
        <f>IF($B458="","",VLOOKUP($B458,'HK2 21-22'!$B$17:$AT$54,27,0))</f>
        <v>#N/A</v>
      </c>
      <c r="AC458" s="16" t="e">
        <f>IF($B458="","",VLOOKUP($B458,'HK2 21-22'!$B$17:$AT$54,28,0))</f>
        <v>#N/A</v>
      </c>
      <c r="AD458" s="32" t="e">
        <f t="shared" si="75"/>
        <v>#N/A</v>
      </c>
      <c r="AE458" s="16" t="e">
        <f>IF($B458="","",VLOOKUP($B458,'HK2 21-22'!$B$17:$AT$54,30,0))</f>
        <v>#N/A</v>
      </c>
      <c r="AF458" s="16" t="e">
        <f>IF($B458="","",VLOOKUP($B458,'HK2 21-22'!$B$17:$AT$54,31,0))</f>
        <v>#N/A</v>
      </c>
      <c r="AG458" s="16" t="e">
        <f>IF($B458="","",VLOOKUP($B458,'HK2 21-22'!$B$17:$AT$54,32,0))</f>
        <v>#N/A</v>
      </c>
      <c r="AH458" s="32" t="e">
        <f t="shared" si="76"/>
        <v>#N/A</v>
      </c>
      <c r="AI458" s="16" t="e">
        <f>IF($B458="","",VLOOKUP($B458,'HK2 21-22'!$B$17:$AT$54,34,0))</f>
        <v>#N/A</v>
      </c>
      <c r="AJ458" s="16" t="e">
        <f>IF($B458="","",VLOOKUP($B458,'HK2 21-22'!$B$17:$AT$54,35,0))</f>
        <v>#N/A</v>
      </c>
      <c r="AK458" s="32" t="e">
        <f t="shared" si="77"/>
        <v>#N/A</v>
      </c>
      <c r="AL458" s="16" t="e">
        <f>IF($B458="","",VLOOKUP($B458,'HK2 21-22'!$B$17:$AT$54,37,0))</f>
        <v>#N/A</v>
      </c>
      <c r="AM458" s="16" t="e">
        <f>IF($B458="","",VLOOKUP($B458,'HK2 21-22'!$B$17:$AT$54,38,0))</f>
        <v>#N/A</v>
      </c>
      <c r="AN458" s="32" t="e">
        <f t="shared" si="78"/>
        <v>#N/A</v>
      </c>
      <c r="AO458" s="16" t="e">
        <f>IF($B458="","",VLOOKUP($B458,'HK2 21-22'!$B$17:$AT$54,40,0))</f>
        <v>#N/A</v>
      </c>
      <c r="AP458" s="16" t="e">
        <f>IF($B458="","",VLOOKUP($B458,'HK2 21-22'!$B$17:$AT$54,41,0))</f>
        <v>#N/A</v>
      </c>
      <c r="AQ458" s="32" t="e">
        <f t="shared" si="79"/>
        <v>#N/A</v>
      </c>
      <c r="AR458" s="32" t="e">
        <f>IF($B458="","",VLOOKUP($B458,'HK2 21-22'!$B$17:$AT$54,43,0))</f>
        <v>#N/A</v>
      </c>
      <c r="AS458" s="32" t="e">
        <f>IF($B458="","",VLOOKUP($B458,'HK2 21-22'!$B$17:$AT$54,44,0))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IF($B459="","",VLOOKUP($B459,'HK2 21-22'!$B$17:$AT$54,4,0))</f>
        <v>#N/A</v>
      </c>
      <c r="F459" s="16" t="e">
        <f>IF($B459="","",VLOOKUP($B459,'HK2 21-22'!$B$17:$AT$54,5,0))</f>
        <v>#N/A</v>
      </c>
      <c r="G459" s="16" t="e">
        <f>IF($B459="","",VLOOKUP($B459,'HK2 21-22'!$B$17:$AT$54,6,0))</f>
        <v>#N/A</v>
      </c>
      <c r="H459" s="16" t="e">
        <f>IF($B459="","",VLOOKUP($B459,'HK2 21-22'!$B$17:$AT$54,7,0))</f>
        <v>#N/A</v>
      </c>
      <c r="I459" s="16" t="e">
        <f>IF($B459="","",VLOOKUP($B459,'HK2 21-22'!$B$17:$AT$54,8,0))</f>
        <v>#N/A</v>
      </c>
      <c r="J459" s="16" t="e">
        <f>IF($B459="","",VLOOKUP($B459,'HK2 21-22'!$B$17:$AT$54,9,0))</f>
        <v>#N/A</v>
      </c>
      <c r="K459" s="16" t="e">
        <f>IF($B459="","",VLOOKUP($B459,'HK2 21-22'!$B$17:$AT$54,10,0))</f>
        <v>#N/A</v>
      </c>
      <c r="L459" s="16" t="e">
        <f>IF($B459="","",VLOOKUP($B459,'HK2 21-22'!$B$17:$AT$54,11,0))</f>
        <v>#N/A</v>
      </c>
      <c r="M459" s="32" t="e">
        <f t="shared" si="71"/>
        <v>#N/A</v>
      </c>
      <c r="N459" s="16" t="e">
        <f>IF($B459="","",VLOOKUP($B459,'HK2 21-22'!$B$17:$AT$54,13,0))</f>
        <v>#N/A</v>
      </c>
      <c r="O459" s="16" t="e">
        <f>IF($B459="","",VLOOKUP($B459,'HK2 21-22'!$B$17:$AT$54,14,0))</f>
        <v>#N/A</v>
      </c>
      <c r="P459" s="16" t="e">
        <f>IF($B459="","",VLOOKUP($B459,'HK2 21-22'!$B$17:$AT$54,15,0))</f>
        <v>#N/A</v>
      </c>
      <c r="Q459" s="16" t="e">
        <f>IF($B459="","",VLOOKUP($B459,'HK2 21-22'!$B$17:$AT$54,16,0))</f>
        <v>#N/A</v>
      </c>
      <c r="R459" s="32" t="e">
        <f t="shared" si="72"/>
        <v>#N/A</v>
      </c>
      <c r="S459" s="16" t="e">
        <f>IF($B459="","",VLOOKUP($B459,'HK2 21-22'!$B$17:$AT$54,18,0))</f>
        <v>#N/A</v>
      </c>
      <c r="T459" s="16" t="e">
        <f>IF($B459="","",VLOOKUP($B459,'HK2 21-22'!$B$17:$AT$54,19,0))</f>
        <v>#N/A</v>
      </c>
      <c r="U459" s="16" t="e">
        <f>IF($B459="","",VLOOKUP($B459,'HK2 21-22'!$B$17:$AT$54,20,0))</f>
        <v>#N/A</v>
      </c>
      <c r="V459" s="32" t="e">
        <f t="shared" si="73"/>
        <v>#N/A</v>
      </c>
      <c r="W459" s="16" t="e">
        <f>IF($B459="","",VLOOKUP($B459,'HK2 21-22'!$B$17:$AT$54,22,0))</f>
        <v>#N/A</v>
      </c>
      <c r="X459" s="16" t="e">
        <f>IF($B459="","",VLOOKUP($B459,'HK2 21-22'!$B$17:$AT$54,23,0))</f>
        <v>#N/A</v>
      </c>
      <c r="Y459" s="16" t="e">
        <f>IF($B459="","",VLOOKUP($B459,'HK2 21-22'!$B$17:$AT$54,24,0))</f>
        <v>#N/A</v>
      </c>
      <c r="Z459" s="32" t="e">
        <f t="shared" si="74"/>
        <v>#N/A</v>
      </c>
      <c r="AA459" s="16" t="e">
        <f>IF($B459="","",VLOOKUP($B459,'HK2 21-22'!$B$17:$AT$54,26,0))</f>
        <v>#N/A</v>
      </c>
      <c r="AB459" s="16" t="e">
        <f>IF($B459="","",VLOOKUP($B459,'HK2 21-22'!$B$17:$AT$54,27,0))</f>
        <v>#N/A</v>
      </c>
      <c r="AC459" s="16" t="e">
        <f>IF($B459="","",VLOOKUP($B459,'HK2 21-22'!$B$17:$AT$54,28,0))</f>
        <v>#N/A</v>
      </c>
      <c r="AD459" s="32" t="e">
        <f t="shared" si="75"/>
        <v>#N/A</v>
      </c>
      <c r="AE459" s="16" t="e">
        <f>IF($B459="","",VLOOKUP($B459,'HK2 21-22'!$B$17:$AT$54,30,0))</f>
        <v>#N/A</v>
      </c>
      <c r="AF459" s="16" t="e">
        <f>IF($B459="","",VLOOKUP($B459,'HK2 21-22'!$B$17:$AT$54,31,0))</f>
        <v>#N/A</v>
      </c>
      <c r="AG459" s="16" t="e">
        <f>IF($B459="","",VLOOKUP($B459,'HK2 21-22'!$B$17:$AT$54,32,0))</f>
        <v>#N/A</v>
      </c>
      <c r="AH459" s="32" t="e">
        <f t="shared" si="76"/>
        <v>#N/A</v>
      </c>
      <c r="AI459" s="16" t="e">
        <f>IF($B459="","",VLOOKUP($B459,'HK2 21-22'!$B$17:$AT$54,34,0))</f>
        <v>#N/A</v>
      </c>
      <c r="AJ459" s="16" t="e">
        <f>IF($B459="","",VLOOKUP($B459,'HK2 21-22'!$B$17:$AT$54,35,0))</f>
        <v>#N/A</v>
      </c>
      <c r="AK459" s="32" t="e">
        <f t="shared" si="77"/>
        <v>#N/A</v>
      </c>
      <c r="AL459" s="16" t="e">
        <f>IF($B459="","",VLOOKUP($B459,'HK2 21-22'!$B$17:$AT$54,37,0))</f>
        <v>#N/A</v>
      </c>
      <c r="AM459" s="16" t="e">
        <f>IF($B459="","",VLOOKUP($B459,'HK2 21-22'!$B$17:$AT$54,38,0))</f>
        <v>#N/A</v>
      </c>
      <c r="AN459" s="32" t="e">
        <f t="shared" si="78"/>
        <v>#N/A</v>
      </c>
      <c r="AO459" s="16" t="e">
        <f>IF($B459="","",VLOOKUP($B459,'HK2 21-22'!$B$17:$AT$54,40,0))</f>
        <v>#N/A</v>
      </c>
      <c r="AP459" s="16" t="e">
        <f>IF($B459="","",VLOOKUP($B459,'HK2 21-22'!$B$17:$AT$54,41,0))</f>
        <v>#N/A</v>
      </c>
      <c r="AQ459" s="32" t="e">
        <f t="shared" si="79"/>
        <v>#N/A</v>
      </c>
      <c r="AR459" s="32" t="e">
        <f>IF($B459="","",VLOOKUP($B459,'HK2 21-22'!$B$17:$AT$54,43,0))</f>
        <v>#N/A</v>
      </c>
      <c r="AS459" s="32" t="e">
        <f>IF($B459="","",VLOOKUP($B459,'HK2 21-22'!$B$17:$AT$54,44,0))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IF($B460="","",VLOOKUP($B460,'HK2 21-22'!$B$17:$AT$54,4,0))</f>
        <v>#N/A</v>
      </c>
      <c r="F460" s="16" t="e">
        <f>IF($B460="","",VLOOKUP($B460,'HK2 21-22'!$B$17:$AT$54,5,0))</f>
        <v>#N/A</v>
      </c>
      <c r="G460" s="16" t="e">
        <f>IF($B460="","",VLOOKUP($B460,'HK2 21-22'!$B$17:$AT$54,6,0))</f>
        <v>#N/A</v>
      </c>
      <c r="H460" s="16" t="e">
        <f>IF($B460="","",VLOOKUP($B460,'HK2 21-22'!$B$17:$AT$54,7,0))</f>
        <v>#N/A</v>
      </c>
      <c r="I460" s="16" t="e">
        <f>IF($B460="","",VLOOKUP($B460,'HK2 21-22'!$B$17:$AT$54,8,0))</f>
        <v>#N/A</v>
      </c>
      <c r="J460" s="16" t="e">
        <f>IF($B460="","",VLOOKUP($B460,'HK2 21-22'!$B$17:$AT$54,9,0))</f>
        <v>#N/A</v>
      </c>
      <c r="K460" s="16" t="e">
        <f>IF($B460="","",VLOOKUP($B460,'HK2 21-22'!$B$17:$AT$54,10,0))</f>
        <v>#N/A</v>
      </c>
      <c r="L460" s="16" t="e">
        <f>IF($B460="","",VLOOKUP($B460,'HK2 21-22'!$B$17:$AT$54,11,0))</f>
        <v>#N/A</v>
      </c>
      <c r="M460" s="32" t="e">
        <f t="shared" si="71"/>
        <v>#N/A</v>
      </c>
      <c r="N460" s="16" t="e">
        <f>IF($B460="","",VLOOKUP($B460,'HK2 21-22'!$B$17:$AT$54,13,0))</f>
        <v>#N/A</v>
      </c>
      <c r="O460" s="16" t="e">
        <f>IF($B460="","",VLOOKUP($B460,'HK2 21-22'!$B$17:$AT$54,14,0))</f>
        <v>#N/A</v>
      </c>
      <c r="P460" s="16" t="e">
        <f>IF($B460="","",VLOOKUP($B460,'HK2 21-22'!$B$17:$AT$54,15,0))</f>
        <v>#N/A</v>
      </c>
      <c r="Q460" s="16" t="e">
        <f>IF($B460="","",VLOOKUP($B460,'HK2 21-22'!$B$17:$AT$54,16,0))</f>
        <v>#N/A</v>
      </c>
      <c r="R460" s="32" t="e">
        <f t="shared" si="72"/>
        <v>#N/A</v>
      </c>
      <c r="S460" s="16" t="e">
        <f>IF($B460="","",VLOOKUP($B460,'HK2 21-22'!$B$17:$AT$54,18,0))</f>
        <v>#N/A</v>
      </c>
      <c r="T460" s="16" t="e">
        <f>IF($B460="","",VLOOKUP($B460,'HK2 21-22'!$B$17:$AT$54,19,0))</f>
        <v>#N/A</v>
      </c>
      <c r="U460" s="16" t="e">
        <f>IF($B460="","",VLOOKUP($B460,'HK2 21-22'!$B$17:$AT$54,20,0))</f>
        <v>#N/A</v>
      </c>
      <c r="V460" s="32" t="e">
        <f t="shared" si="73"/>
        <v>#N/A</v>
      </c>
      <c r="W460" s="16" t="e">
        <f>IF($B460="","",VLOOKUP($B460,'HK2 21-22'!$B$17:$AT$54,22,0))</f>
        <v>#N/A</v>
      </c>
      <c r="X460" s="16" t="e">
        <f>IF($B460="","",VLOOKUP($B460,'HK2 21-22'!$B$17:$AT$54,23,0))</f>
        <v>#N/A</v>
      </c>
      <c r="Y460" s="16" t="e">
        <f>IF($B460="","",VLOOKUP($B460,'HK2 21-22'!$B$17:$AT$54,24,0))</f>
        <v>#N/A</v>
      </c>
      <c r="Z460" s="32" t="e">
        <f t="shared" si="74"/>
        <v>#N/A</v>
      </c>
      <c r="AA460" s="16" t="e">
        <f>IF($B460="","",VLOOKUP($B460,'HK2 21-22'!$B$17:$AT$54,26,0))</f>
        <v>#N/A</v>
      </c>
      <c r="AB460" s="16" t="e">
        <f>IF($B460="","",VLOOKUP($B460,'HK2 21-22'!$B$17:$AT$54,27,0))</f>
        <v>#N/A</v>
      </c>
      <c r="AC460" s="16" t="e">
        <f>IF($B460="","",VLOOKUP($B460,'HK2 21-22'!$B$17:$AT$54,28,0))</f>
        <v>#N/A</v>
      </c>
      <c r="AD460" s="32" t="e">
        <f t="shared" si="75"/>
        <v>#N/A</v>
      </c>
      <c r="AE460" s="16" t="e">
        <f>IF($B460="","",VLOOKUP($B460,'HK2 21-22'!$B$17:$AT$54,30,0))</f>
        <v>#N/A</v>
      </c>
      <c r="AF460" s="16" t="e">
        <f>IF($B460="","",VLOOKUP($B460,'HK2 21-22'!$B$17:$AT$54,31,0))</f>
        <v>#N/A</v>
      </c>
      <c r="AG460" s="16" t="e">
        <f>IF($B460="","",VLOOKUP($B460,'HK2 21-22'!$B$17:$AT$54,32,0))</f>
        <v>#N/A</v>
      </c>
      <c r="AH460" s="32" t="e">
        <f t="shared" si="76"/>
        <v>#N/A</v>
      </c>
      <c r="AI460" s="16" t="e">
        <f>IF($B460="","",VLOOKUP($B460,'HK2 21-22'!$B$17:$AT$54,34,0))</f>
        <v>#N/A</v>
      </c>
      <c r="AJ460" s="16" t="e">
        <f>IF($B460="","",VLOOKUP($B460,'HK2 21-22'!$B$17:$AT$54,35,0))</f>
        <v>#N/A</v>
      </c>
      <c r="AK460" s="32" t="e">
        <f t="shared" si="77"/>
        <v>#N/A</v>
      </c>
      <c r="AL460" s="16" t="e">
        <f>IF($B460="","",VLOOKUP($B460,'HK2 21-22'!$B$17:$AT$54,37,0))</f>
        <v>#N/A</v>
      </c>
      <c r="AM460" s="16" t="e">
        <f>IF($B460="","",VLOOKUP($B460,'HK2 21-22'!$B$17:$AT$54,38,0))</f>
        <v>#N/A</v>
      </c>
      <c r="AN460" s="32" t="e">
        <f t="shared" si="78"/>
        <v>#N/A</v>
      </c>
      <c r="AO460" s="16" t="e">
        <f>IF($B460="","",VLOOKUP($B460,'HK2 21-22'!$B$17:$AT$54,40,0))</f>
        <v>#N/A</v>
      </c>
      <c r="AP460" s="16" t="e">
        <f>IF($B460="","",VLOOKUP($B460,'HK2 21-22'!$B$17:$AT$54,41,0))</f>
        <v>#N/A</v>
      </c>
      <c r="AQ460" s="32" t="e">
        <f t="shared" si="79"/>
        <v>#N/A</v>
      </c>
      <c r="AR460" s="32" t="e">
        <f>IF($B460="","",VLOOKUP($B460,'HK2 21-22'!$B$17:$AT$54,43,0))</f>
        <v>#N/A</v>
      </c>
      <c r="AS460" s="32" t="e">
        <f>IF($B460="","",VLOOKUP($B460,'HK2 21-22'!$B$17:$AT$54,44,0))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IF($B461="","",VLOOKUP($B461,'HK2 21-22'!$B$17:$AT$54,4,0))</f>
        <v>#N/A</v>
      </c>
      <c r="F461" s="16" t="e">
        <f>IF($B461="","",VLOOKUP($B461,'HK2 21-22'!$B$17:$AT$54,5,0))</f>
        <v>#N/A</v>
      </c>
      <c r="G461" s="16" t="e">
        <f>IF($B461="","",VLOOKUP($B461,'HK2 21-22'!$B$17:$AT$54,6,0))</f>
        <v>#N/A</v>
      </c>
      <c r="H461" s="16" t="e">
        <f>IF($B461="","",VLOOKUP($B461,'HK2 21-22'!$B$17:$AT$54,7,0))</f>
        <v>#N/A</v>
      </c>
      <c r="I461" s="16" t="e">
        <f>IF($B461="","",VLOOKUP($B461,'HK2 21-22'!$B$17:$AT$54,8,0))</f>
        <v>#N/A</v>
      </c>
      <c r="J461" s="16" t="e">
        <f>IF($B461="","",VLOOKUP($B461,'HK2 21-22'!$B$17:$AT$54,9,0))</f>
        <v>#N/A</v>
      </c>
      <c r="K461" s="16" t="e">
        <f>IF($B461="","",VLOOKUP($B461,'HK2 21-22'!$B$17:$AT$54,10,0))</f>
        <v>#N/A</v>
      </c>
      <c r="L461" s="16" t="e">
        <f>IF($B461="","",VLOOKUP($B461,'HK2 21-22'!$B$17:$AT$54,11,0))</f>
        <v>#N/A</v>
      </c>
      <c r="M461" s="32" t="e">
        <f t="shared" si="71"/>
        <v>#N/A</v>
      </c>
      <c r="N461" s="16" t="e">
        <f>IF($B461="","",VLOOKUP($B461,'HK2 21-22'!$B$17:$AT$54,13,0))</f>
        <v>#N/A</v>
      </c>
      <c r="O461" s="16" t="e">
        <f>IF($B461="","",VLOOKUP($B461,'HK2 21-22'!$B$17:$AT$54,14,0))</f>
        <v>#N/A</v>
      </c>
      <c r="P461" s="16" t="e">
        <f>IF($B461="","",VLOOKUP($B461,'HK2 21-22'!$B$17:$AT$54,15,0))</f>
        <v>#N/A</v>
      </c>
      <c r="Q461" s="16" t="e">
        <f>IF($B461="","",VLOOKUP($B461,'HK2 21-22'!$B$17:$AT$54,16,0))</f>
        <v>#N/A</v>
      </c>
      <c r="R461" s="32" t="e">
        <f t="shared" si="72"/>
        <v>#N/A</v>
      </c>
      <c r="S461" s="16" t="e">
        <f>IF($B461="","",VLOOKUP($B461,'HK2 21-22'!$B$17:$AT$54,18,0))</f>
        <v>#N/A</v>
      </c>
      <c r="T461" s="16" t="e">
        <f>IF($B461="","",VLOOKUP($B461,'HK2 21-22'!$B$17:$AT$54,19,0))</f>
        <v>#N/A</v>
      </c>
      <c r="U461" s="16" t="e">
        <f>IF($B461="","",VLOOKUP($B461,'HK2 21-22'!$B$17:$AT$54,20,0))</f>
        <v>#N/A</v>
      </c>
      <c r="V461" s="32" t="e">
        <f t="shared" si="73"/>
        <v>#N/A</v>
      </c>
      <c r="W461" s="16" t="e">
        <f>IF($B461="","",VLOOKUP($B461,'HK2 21-22'!$B$17:$AT$54,22,0))</f>
        <v>#N/A</v>
      </c>
      <c r="X461" s="16" t="e">
        <f>IF($B461="","",VLOOKUP($B461,'HK2 21-22'!$B$17:$AT$54,23,0))</f>
        <v>#N/A</v>
      </c>
      <c r="Y461" s="16" t="e">
        <f>IF($B461="","",VLOOKUP($B461,'HK2 21-22'!$B$17:$AT$54,24,0))</f>
        <v>#N/A</v>
      </c>
      <c r="Z461" s="32" t="e">
        <f t="shared" si="74"/>
        <v>#N/A</v>
      </c>
      <c r="AA461" s="16" t="e">
        <f>IF($B461="","",VLOOKUP($B461,'HK2 21-22'!$B$17:$AT$54,26,0))</f>
        <v>#N/A</v>
      </c>
      <c r="AB461" s="16" t="e">
        <f>IF($B461="","",VLOOKUP($B461,'HK2 21-22'!$B$17:$AT$54,27,0))</f>
        <v>#N/A</v>
      </c>
      <c r="AC461" s="16" t="e">
        <f>IF($B461="","",VLOOKUP($B461,'HK2 21-22'!$B$17:$AT$54,28,0))</f>
        <v>#N/A</v>
      </c>
      <c r="AD461" s="32" t="e">
        <f t="shared" si="75"/>
        <v>#N/A</v>
      </c>
      <c r="AE461" s="16" t="e">
        <f>IF($B461="","",VLOOKUP($B461,'HK2 21-22'!$B$17:$AT$54,30,0))</f>
        <v>#N/A</v>
      </c>
      <c r="AF461" s="16" t="e">
        <f>IF($B461="","",VLOOKUP($B461,'HK2 21-22'!$B$17:$AT$54,31,0))</f>
        <v>#N/A</v>
      </c>
      <c r="AG461" s="16" t="e">
        <f>IF($B461="","",VLOOKUP($B461,'HK2 21-22'!$B$17:$AT$54,32,0))</f>
        <v>#N/A</v>
      </c>
      <c r="AH461" s="32" t="e">
        <f t="shared" si="76"/>
        <v>#N/A</v>
      </c>
      <c r="AI461" s="16" t="e">
        <f>IF($B461="","",VLOOKUP($B461,'HK2 21-22'!$B$17:$AT$54,34,0))</f>
        <v>#N/A</v>
      </c>
      <c r="AJ461" s="16" t="e">
        <f>IF($B461="","",VLOOKUP($B461,'HK2 21-22'!$B$17:$AT$54,35,0))</f>
        <v>#N/A</v>
      </c>
      <c r="AK461" s="32" t="e">
        <f t="shared" si="77"/>
        <v>#N/A</v>
      </c>
      <c r="AL461" s="16" t="e">
        <f>IF($B461="","",VLOOKUP($B461,'HK2 21-22'!$B$17:$AT$54,37,0))</f>
        <v>#N/A</v>
      </c>
      <c r="AM461" s="16" t="e">
        <f>IF($B461="","",VLOOKUP($B461,'HK2 21-22'!$B$17:$AT$54,38,0))</f>
        <v>#N/A</v>
      </c>
      <c r="AN461" s="32" t="e">
        <f t="shared" si="78"/>
        <v>#N/A</v>
      </c>
      <c r="AO461" s="16" t="e">
        <f>IF($B461="","",VLOOKUP($B461,'HK2 21-22'!$B$17:$AT$54,40,0))</f>
        <v>#N/A</v>
      </c>
      <c r="AP461" s="16" t="e">
        <f>IF($B461="","",VLOOKUP($B461,'HK2 21-22'!$B$17:$AT$54,41,0))</f>
        <v>#N/A</v>
      </c>
      <c r="AQ461" s="32" t="e">
        <f t="shared" si="79"/>
        <v>#N/A</v>
      </c>
      <c r="AR461" s="32" t="e">
        <f>IF($B461="","",VLOOKUP($B461,'HK2 21-22'!$B$17:$AT$54,43,0))</f>
        <v>#N/A</v>
      </c>
      <c r="AS461" s="32" t="e">
        <f>IF($B461="","",VLOOKUP($B461,'HK2 21-22'!$B$17:$AT$54,44,0))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IF($B462="","",VLOOKUP($B462,'HK2 21-22'!$B$17:$AT$54,4,0))</f>
        <v>#N/A</v>
      </c>
      <c r="F462" s="16" t="e">
        <f>IF($B462="","",VLOOKUP($B462,'HK2 21-22'!$B$17:$AT$54,5,0))</f>
        <v>#N/A</v>
      </c>
      <c r="G462" s="16" t="e">
        <f>IF($B462="","",VLOOKUP($B462,'HK2 21-22'!$B$17:$AT$54,6,0))</f>
        <v>#N/A</v>
      </c>
      <c r="H462" s="16" t="e">
        <f>IF($B462="","",VLOOKUP($B462,'HK2 21-22'!$B$17:$AT$54,7,0))</f>
        <v>#N/A</v>
      </c>
      <c r="I462" s="16" t="e">
        <f>IF($B462="","",VLOOKUP($B462,'HK2 21-22'!$B$17:$AT$54,8,0))</f>
        <v>#N/A</v>
      </c>
      <c r="J462" s="16" t="e">
        <f>IF($B462="","",VLOOKUP($B462,'HK2 21-22'!$B$17:$AT$54,9,0))</f>
        <v>#N/A</v>
      </c>
      <c r="K462" s="16" t="e">
        <f>IF($B462="","",VLOOKUP($B462,'HK2 21-22'!$B$17:$AT$54,10,0))</f>
        <v>#N/A</v>
      </c>
      <c r="L462" s="16" t="e">
        <f>IF($B462="","",VLOOKUP($B462,'HK2 21-22'!$B$17:$AT$54,11,0))</f>
        <v>#N/A</v>
      </c>
      <c r="M462" s="32" t="e">
        <f t="shared" si="71"/>
        <v>#N/A</v>
      </c>
      <c r="N462" s="16" t="e">
        <f>IF($B462="","",VLOOKUP($B462,'HK2 21-22'!$B$17:$AT$54,13,0))</f>
        <v>#N/A</v>
      </c>
      <c r="O462" s="16" t="e">
        <f>IF($B462="","",VLOOKUP($B462,'HK2 21-22'!$B$17:$AT$54,14,0))</f>
        <v>#N/A</v>
      </c>
      <c r="P462" s="16" t="e">
        <f>IF($B462="","",VLOOKUP($B462,'HK2 21-22'!$B$17:$AT$54,15,0))</f>
        <v>#N/A</v>
      </c>
      <c r="Q462" s="16" t="e">
        <f>IF($B462="","",VLOOKUP($B462,'HK2 21-22'!$B$17:$AT$54,16,0))</f>
        <v>#N/A</v>
      </c>
      <c r="R462" s="32" t="e">
        <f t="shared" si="72"/>
        <v>#N/A</v>
      </c>
      <c r="S462" s="16" t="e">
        <f>IF($B462="","",VLOOKUP($B462,'HK2 21-22'!$B$17:$AT$54,18,0))</f>
        <v>#N/A</v>
      </c>
      <c r="T462" s="16" t="e">
        <f>IF($B462="","",VLOOKUP($B462,'HK2 21-22'!$B$17:$AT$54,19,0))</f>
        <v>#N/A</v>
      </c>
      <c r="U462" s="16" t="e">
        <f>IF($B462="","",VLOOKUP($B462,'HK2 21-22'!$B$17:$AT$54,20,0))</f>
        <v>#N/A</v>
      </c>
      <c r="V462" s="32" t="e">
        <f t="shared" si="73"/>
        <v>#N/A</v>
      </c>
      <c r="W462" s="16" t="e">
        <f>IF($B462="","",VLOOKUP($B462,'HK2 21-22'!$B$17:$AT$54,22,0))</f>
        <v>#N/A</v>
      </c>
      <c r="X462" s="16" t="e">
        <f>IF($B462="","",VLOOKUP($B462,'HK2 21-22'!$B$17:$AT$54,23,0))</f>
        <v>#N/A</v>
      </c>
      <c r="Y462" s="16" t="e">
        <f>IF($B462="","",VLOOKUP($B462,'HK2 21-22'!$B$17:$AT$54,24,0))</f>
        <v>#N/A</v>
      </c>
      <c r="Z462" s="32" t="e">
        <f t="shared" si="74"/>
        <v>#N/A</v>
      </c>
      <c r="AA462" s="16" t="e">
        <f>IF($B462="","",VLOOKUP($B462,'HK2 21-22'!$B$17:$AT$54,26,0))</f>
        <v>#N/A</v>
      </c>
      <c r="AB462" s="16" t="e">
        <f>IF($B462="","",VLOOKUP($B462,'HK2 21-22'!$B$17:$AT$54,27,0))</f>
        <v>#N/A</v>
      </c>
      <c r="AC462" s="16" t="e">
        <f>IF($B462="","",VLOOKUP($B462,'HK2 21-22'!$B$17:$AT$54,28,0))</f>
        <v>#N/A</v>
      </c>
      <c r="AD462" s="32" t="e">
        <f t="shared" si="75"/>
        <v>#N/A</v>
      </c>
      <c r="AE462" s="16" t="e">
        <f>IF($B462="","",VLOOKUP($B462,'HK2 21-22'!$B$17:$AT$54,30,0))</f>
        <v>#N/A</v>
      </c>
      <c r="AF462" s="16" t="e">
        <f>IF($B462="","",VLOOKUP($B462,'HK2 21-22'!$B$17:$AT$54,31,0))</f>
        <v>#N/A</v>
      </c>
      <c r="AG462" s="16" t="e">
        <f>IF($B462="","",VLOOKUP($B462,'HK2 21-22'!$B$17:$AT$54,32,0))</f>
        <v>#N/A</v>
      </c>
      <c r="AH462" s="32" t="e">
        <f t="shared" si="76"/>
        <v>#N/A</v>
      </c>
      <c r="AI462" s="16" t="e">
        <f>IF($B462="","",VLOOKUP($B462,'HK2 21-22'!$B$17:$AT$54,34,0))</f>
        <v>#N/A</v>
      </c>
      <c r="AJ462" s="16" t="e">
        <f>IF($B462="","",VLOOKUP($B462,'HK2 21-22'!$B$17:$AT$54,35,0))</f>
        <v>#N/A</v>
      </c>
      <c r="AK462" s="32" t="e">
        <f t="shared" si="77"/>
        <v>#N/A</v>
      </c>
      <c r="AL462" s="16" t="e">
        <f>IF($B462="","",VLOOKUP($B462,'HK2 21-22'!$B$17:$AT$54,37,0))</f>
        <v>#N/A</v>
      </c>
      <c r="AM462" s="16" t="e">
        <f>IF($B462="","",VLOOKUP($B462,'HK2 21-22'!$B$17:$AT$54,38,0))</f>
        <v>#N/A</v>
      </c>
      <c r="AN462" s="32" t="e">
        <f t="shared" si="78"/>
        <v>#N/A</v>
      </c>
      <c r="AO462" s="16" t="e">
        <f>IF($B462="","",VLOOKUP($B462,'HK2 21-22'!$B$17:$AT$54,40,0))</f>
        <v>#N/A</v>
      </c>
      <c r="AP462" s="16" t="e">
        <f>IF($B462="","",VLOOKUP($B462,'HK2 21-22'!$B$17:$AT$54,41,0))</f>
        <v>#N/A</v>
      </c>
      <c r="AQ462" s="32" t="e">
        <f t="shared" si="79"/>
        <v>#N/A</v>
      </c>
      <c r="AR462" s="32" t="e">
        <f>IF($B462="","",VLOOKUP($B462,'HK2 21-22'!$B$17:$AT$54,43,0))</f>
        <v>#N/A</v>
      </c>
      <c r="AS462" s="32" t="e">
        <f>IF($B462="","",VLOOKUP($B462,'HK2 21-22'!$B$17:$AT$54,44,0))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IF($B463="","",VLOOKUP($B463,'HK2 21-22'!$B$17:$AT$54,4,0))</f>
        <v>#N/A</v>
      </c>
      <c r="F463" s="16" t="e">
        <f>IF($B463="","",VLOOKUP($B463,'HK2 21-22'!$B$17:$AT$54,5,0))</f>
        <v>#N/A</v>
      </c>
      <c r="G463" s="16" t="e">
        <f>IF($B463="","",VLOOKUP($B463,'HK2 21-22'!$B$17:$AT$54,6,0))</f>
        <v>#N/A</v>
      </c>
      <c r="H463" s="16" t="e">
        <f>IF($B463="","",VLOOKUP($B463,'HK2 21-22'!$B$17:$AT$54,7,0))</f>
        <v>#N/A</v>
      </c>
      <c r="I463" s="16" t="e">
        <f>IF($B463="","",VLOOKUP($B463,'HK2 21-22'!$B$17:$AT$54,8,0))</f>
        <v>#N/A</v>
      </c>
      <c r="J463" s="16" t="e">
        <f>IF($B463="","",VLOOKUP($B463,'HK2 21-22'!$B$17:$AT$54,9,0))</f>
        <v>#N/A</v>
      </c>
      <c r="K463" s="16" t="e">
        <f>IF($B463="","",VLOOKUP($B463,'HK2 21-22'!$B$17:$AT$54,10,0))</f>
        <v>#N/A</v>
      </c>
      <c r="L463" s="16" t="e">
        <f>IF($B463="","",VLOOKUP($B463,'HK2 21-22'!$B$17:$AT$54,11,0))</f>
        <v>#N/A</v>
      </c>
      <c r="M463" s="32" t="e">
        <f t="shared" si="71"/>
        <v>#N/A</v>
      </c>
      <c r="N463" s="16" t="e">
        <f>IF($B463="","",VLOOKUP($B463,'HK2 21-22'!$B$17:$AT$54,13,0))</f>
        <v>#N/A</v>
      </c>
      <c r="O463" s="16" t="e">
        <f>IF($B463="","",VLOOKUP($B463,'HK2 21-22'!$B$17:$AT$54,14,0))</f>
        <v>#N/A</v>
      </c>
      <c r="P463" s="16" t="e">
        <f>IF($B463="","",VLOOKUP($B463,'HK2 21-22'!$B$17:$AT$54,15,0))</f>
        <v>#N/A</v>
      </c>
      <c r="Q463" s="16" t="e">
        <f>IF($B463="","",VLOOKUP($B463,'HK2 21-22'!$B$17:$AT$54,16,0))</f>
        <v>#N/A</v>
      </c>
      <c r="R463" s="32" t="e">
        <f t="shared" si="72"/>
        <v>#N/A</v>
      </c>
      <c r="S463" s="16" t="e">
        <f>IF($B463="","",VLOOKUP($B463,'HK2 21-22'!$B$17:$AT$54,18,0))</f>
        <v>#N/A</v>
      </c>
      <c r="T463" s="16" t="e">
        <f>IF($B463="","",VLOOKUP($B463,'HK2 21-22'!$B$17:$AT$54,19,0))</f>
        <v>#N/A</v>
      </c>
      <c r="U463" s="16" t="e">
        <f>IF($B463="","",VLOOKUP($B463,'HK2 21-22'!$B$17:$AT$54,20,0))</f>
        <v>#N/A</v>
      </c>
      <c r="V463" s="32" t="e">
        <f t="shared" si="73"/>
        <v>#N/A</v>
      </c>
      <c r="W463" s="16" t="e">
        <f>IF($B463="","",VLOOKUP($B463,'HK2 21-22'!$B$17:$AT$54,22,0))</f>
        <v>#N/A</v>
      </c>
      <c r="X463" s="16" t="e">
        <f>IF($B463="","",VLOOKUP($B463,'HK2 21-22'!$B$17:$AT$54,23,0))</f>
        <v>#N/A</v>
      </c>
      <c r="Y463" s="16" t="e">
        <f>IF($B463="","",VLOOKUP($B463,'HK2 21-22'!$B$17:$AT$54,24,0))</f>
        <v>#N/A</v>
      </c>
      <c r="Z463" s="32" t="e">
        <f t="shared" si="74"/>
        <v>#N/A</v>
      </c>
      <c r="AA463" s="16" t="e">
        <f>IF($B463="","",VLOOKUP($B463,'HK2 21-22'!$B$17:$AT$54,26,0))</f>
        <v>#N/A</v>
      </c>
      <c r="AB463" s="16" t="e">
        <f>IF($B463="","",VLOOKUP($B463,'HK2 21-22'!$B$17:$AT$54,27,0))</f>
        <v>#N/A</v>
      </c>
      <c r="AC463" s="16" t="e">
        <f>IF($B463="","",VLOOKUP($B463,'HK2 21-22'!$B$17:$AT$54,28,0))</f>
        <v>#N/A</v>
      </c>
      <c r="AD463" s="32" t="e">
        <f t="shared" si="75"/>
        <v>#N/A</v>
      </c>
      <c r="AE463" s="16" t="e">
        <f>IF($B463="","",VLOOKUP($B463,'HK2 21-22'!$B$17:$AT$54,30,0))</f>
        <v>#N/A</v>
      </c>
      <c r="AF463" s="16" t="e">
        <f>IF($B463="","",VLOOKUP($B463,'HK2 21-22'!$B$17:$AT$54,31,0))</f>
        <v>#N/A</v>
      </c>
      <c r="AG463" s="16" t="e">
        <f>IF($B463="","",VLOOKUP($B463,'HK2 21-22'!$B$17:$AT$54,32,0))</f>
        <v>#N/A</v>
      </c>
      <c r="AH463" s="32" t="e">
        <f t="shared" si="76"/>
        <v>#N/A</v>
      </c>
      <c r="AI463" s="16" t="e">
        <f>IF($B463="","",VLOOKUP($B463,'HK2 21-22'!$B$17:$AT$54,34,0))</f>
        <v>#N/A</v>
      </c>
      <c r="AJ463" s="16" t="e">
        <f>IF($B463="","",VLOOKUP($B463,'HK2 21-22'!$B$17:$AT$54,35,0))</f>
        <v>#N/A</v>
      </c>
      <c r="AK463" s="32" t="e">
        <f t="shared" si="77"/>
        <v>#N/A</v>
      </c>
      <c r="AL463" s="16" t="e">
        <f>IF($B463="","",VLOOKUP($B463,'HK2 21-22'!$B$17:$AT$54,37,0))</f>
        <v>#N/A</v>
      </c>
      <c r="AM463" s="16" t="e">
        <f>IF($B463="","",VLOOKUP($B463,'HK2 21-22'!$B$17:$AT$54,38,0))</f>
        <v>#N/A</v>
      </c>
      <c r="AN463" s="32" t="e">
        <f t="shared" si="78"/>
        <v>#N/A</v>
      </c>
      <c r="AO463" s="16" t="e">
        <f>IF($B463="","",VLOOKUP($B463,'HK2 21-22'!$B$17:$AT$54,40,0))</f>
        <v>#N/A</v>
      </c>
      <c r="AP463" s="16" t="e">
        <f>IF($B463="","",VLOOKUP($B463,'HK2 21-22'!$B$17:$AT$54,41,0))</f>
        <v>#N/A</v>
      </c>
      <c r="AQ463" s="32" t="e">
        <f t="shared" si="79"/>
        <v>#N/A</v>
      </c>
      <c r="AR463" s="32" t="e">
        <f>IF($B463="","",VLOOKUP($B463,'HK2 21-22'!$B$17:$AT$54,43,0))</f>
        <v>#N/A</v>
      </c>
      <c r="AS463" s="32" t="e">
        <f>IF($B463="","",VLOOKUP($B463,'HK2 21-22'!$B$17:$AT$54,44,0))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IF($B464="","",VLOOKUP($B464,'HK2 21-22'!$B$17:$AT$54,4,0))</f>
        <v>#N/A</v>
      </c>
      <c r="F464" s="16" t="e">
        <f>IF($B464="","",VLOOKUP($B464,'HK2 21-22'!$B$17:$AT$54,5,0))</f>
        <v>#N/A</v>
      </c>
      <c r="G464" s="16" t="e">
        <f>IF($B464="","",VLOOKUP($B464,'HK2 21-22'!$B$17:$AT$54,6,0))</f>
        <v>#N/A</v>
      </c>
      <c r="H464" s="16" t="e">
        <f>IF($B464="","",VLOOKUP($B464,'HK2 21-22'!$B$17:$AT$54,7,0))</f>
        <v>#N/A</v>
      </c>
      <c r="I464" s="16" t="e">
        <f>IF($B464="","",VLOOKUP($B464,'HK2 21-22'!$B$17:$AT$54,8,0))</f>
        <v>#N/A</v>
      </c>
      <c r="J464" s="16" t="e">
        <f>IF($B464="","",VLOOKUP($B464,'HK2 21-22'!$B$17:$AT$54,9,0))</f>
        <v>#N/A</v>
      </c>
      <c r="K464" s="16" t="e">
        <f>IF($B464="","",VLOOKUP($B464,'HK2 21-22'!$B$17:$AT$54,10,0))</f>
        <v>#N/A</v>
      </c>
      <c r="L464" s="16" t="e">
        <f>IF($B464="","",VLOOKUP($B464,'HK2 21-22'!$B$17:$AT$54,11,0))</f>
        <v>#N/A</v>
      </c>
      <c r="M464" s="32" t="e">
        <f t="shared" si="71"/>
        <v>#N/A</v>
      </c>
      <c r="N464" s="16" t="e">
        <f>IF($B464="","",VLOOKUP($B464,'HK2 21-22'!$B$17:$AT$54,13,0))</f>
        <v>#N/A</v>
      </c>
      <c r="O464" s="16" t="e">
        <f>IF($B464="","",VLOOKUP($B464,'HK2 21-22'!$B$17:$AT$54,14,0))</f>
        <v>#N/A</v>
      </c>
      <c r="P464" s="16" t="e">
        <f>IF($B464="","",VLOOKUP($B464,'HK2 21-22'!$B$17:$AT$54,15,0))</f>
        <v>#N/A</v>
      </c>
      <c r="Q464" s="16" t="e">
        <f>IF($B464="","",VLOOKUP($B464,'HK2 21-22'!$B$17:$AT$54,16,0))</f>
        <v>#N/A</v>
      </c>
      <c r="R464" s="32" t="e">
        <f t="shared" si="72"/>
        <v>#N/A</v>
      </c>
      <c r="S464" s="16" t="e">
        <f>IF($B464="","",VLOOKUP($B464,'HK2 21-22'!$B$17:$AT$54,18,0))</f>
        <v>#N/A</v>
      </c>
      <c r="T464" s="16" t="e">
        <f>IF($B464="","",VLOOKUP($B464,'HK2 21-22'!$B$17:$AT$54,19,0))</f>
        <v>#N/A</v>
      </c>
      <c r="U464" s="16" t="e">
        <f>IF($B464="","",VLOOKUP($B464,'HK2 21-22'!$B$17:$AT$54,20,0))</f>
        <v>#N/A</v>
      </c>
      <c r="V464" s="32" t="e">
        <f t="shared" si="73"/>
        <v>#N/A</v>
      </c>
      <c r="W464" s="16" t="e">
        <f>IF($B464="","",VLOOKUP($B464,'HK2 21-22'!$B$17:$AT$54,22,0))</f>
        <v>#N/A</v>
      </c>
      <c r="X464" s="16" t="e">
        <f>IF($B464="","",VLOOKUP($B464,'HK2 21-22'!$B$17:$AT$54,23,0))</f>
        <v>#N/A</v>
      </c>
      <c r="Y464" s="16" t="e">
        <f>IF($B464="","",VLOOKUP($B464,'HK2 21-22'!$B$17:$AT$54,24,0))</f>
        <v>#N/A</v>
      </c>
      <c r="Z464" s="32" t="e">
        <f t="shared" si="74"/>
        <v>#N/A</v>
      </c>
      <c r="AA464" s="16" t="e">
        <f>IF($B464="","",VLOOKUP($B464,'HK2 21-22'!$B$17:$AT$54,26,0))</f>
        <v>#N/A</v>
      </c>
      <c r="AB464" s="16" t="e">
        <f>IF($B464="","",VLOOKUP($B464,'HK2 21-22'!$B$17:$AT$54,27,0))</f>
        <v>#N/A</v>
      </c>
      <c r="AC464" s="16" t="e">
        <f>IF($B464="","",VLOOKUP($B464,'HK2 21-22'!$B$17:$AT$54,28,0))</f>
        <v>#N/A</v>
      </c>
      <c r="AD464" s="32" t="e">
        <f t="shared" si="75"/>
        <v>#N/A</v>
      </c>
      <c r="AE464" s="16" t="e">
        <f>IF($B464="","",VLOOKUP($B464,'HK2 21-22'!$B$17:$AT$54,30,0))</f>
        <v>#N/A</v>
      </c>
      <c r="AF464" s="16" t="e">
        <f>IF($B464="","",VLOOKUP($B464,'HK2 21-22'!$B$17:$AT$54,31,0))</f>
        <v>#N/A</v>
      </c>
      <c r="AG464" s="16" t="e">
        <f>IF($B464="","",VLOOKUP($B464,'HK2 21-22'!$B$17:$AT$54,32,0))</f>
        <v>#N/A</v>
      </c>
      <c r="AH464" s="32" t="e">
        <f t="shared" si="76"/>
        <v>#N/A</v>
      </c>
      <c r="AI464" s="16" t="e">
        <f>IF($B464="","",VLOOKUP($B464,'HK2 21-22'!$B$17:$AT$54,34,0))</f>
        <v>#N/A</v>
      </c>
      <c r="AJ464" s="16" t="e">
        <f>IF($B464="","",VLOOKUP($B464,'HK2 21-22'!$B$17:$AT$54,35,0))</f>
        <v>#N/A</v>
      </c>
      <c r="AK464" s="32" t="e">
        <f t="shared" si="77"/>
        <v>#N/A</v>
      </c>
      <c r="AL464" s="16" t="e">
        <f>IF($B464="","",VLOOKUP($B464,'HK2 21-22'!$B$17:$AT$54,37,0))</f>
        <v>#N/A</v>
      </c>
      <c r="AM464" s="16" t="e">
        <f>IF($B464="","",VLOOKUP($B464,'HK2 21-22'!$B$17:$AT$54,38,0))</f>
        <v>#N/A</v>
      </c>
      <c r="AN464" s="32" t="e">
        <f t="shared" si="78"/>
        <v>#N/A</v>
      </c>
      <c r="AO464" s="16" t="e">
        <f>IF($B464="","",VLOOKUP($B464,'HK2 21-22'!$B$17:$AT$54,40,0))</f>
        <v>#N/A</v>
      </c>
      <c r="AP464" s="16" t="e">
        <f>IF($B464="","",VLOOKUP($B464,'HK2 21-22'!$B$17:$AT$54,41,0))</f>
        <v>#N/A</v>
      </c>
      <c r="AQ464" s="32" t="e">
        <f t="shared" si="79"/>
        <v>#N/A</v>
      </c>
      <c r="AR464" s="32" t="e">
        <f>IF($B464="","",VLOOKUP($B464,'HK2 21-22'!$B$17:$AT$54,43,0))</f>
        <v>#N/A</v>
      </c>
      <c r="AS464" s="32" t="e">
        <f>IF($B464="","",VLOOKUP($B464,'HK2 21-22'!$B$17:$AT$54,44,0))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IF($B465="","",VLOOKUP($B465,'HK2 21-22'!$B$17:$AT$54,4,0))</f>
        <v>#N/A</v>
      </c>
      <c r="F465" s="16" t="e">
        <f>IF($B465="","",VLOOKUP($B465,'HK2 21-22'!$B$17:$AT$54,5,0))</f>
        <v>#N/A</v>
      </c>
      <c r="G465" s="16" t="e">
        <f>IF($B465="","",VLOOKUP($B465,'HK2 21-22'!$B$17:$AT$54,6,0))</f>
        <v>#N/A</v>
      </c>
      <c r="H465" s="16" t="e">
        <f>IF($B465="","",VLOOKUP($B465,'HK2 21-22'!$B$17:$AT$54,7,0))</f>
        <v>#N/A</v>
      </c>
      <c r="I465" s="16" t="e">
        <f>IF($B465="","",VLOOKUP($B465,'HK2 21-22'!$B$17:$AT$54,8,0))</f>
        <v>#N/A</v>
      </c>
      <c r="J465" s="16" t="e">
        <f>IF($B465="","",VLOOKUP($B465,'HK2 21-22'!$B$17:$AT$54,9,0))</f>
        <v>#N/A</v>
      </c>
      <c r="K465" s="16" t="e">
        <f>IF($B465="","",VLOOKUP($B465,'HK2 21-22'!$B$17:$AT$54,10,0))</f>
        <v>#N/A</v>
      </c>
      <c r="L465" s="16" t="e">
        <f>IF($B465="","",VLOOKUP($B465,'HK2 21-22'!$B$17:$AT$54,11,0))</f>
        <v>#N/A</v>
      </c>
      <c r="M465" s="32" t="e">
        <f t="shared" si="71"/>
        <v>#N/A</v>
      </c>
      <c r="N465" s="16" t="e">
        <f>IF($B465="","",VLOOKUP($B465,'HK2 21-22'!$B$17:$AT$54,13,0))</f>
        <v>#N/A</v>
      </c>
      <c r="O465" s="16" t="e">
        <f>IF($B465="","",VLOOKUP($B465,'HK2 21-22'!$B$17:$AT$54,14,0))</f>
        <v>#N/A</v>
      </c>
      <c r="P465" s="16" t="e">
        <f>IF($B465="","",VLOOKUP($B465,'HK2 21-22'!$B$17:$AT$54,15,0))</f>
        <v>#N/A</v>
      </c>
      <c r="Q465" s="16" t="e">
        <f>IF($B465="","",VLOOKUP($B465,'HK2 21-22'!$B$17:$AT$54,16,0))</f>
        <v>#N/A</v>
      </c>
      <c r="R465" s="32" t="e">
        <f t="shared" si="72"/>
        <v>#N/A</v>
      </c>
      <c r="S465" s="16" t="e">
        <f>IF($B465="","",VLOOKUP($B465,'HK2 21-22'!$B$17:$AT$54,18,0))</f>
        <v>#N/A</v>
      </c>
      <c r="T465" s="16" t="e">
        <f>IF($B465="","",VLOOKUP($B465,'HK2 21-22'!$B$17:$AT$54,19,0))</f>
        <v>#N/A</v>
      </c>
      <c r="U465" s="16" t="e">
        <f>IF($B465="","",VLOOKUP($B465,'HK2 21-22'!$B$17:$AT$54,20,0))</f>
        <v>#N/A</v>
      </c>
      <c r="V465" s="32" t="e">
        <f t="shared" si="73"/>
        <v>#N/A</v>
      </c>
      <c r="W465" s="16" t="e">
        <f>IF($B465="","",VLOOKUP($B465,'HK2 21-22'!$B$17:$AT$54,22,0))</f>
        <v>#N/A</v>
      </c>
      <c r="X465" s="16" t="e">
        <f>IF($B465="","",VLOOKUP($B465,'HK2 21-22'!$B$17:$AT$54,23,0))</f>
        <v>#N/A</v>
      </c>
      <c r="Y465" s="16" t="e">
        <f>IF($B465="","",VLOOKUP($B465,'HK2 21-22'!$B$17:$AT$54,24,0))</f>
        <v>#N/A</v>
      </c>
      <c r="Z465" s="32" t="e">
        <f t="shared" si="74"/>
        <v>#N/A</v>
      </c>
      <c r="AA465" s="16" t="e">
        <f>IF($B465="","",VLOOKUP($B465,'HK2 21-22'!$B$17:$AT$54,26,0))</f>
        <v>#N/A</v>
      </c>
      <c r="AB465" s="16" t="e">
        <f>IF($B465="","",VLOOKUP($B465,'HK2 21-22'!$B$17:$AT$54,27,0))</f>
        <v>#N/A</v>
      </c>
      <c r="AC465" s="16" t="e">
        <f>IF($B465="","",VLOOKUP($B465,'HK2 21-22'!$B$17:$AT$54,28,0))</f>
        <v>#N/A</v>
      </c>
      <c r="AD465" s="32" t="e">
        <f t="shared" si="75"/>
        <v>#N/A</v>
      </c>
      <c r="AE465" s="16" t="e">
        <f>IF($B465="","",VLOOKUP($B465,'HK2 21-22'!$B$17:$AT$54,30,0))</f>
        <v>#N/A</v>
      </c>
      <c r="AF465" s="16" t="e">
        <f>IF($B465="","",VLOOKUP($B465,'HK2 21-22'!$B$17:$AT$54,31,0))</f>
        <v>#N/A</v>
      </c>
      <c r="AG465" s="16" t="e">
        <f>IF($B465="","",VLOOKUP($B465,'HK2 21-22'!$B$17:$AT$54,32,0))</f>
        <v>#N/A</v>
      </c>
      <c r="AH465" s="32" t="e">
        <f t="shared" si="76"/>
        <v>#N/A</v>
      </c>
      <c r="AI465" s="16" t="e">
        <f>IF($B465="","",VLOOKUP($B465,'HK2 21-22'!$B$17:$AT$54,34,0))</f>
        <v>#N/A</v>
      </c>
      <c r="AJ465" s="16" t="e">
        <f>IF($B465="","",VLOOKUP($B465,'HK2 21-22'!$B$17:$AT$54,35,0))</f>
        <v>#N/A</v>
      </c>
      <c r="AK465" s="32" t="e">
        <f t="shared" si="77"/>
        <v>#N/A</v>
      </c>
      <c r="AL465" s="16" t="e">
        <f>IF($B465="","",VLOOKUP($B465,'HK2 21-22'!$B$17:$AT$54,37,0))</f>
        <v>#N/A</v>
      </c>
      <c r="AM465" s="16" t="e">
        <f>IF($B465="","",VLOOKUP($B465,'HK2 21-22'!$B$17:$AT$54,38,0))</f>
        <v>#N/A</v>
      </c>
      <c r="AN465" s="32" t="e">
        <f t="shared" si="78"/>
        <v>#N/A</v>
      </c>
      <c r="AO465" s="16" t="e">
        <f>IF($B465="","",VLOOKUP($B465,'HK2 21-22'!$B$17:$AT$54,40,0))</f>
        <v>#N/A</v>
      </c>
      <c r="AP465" s="16" t="e">
        <f>IF($B465="","",VLOOKUP($B465,'HK2 21-22'!$B$17:$AT$54,41,0))</f>
        <v>#N/A</v>
      </c>
      <c r="AQ465" s="32" t="e">
        <f t="shared" si="79"/>
        <v>#N/A</v>
      </c>
      <c r="AR465" s="32" t="e">
        <f>IF($B465="","",VLOOKUP($B465,'HK2 21-22'!$B$17:$AT$54,43,0))</f>
        <v>#N/A</v>
      </c>
      <c r="AS465" s="32" t="e">
        <f>IF($B465="","",VLOOKUP($B465,'HK2 21-22'!$B$17:$AT$54,44,0))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IF($B466="","",VLOOKUP($B466,'HK2 21-22'!$B$17:$AT$54,4,0))</f>
        <v>#N/A</v>
      </c>
      <c r="F466" s="16" t="e">
        <f>IF($B466="","",VLOOKUP($B466,'HK2 21-22'!$B$17:$AT$54,5,0))</f>
        <v>#N/A</v>
      </c>
      <c r="G466" s="16" t="e">
        <f>IF($B466="","",VLOOKUP($B466,'HK2 21-22'!$B$17:$AT$54,6,0))</f>
        <v>#N/A</v>
      </c>
      <c r="H466" s="16" t="e">
        <f>IF($B466="","",VLOOKUP($B466,'HK2 21-22'!$B$17:$AT$54,7,0))</f>
        <v>#N/A</v>
      </c>
      <c r="I466" s="16" t="e">
        <f>IF($B466="","",VLOOKUP($B466,'HK2 21-22'!$B$17:$AT$54,8,0))</f>
        <v>#N/A</v>
      </c>
      <c r="J466" s="16" t="e">
        <f>IF($B466="","",VLOOKUP($B466,'HK2 21-22'!$B$17:$AT$54,9,0))</f>
        <v>#N/A</v>
      </c>
      <c r="K466" s="16" t="e">
        <f>IF($B466="","",VLOOKUP($B466,'HK2 21-22'!$B$17:$AT$54,10,0))</f>
        <v>#N/A</v>
      </c>
      <c r="L466" s="16" t="e">
        <f>IF($B466="","",VLOOKUP($B466,'HK2 21-22'!$B$17:$AT$54,11,0))</f>
        <v>#N/A</v>
      </c>
      <c r="M466" s="32" t="e">
        <f t="shared" si="71"/>
        <v>#N/A</v>
      </c>
      <c r="N466" s="16" t="e">
        <f>IF($B466="","",VLOOKUP($B466,'HK2 21-22'!$B$17:$AT$54,13,0))</f>
        <v>#N/A</v>
      </c>
      <c r="O466" s="16" t="e">
        <f>IF($B466="","",VLOOKUP($B466,'HK2 21-22'!$B$17:$AT$54,14,0))</f>
        <v>#N/A</v>
      </c>
      <c r="P466" s="16" t="e">
        <f>IF($B466="","",VLOOKUP($B466,'HK2 21-22'!$B$17:$AT$54,15,0))</f>
        <v>#N/A</v>
      </c>
      <c r="Q466" s="16" t="e">
        <f>IF($B466="","",VLOOKUP($B466,'HK2 21-22'!$B$17:$AT$54,16,0))</f>
        <v>#N/A</v>
      </c>
      <c r="R466" s="32" t="e">
        <f t="shared" si="72"/>
        <v>#N/A</v>
      </c>
      <c r="S466" s="16" t="e">
        <f>IF($B466="","",VLOOKUP($B466,'HK2 21-22'!$B$17:$AT$54,18,0))</f>
        <v>#N/A</v>
      </c>
      <c r="T466" s="16" t="e">
        <f>IF($B466="","",VLOOKUP($B466,'HK2 21-22'!$B$17:$AT$54,19,0))</f>
        <v>#N/A</v>
      </c>
      <c r="U466" s="16" t="e">
        <f>IF($B466="","",VLOOKUP($B466,'HK2 21-22'!$B$17:$AT$54,20,0))</f>
        <v>#N/A</v>
      </c>
      <c r="V466" s="32" t="e">
        <f t="shared" si="73"/>
        <v>#N/A</v>
      </c>
      <c r="W466" s="16" t="e">
        <f>IF($B466="","",VLOOKUP($B466,'HK2 21-22'!$B$17:$AT$54,22,0))</f>
        <v>#N/A</v>
      </c>
      <c r="X466" s="16" t="e">
        <f>IF($B466="","",VLOOKUP($B466,'HK2 21-22'!$B$17:$AT$54,23,0))</f>
        <v>#N/A</v>
      </c>
      <c r="Y466" s="16" t="e">
        <f>IF($B466="","",VLOOKUP($B466,'HK2 21-22'!$B$17:$AT$54,24,0))</f>
        <v>#N/A</v>
      </c>
      <c r="Z466" s="32" t="e">
        <f t="shared" si="74"/>
        <v>#N/A</v>
      </c>
      <c r="AA466" s="16" t="e">
        <f>IF($B466="","",VLOOKUP($B466,'HK2 21-22'!$B$17:$AT$54,26,0))</f>
        <v>#N/A</v>
      </c>
      <c r="AB466" s="16" t="e">
        <f>IF($B466="","",VLOOKUP($B466,'HK2 21-22'!$B$17:$AT$54,27,0))</f>
        <v>#N/A</v>
      </c>
      <c r="AC466" s="16" t="e">
        <f>IF($B466="","",VLOOKUP($B466,'HK2 21-22'!$B$17:$AT$54,28,0))</f>
        <v>#N/A</v>
      </c>
      <c r="AD466" s="32" t="e">
        <f t="shared" si="75"/>
        <v>#N/A</v>
      </c>
      <c r="AE466" s="16" t="e">
        <f>IF($B466="","",VLOOKUP($B466,'HK2 21-22'!$B$17:$AT$54,30,0))</f>
        <v>#N/A</v>
      </c>
      <c r="AF466" s="16" t="e">
        <f>IF($B466="","",VLOOKUP($B466,'HK2 21-22'!$B$17:$AT$54,31,0))</f>
        <v>#N/A</v>
      </c>
      <c r="AG466" s="16" t="e">
        <f>IF($B466="","",VLOOKUP($B466,'HK2 21-22'!$B$17:$AT$54,32,0))</f>
        <v>#N/A</v>
      </c>
      <c r="AH466" s="32" t="e">
        <f t="shared" si="76"/>
        <v>#N/A</v>
      </c>
      <c r="AI466" s="16" t="e">
        <f>IF($B466="","",VLOOKUP($B466,'HK2 21-22'!$B$17:$AT$54,34,0))</f>
        <v>#N/A</v>
      </c>
      <c r="AJ466" s="16" t="e">
        <f>IF($B466="","",VLOOKUP($B466,'HK2 21-22'!$B$17:$AT$54,35,0))</f>
        <v>#N/A</v>
      </c>
      <c r="AK466" s="32" t="e">
        <f t="shared" si="77"/>
        <v>#N/A</v>
      </c>
      <c r="AL466" s="16" t="e">
        <f>IF($B466="","",VLOOKUP($B466,'HK2 21-22'!$B$17:$AT$54,37,0))</f>
        <v>#N/A</v>
      </c>
      <c r="AM466" s="16" t="e">
        <f>IF($B466="","",VLOOKUP($B466,'HK2 21-22'!$B$17:$AT$54,38,0))</f>
        <v>#N/A</v>
      </c>
      <c r="AN466" s="32" t="e">
        <f t="shared" si="78"/>
        <v>#N/A</v>
      </c>
      <c r="AO466" s="16" t="e">
        <f>IF($B466="","",VLOOKUP($B466,'HK2 21-22'!$B$17:$AT$54,40,0))</f>
        <v>#N/A</v>
      </c>
      <c r="AP466" s="16" t="e">
        <f>IF($B466="","",VLOOKUP($B466,'HK2 21-22'!$B$17:$AT$54,41,0))</f>
        <v>#N/A</v>
      </c>
      <c r="AQ466" s="32" t="e">
        <f t="shared" si="79"/>
        <v>#N/A</v>
      </c>
      <c r="AR466" s="32" t="e">
        <f>IF($B466="","",VLOOKUP($B466,'HK2 21-22'!$B$17:$AT$54,43,0))</f>
        <v>#N/A</v>
      </c>
      <c r="AS466" s="32" t="e">
        <f>IF($B466="","",VLOOKUP($B466,'HK2 21-22'!$B$17:$AT$54,44,0))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IF($B467="","",VLOOKUP($B467,'HK2 21-22'!$B$17:$AT$54,4,0))</f>
        <v>#N/A</v>
      </c>
      <c r="F467" s="16" t="e">
        <f>IF($B467="","",VLOOKUP($B467,'HK2 21-22'!$B$17:$AT$54,5,0))</f>
        <v>#N/A</v>
      </c>
      <c r="G467" s="16" t="e">
        <f>IF($B467="","",VLOOKUP($B467,'HK2 21-22'!$B$17:$AT$54,6,0))</f>
        <v>#N/A</v>
      </c>
      <c r="H467" s="16" t="e">
        <f>IF($B467="","",VLOOKUP($B467,'HK2 21-22'!$B$17:$AT$54,7,0))</f>
        <v>#N/A</v>
      </c>
      <c r="I467" s="16" t="e">
        <f>IF($B467="","",VLOOKUP($B467,'HK2 21-22'!$B$17:$AT$54,8,0))</f>
        <v>#N/A</v>
      </c>
      <c r="J467" s="16" t="e">
        <f>IF($B467="","",VLOOKUP($B467,'HK2 21-22'!$B$17:$AT$54,9,0))</f>
        <v>#N/A</v>
      </c>
      <c r="K467" s="16" t="e">
        <f>IF($B467="","",VLOOKUP($B467,'HK2 21-22'!$B$17:$AT$54,10,0))</f>
        <v>#N/A</v>
      </c>
      <c r="L467" s="16" t="e">
        <f>IF($B467="","",VLOOKUP($B467,'HK2 21-22'!$B$17:$AT$54,11,0))</f>
        <v>#N/A</v>
      </c>
      <c r="M467" s="32" t="e">
        <f t="shared" si="71"/>
        <v>#N/A</v>
      </c>
      <c r="N467" s="16" t="e">
        <f>IF($B467="","",VLOOKUP($B467,'HK2 21-22'!$B$17:$AT$54,13,0))</f>
        <v>#N/A</v>
      </c>
      <c r="O467" s="16" t="e">
        <f>IF($B467="","",VLOOKUP($B467,'HK2 21-22'!$B$17:$AT$54,14,0))</f>
        <v>#N/A</v>
      </c>
      <c r="P467" s="16" t="e">
        <f>IF($B467="","",VLOOKUP($B467,'HK2 21-22'!$B$17:$AT$54,15,0))</f>
        <v>#N/A</v>
      </c>
      <c r="Q467" s="16" t="e">
        <f>IF($B467="","",VLOOKUP($B467,'HK2 21-22'!$B$17:$AT$54,16,0))</f>
        <v>#N/A</v>
      </c>
      <c r="R467" s="32" t="e">
        <f t="shared" si="72"/>
        <v>#N/A</v>
      </c>
      <c r="S467" s="16" t="e">
        <f>IF($B467="","",VLOOKUP($B467,'HK2 21-22'!$B$17:$AT$54,18,0))</f>
        <v>#N/A</v>
      </c>
      <c r="T467" s="16" t="e">
        <f>IF($B467="","",VLOOKUP($B467,'HK2 21-22'!$B$17:$AT$54,19,0))</f>
        <v>#N/A</v>
      </c>
      <c r="U467" s="16" t="e">
        <f>IF($B467="","",VLOOKUP($B467,'HK2 21-22'!$B$17:$AT$54,20,0))</f>
        <v>#N/A</v>
      </c>
      <c r="V467" s="32" t="e">
        <f t="shared" si="73"/>
        <v>#N/A</v>
      </c>
      <c r="W467" s="16" t="e">
        <f>IF($B467="","",VLOOKUP($B467,'HK2 21-22'!$B$17:$AT$54,22,0))</f>
        <v>#N/A</v>
      </c>
      <c r="X467" s="16" t="e">
        <f>IF($B467="","",VLOOKUP($B467,'HK2 21-22'!$B$17:$AT$54,23,0))</f>
        <v>#N/A</v>
      </c>
      <c r="Y467" s="16" t="e">
        <f>IF($B467="","",VLOOKUP($B467,'HK2 21-22'!$B$17:$AT$54,24,0))</f>
        <v>#N/A</v>
      </c>
      <c r="Z467" s="32" t="e">
        <f t="shared" si="74"/>
        <v>#N/A</v>
      </c>
      <c r="AA467" s="16" t="e">
        <f>IF($B467="","",VLOOKUP($B467,'HK2 21-22'!$B$17:$AT$54,26,0))</f>
        <v>#N/A</v>
      </c>
      <c r="AB467" s="16" t="e">
        <f>IF($B467="","",VLOOKUP($B467,'HK2 21-22'!$B$17:$AT$54,27,0))</f>
        <v>#N/A</v>
      </c>
      <c r="AC467" s="16" t="e">
        <f>IF($B467="","",VLOOKUP($B467,'HK2 21-22'!$B$17:$AT$54,28,0))</f>
        <v>#N/A</v>
      </c>
      <c r="AD467" s="32" t="e">
        <f t="shared" si="75"/>
        <v>#N/A</v>
      </c>
      <c r="AE467" s="16" t="e">
        <f>IF($B467="","",VLOOKUP($B467,'HK2 21-22'!$B$17:$AT$54,30,0))</f>
        <v>#N/A</v>
      </c>
      <c r="AF467" s="16" t="e">
        <f>IF($B467="","",VLOOKUP($B467,'HK2 21-22'!$B$17:$AT$54,31,0))</f>
        <v>#N/A</v>
      </c>
      <c r="AG467" s="16" t="e">
        <f>IF($B467="","",VLOOKUP($B467,'HK2 21-22'!$B$17:$AT$54,32,0))</f>
        <v>#N/A</v>
      </c>
      <c r="AH467" s="32" t="e">
        <f t="shared" si="76"/>
        <v>#N/A</v>
      </c>
      <c r="AI467" s="16" t="e">
        <f>IF($B467="","",VLOOKUP($B467,'HK2 21-22'!$B$17:$AT$54,34,0))</f>
        <v>#N/A</v>
      </c>
      <c r="AJ467" s="16" t="e">
        <f>IF($B467="","",VLOOKUP($B467,'HK2 21-22'!$B$17:$AT$54,35,0))</f>
        <v>#N/A</v>
      </c>
      <c r="AK467" s="32" t="e">
        <f t="shared" si="77"/>
        <v>#N/A</v>
      </c>
      <c r="AL467" s="16" t="e">
        <f>IF($B467="","",VLOOKUP($B467,'HK2 21-22'!$B$17:$AT$54,37,0))</f>
        <v>#N/A</v>
      </c>
      <c r="AM467" s="16" t="e">
        <f>IF($B467="","",VLOOKUP($B467,'HK2 21-22'!$B$17:$AT$54,38,0))</f>
        <v>#N/A</v>
      </c>
      <c r="AN467" s="32" t="e">
        <f t="shared" si="78"/>
        <v>#N/A</v>
      </c>
      <c r="AO467" s="16" t="e">
        <f>IF($B467="","",VLOOKUP($B467,'HK2 21-22'!$B$17:$AT$54,40,0))</f>
        <v>#N/A</v>
      </c>
      <c r="AP467" s="16" t="e">
        <f>IF($B467="","",VLOOKUP($B467,'HK2 21-22'!$B$17:$AT$54,41,0))</f>
        <v>#N/A</v>
      </c>
      <c r="AQ467" s="32" t="e">
        <f t="shared" si="79"/>
        <v>#N/A</v>
      </c>
      <c r="AR467" s="32" t="e">
        <f>IF($B467="","",VLOOKUP($B467,'HK2 21-22'!$B$17:$AT$54,43,0))</f>
        <v>#N/A</v>
      </c>
      <c r="AS467" s="32" t="e">
        <f>IF($B467="","",VLOOKUP($B467,'HK2 21-22'!$B$17:$AT$54,44,0))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IF($B468="","",VLOOKUP($B468,'HK2 21-22'!$B$17:$AT$54,4,0))</f>
        <v>#N/A</v>
      </c>
      <c r="F468" s="16" t="e">
        <f>IF($B468="","",VLOOKUP($B468,'HK2 21-22'!$B$17:$AT$54,5,0))</f>
        <v>#N/A</v>
      </c>
      <c r="G468" s="16" t="e">
        <f>IF($B468="","",VLOOKUP($B468,'HK2 21-22'!$B$17:$AT$54,6,0))</f>
        <v>#N/A</v>
      </c>
      <c r="H468" s="16" t="e">
        <f>IF($B468="","",VLOOKUP($B468,'HK2 21-22'!$B$17:$AT$54,7,0))</f>
        <v>#N/A</v>
      </c>
      <c r="I468" s="16" t="e">
        <f>IF($B468="","",VLOOKUP($B468,'HK2 21-22'!$B$17:$AT$54,8,0))</f>
        <v>#N/A</v>
      </c>
      <c r="J468" s="16" t="e">
        <f>IF($B468="","",VLOOKUP($B468,'HK2 21-22'!$B$17:$AT$54,9,0))</f>
        <v>#N/A</v>
      </c>
      <c r="K468" s="16" t="e">
        <f>IF($B468="","",VLOOKUP($B468,'HK2 21-22'!$B$17:$AT$54,10,0))</f>
        <v>#N/A</v>
      </c>
      <c r="L468" s="16" t="e">
        <f>IF($B468="","",VLOOKUP($B468,'HK2 21-22'!$B$17:$AT$54,11,0))</f>
        <v>#N/A</v>
      </c>
      <c r="M468" s="32" t="e">
        <f t="shared" si="71"/>
        <v>#N/A</v>
      </c>
      <c r="N468" s="16" t="e">
        <f>IF($B468="","",VLOOKUP($B468,'HK2 21-22'!$B$17:$AT$54,13,0))</f>
        <v>#N/A</v>
      </c>
      <c r="O468" s="16" t="e">
        <f>IF($B468="","",VLOOKUP($B468,'HK2 21-22'!$B$17:$AT$54,14,0))</f>
        <v>#N/A</v>
      </c>
      <c r="P468" s="16" t="e">
        <f>IF($B468="","",VLOOKUP($B468,'HK2 21-22'!$B$17:$AT$54,15,0))</f>
        <v>#N/A</v>
      </c>
      <c r="Q468" s="16" t="e">
        <f>IF($B468="","",VLOOKUP($B468,'HK2 21-22'!$B$17:$AT$54,16,0))</f>
        <v>#N/A</v>
      </c>
      <c r="R468" s="32" t="e">
        <f t="shared" si="72"/>
        <v>#N/A</v>
      </c>
      <c r="S468" s="16" t="e">
        <f>IF($B468="","",VLOOKUP($B468,'HK2 21-22'!$B$17:$AT$54,18,0))</f>
        <v>#N/A</v>
      </c>
      <c r="T468" s="16" t="e">
        <f>IF($B468="","",VLOOKUP($B468,'HK2 21-22'!$B$17:$AT$54,19,0))</f>
        <v>#N/A</v>
      </c>
      <c r="U468" s="16" t="e">
        <f>IF($B468="","",VLOOKUP($B468,'HK2 21-22'!$B$17:$AT$54,20,0))</f>
        <v>#N/A</v>
      </c>
      <c r="V468" s="32" t="e">
        <f t="shared" si="73"/>
        <v>#N/A</v>
      </c>
      <c r="W468" s="16" t="e">
        <f>IF($B468="","",VLOOKUP($B468,'HK2 21-22'!$B$17:$AT$54,22,0))</f>
        <v>#N/A</v>
      </c>
      <c r="X468" s="16" t="e">
        <f>IF($B468="","",VLOOKUP($B468,'HK2 21-22'!$B$17:$AT$54,23,0))</f>
        <v>#N/A</v>
      </c>
      <c r="Y468" s="16" t="e">
        <f>IF($B468="","",VLOOKUP($B468,'HK2 21-22'!$B$17:$AT$54,24,0))</f>
        <v>#N/A</v>
      </c>
      <c r="Z468" s="32" t="e">
        <f t="shared" si="74"/>
        <v>#N/A</v>
      </c>
      <c r="AA468" s="16" t="e">
        <f>IF($B468="","",VLOOKUP($B468,'HK2 21-22'!$B$17:$AT$54,26,0))</f>
        <v>#N/A</v>
      </c>
      <c r="AB468" s="16" t="e">
        <f>IF($B468="","",VLOOKUP($B468,'HK2 21-22'!$B$17:$AT$54,27,0))</f>
        <v>#N/A</v>
      </c>
      <c r="AC468" s="16" t="e">
        <f>IF($B468="","",VLOOKUP($B468,'HK2 21-22'!$B$17:$AT$54,28,0))</f>
        <v>#N/A</v>
      </c>
      <c r="AD468" s="32" t="e">
        <f t="shared" si="75"/>
        <v>#N/A</v>
      </c>
      <c r="AE468" s="16" t="e">
        <f>IF($B468="","",VLOOKUP($B468,'HK2 21-22'!$B$17:$AT$54,30,0))</f>
        <v>#N/A</v>
      </c>
      <c r="AF468" s="16" t="e">
        <f>IF($B468="","",VLOOKUP($B468,'HK2 21-22'!$B$17:$AT$54,31,0))</f>
        <v>#N/A</v>
      </c>
      <c r="AG468" s="16" t="e">
        <f>IF($B468="","",VLOOKUP($B468,'HK2 21-22'!$B$17:$AT$54,32,0))</f>
        <v>#N/A</v>
      </c>
      <c r="AH468" s="32" t="e">
        <f t="shared" si="76"/>
        <v>#N/A</v>
      </c>
      <c r="AI468" s="16" t="e">
        <f>IF($B468="","",VLOOKUP($B468,'HK2 21-22'!$B$17:$AT$54,34,0))</f>
        <v>#N/A</v>
      </c>
      <c r="AJ468" s="16" t="e">
        <f>IF($B468="","",VLOOKUP($B468,'HK2 21-22'!$B$17:$AT$54,35,0))</f>
        <v>#N/A</v>
      </c>
      <c r="AK468" s="32" t="e">
        <f t="shared" si="77"/>
        <v>#N/A</v>
      </c>
      <c r="AL468" s="16" t="e">
        <f>IF($B468="","",VLOOKUP($B468,'HK2 21-22'!$B$17:$AT$54,37,0))</f>
        <v>#N/A</v>
      </c>
      <c r="AM468" s="16" t="e">
        <f>IF($B468="","",VLOOKUP($B468,'HK2 21-22'!$B$17:$AT$54,38,0))</f>
        <v>#N/A</v>
      </c>
      <c r="AN468" s="32" t="e">
        <f t="shared" si="78"/>
        <v>#N/A</v>
      </c>
      <c r="AO468" s="16" t="e">
        <f>IF($B468="","",VLOOKUP($B468,'HK2 21-22'!$B$17:$AT$54,40,0))</f>
        <v>#N/A</v>
      </c>
      <c r="AP468" s="16" t="e">
        <f>IF($B468="","",VLOOKUP($B468,'HK2 21-22'!$B$17:$AT$54,41,0))</f>
        <v>#N/A</v>
      </c>
      <c r="AQ468" s="32" t="e">
        <f t="shared" si="79"/>
        <v>#N/A</v>
      </c>
      <c r="AR468" s="32" t="e">
        <f>IF($B468="","",VLOOKUP($B468,'HK2 21-22'!$B$17:$AT$54,43,0))</f>
        <v>#N/A</v>
      </c>
      <c r="AS468" s="32" t="e">
        <f>IF($B468="","",VLOOKUP($B468,'HK2 21-22'!$B$17:$AT$54,44,0))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IF($B469="","",VLOOKUP($B469,'HK2 21-22'!$B$17:$AT$54,4,0))</f>
        <v>#N/A</v>
      </c>
      <c r="F469" s="16" t="e">
        <f>IF($B469="","",VLOOKUP($B469,'HK2 21-22'!$B$17:$AT$54,5,0))</f>
        <v>#N/A</v>
      </c>
      <c r="G469" s="16" t="e">
        <f>IF($B469="","",VLOOKUP($B469,'HK2 21-22'!$B$17:$AT$54,6,0))</f>
        <v>#N/A</v>
      </c>
      <c r="H469" s="16" t="e">
        <f>IF($B469="","",VLOOKUP($B469,'HK2 21-22'!$B$17:$AT$54,7,0))</f>
        <v>#N/A</v>
      </c>
      <c r="I469" s="16" t="e">
        <f>IF($B469="","",VLOOKUP($B469,'HK2 21-22'!$B$17:$AT$54,8,0))</f>
        <v>#N/A</v>
      </c>
      <c r="J469" s="16" t="e">
        <f>IF($B469="","",VLOOKUP($B469,'HK2 21-22'!$B$17:$AT$54,9,0))</f>
        <v>#N/A</v>
      </c>
      <c r="K469" s="16" t="e">
        <f>IF($B469="","",VLOOKUP($B469,'HK2 21-22'!$B$17:$AT$54,10,0))</f>
        <v>#N/A</v>
      </c>
      <c r="L469" s="16" t="e">
        <f>IF($B469="","",VLOOKUP($B469,'HK2 21-22'!$B$17:$AT$54,11,0))</f>
        <v>#N/A</v>
      </c>
      <c r="M469" s="32" t="e">
        <f t="shared" si="71"/>
        <v>#N/A</v>
      </c>
      <c r="N469" s="16" t="e">
        <f>IF($B469="","",VLOOKUP($B469,'HK2 21-22'!$B$17:$AT$54,13,0))</f>
        <v>#N/A</v>
      </c>
      <c r="O469" s="16" t="e">
        <f>IF($B469="","",VLOOKUP($B469,'HK2 21-22'!$B$17:$AT$54,14,0))</f>
        <v>#N/A</v>
      </c>
      <c r="P469" s="16" t="e">
        <f>IF($B469="","",VLOOKUP($B469,'HK2 21-22'!$B$17:$AT$54,15,0))</f>
        <v>#N/A</v>
      </c>
      <c r="Q469" s="16" t="e">
        <f>IF($B469="","",VLOOKUP($B469,'HK2 21-22'!$B$17:$AT$54,16,0))</f>
        <v>#N/A</v>
      </c>
      <c r="R469" s="32" t="e">
        <f t="shared" si="72"/>
        <v>#N/A</v>
      </c>
      <c r="S469" s="16" t="e">
        <f>IF($B469="","",VLOOKUP($B469,'HK2 21-22'!$B$17:$AT$54,18,0))</f>
        <v>#N/A</v>
      </c>
      <c r="T469" s="16" t="e">
        <f>IF($B469="","",VLOOKUP($B469,'HK2 21-22'!$B$17:$AT$54,19,0))</f>
        <v>#N/A</v>
      </c>
      <c r="U469" s="16" t="e">
        <f>IF($B469="","",VLOOKUP($B469,'HK2 21-22'!$B$17:$AT$54,20,0))</f>
        <v>#N/A</v>
      </c>
      <c r="V469" s="32" t="e">
        <f t="shared" si="73"/>
        <v>#N/A</v>
      </c>
      <c r="W469" s="16" t="e">
        <f>IF($B469="","",VLOOKUP($B469,'HK2 21-22'!$B$17:$AT$54,22,0))</f>
        <v>#N/A</v>
      </c>
      <c r="X469" s="16" t="e">
        <f>IF($B469="","",VLOOKUP($B469,'HK2 21-22'!$B$17:$AT$54,23,0))</f>
        <v>#N/A</v>
      </c>
      <c r="Y469" s="16" t="e">
        <f>IF($B469="","",VLOOKUP($B469,'HK2 21-22'!$B$17:$AT$54,24,0))</f>
        <v>#N/A</v>
      </c>
      <c r="Z469" s="32" t="e">
        <f t="shared" si="74"/>
        <v>#N/A</v>
      </c>
      <c r="AA469" s="16" t="e">
        <f>IF($B469="","",VLOOKUP($B469,'HK2 21-22'!$B$17:$AT$54,26,0))</f>
        <v>#N/A</v>
      </c>
      <c r="AB469" s="16" t="e">
        <f>IF($B469="","",VLOOKUP($B469,'HK2 21-22'!$B$17:$AT$54,27,0))</f>
        <v>#N/A</v>
      </c>
      <c r="AC469" s="16" t="e">
        <f>IF($B469="","",VLOOKUP($B469,'HK2 21-22'!$B$17:$AT$54,28,0))</f>
        <v>#N/A</v>
      </c>
      <c r="AD469" s="32" t="e">
        <f t="shared" si="75"/>
        <v>#N/A</v>
      </c>
      <c r="AE469" s="16" t="e">
        <f>IF($B469="","",VLOOKUP($B469,'HK2 21-22'!$B$17:$AT$54,30,0))</f>
        <v>#N/A</v>
      </c>
      <c r="AF469" s="16" t="e">
        <f>IF($B469="","",VLOOKUP($B469,'HK2 21-22'!$B$17:$AT$54,31,0))</f>
        <v>#N/A</v>
      </c>
      <c r="AG469" s="16" t="e">
        <f>IF($B469="","",VLOOKUP($B469,'HK2 21-22'!$B$17:$AT$54,32,0))</f>
        <v>#N/A</v>
      </c>
      <c r="AH469" s="32" t="e">
        <f t="shared" si="76"/>
        <v>#N/A</v>
      </c>
      <c r="AI469" s="16" t="e">
        <f>IF($B469="","",VLOOKUP($B469,'HK2 21-22'!$B$17:$AT$54,34,0))</f>
        <v>#N/A</v>
      </c>
      <c r="AJ469" s="16" t="e">
        <f>IF($B469="","",VLOOKUP($B469,'HK2 21-22'!$B$17:$AT$54,35,0))</f>
        <v>#N/A</v>
      </c>
      <c r="AK469" s="32" t="e">
        <f t="shared" si="77"/>
        <v>#N/A</v>
      </c>
      <c r="AL469" s="16" t="e">
        <f>IF($B469="","",VLOOKUP($B469,'HK2 21-22'!$B$17:$AT$54,37,0))</f>
        <v>#N/A</v>
      </c>
      <c r="AM469" s="16" t="e">
        <f>IF($B469="","",VLOOKUP($B469,'HK2 21-22'!$B$17:$AT$54,38,0))</f>
        <v>#N/A</v>
      </c>
      <c r="AN469" s="32" t="e">
        <f t="shared" si="78"/>
        <v>#N/A</v>
      </c>
      <c r="AO469" s="16" t="e">
        <f>IF($B469="","",VLOOKUP($B469,'HK2 21-22'!$B$17:$AT$54,40,0))</f>
        <v>#N/A</v>
      </c>
      <c r="AP469" s="16" t="e">
        <f>IF($B469="","",VLOOKUP($B469,'HK2 21-22'!$B$17:$AT$54,41,0))</f>
        <v>#N/A</v>
      </c>
      <c r="AQ469" s="32" t="e">
        <f t="shared" si="79"/>
        <v>#N/A</v>
      </c>
      <c r="AR469" s="32" t="e">
        <f>IF($B469="","",VLOOKUP($B469,'HK2 21-22'!$B$17:$AT$54,43,0))</f>
        <v>#N/A</v>
      </c>
      <c r="AS469" s="32" t="e">
        <f>IF($B469="","",VLOOKUP($B469,'HK2 21-22'!$B$17:$AT$54,44,0))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IF($B470="","",VLOOKUP($B470,'HK2 21-22'!$B$17:$AT$54,4,0))</f>
        <v>#N/A</v>
      </c>
      <c r="F470" s="16" t="e">
        <f>IF($B470="","",VLOOKUP($B470,'HK2 21-22'!$B$17:$AT$54,5,0))</f>
        <v>#N/A</v>
      </c>
      <c r="G470" s="16" t="e">
        <f>IF($B470="","",VLOOKUP($B470,'HK2 21-22'!$B$17:$AT$54,6,0))</f>
        <v>#N/A</v>
      </c>
      <c r="H470" s="16" t="e">
        <f>IF($B470="","",VLOOKUP($B470,'HK2 21-22'!$B$17:$AT$54,7,0))</f>
        <v>#N/A</v>
      </c>
      <c r="I470" s="16" t="e">
        <f>IF($B470="","",VLOOKUP($B470,'HK2 21-22'!$B$17:$AT$54,8,0))</f>
        <v>#N/A</v>
      </c>
      <c r="J470" s="16" t="e">
        <f>IF($B470="","",VLOOKUP($B470,'HK2 21-22'!$B$17:$AT$54,9,0))</f>
        <v>#N/A</v>
      </c>
      <c r="K470" s="16" t="e">
        <f>IF($B470="","",VLOOKUP($B470,'HK2 21-22'!$B$17:$AT$54,10,0))</f>
        <v>#N/A</v>
      </c>
      <c r="L470" s="16" t="e">
        <f>IF($B470="","",VLOOKUP($B470,'HK2 21-22'!$B$17:$AT$54,11,0))</f>
        <v>#N/A</v>
      </c>
      <c r="M470" s="32" t="e">
        <f t="shared" si="71"/>
        <v>#N/A</v>
      </c>
      <c r="N470" s="16" t="e">
        <f>IF($B470="","",VLOOKUP($B470,'HK2 21-22'!$B$17:$AT$54,13,0))</f>
        <v>#N/A</v>
      </c>
      <c r="O470" s="16" t="e">
        <f>IF($B470="","",VLOOKUP($B470,'HK2 21-22'!$B$17:$AT$54,14,0))</f>
        <v>#N/A</v>
      </c>
      <c r="P470" s="16" t="e">
        <f>IF($B470="","",VLOOKUP($B470,'HK2 21-22'!$B$17:$AT$54,15,0))</f>
        <v>#N/A</v>
      </c>
      <c r="Q470" s="16" t="e">
        <f>IF($B470="","",VLOOKUP($B470,'HK2 21-22'!$B$17:$AT$54,16,0))</f>
        <v>#N/A</v>
      </c>
      <c r="R470" s="32" t="e">
        <f t="shared" si="72"/>
        <v>#N/A</v>
      </c>
      <c r="S470" s="16" t="e">
        <f>IF($B470="","",VLOOKUP($B470,'HK2 21-22'!$B$17:$AT$54,18,0))</f>
        <v>#N/A</v>
      </c>
      <c r="T470" s="16" t="e">
        <f>IF($B470="","",VLOOKUP($B470,'HK2 21-22'!$B$17:$AT$54,19,0))</f>
        <v>#N/A</v>
      </c>
      <c r="U470" s="16" t="e">
        <f>IF($B470="","",VLOOKUP($B470,'HK2 21-22'!$B$17:$AT$54,20,0))</f>
        <v>#N/A</v>
      </c>
      <c r="V470" s="32" t="e">
        <f t="shared" si="73"/>
        <v>#N/A</v>
      </c>
      <c r="W470" s="16" t="e">
        <f>IF($B470="","",VLOOKUP($B470,'HK2 21-22'!$B$17:$AT$54,22,0))</f>
        <v>#N/A</v>
      </c>
      <c r="X470" s="16" t="e">
        <f>IF($B470="","",VLOOKUP($B470,'HK2 21-22'!$B$17:$AT$54,23,0))</f>
        <v>#N/A</v>
      </c>
      <c r="Y470" s="16" t="e">
        <f>IF($B470="","",VLOOKUP($B470,'HK2 21-22'!$B$17:$AT$54,24,0))</f>
        <v>#N/A</v>
      </c>
      <c r="Z470" s="32" t="e">
        <f t="shared" si="74"/>
        <v>#N/A</v>
      </c>
      <c r="AA470" s="16" t="e">
        <f>IF($B470="","",VLOOKUP($B470,'HK2 21-22'!$B$17:$AT$54,26,0))</f>
        <v>#N/A</v>
      </c>
      <c r="AB470" s="16" t="e">
        <f>IF($B470="","",VLOOKUP($B470,'HK2 21-22'!$B$17:$AT$54,27,0))</f>
        <v>#N/A</v>
      </c>
      <c r="AC470" s="16" t="e">
        <f>IF($B470="","",VLOOKUP($B470,'HK2 21-22'!$B$17:$AT$54,28,0))</f>
        <v>#N/A</v>
      </c>
      <c r="AD470" s="32" t="e">
        <f t="shared" si="75"/>
        <v>#N/A</v>
      </c>
      <c r="AE470" s="16" t="e">
        <f>IF($B470="","",VLOOKUP($B470,'HK2 21-22'!$B$17:$AT$54,30,0))</f>
        <v>#N/A</v>
      </c>
      <c r="AF470" s="16" t="e">
        <f>IF($B470="","",VLOOKUP($B470,'HK2 21-22'!$B$17:$AT$54,31,0))</f>
        <v>#N/A</v>
      </c>
      <c r="AG470" s="16" t="e">
        <f>IF($B470="","",VLOOKUP($B470,'HK2 21-22'!$B$17:$AT$54,32,0))</f>
        <v>#N/A</v>
      </c>
      <c r="AH470" s="32" t="e">
        <f t="shared" si="76"/>
        <v>#N/A</v>
      </c>
      <c r="AI470" s="16" t="e">
        <f>IF($B470="","",VLOOKUP($B470,'HK2 21-22'!$B$17:$AT$54,34,0))</f>
        <v>#N/A</v>
      </c>
      <c r="AJ470" s="16" t="e">
        <f>IF($B470="","",VLOOKUP($B470,'HK2 21-22'!$B$17:$AT$54,35,0))</f>
        <v>#N/A</v>
      </c>
      <c r="AK470" s="32" t="e">
        <f t="shared" si="77"/>
        <v>#N/A</v>
      </c>
      <c r="AL470" s="16" t="e">
        <f>IF($B470="","",VLOOKUP($B470,'HK2 21-22'!$B$17:$AT$54,37,0))</f>
        <v>#N/A</v>
      </c>
      <c r="AM470" s="16" t="e">
        <f>IF($B470="","",VLOOKUP($B470,'HK2 21-22'!$B$17:$AT$54,38,0))</f>
        <v>#N/A</v>
      </c>
      <c r="AN470" s="32" t="e">
        <f t="shared" si="78"/>
        <v>#N/A</v>
      </c>
      <c r="AO470" s="16" t="e">
        <f>IF($B470="","",VLOOKUP($B470,'HK2 21-22'!$B$17:$AT$54,40,0))</f>
        <v>#N/A</v>
      </c>
      <c r="AP470" s="16" t="e">
        <f>IF($B470="","",VLOOKUP($B470,'HK2 21-22'!$B$17:$AT$54,41,0))</f>
        <v>#N/A</v>
      </c>
      <c r="AQ470" s="32" t="e">
        <f t="shared" si="79"/>
        <v>#N/A</v>
      </c>
      <c r="AR470" s="32" t="e">
        <f>IF($B470="","",VLOOKUP($B470,'HK2 21-22'!$B$17:$AT$54,43,0))</f>
        <v>#N/A</v>
      </c>
      <c r="AS470" s="32" t="e">
        <f>IF($B470="","",VLOOKUP($B470,'HK2 21-22'!$B$17:$AT$54,44,0))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IF($B471="","",VLOOKUP($B471,'HK2 21-22'!$B$17:$AT$54,4,0))</f>
        <v>#N/A</v>
      </c>
      <c r="F471" s="16" t="e">
        <f>IF($B471="","",VLOOKUP($B471,'HK2 21-22'!$B$17:$AT$54,5,0))</f>
        <v>#N/A</v>
      </c>
      <c r="G471" s="16" t="e">
        <f>IF($B471="","",VLOOKUP($B471,'HK2 21-22'!$B$17:$AT$54,6,0))</f>
        <v>#N/A</v>
      </c>
      <c r="H471" s="16" t="e">
        <f>IF($B471="","",VLOOKUP($B471,'HK2 21-22'!$B$17:$AT$54,7,0))</f>
        <v>#N/A</v>
      </c>
      <c r="I471" s="16" t="e">
        <f>IF($B471="","",VLOOKUP($B471,'HK2 21-22'!$B$17:$AT$54,8,0))</f>
        <v>#N/A</v>
      </c>
      <c r="J471" s="16" t="e">
        <f>IF($B471="","",VLOOKUP($B471,'HK2 21-22'!$B$17:$AT$54,9,0))</f>
        <v>#N/A</v>
      </c>
      <c r="K471" s="16" t="e">
        <f>IF($B471="","",VLOOKUP($B471,'HK2 21-22'!$B$17:$AT$54,10,0))</f>
        <v>#N/A</v>
      </c>
      <c r="L471" s="16" t="e">
        <f>IF($B471="","",VLOOKUP($B471,'HK2 21-22'!$B$17:$AT$54,11,0))</f>
        <v>#N/A</v>
      </c>
      <c r="M471" s="32" t="e">
        <f t="shared" si="71"/>
        <v>#N/A</v>
      </c>
      <c r="N471" s="16" t="e">
        <f>IF($B471="","",VLOOKUP($B471,'HK2 21-22'!$B$17:$AT$54,13,0))</f>
        <v>#N/A</v>
      </c>
      <c r="O471" s="16" t="e">
        <f>IF($B471="","",VLOOKUP($B471,'HK2 21-22'!$B$17:$AT$54,14,0))</f>
        <v>#N/A</v>
      </c>
      <c r="P471" s="16" t="e">
        <f>IF($B471="","",VLOOKUP($B471,'HK2 21-22'!$B$17:$AT$54,15,0))</f>
        <v>#N/A</v>
      </c>
      <c r="Q471" s="16" t="e">
        <f>IF($B471="","",VLOOKUP($B471,'HK2 21-22'!$B$17:$AT$54,16,0))</f>
        <v>#N/A</v>
      </c>
      <c r="R471" s="32" t="e">
        <f t="shared" si="72"/>
        <v>#N/A</v>
      </c>
      <c r="S471" s="16" t="e">
        <f>IF($B471="","",VLOOKUP($B471,'HK2 21-22'!$B$17:$AT$54,18,0))</f>
        <v>#N/A</v>
      </c>
      <c r="T471" s="16" t="e">
        <f>IF($B471="","",VLOOKUP($B471,'HK2 21-22'!$B$17:$AT$54,19,0))</f>
        <v>#N/A</v>
      </c>
      <c r="U471" s="16" t="e">
        <f>IF($B471="","",VLOOKUP($B471,'HK2 21-22'!$B$17:$AT$54,20,0))</f>
        <v>#N/A</v>
      </c>
      <c r="V471" s="32" t="e">
        <f t="shared" si="73"/>
        <v>#N/A</v>
      </c>
      <c r="W471" s="16" t="e">
        <f>IF($B471="","",VLOOKUP($B471,'HK2 21-22'!$B$17:$AT$54,22,0))</f>
        <v>#N/A</v>
      </c>
      <c r="X471" s="16" t="e">
        <f>IF($B471="","",VLOOKUP($B471,'HK2 21-22'!$B$17:$AT$54,23,0))</f>
        <v>#N/A</v>
      </c>
      <c r="Y471" s="16" t="e">
        <f>IF($B471="","",VLOOKUP($B471,'HK2 21-22'!$B$17:$AT$54,24,0))</f>
        <v>#N/A</v>
      </c>
      <c r="Z471" s="32" t="e">
        <f t="shared" si="74"/>
        <v>#N/A</v>
      </c>
      <c r="AA471" s="16" t="e">
        <f>IF($B471="","",VLOOKUP($B471,'HK2 21-22'!$B$17:$AT$54,26,0))</f>
        <v>#N/A</v>
      </c>
      <c r="AB471" s="16" t="e">
        <f>IF($B471="","",VLOOKUP($B471,'HK2 21-22'!$B$17:$AT$54,27,0))</f>
        <v>#N/A</v>
      </c>
      <c r="AC471" s="16" t="e">
        <f>IF($B471="","",VLOOKUP($B471,'HK2 21-22'!$B$17:$AT$54,28,0))</f>
        <v>#N/A</v>
      </c>
      <c r="AD471" s="32" t="e">
        <f t="shared" si="75"/>
        <v>#N/A</v>
      </c>
      <c r="AE471" s="16" t="e">
        <f>IF($B471="","",VLOOKUP($B471,'HK2 21-22'!$B$17:$AT$54,30,0))</f>
        <v>#N/A</v>
      </c>
      <c r="AF471" s="16" t="e">
        <f>IF($B471="","",VLOOKUP($B471,'HK2 21-22'!$B$17:$AT$54,31,0))</f>
        <v>#N/A</v>
      </c>
      <c r="AG471" s="16" t="e">
        <f>IF($B471="","",VLOOKUP($B471,'HK2 21-22'!$B$17:$AT$54,32,0))</f>
        <v>#N/A</v>
      </c>
      <c r="AH471" s="32" t="e">
        <f t="shared" si="76"/>
        <v>#N/A</v>
      </c>
      <c r="AI471" s="16" t="e">
        <f>IF($B471="","",VLOOKUP($B471,'HK2 21-22'!$B$17:$AT$54,34,0))</f>
        <v>#N/A</v>
      </c>
      <c r="AJ471" s="16" t="e">
        <f>IF($B471="","",VLOOKUP($B471,'HK2 21-22'!$B$17:$AT$54,35,0))</f>
        <v>#N/A</v>
      </c>
      <c r="AK471" s="32" t="e">
        <f t="shared" si="77"/>
        <v>#N/A</v>
      </c>
      <c r="AL471" s="16" t="e">
        <f>IF($B471="","",VLOOKUP($B471,'HK2 21-22'!$B$17:$AT$54,37,0))</f>
        <v>#N/A</v>
      </c>
      <c r="AM471" s="16" t="e">
        <f>IF($B471="","",VLOOKUP($B471,'HK2 21-22'!$B$17:$AT$54,38,0))</f>
        <v>#N/A</v>
      </c>
      <c r="AN471" s="32" t="e">
        <f t="shared" si="78"/>
        <v>#N/A</v>
      </c>
      <c r="AO471" s="16" t="e">
        <f>IF($B471="","",VLOOKUP($B471,'HK2 21-22'!$B$17:$AT$54,40,0))</f>
        <v>#N/A</v>
      </c>
      <c r="AP471" s="16" t="e">
        <f>IF($B471="","",VLOOKUP($B471,'HK2 21-22'!$B$17:$AT$54,41,0))</f>
        <v>#N/A</v>
      </c>
      <c r="AQ471" s="32" t="e">
        <f t="shared" si="79"/>
        <v>#N/A</v>
      </c>
      <c r="AR471" s="32" t="e">
        <f>IF($B471="","",VLOOKUP($B471,'HK2 21-22'!$B$17:$AT$54,43,0))</f>
        <v>#N/A</v>
      </c>
      <c r="AS471" s="32" t="e">
        <f>IF($B471="","",VLOOKUP($B471,'HK2 21-22'!$B$17:$AT$54,44,0))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IF($B472="","",VLOOKUP($B472,'HK2 21-22'!$B$17:$AT$54,4,0))</f>
        <v>#N/A</v>
      </c>
      <c r="F472" s="16" t="e">
        <f>IF($B472="","",VLOOKUP($B472,'HK2 21-22'!$B$17:$AT$54,5,0))</f>
        <v>#N/A</v>
      </c>
      <c r="G472" s="16" t="e">
        <f>IF($B472="","",VLOOKUP($B472,'HK2 21-22'!$B$17:$AT$54,6,0))</f>
        <v>#N/A</v>
      </c>
      <c r="H472" s="16" t="e">
        <f>IF($B472="","",VLOOKUP($B472,'HK2 21-22'!$B$17:$AT$54,7,0))</f>
        <v>#N/A</v>
      </c>
      <c r="I472" s="16" t="e">
        <f>IF($B472="","",VLOOKUP($B472,'HK2 21-22'!$B$17:$AT$54,8,0))</f>
        <v>#N/A</v>
      </c>
      <c r="J472" s="16" t="e">
        <f>IF($B472="","",VLOOKUP($B472,'HK2 21-22'!$B$17:$AT$54,9,0))</f>
        <v>#N/A</v>
      </c>
      <c r="K472" s="16" t="e">
        <f>IF($B472="","",VLOOKUP($B472,'HK2 21-22'!$B$17:$AT$54,10,0))</f>
        <v>#N/A</v>
      </c>
      <c r="L472" s="16" t="e">
        <f>IF($B472="","",VLOOKUP($B472,'HK2 21-22'!$B$17:$AT$54,11,0))</f>
        <v>#N/A</v>
      </c>
      <c r="M472" s="32" t="e">
        <f t="shared" si="71"/>
        <v>#N/A</v>
      </c>
      <c r="N472" s="16" t="e">
        <f>IF($B472="","",VLOOKUP($B472,'HK2 21-22'!$B$17:$AT$54,13,0))</f>
        <v>#N/A</v>
      </c>
      <c r="O472" s="16" t="e">
        <f>IF($B472="","",VLOOKUP($B472,'HK2 21-22'!$B$17:$AT$54,14,0))</f>
        <v>#N/A</v>
      </c>
      <c r="P472" s="16" t="e">
        <f>IF($B472="","",VLOOKUP($B472,'HK2 21-22'!$B$17:$AT$54,15,0))</f>
        <v>#N/A</v>
      </c>
      <c r="Q472" s="16" t="e">
        <f>IF($B472="","",VLOOKUP($B472,'HK2 21-22'!$B$17:$AT$54,16,0))</f>
        <v>#N/A</v>
      </c>
      <c r="R472" s="32" t="e">
        <f t="shared" si="72"/>
        <v>#N/A</v>
      </c>
      <c r="S472" s="16" t="e">
        <f>IF($B472="","",VLOOKUP($B472,'HK2 21-22'!$B$17:$AT$54,18,0))</f>
        <v>#N/A</v>
      </c>
      <c r="T472" s="16" t="e">
        <f>IF($B472="","",VLOOKUP($B472,'HK2 21-22'!$B$17:$AT$54,19,0))</f>
        <v>#N/A</v>
      </c>
      <c r="U472" s="16" t="e">
        <f>IF($B472="","",VLOOKUP($B472,'HK2 21-22'!$B$17:$AT$54,20,0))</f>
        <v>#N/A</v>
      </c>
      <c r="V472" s="32" t="e">
        <f t="shared" si="73"/>
        <v>#N/A</v>
      </c>
      <c r="W472" s="16" t="e">
        <f>IF($B472="","",VLOOKUP($B472,'HK2 21-22'!$B$17:$AT$54,22,0))</f>
        <v>#N/A</v>
      </c>
      <c r="X472" s="16" t="e">
        <f>IF($B472="","",VLOOKUP($B472,'HK2 21-22'!$B$17:$AT$54,23,0))</f>
        <v>#N/A</v>
      </c>
      <c r="Y472" s="16" t="e">
        <f>IF($B472="","",VLOOKUP($B472,'HK2 21-22'!$B$17:$AT$54,24,0))</f>
        <v>#N/A</v>
      </c>
      <c r="Z472" s="32" t="e">
        <f t="shared" si="74"/>
        <v>#N/A</v>
      </c>
      <c r="AA472" s="16" t="e">
        <f>IF($B472="","",VLOOKUP($B472,'HK2 21-22'!$B$17:$AT$54,26,0))</f>
        <v>#N/A</v>
      </c>
      <c r="AB472" s="16" t="e">
        <f>IF($B472="","",VLOOKUP($B472,'HK2 21-22'!$B$17:$AT$54,27,0))</f>
        <v>#N/A</v>
      </c>
      <c r="AC472" s="16" t="e">
        <f>IF($B472="","",VLOOKUP($B472,'HK2 21-22'!$B$17:$AT$54,28,0))</f>
        <v>#N/A</v>
      </c>
      <c r="AD472" s="32" t="e">
        <f t="shared" si="75"/>
        <v>#N/A</v>
      </c>
      <c r="AE472" s="16" t="e">
        <f>IF($B472="","",VLOOKUP($B472,'HK2 21-22'!$B$17:$AT$54,30,0))</f>
        <v>#N/A</v>
      </c>
      <c r="AF472" s="16" t="e">
        <f>IF($B472="","",VLOOKUP($B472,'HK2 21-22'!$B$17:$AT$54,31,0))</f>
        <v>#N/A</v>
      </c>
      <c r="AG472" s="16" t="e">
        <f>IF($B472="","",VLOOKUP($B472,'HK2 21-22'!$B$17:$AT$54,32,0))</f>
        <v>#N/A</v>
      </c>
      <c r="AH472" s="32" t="e">
        <f t="shared" si="76"/>
        <v>#N/A</v>
      </c>
      <c r="AI472" s="16" t="e">
        <f>IF($B472="","",VLOOKUP($B472,'HK2 21-22'!$B$17:$AT$54,34,0))</f>
        <v>#N/A</v>
      </c>
      <c r="AJ472" s="16" t="e">
        <f>IF($B472="","",VLOOKUP($B472,'HK2 21-22'!$B$17:$AT$54,35,0))</f>
        <v>#N/A</v>
      </c>
      <c r="AK472" s="32" t="e">
        <f t="shared" si="77"/>
        <v>#N/A</v>
      </c>
      <c r="AL472" s="16" t="e">
        <f>IF($B472="","",VLOOKUP($B472,'HK2 21-22'!$B$17:$AT$54,37,0))</f>
        <v>#N/A</v>
      </c>
      <c r="AM472" s="16" t="e">
        <f>IF($B472="","",VLOOKUP($B472,'HK2 21-22'!$B$17:$AT$54,38,0))</f>
        <v>#N/A</v>
      </c>
      <c r="AN472" s="32" t="e">
        <f t="shared" si="78"/>
        <v>#N/A</v>
      </c>
      <c r="AO472" s="16" t="e">
        <f>IF($B472="","",VLOOKUP($B472,'HK2 21-22'!$B$17:$AT$54,40,0))</f>
        <v>#N/A</v>
      </c>
      <c r="AP472" s="16" t="e">
        <f>IF($B472="","",VLOOKUP($B472,'HK2 21-22'!$B$17:$AT$54,41,0))</f>
        <v>#N/A</v>
      </c>
      <c r="AQ472" s="32" t="e">
        <f t="shared" si="79"/>
        <v>#N/A</v>
      </c>
      <c r="AR472" s="32" t="e">
        <f>IF($B472="","",VLOOKUP($B472,'HK2 21-22'!$B$17:$AT$54,43,0))</f>
        <v>#N/A</v>
      </c>
      <c r="AS472" s="32" t="e">
        <f>IF($B472="","",VLOOKUP($B472,'HK2 21-22'!$B$17:$AT$54,44,0))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IF($B473="","",VLOOKUP($B473,'HK2 21-22'!$B$17:$AT$54,4,0))</f>
        <v>#N/A</v>
      </c>
      <c r="F473" s="16" t="e">
        <f>IF($B473="","",VLOOKUP($B473,'HK2 21-22'!$B$17:$AT$54,5,0))</f>
        <v>#N/A</v>
      </c>
      <c r="G473" s="16" t="e">
        <f>IF($B473="","",VLOOKUP($B473,'HK2 21-22'!$B$17:$AT$54,6,0))</f>
        <v>#N/A</v>
      </c>
      <c r="H473" s="16" t="e">
        <f>IF($B473="","",VLOOKUP($B473,'HK2 21-22'!$B$17:$AT$54,7,0))</f>
        <v>#N/A</v>
      </c>
      <c r="I473" s="16" t="e">
        <f>IF($B473="","",VLOOKUP($B473,'HK2 21-22'!$B$17:$AT$54,8,0))</f>
        <v>#N/A</v>
      </c>
      <c r="J473" s="16" t="e">
        <f>IF($B473="","",VLOOKUP($B473,'HK2 21-22'!$B$17:$AT$54,9,0))</f>
        <v>#N/A</v>
      </c>
      <c r="K473" s="16" t="e">
        <f>IF($B473="","",VLOOKUP($B473,'HK2 21-22'!$B$17:$AT$54,10,0))</f>
        <v>#N/A</v>
      </c>
      <c r="L473" s="16" t="e">
        <f>IF($B473="","",VLOOKUP($B473,'HK2 21-22'!$B$17:$AT$54,11,0))</f>
        <v>#N/A</v>
      </c>
      <c r="M473" s="32" t="e">
        <f t="shared" si="71"/>
        <v>#N/A</v>
      </c>
      <c r="N473" s="16" t="e">
        <f>IF($B473="","",VLOOKUP($B473,'HK2 21-22'!$B$17:$AT$54,13,0))</f>
        <v>#N/A</v>
      </c>
      <c r="O473" s="16" t="e">
        <f>IF($B473="","",VLOOKUP($B473,'HK2 21-22'!$B$17:$AT$54,14,0))</f>
        <v>#N/A</v>
      </c>
      <c r="P473" s="16" t="e">
        <f>IF($B473="","",VLOOKUP($B473,'HK2 21-22'!$B$17:$AT$54,15,0))</f>
        <v>#N/A</v>
      </c>
      <c r="Q473" s="16" t="e">
        <f>IF($B473="","",VLOOKUP($B473,'HK2 21-22'!$B$17:$AT$54,16,0))</f>
        <v>#N/A</v>
      </c>
      <c r="R473" s="32" t="e">
        <f t="shared" si="72"/>
        <v>#N/A</v>
      </c>
      <c r="S473" s="16" t="e">
        <f>IF($B473="","",VLOOKUP($B473,'HK2 21-22'!$B$17:$AT$54,18,0))</f>
        <v>#N/A</v>
      </c>
      <c r="T473" s="16" t="e">
        <f>IF($B473="","",VLOOKUP($B473,'HK2 21-22'!$B$17:$AT$54,19,0))</f>
        <v>#N/A</v>
      </c>
      <c r="U473" s="16" t="e">
        <f>IF($B473="","",VLOOKUP($B473,'HK2 21-22'!$B$17:$AT$54,20,0))</f>
        <v>#N/A</v>
      </c>
      <c r="V473" s="32" t="e">
        <f t="shared" si="73"/>
        <v>#N/A</v>
      </c>
      <c r="W473" s="16" t="e">
        <f>IF($B473="","",VLOOKUP($B473,'HK2 21-22'!$B$17:$AT$54,22,0))</f>
        <v>#N/A</v>
      </c>
      <c r="X473" s="16" t="e">
        <f>IF($B473="","",VLOOKUP($B473,'HK2 21-22'!$B$17:$AT$54,23,0))</f>
        <v>#N/A</v>
      </c>
      <c r="Y473" s="16" t="e">
        <f>IF($B473="","",VLOOKUP($B473,'HK2 21-22'!$B$17:$AT$54,24,0))</f>
        <v>#N/A</v>
      </c>
      <c r="Z473" s="32" t="e">
        <f t="shared" si="74"/>
        <v>#N/A</v>
      </c>
      <c r="AA473" s="16" t="e">
        <f>IF($B473="","",VLOOKUP($B473,'HK2 21-22'!$B$17:$AT$54,26,0))</f>
        <v>#N/A</v>
      </c>
      <c r="AB473" s="16" t="e">
        <f>IF($B473="","",VLOOKUP($B473,'HK2 21-22'!$B$17:$AT$54,27,0))</f>
        <v>#N/A</v>
      </c>
      <c r="AC473" s="16" t="e">
        <f>IF($B473="","",VLOOKUP($B473,'HK2 21-22'!$B$17:$AT$54,28,0))</f>
        <v>#N/A</v>
      </c>
      <c r="AD473" s="32" t="e">
        <f t="shared" si="75"/>
        <v>#N/A</v>
      </c>
      <c r="AE473" s="16" t="e">
        <f>IF($B473="","",VLOOKUP($B473,'HK2 21-22'!$B$17:$AT$54,30,0))</f>
        <v>#N/A</v>
      </c>
      <c r="AF473" s="16" t="e">
        <f>IF($B473="","",VLOOKUP($B473,'HK2 21-22'!$B$17:$AT$54,31,0))</f>
        <v>#N/A</v>
      </c>
      <c r="AG473" s="16" t="e">
        <f>IF($B473="","",VLOOKUP($B473,'HK2 21-22'!$B$17:$AT$54,32,0))</f>
        <v>#N/A</v>
      </c>
      <c r="AH473" s="32" t="e">
        <f t="shared" si="76"/>
        <v>#N/A</v>
      </c>
      <c r="AI473" s="16" t="e">
        <f>IF($B473="","",VLOOKUP($B473,'HK2 21-22'!$B$17:$AT$54,34,0))</f>
        <v>#N/A</v>
      </c>
      <c r="AJ473" s="16" t="e">
        <f>IF($B473="","",VLOOKUP($B473,'HK2 21-22'!$B$17:$AT$54,35,0))</f>
        <v>#N/A</v>
      </c>
      <c r="AK473" s="32" t="e">
        <f t="shared" si="77"/>
        <v>#N/A</v>
      </c>
      <c r="AL473" s="16" t="e">
        <f>IF($B473="","",VLOOKUP($B473,'HK2 21-22'!$B$17:$AT$54,37,0))</f>
        <v>#N/A</v>
      </c>
      <c r="AM473" s="16" t="e">
        <f>IF($B473="","",VLOOKUP($B473,'HK2 21-22'!$B$17:$AT$54,38,0))</f>
        <v>#N/A</v>
      </c>
      <c r="AN473" s="32" t="e">
        <f t="shared" si="78"/>
        <v>#N/A</v>
      </c>
      <c r="AO473" s="16" t="e">
        <f>IF($B473="","",VLOOKUP($B473,'HK2 21-22'!$B$17:$AT$54,40,0))</f>
        <v>#N/A</v>
      </c>
      <c r="AP473" s="16" t="e">
        <f>IF($B473="","",VLOOKUP($B473,'HK2 21-22'!$B$17:$AT$54,41,0))</f>
        <v>#N/A</v>
      </c>
      <c r="AQ473" s="32" t="e">
        <f t="shared" si="79"/>
        <v>#N/A</v>
      </c>
      <c r="AR473" s="32" t="e">
        <f>IF($B473="","",VLOOKUP($B473,'HK2 21-22'!$B$17:$AT$54,43,0))</f>
        <v>#N/A</v>
      </c>
      <c r="AS473" s="32" t="e">
        <f>IF($B473="","",VLOOKUP($B473,'HK2 21-22'!$B$17:$AT$54,44,0))</f>
        <v>#N/A</v>
      </c>
      <c r="AT473" s="41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IF($B474="","",VLOOKUP($B474,'HK2 21-22'!$B$17:$AT$54,4,0))</f>
        <v/>
      </c>
      <c r="F474" s="16" t="str">
        <f>IF($B474="","",VLOOKUP($B474,'HK2 21-22'!$B$17:$AT$54,5,0))</f>
        <v/>
      </c>
      <c r="G474" s="16" t="str">
        <f>IF($B474="","",VLOOKUP($B474,'HK2 21-22'!$B$17:$AT$54,6,0))</f>
        <v/>
      </c>
      <c r="H474" s="16" t="str">
        <f>IF($B474="","",VLOOKUP($B474,'HK2 21-22'!$B$17:$AT$54,7,0))</f>
        <v/>
      </c>
      <c r="I474" s="16" t="str">
        <f>IF($B474="","",VLOOKUP($B474,'HK2 21-22'!$B$17:$AT$54,8,0))</f>
        <v/>
      </c>
      <c r="J474" s="16" t="str">
        <f>IF($B474="","",VLOOKUP($B474,'HK2 21-22'!$B$17:$AT$54,9,0))</f>
        <v/>
      </c>
      <c r="K474" s="16" t="str">
        <f>IF($B474="","",VLOOKUP($B474,'HK2 21-22'!$B$17:$AT$54,10,0))</f>
        <v/>
      </c>
      <c r="L474" s="16" t="str">
        <f>IF($B474="","",VLOOKUP($B474,'HK2 21-22'!$B$17:$AT$54,11,0))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IF($B475="","",VLOOKUP($B475,'HK2 21-22'!$B$17:$AT$54,4,0))</f>
        <v/>
      </c>
      <c r="F475" s="16" t="str">
        <f>IF($B475="","",VLOOKUP($B475,'HK2 21-22'!$B$17:$AT$54,5,0))</f>
        <v/>
      </c>
      <c r="G475" s="16" t="str">
        <f>IF($B475="","",VLOOKUP($B475,'HK2 21-22'!$B$17:$AT$54,6,0))</f>
        <v/>
      </c>
      <c r="H475" s="16" t="str">
        <f>IF($B475="","",VLOOKUP($B475,'HK2 21-22'!$B$17:$AT$54,7,0))</f>
        <v/>
      </c>
      <c r="I475" s="16" t="str">
        <f>IF($B475="","",VLOOKUP($B475,'HK2 21-22'!$B$17:$AT$54,8,0))</f>
        <v/>
      </c>
      <c r="J475" s="16" t="str">
        <f>IF($B475="","",VLOOKUP($B475,'HK2 21-22'!$B$17:$AT$54,9,0))</f>
        <v/>
      </c>
      <c r="K475" s="16" t="str">
        <f>IF($B475="","",VLOOKUP($B475,'HK2 21-22'!$B$17:$AT$54,10,0))</f>
        <v/>
      </c>
      <c r="L475" s="16" t="str">
        <f>IF($B475="","",VLOOKUP($B475,'HK2 21-22'!$B$17:$AT$54,11,0))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IF($B476="","",VLOOKUP($B476,'HK2 21-22'!$B$17:$AT$54,4,0))</f>
        <v/>
      </c>
      <c r="F476" s="16" t="str">
        <f>IF($B476="","",VLOOKUP($B476,'HK2 21-22'!$B$17:$AT$54,5,0))</f>
        <v/>
      </c>
      <c r="G476" s="16" t="str">
        <f>IF($B476="","",VLOOKUP($B476,'HK2 21-22'!$B$17:$AT$54,6,0))</f>
        <v/>
      </c>
      <c r="H476" s="16" t="str">
        <f>IF($B476="","",VLOOKUP($B476,'HK2 21-22'!$B$17:$AT$54,7,0))</f>
        <v/>
      </c>
      <c r="I476" s="16" t="str">
        <f>IF($B476="","",VLOOKUP($B476,'HK2 21-22'!$B$17:$AT$54,8,0))</f>
        <v/>
      </c>
      <c r="J476" s="16" t="str">
        <f>IF($B476="","",VLOOKUP($B476,'HK2 21-22'!$B$17:$AT$54,9,0))</f>
        <v/>
      </c>
      <c r="K476" s="16" t="str">
        <f>IF($B476="","",VLOOKUP($B476,'HK2 21-22'!$B$17:$AT$54,10,0))</f>
        <v/>
      </c>
      <c r="L476" s="16" t="str">
        <f>IF($B476="","",VLOOKUP($B476,'HK2 21-22'!$B$17:$AT$54,11,0))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IF($B477="","",VLOOKUP($B477,'HK2 21-22'!$B$17:$AT$54,4,0))</f>
        <v/>
      </c>
      <c r="F477" s="16" t="str">
        <f>IF($B477="","",VLOOKUP($B477,'HK2 21-22'!$B$17:$AT$54,5,0))</f>
        <v/>
      </c>
      <c r="G477" s="16" t="str">
        <f>IF($B477="","",VLOOKUP($B477,'HK2 21-22'!$B$17:$AT$54,6,0))</f>
        <v/>
      </c>
      <c r="H477" s="16" t="str">
        <f>IF($B477="","",VLOOKUP($B477,'HK2 21-22'!$B$17:$AT$54,7,0))</f>
        <v/>
      </c>
      <c r="I477" s="16" t="str">
        <f>IF($B477="","",VLOOKUP($B477,'HK2 21-22'!$B$17:$AT$54,8,0))</f>
        <v/>
      </c>
      <c r="J477" s="16" t="str">
        <f>IF($B477="","",VLOOKUP($B477,'HK2 21-22'!$B$17:$AT$54,9,0))</f>
        <v/>
      </c>
      <c r="K477" s="16" t="str">
        <f>IF($B477="","",VLOOKUP($B477,'HK2 21-22'!$B$17:$AT$54,10,0))</f>
        <v/>
      </c>
      <c r="L477" s="16" t="str">
        <f>IF($B477="","",VLOOKUP($B477,'HK2 21-22'!$B$17:$AT$54,11,0))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IF($B478="","",VLOOKUP($B478,'HK2 21-22'!$B$17:$AT$54,4,0))</f>
        <v/>
      </c>
      <c r="F478" s="16" t="str">
        <f>IF($B478="","",VLOOKUP($B478,'HK2 21-22'!$B$17:$AT$54,5,0))</f>
        <v/>
      </c>
      <c r="G478" s="16" t="str">
        <f>IF($B478="","",VLOOKUP($B478,'HK2 21-22'!$B$17:$AT$54,6,0))</f>
        <v/>
      </c>
      <c r="H478" s="16" t="str">
        <f>IF($B478="","",VLOOKUP($B478,'HK2 21-22'!$B$17:$AT$54,7,0))</f>
        <v/>
      </c>
      <c r="I478" s="16" t="str">
        <f>IF($B478="","",VLOOKUP($B478,'HK2 21-22'!$B$17:$AT$54,8,0))</f>
        <v/>
      </c>
      <c r="J478" s="16" t="str">
        <f>IF($B478="","",VLOOKUP($B478,'HK2 21-22'!$B$17:$AT$54,9,0))</f>
        <v/>
      </c>
      <c r="K478" s="16" t="str">
        <f>IF($B478="","",VLOOKUP($B478,'HK2 21-22'!$B$17:$AT$54,10,0))</f>
        <v/>
      </c>
      <c r="L478" s="16" t="str">
        <f>IF($B478="","",VLOOKUP($B478,'HK2 21-22'!$B$17:$AT$54,11,0))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IF($B479="","",VLOOKUP($B479,'HK2 21-22'!$B$17:$AT$54,4,0))</f>
        <v/>
      </c>
      <c r="F479" s="16" t="str">
        <f>IF($B479="","",VLOOKUP($B479,'HK2 21-22'!$B$17:$AT$54,5,0))</f>
        <v/>
      </c>
      <c r="G479" s="16" t="str">
        <f>IF($B479="","",VLOOKUP($B479,'HK2 21-22'!$B$17:$AT$54,6,0))</f>
        <v/>
      </c>
      <c r="H479" s="16" t="str">
        <f>IF($B479="","",VLOOKUP($B479,'HK2 21-22'!$B$17:$AT$54,7,0))</f>
        <v/>
      </c>
      <c r="I479" s="16" t="str">
        <f>IF($B479="","",VLOOKUP($B479,'HK2 21-22'!$B$17:$AT$54,8,0))</f>
        <v/>
      </c>
      <c r="J479" s="16" t="str">
        <f>IF($B479="","",VLOOKUP($B479,'HK2 21-22'!$B$17:$AT$54,9,0))</f>
        <v/>
      </c>
      <c r="K479" s="16" t="str">
        <f>IF($B479="","",VLOOKUP($B479,'HK2 21-22'!$B$17:$AT$54,10,0))</f>
        <v/>
      </c>
      <c r="L479" s="16" t="str">
        <f>IF($B479="","",VLOOKUP($B479,'HK2 21-22'!$B$17:$AT$54,11,0))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IF($B480="","",VLOOKUP($B480,'HK2 21-22'!$B$17:$AT$54,4,0))</f>
        <v/>
      </c>
      <c r="F480" s="16" t="str">
        <f>IF($B480="","",VLOOKUP($B480,'HK2 21-22'!$B$17:$AT$54,5,0))</f>
        <v/>
      </c>
      <c r="G480" s="16" t="str">
        <f>IF($B480="","",VLOOKUP($B480,'HK2 21-22'!$B$17:$AT$54,6,0))</f>
        <v/>
      </c>
      <c r="H480" s="16" t="str">
        <f>IF($B480="","",VLOOKUP($B480,'HK2 21-22'!$B$17:$AT$54,7,0))</f>
        <v/>
      </c>
      <c r="I480" s="16" t="str">
        <f>IF($B480="","",VLOOKUP($B480,'HK2 21-22'!$B$17:$AT$54,8,0))</f>
        <v/>
      </c>
      <c r="J480" s="16" t="str">
        <f>IF($B480="","",VLOOKUP($B480,'HK2 21-22'!$B$17:$AT$54,9,0))</f>
        <v/>
      </c>
      <c r="K480" s="16" t="str">
        <f>IF($B480="","",VLOOKUP($B480,'HK2 21-22'!$B$17:$AT$54,10,0))</f>
        <v/>
      </c>
      <c r="L480" s="16" t="str">
        <f>IF($B480="","",VLOOKUP($B480,'HK2 21-22'!$B$17:$AT$54,11,0))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IF($B481="","",VLOOKUP($B481,'HK2 21-22'!$B$17:$AT$54,4,0))</f>
        <v/>
      </c>
      <c r="F481" s="16" t="str">
        <f>IF($B481="","",VLOOKUP($B481,'HK2 21-22'!$B$17:$AT$54,5,0))</f>
        <v/>
      </c>
      <c r="G481" s="16" t="str">
        <f>IF($B481="","",VLOOKUP($B481,'HK2 21-22'!$B$17:$AT$54,6,0))</f>
        <v/>
      </c>
      <c r="H481" s="16" t="str">
        <f>IF($B481="","",VLOOKUP($B481,'HK2 21-22'!$B$17:$AT$54,7,0))</f>
        <v/>
      </c>
      <c r="I481" s="16" t="str">
        <f>IF($B481="","",VLOOKUP($B481,'HK2 21-22'!$B$17:$AT$54,8,0))</f>
        <v/>
      </c>
      <c r="J481" s="16" t="str">
        <f>IF($B481="","",VLOOKUP($B481,'HK2 21-22'!$B$17:$AT$54,9,0))</f>
        <v/>
      </c>
      <c r="K481" s="16" t="str">
        <f>IF($B481="","",VLOOKUP($B481,'HK2 21-22'!$B$17:$AT$54,10,0))</f>
        <v/>
      </c>
      <c r="L481" s="16" t="str">
        <f>IF($B481="","",VLOOKUP($B481,'HK2 21-22'!$B$17:$AT$54,11,0))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IF($B482="","",VLOOKUP($B482,'HK2 21-22'!$B$17:$AT$54,4,0))</f>
        <v/>
      </c>
      <c r="F482" s="16" t="str">
        <f>IF($B482="","",VLOOKUP($B482,'HK2 21-22'!$B$17:$AT$54,5,0))</f>
        <v/>
      </c>
      <c r="G482" s="16" t="str">
        <f>IF($B482="","",VLOOKUP($B482,'HK2 21-22'!$B$17:$AT$54,6,0))</f>
        <v/>
      </c>
      <c r="H482" s="16" t="str">
        <f>IF($B482="","",VLOOKUP($B482,'HK2 21-22'!$B$17:$AT$54,7,0))</f>
        <v/>
      </c>
      <c r="I482" s="16" t="str">
        <f>IF($B482="","",VLOOKUP($B482,'HK2 21-22'!$B$17:$AT$54,8,0))</f>
        <v/>
      </c>
      <c r="J482" s="16" t="str">
        <f>IF($B482="","",VLOOKUP($B482,'HK2 21-22'!$B$17:$AT$54,9,0))</f>
        <v/>
      </c>
      <c r="K482" s="16" t="str">
        <f>IF($B482="","",VLOOKUP($B482,'HK2 21-22'!$B$17:$AT$54,10,0))</f>
        <v/>
      </c>
      <c r="L482" s="16" t="str">
        <f>IF($B482="","",VLOOKUP($B482,'HK2 21-22'!$B$17:$AT$54,11,0))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IF($B483="","",VLOOKUP($B483,'HK2 21-22'!$B$17:$AT$54,4,0))</f>
        <v/>
      </c>
      <c r="F483" s="16" t="str">
        <f>IF($B483="","",VLOOKUP($B483,'HK2 21-22'!$B$17:$AT$54,5,0))</f>
        <v/>
      </c>
      <c r="G483" s="16" t="str">
        <f>IF($B483="","",VLOOKUP($B483,'HK2 21-22'!$B$17:$AT$54,6,0))</f>
        <v/>
      </c>
      <c r="H483" s="16" t="str">
        <f>IF($B483="","",VLOOKUP($B483,'HK2 21-22'!$B$17:$AT$54,7,0))</f>
        <v/>
      </c>
      <c r="I483" s="16" t="str">
        <f>IF($B483="","",VLOOKUP($B483,'HK2 21-22'!$B$17:$AT$54,8,0))</f>
        <v/>
      </c>
      <c r="J483" s="16" t="str">
        <f>IF($B483="","",VLOOKUP($B483,'HK2 21-22'!$B$17:$AT$54,9,0))</f>
        <v/>
      </c>
      <c r="K483" s="16" t="str">
        <f>IF($B483="","",VLOOKUP($B483,'HK2 21-22'!$B$17:$AT$54,10,0))</f>
        <v/>
      </c>
      <c r="L483" s="16" t="str">
        <f>IF($B483="","",VLOOKUP($B483,'HK2 21-22'!$B$17:$AT$54,11,0))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IF($B484="","",VLOOKUP($B484,'HK2 21-22'!$B$17:$AT$54,4,0))</f>
        <v/>
      </c>
      <c r="F484" s="16" t="str">
        <f>IF($B484="","",VLOOKUP($B484,'HK2 21-22'!$B$17:$AT$54,5,0))</f>
        <v/>
      </c>
      <c r="G484" s="16" t="str">
        <f>IF($B484="","",VLOOKUP($B484,'HK2 21-22'!$B$17:$AT$54,6,0))</f>
        <v/>
      </c>
      <c r="H484" s="16" t="str">
        <f>IF($B484="","",VLOOKUP($B484,'HK2 21-22'!$B$17:$AT$54,7,0))</f>
        <v/>
      </c>
      <c r="I484" s="16" t="str">
        <f>IF($B484="","",VLOOKUP($B484,'HK2 21-22'!$B$17:$AT$54,8,0))</f>
        <v/>
      </c>
      <c r="J484" s="16" t="str">
        <f>IF($B484="","",VLOOKUP($B484,'HK2 21-22'!$B$17:$AT$54,9,0))</f>
        <v/>
      </c>
      <c r="K484" s="16" t="str">
        <f>IF($B484="","",VLOOKUP($B484,'HK2 21-22'!$B$17:$AT$54,10,0))</f>
        <v/>
      </c>
      <c r="L484" s="16" t="str">
        <f>IF($B484="","",VLOOKUP($B484,'HK2 21-22'!$B$17:$AT$54,11,0))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IF($B485="","",VLOOKUP($B485,'HK2 21-22'!$B$17:$AT$54,4,0))</f>
        <v/>
      </c>
      <c r="F485" s="16" t="str">
        <f>IF($B485="","",VLOOKUP($B485,'HK2 21-22'!$B$17:$AT$54,5,0))</f>
        <v/>
      </c>
      <c r="G485" s="16" t="str">
        <f>IF($B485="","",VLOOKUP($B485,'HK2 21-22'!$B$17:$AT$54,6,0))</f>
        <v/>
      </c>
      <c r="H485" s="16" t="str">
        <f>IF($B485="","",VLOOKUP($B485,'HK2 21-22'!$B$17:$AT$54,7,0))</f>
        <v/>
      </c>
      <c r="I485" s="16" t="str">
        <f>IF($B485="","",VLOOKUP($B485,'HK2 21-22'!$B$17:$AT$54,8,0))</f>
        <v/>
      </c>
      <c r="J485" s="16" t="str">
        <f>IF($B485="","",VLOOKUP($B485,'HK2 21-22'!$B$17:$AT$54,9,0))</f>
        <v/>
      </c>
      <c r="K485" s="16" t="str">
        <f>IF($B485="","",VLOOKUP($B485,'HK2 21-22'!$B$17:$AT$54,10,0))</f>
        <v/>
      </c>
      <c r="L485" s="16" t="str">
        <f>IF($B485="","",VLOOKUP($B485,'HK2 21-22'!$B$17:$AT$54,11,0))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IF($B486="","",VLOOKUP($B486,'HK2 21-22'!$B$17:$AT$54,4,0))</f>
        <v/>
      </c>
      <c r="F486" s="16" t="str">
        <f>IF($B486="","",VLOOKUP($B486,'HK2 21-22'!$B$17:$AT$54,5,0))</f>
        <v/>
      </c>
      <c r="G486" s="16" t="str">
        <f>IF($B486="","",VLOOKUP($B486,'HK2 21-22'!$B$17:$AT$54,6,0))</f>
        <v/>
      </c>
      <c r="H486" s="16" t="str">
        <f>IF($B486="","",VLOOKUP($B486,'HK2 21-22'!$B$17:$AT$54,7,0))</f>
        <v/>
      </c>
      <c r="I486" s="16" t="str">
        <f>IF($B486="","",VLOOKUP($B486,'HK2 21-22'!$B$17:$AT$54,8,0))</f>
        <v/>
      </c>
      <c r="J486" s="16" t="str">
        <f>IF($B486="","",VLOOKUP($B486,'HK2 21-22'!$B$17:$AT$54,9,0))</f>
        <v/>
      </c>
      <c r="K486" s="16" t="str">
        <f>IF($B486="","",VLOOKUP($B486,'HK2 21-22'!$B$17:$AT$54,10,0))</f>
        <v/>
      </c>
      <c r="L486" s="16" t="str">
        <f>IF($B486="","",VLOOKUP($B486,'HK2 21-22'!$B$17:$AT$54,11,0))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IF($B487="","",VLOOKUP($B487,'HK2 21-22'!$B$17:$AT$54,4,0))</f>
        <v/>
      </c>
      <c r="F487" s="16" t="str">
        <f>IF($B487="","",VLOOKUP($B487,'HK2 21-22'!$B$17:$AT$54,5,0))</f>
        <v/>
      </c>
      <c r="G487" s="16" t="str">
        <f>IF($B487="","",VLOOKUP($B487,'HK2 21-22'!$B$17:$AT$54,6,0))</f>
        <v/>
      </c>
      <c r="H487" s="16" t="str">
        <f>IF($B487="","",VLOOKUP($B487,'HK2 21-22'!$B$17:$AT$54,7,0))</f>
        <v/>
      </c>
      <c r="I487" s="16" t="str">
        <f>IF($B487="","",VLOOKUP($B487,'HK2 21-22'!$B$17:$AT$54,8,0))</f>
        <v/>
      </c>
      <c r="J487" s="16" t="str">
        <f>IF($B487="","",VLOOKUP($B487,'HK2 21-22'!$B$17:$AT$54,9,0))</f>
        <v/>
      </c>
      <c r="K487" s="16" t="str">
        <f>IF($B487="","",VLOOKUP($B487,'HK2 21-22'!$B$17:$AT$54,10,0))</f>
        <v/>
      </c>
      <c r="L487" s="16" t="str">
        <f>IF($B487="","",VLOOKUP($B487,'HK2 21-22'!$B$17:$AT$54,11,0))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IF($B488="","",VLOOKUP($B488,'HK2 21-22'!$B$17:$AT$54,4,0))</f>
        <v/>
      </c>
      <c r="F488" s="16" t="str">
        <f>IF($B488="","",VLOOKUP($B488,'HK2 21-22'!$B$17:$AT$54,5,0))</f>
        <v/>
      </c>
      <c r="G488" s="16" t="str">
        <f>IF($B488="","",VLOOKUP($B488,'HK2 21-22'!$B$17:$AT$54,6,0))</f>
        <v/>
      </c>
      <c r="H488" s="16" t="str">
        <f>IF($B488="","",VLOOKUP($B488,'HK2 21-22'!$B$17:$AT$54,7,0))</f>
        <v/>
      </c>
      <c r="I488" s="16" t="str">
        <f>IF($B488="","",VLOOKUP($B488,'HK2 21-22'!$B$17:$AT$54,8,0))</f>
        <v/>
      </c>
      <c r="J488" s="16" t="str">
        <f>IF($B488="","",VLOOKUP($B488,'HK2 21-22'!$B$17:$AT$54,9,0))</f>
        <v/>
      </c>
      <c r="K488" s="16" t="str">
        <f>IF($B488="","",VLOOKUP($B488,'HK2 21-22'!$B$17:$AT$54,10,0))</f>
        <v/>
      </c>
      <c r="L488" s="16" t="str">
        <f>IF($B488="","",VLOOKUP($B488,'HK2 21-22'!$B$17:$AT$54,11,0))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IF($B489="","",VLOOKUP($B489,'HK2 21-22'!$B$17:$AT$54,4,0))</f>
        <v/>
      </c>
      <c r="F489" s="16" t="str">
        <f>IF($B489="","",VLOOKUP($B489,'HK2 21-22'!$B$17:$AT$54,5,0))</f>
        <v/>
      </c>
      <c r="G489" s="16" t="str">
        <f>IF($B489="","",VLOOKUP($B489,'HK2 21-22'!$B$17:$AT$54,6,0))</f>
        <v/>
      </c>
      <c r="H489" s="16" t="str">
        <f>IF($B489="","",VLOOKUP($B489,'HK2 21-22'!$B$17:$AT$54,7,0))</f>
        <v/>
      </c>
      <c r="I489" s="16" t="str">
        <f>IF($B489="","",VLOOKUP($B489,'HK2 21-22'!$B$17:$AT$54,8,0))</f>
        <v/>
      </c>
      <c r="J489" s="16" t="str">
        <f>IF($B489="","",VLOOKUP($B489,'HK2 21-22'!$B$17:$AT$54,9,0))</f>
        <v/>
      </c>
      <c r="K489" s="16" t="str">
        <f>IF($B489="","",VLOOKUP($B489,'HK2 21-22'!$B$17:$AT$54,10,0))</f>
        <v/>
      </c>
      <c r="L489" s="16" t="str">
        <f>IF($B489="","",VLOOKUP($B489,'HK2 21-22'!$B$17:$AT$54,11,0))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IF($B490="","",VLOOKUP($B490,'HK2 21-22'!$B$17:$AT$54,4,0))</f>
        <v/>
      </c>
      <c r="F490" s="16" t="str">
        <f>IF($B490="","",VLOOKUP($B490,'HK2 21-22'!$B$17:$AT$54,5,0))</f>
        <v/>
      </c>
      <c r="G490" s="16" t="str">
        <f>IF($B490="","",VLOOKUP($B490,'HK2 21-22'!$B$17:$AT$54,6,0))</f>
        <v/>
      </c>
      <c r="H490" s="16" t="str">
        <f>IF($B490="","",VLOOKUP($B490,'HK2 21-22'!$B$17:$AT$54,7,0))</f>
        <v/>
      </c>
      <c r="I490" s="16" t="str">
        <f>IF($B490="","",VLOOKUP($B490,'HK2 21-22'!$B$17:$AT$54,8,0))</f>
        <v/>
      </c>
      <c r="J490" s="16" t="str">
        <f>IF($B490="","",VLOOKUP($B490,'HK2 21-22'!$B$17:$AT$54,9,0))</f>
        <v/>
      </c>
      <c r="K490" s="16" t="str">
        <f>IF($B490="","",VLOOKUP($B490,'HK2 21-22'!$B$17:$AT$54,10,0))</f>
        <v/>
      </c>
      <c r="L490" s="16" t="str">
        <f>IF($B490="","",VLOOKUP($B490,'HK2 21-22'!$B$17:$AT$54,11,0))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IF($B491="","",VLOOKUP($B491,'HK2 21-22'!$B$17:$AT$54,4,0))</f>
        <v/>
      </c>
      <c r="F491" s="16" t="str">
        <f>IF($B491="","",VLOOKUP($B491,'HK2 21-22'!$B$17:$AT$54,5,0))</f>
        <v/>
      </c>
      <c r="G491" s="16" t="str">
        <f>IF($B491="","",VLOOKUP($B491,'HK2 21-22'!$B$17:$AT$54,6,0))</f>
        <v/>
      </c>
      <c r="H491" s="16" t="str">
        <f>IF($B491="","",VLOOKUP($B491,'HK2 21-22'!$B$17:$AT$54,7,0))</f>
        <v/>
      </c>
      <c r="I491" s="16" t="str">
        <f>IF($B491="","",VLOOKUP($B491,'HK2 21-22'!$B$17:$AT$54,8,0))</f>
        <v/>
      </c>
      <c r="J491" s="16" t="str">
        <f>IF($B491="","",VLOOKUP($B491,'HK2 21-22'!$B$17:$AT$54,9,0))</f>
        <v/>
      </c>
      <c r="K491" s="16" t="str">
        <f>IF($B491="","",VLOOKUP($B491,'HK2 21-22'!$B$17:$AT$54,10,0))</f>
        <v/>
      </c>
      <c r="L491" s="16" t="str">
        <f>IF($B491="","",VLOOKUP($B491,'HK2 21-22'!$B$17:$AT$54,11,0))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IF($B492="","",VLOOKUP($B492,'HK2 21-22'!$B$17:$AT$54,4,0))</f>
        <v/>
      </c>
      <c r="F492" s="16" t="str">
        <f>IF($B492="","",VLOOKUP($B492,'HK2 21-22'!$B$17:$AT$54,5,0))</f>
        <v/>
      </c>
      <c r="G492" s="16" t="str">
        <f>IF($B492="","",VLOOKUP($B492,'HK2 21-22'!$B$17:$AT$54,6,0))</f>
        <v/>
      </c>
      <c r="H492" s="16" t="str">
        <f>IF($B492="","",VLOOKUP($B492,'HK2 21-22'!$B$17:$AT$54,7,0))</f>
        <v/>
      </c>
      <c r="I492" s="16" t="str">
        <f>IF($B492="","",VLOOKUP($B492,'HK2 21-22'!$B$17:$AT$54,8,0))</f>
        <v/>
      </c>
      <c r="J492" s="16" t="str">
        <f>IF($B492="","",VLOOKUP($B492,'HK2 21-22'!$B$17:$AT$54,9,0))</f>
        <v/>
      </c>
      <c r="K492" s="16" t="str">
        <f>IF($B492="","",VLOOKUP($B492,'HK2 21-22'!$B$17:$AT$54,10,0))</f>
        <v/>
      </c>
      <c r="L492" s="16" t="str">
        <f>IF($B492="","",VLOOKUP($B492,'HK2 21-22'!$B$17:$AT$54,11,0))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IF($B493="","",VLOOKUP($B493,'HK2 21-22'!$B$17:$AT$54,4,0))</f>
        <v/>
      </c>
      <c r="F493" s="16" t="str">
        <f>IF($B493="","",VLOOKUP($B493,'HK2 21-22'!$B$17:$AT$54,5,0))</f>
        <v/>
      </c>
      <c r="G493" s="16" t="str">
        <f>IF($B493="","",VLOOKUP($B493,'HK2 21-22'!$B$17:$AT$54,6,0))</f>
        <v/>
      </c>
      <c r="H493" s="16" t="str">
        <f>IF($B493="","",VLOOKUP($B493,'HK2 21-22'!$B$17:$AT$54,7,0))</f>
        <v/>
      </c>
      <c r="I493" s="16" t="str">
        <f>IF($B493="","",VLOOKUP($B493,'HK2 21-22'!$B$17:$AT$54,8,0))</f>
        <v/>
      </c>
      <c r="J493" s="16" t="str">
        <f>IF($B493="","",VLOOKUP($B493,'HK2 21-22'!$B$17:$AT$54,9,0))</f>
        <v/>
      </c>
      <c r="K493" s="16" t="str">
        <f>IF($B493="","",VLOOKUP($B493,'HK2 21-22'!$B$17:$AT$54,10,0))</f>
        <v/>
      </c>
      <c r="L493" s="16" t="str">
        <f>IF($B493="","",VLOOKUP($B493,'HK2 21-22'!$B$17:$AT$54,11,0))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IF($B494="","",VLOOKUP($B494,'HK2 21-22'!$B$17:$AT$54,4,0))</f>
        <v/>
      </c>
      <c r="F494" s="16" t="str">
        <f>IF($B494="","",VLOOKUP($B494,'HK2 21-22'!$B$17:$AT$54,5,0))</f>
        <v/>
      </c>
      <c r="G494" s="16" t="str">
        <f>IF($B494="","",VLOOKUP($B494,'HK2 21-22'!$B$17:$AT$54,6,0))</f>
        <v/>
      </c>
      <c r="H494" s="16" t="str">
        <f>IF($B494="","",VLOOKUP($B494,'HK2 21-22'!$B$17:$AT$54,7,0))</f>
        <v/>
      </c>
      <c r="I494" s="16" t="str">
        <f>IF($B494="","",VLOOKUP($B494,'HK2 21-22'!$B$17:$AT$54,8,0))</f>
        <v/>
      </c>
      <c r="J494" s="16" t="str">
        <f>IF($B494="","",VLOOKUP($B494,'HK2 21-22'!$B$17:$AT$54,9,0))</f>
        <v/>
      </c>
      <c r="K494" s="16" t="str">
        <f>IF($B494="","",VLOOKUP($B494,'HK2 21-22'!$B$17:$AT$54,10,0))</f>
        <v/>
      </c>
      <c r="L494" s="16" t="str">
        <f>IF($B494="","",VLOOKUP($B494,'HK2 21-22'!$B$17:$AT$54,11,0))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IF($B495="","",VLOOKUP($B495,'HK2 21-22'!$B$17:$AT$54,4,0))</f>
        <v/>
      </c>
      <c r="F495" s="16" t="str">
        <f>IF($B495="","",VLOOKUP($B495,'HK2 21-22'!$B$17:$AT$54,5,0))</f>
        <v/>
      </c>
      <c r="G495" s="16" t="str">
        <f>IF($B495="","",VLOOKUP($B495,'HK2 21-22'!$B$17:$AT$54,6,0))</f>
        <v/>
      </c>
      <c r="H495" s="16" t="str">
        <f>IF($B495="","",VLOOKUP($B495,'HK2 21-22'!$B$17:$AT$54,7,0))</f>
        <v/>
      </c>
      <c r="I495" s="16" t="str">
        <f>IF($B495="","",VLOOKUP($B495,'HK2 21-22'!$B$17:$AT$54,8,0))</f>
        <v/>
      </c>
      <c r="J495" s="16" t="str">
        <f>IF($B495="","",VLOOKUP($B495,'HK2 21-22'!$B$17:$AT$54,9,0))</f>
        <v/>
      </c>
      <c r="K495" s="16" t="str">
        <f>IF($B495="","",VLOOKUP($B495,'HK2 21-22'!$B$17:$AT$54,10,0))</f>
        <v/>
      </c>
      <c r="L495" s="16" t="str">
        <f>IF($B495="","",VLOOKUP($B495,'HK2 21-22'!$B$17:$AT$54,11,0))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IF($B496="","",VLOOKUP($B496,'HK2 21-22'!$B$17:$AT$54,4,0))</f>
        <v/>
      </c>
      <c r="F496" s="16" t="str">
        <f>IF($B496="","",VLOOKUP($B496,'HK2 21-22'!$B$17:$AT$54,5,0))</f>
        <v/>
      </c>
      <c r="G496" s="16" t="str">
        <f>IF($B496="","",VLOOKUP($B496,'HK2 21-22'!$B$17:$AT$54,6,0))</f>
        <v/>
      </c>
      <c r="H496" s="16" t="str">
        <f>IF($B496="","",VLOOKUP($B496,'HK2 21-22'!$B$17:$AT$54,7,0))</f>
        <v/>
      </c>
      <c r="I496" s="16" t="str">
        <f>IF($B496="","",VLOOKUP($B496,'HK2 21-22'!$B$17:$AT$54,8,0))</f>
        <v/>
      </c>
      <c r="J496" s="16" t="str">
        <f>IF($B496="","",VLOOKUP($B496,'HK2 21-22'!$B$17:$AT$54,9,0))</f>
        <v/>
      </c>
      <c r="K496" s="16" t="str">
        <f>IF($B496="","",VLOOKUP($B496,'HK2 21-22'!$B$17:$AT$54,10,0))</f>
        <v/>
      </c>
      <c r="L496" s="16" t="str">
        <f>IF($B496="","",VLOOKUP($B496,'HK2 21-22'!$B$17:$AT$54,11,0))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IF($B497="","",VLOOKUP($B497,'HK2 21-22'!$B$17:$AT$54,4,0))</f>
        <v/>
      </c>
      <c r="F497" s="16" t="str">
        <f>IF($B497="","",VLOOKUP($B497,'HK2 21-22'!$B$17:$AT$54,5,0))</f>
        <v/>
      </c>
      <c r="G497" s="16" t="str">
        <f>IF($B497="","",VLOOKUP($B497,'HK2 21-22'!$B$17:$AT$54,6,0))</f>
        <v/>
      </c>
      <c r="H497" s="16" t="str">
        <f>IF($B497="","",VLOOKUP($B497,'HK2 21-22'!$B$17:$AT$54,7,0))</f>
        <v/>
      </c>
      <c r="I497" s="16" t="str">
        <f>IF($B497="","",VLOOKUP($B497,'HK2 21-22'!$B$17:$AT$54,8,0))</f>
        <v/>
      </c>
      <c r="J497" s="16" t="str">
        <f>IF($B497="","",VLOOKUP($B497,'HK2 21-22'!$B$17:$AT$54,9,0))</f>
        <v/>
      </c>
      <c r="K497" s="16" t="str">
        <f>IF($B497="","",VLOOKUP($B497,'HK2 21-22'!$B$17:$AT$54,10,0))</f>
        <v/>
      </c>
      <c r="L497" s="16" t="str">
        <f>IF($B497="","",VLOOKUP($B497,'HK2 21-22'!$B$17:$AT$54,11,0))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IF($B498="","",VLOOKUP($B498,'HK2 21-22'!$B$17:$AT$54,4,0))</f>
        <v/>
      </c>
      <c r="F498" s="16" t="str">
        <f>IF($B498="","",VLOOKUP($B498,'HK2 21-22'!$B$17:$AT$54,5,0))</f>
        <v/>
      </c>
      <c r="G498" s="16" t="str">
        <f>IF($B498="","",VLOOKUP($B498,'HK2 21-22'!$B$17:$AT$54,6,0))</f>
        <v/>
      </c>
      <c r="H498" s="16" t="str">
        <f>IF($B498="","",VLOOKUP($B498,'HK2 21-22'!$B$17:$AT$54,7,0))</f>
        <v/>
      </c>
      <c r="I498" s="16" t="str">
        <f>IF($B498="","",VLOOKUP($B498,'HK2 21-22'!$B$17:$AT$54,8,0))</f>
        <v/>
      </c>
      <c r="J498" s="16" t="str">
        <f>IF($B498="","",VLOOKUP($B498,'HK2 21-22'!$B$17:$AT$54,9,0))</f>
        <v/>
      </c>
      <c r="K498" s="16" t="str">
        <f>IF($B498="","",VLOOKUP($B498,'HK2 21-22'!$B$17:$AT$54,10,0))</f>
        <v/>
      </c>
      <c r="L498" s="16" t="str">
        <f>IF($B498="","",VLOOKUP($B498,'HK2 21-22'!$B$17:$AT$54,11,0))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IF($B499="","",VLOOKUP($B499,'HK2 21-22'!$B$17:$AT$54,4,0))</f>
        <v/>
      </c>
      <c r="F499" s="16" t="str">
        <f>IF($B499="","",VLOOKUP($B499,'HK2 21-22'!$B$17:$AT$54,5,0))</f>
        <v/>
      </c>
      <c r="G499" s="16" t="str">
        <f>IF($B499="","",VLOOKUP($B499,'HK2 21-22'!$B$17:$AT$54,6,0))</f>
        <v/>
      </c>
      <c r="H499" s="16" t="str">
        <f>IF($B499="","",VLOOKUP($B499,'HK2 21-22'!$B$17:$AT$54,7,0))</f>
        <v/>
      </c>
      <c r="I499" s="16" t="str">
        <f>IF($B499="","",VLOOKUP($B499,'HK2 21-22'!$B$17:$AT$54,8,0))</f>
        <v/>
      </c>
      <c r="J499" s="16" t="str">
        <f>IF($B499="","",VLOOKUP($B499,'HK2 21-22'!$B$17:$AT$54,9,0))</f>
        <v/>
      </c>
      <c r="K499" s="16" t="str">
        <f>IF($B499="","",VLOOKUP($B499,'HK2 21-22'!$B$17:$AT$54,10,0))</f>
        <v/>
      </c>
      <c r="L499" s="16" t="str">
        <f>IF($B499="","",VLOOKUP($B499,'HK2 21-22'!$B$17:$AT$54,11,0))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IF($B500="","",VLOOKUP($B500,'HK2 21-22'!$B$17:$AT$54,4,0))</f>
        <v/>
      </c>
      <c r="F500" s="16" t="str">
        <f>IF($B500="","",VLOOKUP($B500,'HK2 21-22'!$B$17:$AT$54,5,0))</f>
        <v/>
      </c>
      <c r="G500" s="16" t="str">
        <f>IF($B500="","",VLOOKUP($B500,'HK2 21-22'!$B$17:$AT$54,6,0))</f>
        <v/>
      </c>
      <c r="H500" s="16" t="str">
        <f>IF($B500="","",VLOOKUP($B500,'HK2 21-22'!$B$17:$AT$54,7,0))</f>
        <v/>
      </c>
      <c r="I500" s="16" t="str">
        <f>IF($B500="","",VLOOKUP($B500,'HK2 21-22'!$B$17:$AT$54,8,0))</f>
        <v/>
      </c>
      <c r="J500" s="16" t="str">
        <f>IF($B500="","",VLOOKUP($B500,'HK2 21-22'!$B$17:$AT$54,9,0))</f>
        <v/>
      </c>
      <c r="K500" s="16" t="str">
        <f>IF($B500="","",VLOOKUP($B500,'HK2 21-22'!$B$17:$AT$54,10,0))</f>
        <v/>
      </c>
      <c r="L500" s="16" t="str">
        <f>IF($B500="","",VLOOKUP($B500,'HK2 21-22'!$B$17:$AT$54,11,0))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74" t="s">
        <v>0</v>
      </c>
      <c r="B2" s="69" t="s">
        <v>1</v>
      </c>
      <c r="C2" s="75" t="s">
        <v>2</v>
      </c>
      <c r="D2" s="76" t="s">
        <v>3</v>
      </c>
      <c r="E2" s="69" t="s">
        <v>4</v>
      </c>
      <c r="F2" s="69"/>
      <c r="G2" s="69"/>
      <c r="H2" s="69"/>
      <c r="I2" s="69"/>
      <c r="J2" s="69"/>
      <c r="K2" s="69"/>
      <c r="L2" s="69"/>
      <c r="M2" s="69"/>
      <c r="N2" s="69" t="s">
        <v>5</v>
      </c>
      <c r="O2" s="69"/>
      <c r="P2" s="69"/>
      <c r="Q2" s="69"/>
      <c r="R2" s="69"/>
      <c r="S2" s="69" t="s">
        <v>6</v>
      </c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 t="s">
        <v>7</v>
      </c>
      <c r="AJ2" s="69"/>
      <c r="AK2" s="69"/>
      <c r="AL2" s="69"/>
      <c r="AM2" s="69"/>
      <c r="AN2" s="69"/>
      <c r="AO2" s="69"/>
      <c r="AP2" s="69"/>
      <c r="AQ2" s="69"/>
      <c r="AR2" s="68" t="s">
        <v>8</v>
      </c>
      <c r="AS2" s="68" t="s">
        <v>9</v>
      </c>
      <c r="AT2" s="77" t="s">
        <v>10</v>
      </c>
      <c r="AU2" s="11" t="e">
        <f>SUBTOTAL(9,AT:AT)</f>
        <v>#N/A</v>
      </c>
    </row>
    <row r="3" spans="1:47" x14ac:dyDescent="0.4">
      <c r="A3" s="74"/>
      <c r="B3" s="74"/>
      <c r="C3" s="75"/>
      <c r="D3" s="76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 t="s">
        <v>11</v>
      </c>
      <c r="T3" s="69"/>
      <c r="U3" s="69"/>
      <c r="V3" s="69"/>
      <c r="W3" s="69" t="s">
        <v>12</v>
      </c>
      <c r="X3" s="69"/>
      <c r="Y3" s="69"/>
      <c r="Z3" s="69"/>
      <c r="AA3" s="69" t="s">
        <v>13</v>
      </c>
      <c r="AB3" s="69"/>
      <c r="AC3" s="69"/>
      <c r="AD3" s="69"/>
      <c r="AE3" s="69" t="s">
        <v>14</v>
      </c>
      <c r="AF3" s="69"/>
      <c r="AG3" s="69"/>
      <c r="AH3" s="69"/>
      <c r="AI3" s="69" t="s">
        <v>11</v>
      </c>
      <c r="AJ3" s="69"/>
      <c r="AK3" s="69"/>
      <c r="AL3" s="69" t="s">
        <v>12</v>
      </c>
      <c r="AM3" s="69"/>
      <c r="AN3" s="69"/>
      <c r="AO3" s="69" t="s">
        <v>14</v>
      </c>
      <c r="AP3" s="69"/>
      <c r="AQ3" s="69"/>
      <c r="AR3" s="68"/>
      <c r="AS3" s="68"/>
      <c r="AT3" s="77"/>
      <c r="AU3" s="11"/>
    </row>
    <row r="4" spans="1:47" ht="61.75" x14ac:dyDescent="0.4">
      <c r="A4" s="74"/>
      <c r="B4" s="74"/>
      <c r="C4" s="75"/>
      <c r="D4" s="76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68"/>
      <c r="AS4" s="68"/>
      <c r="AT4" s="77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IF($B5="","",VLOOKUP($B5,'HKII 20 - 21'!$B$17:$AT$54,4,0))</f>
        <v>#N/A</v>
      </c>
      <c r="F5" s="16" t="e">
        <f>IF($B5="","",VLOOKUP($B5,'HKII 20 - 21'!$B$17:$AT$54,5,0))</f>
        <v>#N/A</v>
      </c>
      <c r="G5" s="16" t="e">
        <f>IF($B5="","",VLOOKUP($B5,'HKII 20 - 21'!$B$17:$AT$54,6,0))</f>
        <v>#N/A</v>
      </c>
      <c r="H5" s="16" t="e">
        <f>IF($B5="","",VLOOKUP($B5,'HKII 20 - 21'!$B$17:$AT$54,7,0))</f>
        <v>#N/A</v>
      </c>
      <c r="I5" s="16" t="e">
        <f>IF($B5="","",VLOOKUP($B5,'HKII 20 - 21'!$B$17:$AT$54,8,0))</f>
        <v>#N/A</v>
      </c>
      <c r="J5" s="16" t="e">
        <f>IF($B5="","",VLOOKUP($B5,'HKII 20 - 21'!$B$17:$AT$54,9,0))</f>
        <v>#N/A</v>
      </c>
      <c r="K5" s="16" t="e">
        <f>IF($B5="","",VLOOKUP($B5,'HKII 20 - 21'!$B$17:$AT$54,10,0))</f>
        <v>#N/A</v>
      </c>
      <c r="L5" s="16" t="e">
        <f>IF($B5="","",VLOOKUP($B5,'HKII 20 - 21'!$B$17:$AT$54,11,0))</f>
        <v>#N/A</v>
      </c>
      <c r="M5" s="32" t="e">
        <f>IF($D5="","",($E5+$F5*1.5+$G5*0.25+$H5*0.5+$I5*2+$J5*2.5+$K5*0.5+$L5*1.5))</f>
        <v>#N/A</v>
      </c>
      <c r="N5" s="16" t="e">
        <f>IF($B5="","",VLOOKUP($B5,'HKII 20 - 21'!$B$17:$AT$54,13,0))</f>
        <v>#N/A</v>
      </c>
      <c r="O5" s="16" t="e">
        <f>IF($B5="","",VLOOKUP($B5,'HKII 20 - 21'!$B$17:$AT$54,14,0))</f>
        <v>#N/A</v>
      </c>
      <c r="P5" s="16" t="e">
        <f>IF($B5="","",VLOOKUP($B5,'HKII 20 - 21'!$B$17:$AT$54,15,0))</f>
        <v>#N/A</v>
      </c>
      <c r="Q5" s="16" t="e">
        <f>IF($B5="","",VLOOKUP($B5,'HKII 20 - 21'!$B$17:$AT$54,16,0))</f>
        <v>#N/A</v>
      </c>
      <c r="R5" s="32" t="e">
        <f>IF($D5="","",SUM($N5:$Q5))</f>
        <v>#N/A</v>
      </c>
      <c r="S5" s="16" t="e">
        <f>IF($B5="","",VLOOKUP($B5,'HKII 20 - 21'!$B$17:$AT$54,18,0))</f>
        <v>#N/A</v>
      </c>
      <c r="T5" s="16" t="e">
        <f>IF($B5="","",VLOOKUP($B5,'HKII 20 - 21'!$B$17:$AT$54,19,0))</f>
        <v>#N/A</v>
      </c>
      <c r="U5" s="16" t="e">
        <f>IF($B5="","",VLOOKUP($B5,'HKII 20 - 21'!$B$17:$AT$54,20,0))</f>
        <v>#N/A</v>
      </c>
      <c r="V5" s="32" t="e">
        <f>IF($D5="","",((SUM($S5:$T5))-U5)*0.1)</f>
        <v>#N/A</v>
      </c>
      <c r="W5" s="16" t="e">
        <f>IF($B5="","",VLOOKUP($B5,'HKII 20 - 21'!$B$17:$AT$54,22,0))</f>
        <v>#N/A</v>
      </c>
      <c r="X5" s="16" t="e">
        <f>IF($B5="","",VLOOKUP($B5,'HKII 20 - 21'!$B$17:$AT$54,23,0))</f>
        <v>#N/A</v>
      </c>
      <c r="Y5" s="16" t="e">
        <f>IF($B5="","",VLOOKUP($B5,'HKII 20 - 21'!$B$17:$AT$54,24,0))</f>
        <v>#N/A</v>
      </c>
      <c r="Z5" s="32" t="e">
        <f>IF($D5="","",((SUM($W5:$X5))-Y5)*0.2)</f>
        <v>#N/A</v>
      </c>
      <c r="AA5" s="16" t="e">
        <f>IF($B5="","",VLOOKUP($B5,'HKII 20 - 21'!$B$17:$AT$54,26,0))</f>
        <v>#N/A</v>
      </c>
      <c r="AB5" s="16" t="e">
        <f>IF($B5="","",VLOOKUP($B5,'HKII 20 - 21'!$B$17:$AT$54,27,0))</f>
        <v>#N/A</v>
      </c>
      <c r="AC5" s="16" t="e">
        <f>IF($B5="","",VLOOKUP($B5,'HKII 20 - 21'!$B$17:$AT$54,28,0))</f>
        <v>#N/A</v>
      </c>
      <c r="AD5" s="32" t="e">
        <f>IF($D5="","",((SUM($AA5:$AB5))-AC5)*0.1)</f>
        <v>#N/A</v>
      </c>
      <c r="AE5" s="16" t="e">
        <f>IF($B5="","",VLOOKUP($B5,'HKII 20 - 21'!$B$17:$AT$54,30,0))</f>
        <v>#N/A</v>
      </c>
      <c r="AF5" s="16" t="e">
        <f>IF($B5="","",VLOOKUP($B5,'HKII 20 - 21'!$B$17:$AT$54,31,0))</f>
        <v>#N/A</v>
      </c>
      <c r="AG5" s="16" t="e">
        <f>IF($B5="","",VLOOKUP($B5,'HKII 20 - 21'!$B$17:$AT$54,32,0))</f>
        <v>#N/A</v>
      </c>
      <c r="AH5" s="32" t="e">
        <f>IF($D5="","",((SUM($AE5:$AF5))-AG5)*0.2)</f>
        <v>#N/A</v>
      </c>
      <c r="AI5" s="16" t="e">
        <f>IF($B5="","",VLOOKUP($B5,'HKII 20 - 21'!$B$17:$AT$54,34,0))</f>
        <v>#N/A</v>
      </c>
      <c r="AJ5" s="16" t="e">
        <f>IF($B5="","",VLOOKUP($B5,'HKII 20 - 21'!$B$17:$AT$54,35,0))</f>
        <v>#N/A</v>
      </c>
      <c r="AK5" s="32" t="e">
        <f>IF($D5="","",(SUM($AI5:$AJ5))*0.2)</f>
        <v>#N/A</v>
      </c>
      <c r="AL5" s="16" t="e">
        <f>IF($B5="","",VLOOKUP($B5,'HKII 20 - 21'!$B$17:$AT$54,37,0))</f>
        <v>#N/A</v>
      </c>
      <c r="AM5" s="16" t="e">
        <f>IF($B5="","",VLOOKUP($B5,'HKII 20 - 21'!$B$17:$AT$54,38,0))</f>
        <v>#N/A</v>
      </c>
      <c r="AN5" s="32" t="e">
        <f>IF($D5="","",(SUM(AL5:AM5))*0.4)</f>
        <v>#N/A</v>
      </c>
      <c r="AO5" s="16" t="e">
        <f>IF($B5="","",VLOOKUP($B5,'HKII 20 - 21'!$B$17:$AT$54,40,0))</f>
        <v>#N/A</v>
      </c>
      <c r="AP5" s="16" t="e">
        <f>IF($B5="","",VLOOKUP($B5,'HKII 20 - 21'!$B$17:$AT$54,41,0))</f>
        <v>#N/A</v>
      </c>
      <c r="AQ5" s="32" t="e">
        <f>IF(D5="","",SUM(AO5:AP5)*0.4)</f>
        <v>#N/A</v>
      </c>
      <c r="AR5" s="32" t="e">
        <f>IF($B5="","",VLOOKUP($B5,'HKII 20 - 21'!$B$17:$AT$54,43,0))</f>
        <v>#N/A</v>
      </c>
      <c r="AS5" s="32" t="e">
        <f>IF($B5="","",VLOOKUP($B5,'HKII 20 - 21'!$B$17:$AT$54,44,0))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IF($B6="","",VLOOKUP($B6,'HKII 20 - 21'!$B$17:$AT$54,4,0))</f>
        <v>#N/A</v>
      </c>
      <c r="F6" s="16" t="e">
        <f>IF($B6="","",VLOOKUP($B6,'HKII 20 - 21'!$B$17:$AT$54,5,0))</f>
        <v>#N/A</v>
      </c>
      <c r="G6" s="16" t="e">
        <f>IF($B6="","",VLOOKUP($B6,'HKII 20 - 21'!$B$17:$AT$54,6,0))</f>
        <v>#N/A</v>
      </c>
      <c r="H6" s="16" t="e">
        <f>IF($B6="","",VLOOKUP($B6,'HKII 20 - 21'!$B$17:$AT$54,7,0))</f>
        <v>#N/A</v>
      </c>
      <c r="I6" s="16" t="e">
        <f>IF($B6="","",VLOOKUP($B6,'HKII 20 - 21'!$B$17:$AT$54,8,0))</f>
        <v>#N/A</v>
      </c>
      <c r="J6" s="16" t="e">
        <f>IF($B6="","",VLOOKUP($B6,'HKII 20 - 21'!$B$17:$AT$54,9,0))</f>
        <v>#N/A</v>
      </c>
      <c r="K6" s="16" t="e">
        <f>IF($B6="","",VLOOKUP($B6,'HKII 20 - 21'!$B$17:$AT$54,10,0))</f>
        <v>#N/A</v>
      </c>
      <c r="L6" s="16" t="e">
        <f>IF($B6="","",VLOOKUP($B6,'HKII 20 - 21'!$B$17:$AT$54,11,0))</f>
        <v>#N/A</v>
      </c>
      <c r="M6" s="32" t="e">
        <f t="shared" ref="M6:M69" si="1">IF($D6="","",($E6+$F6*1.5+$G6*0.25+$H6*0.5+$I6*2+$J6*2.5+$K6*0.5+$L6*1.5))</f>
        <v>#N/A</v>
      </c>
      <c r="N6" s="16" t="e">
        <f>IF($B6="","",VLOOKUP($B6,'HKII 20 - 21'!$B$17:$AT$54,13,0))</f>
        <v>#N/A</v>
      </c>
      <c r="O6" s="16" t="e">
        <f>IF($B6="","",VLOOKUP($B6,'HKII 20 - 21'!$B$17:$AT$54,14,0))</f>
        <v>#N/A</v>
      </c>
      <c r="P6" s="16" t="e">
        <f>IF($B6="","",VLOOKUP($B6,'HKII 20 - 21'!$B$17:$AT$54,15,0))</f>
        <v>#N/A</v>
      </c>
      <c r="Q6" s="16" t="e">
        <f>IF($B6="","",VLOOKUP($B6,'HKII 20 - 21'!$B$17:$AT$54,16,0))</f>
        <v>#N/A</v>
      </c>
      <c r="R6" s="32" t="e">
        <f t="shared" ref="R6:R69" si="2">IF($D6="","",SUM($N6:$Q6))</f>
        <v>#N/A</v>
      </c>
      <c r="S6" s="16" t="e">
        <f>IF($B6="","",VLOOKUP($B6,'HKII 20 - 21'!$B$17:$AT$54,18,0))</f>
        <v>#N/A</v>
      </c>
      <c r="T6" s="16" t="e">
        <f>IF($B6="","",VLOOKUP($B6,'HKII 20 - 21'!$B$17:$AT$54,19,0))</f>
        <v>#N/A</v>
      </c>
      <c r="U6" s="16" t="e">
        <f>IF($B6="","",VLOOKUP($B6,'HKII 20 - 21'!$B$17:$AT$54,20,0))</f>
        <v>#N/A</v>
      </c>
      <c r="V6" s="32" t="e">
        <f t="shared" ref="V6:V69" si="3">IF($D6="","",((SUM($S6:$T6))-U6)*0.1)</f>
        <v>#N/A</v>
      </c>
      <c r="W6" s="16" t="e">
        <f>IF($B6="","",VLOOKUP($B6,'HKII 20 - 21'!$B$17:$AT$54,22,0))</f>
        <v>#N/A</v>
      </c>
      <c r="X6" s="16" t="e">
        <f>IF($B6="","",VLOOKUP($B6,'HKII 20 - 21'!$B$17:$AT$54,23,0))</f>
        <v>#N/A</v>
      </c>
      <c r="Y6" s="16" t="e">
        <f>IF($B6="","",VLOOKUP($B6,'HKII 20 - 21'!$B$17:$AT$54,24,0))</f>
        <v>#N/A</v>
      </c>
      <c r="Z6" s="32" t="e">
        <f t="shared" ref="Z6:Z69" si="4">IF($D6="","",((SUM($W6:$X6))-Y6)*0.2)</f>
        <v>#N/A</v>
      </c>
      <c r="AA6" s="16" t="e">
        <f>IF($B6="","",VLOOKUP($B6,'HKII 20 - 21'!$B$17:$AT$54,26,0))</f>
        <v>#N/A</v>
      </c>
      <c r="AB6" s="16" t="e">
        <f>IF($B6="","",VLOOKUP($B6,'HKII 20 - 21'!$B$17:$AT$54,27,0))</f>
        <v>#N/A</v>
      </c>
      <c r="AC6" s="16" t="e">
        <f>IF($B6="","",VLOOKUP($B6,'HKII 20 - 21'!$B$17:$AT$54,28,0))</f>
        <v>#N/A</v>
      </c>
      <c r="AD6" s="32" t="e">
        <f t="shared" ref="AD6:AD69" si="5">IF($D6="","",((SUM($AA6:$AB6))-AC6)*0.1)</f>
        <v>#N/A</v>
      </c>
      <c r="AE6" s="16" t="e">
        <f>IF($B6="","",VLOOKUP($B6,'HKII 20 - 21'!$B$17:$AT$54,30,0))</f>
        <v>#N/A</v>
      </c>
      <c r="AF6" s="16" t="e">
        <f>IF($B6="","",VLOOKUP($B6,'HKII 20 - 21'!$B$17:$AT$54,31,0))</f>
        <v>#N/A</v>
      </c>
      <c r="AG6" s="16" t="e">
        <f>IF($B6="","",VLOOKUP($B6,'HKII 20 - 21'!$B$17:$AT$54,32,0))</f>
        <v>#N/A</v>
      </c>
      <c r="AH6" s="32" t="e">
        <f t="shared" ref="AH6:AH69" si="6">IF($D6="","",((SUM($AE6:$AF6))-AG6)*0.2)</f>
        <v>#N/A</v>
      </c>
      <c r="AI6" s="16" t="e">
        <f>IF($B6="","",VLOOKUP($B6,'HKII 20 - 21'!$B$17:$AT$54,34,0))</f>
        <v>#N/A</v>
      </c>
      <c r="AJ6" s="16" t="e">
        <f>IF($B6="","",VLOOKUP($B6,'HKII 20 - 21'!$B$17:$AT$54,35,0))</f>
        <v>#N/A</v>
      </c>
      <c r="AK6" s="32" t="e">
        <f t="shared" ref="AK6:AK69" si="7">IF($D6="","",(SUM($AI6:$AJ6))*0.2)</f>
        <v>#N/A</v>
      </c>
      <c r="AL6" s="16" t="e">
        <f>IF($B6="","",VLOOKUP($B6,'HKII 20 - 21'!$B$17:$AT$54,37,0))</f>
        <v>#N/A</v>
      </c>
      <c r="AM6" s="16" t="e">
        <f>IF($B6="","",VLOOKUP($B6,'HKII 20 - 21'!$B$17:$AT$54,38,0))</f>
        <v>#N/A</v>
      </c>
      <c r="AN6" s="32" t="e">
        <f t="shared" ref="AN6:AN69" si="8">IF($D6="","",(SUM(AL6:AM6))*0.4)</f>
        <v>#N/A</v>
      </c>
      <c r="AO6" s="16" t="e">
        <f>IF($B6="","",VLOOKUP($B6,'HKII 20 - 21'!$B$17:$AT$54,40,0))</f>
        <v>#N/A</v>
      </c>
      <c r="AP6" s="16" t="e">
        <f>IF($B6="","",VLOOKUP($B6,'HKII 20 - 21'!$B$17:$AT$54,41,0))</f>
        <v>#N/A</v>
      </c>
      <c r="AQ6" s="32" t="e">
        <f t="shared" ref="AQ6:AQ69" si="9">IF(D6="","",SUM(AO6:AP6)*0.4)</f>
        <v>#N/A</v>
      </c>
      <c r="AR6" s="32" t="e">
        <f>IF($B6="","",VLOOKUP($B6,'HKII 20 - 21'!$B$17:$AT$54,43,0))</f>
        <v>#N/A</v>
      </c>
      <c r="AS6" s="32" t="e">
        <f>IF($B6="","",VLOOKUP($B6,'HKII 20 - 21'!$B$17:$AT$54,44,0))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IF($B7="","",VLOOKUP($B7,'HKII 20 - 21'!$B$17:$AT$54,4,0))</f>
        <v>#N/A</v>
      </c>
      <c r="F7" s="16" t="e">
        <f>IF($B7="","",VLOOKUP($B7,'HKII 20 - 21'!$B$17:$AT$54,5,0))</f>
        <v>#N/A</v>
      </c>
      <c r="G7" s="16" t="e">
        <f>IF($B7="","",VLOOKUP($B7,'HKII 20 - 21'!$B$17:$AT$54,6,0))</f>
        <v>#N/A</v>
      </c>
      <c r="H7" s="16" t="e">
        <f>IF($B7="","",VLOOKUP($B7,'HKII 20 - 21'!$B$17:$AT$54,7,0))</f>
        <v>#N/A</v>
      </c>
      <c r="I7" s="16" t="e">
        <f>IF($B7="","",VLOOKUP($B7,'HKII 20 - 21'!$B$17:$AT$54,8,0))</f>
        <v>#N/A</v>
      </c>
      <c r="J7" s="16" t="e">
        <f>IF($B7="","",VLOOKUP($B7,'HKII 20 - 21'!$B$17:$AT$54,9,0))</f>
        <v>#N/A</v>
      </c>
      <c r="K7" s="16" t="e">
        <f>IF($B7="","",VLOOKUP($B7,'HKII 20 - 21'!$B$17:$AT$54,10,0))</f>
        <v>#N/A</v>
      </c>
      <c r="L7" s="16" t="e">
        <f>IF($B7="","",VLOOKUP($B7,'HKII 20 - 21'!$B$17:$AT$54,11,0))</f>
        <v>#N/A</v>
      </c>
      <c r="M7" s="32" t="e">
        <f t="shared" si="1"/>
        <v>#N/A</v>
      </c>
      <c r="N7" s="16" t="e">
        <f>IF($B7="","",VLOOKUP($B7,'HKII 20 - 21'!$B$17:$AT$54,13,0))</f>
        <v>#N/A</v>
      </c>
      <c r="O7" s="16" t="e">
        <f>IF($B7="","",VLOOKUP($B7,'HKII 20 - 21'!$B$17:$AT$54,14,0))</f>
        <v>#N/A</v>
      </c>
      <c r="P7" s="16" t="e">
        <f>IF($B7="","",VLOOKUP($B7,'HKII 20 - 21'!$B$17:$AT$54,15,0))</f>
        <v>#N/A</v>
      </c>
      <c r="Q7" s="16" t="e">
        <f>IF($B7="","",VLOOKUP($B7,'HKII 20 - 21'!$B$17:$AT$54,16,0))</f>
        <v>#N/A</v>
      </c>
      <c r="R7" s="32" t="e">
        <f t="shared" si="2"/>
        <v>#N/A</v>
      </c>
      <c r="S7" s="16" t="e">
        <f>IF($B7="","",VLOOKUP($B7,'HKII 20 - 21'!$B$17:$AT$54,18,0))</f>
        <v>#N/A</v>
      </c>
      <c r="T7" s="16" t="e">
        <f>IF($B7="","",VLOOKUP($B7,'HKII 20 - 21'!$B$17:$AT$54,19,0))</f>
        <v>#N/A</v>
      </c>
      <c r="U7" s="16" t="e">
        <f>IF($B7="","",VLOOKUP($B7,'HKII 20 - 21'!$B$17:$AT$54,20,0))</f>
        <v>#N/A</v>
      </c>
      <c r="V7" s="32" t="e">
        <f t="shared" si="3"/>
        <v>#N/A</v>
      </c>
      <c r="W7" s="16" t="e">
        <f>IF($B7="","",VLOOKUP($B7,'HKII 20 - 21'!$B$17:$AT$54,22,0))</f>
        <v>#N/A</v>
      </c>
      <c r="X7" s="16" t="e">
        <f>IF($B7="","",VLOOKUP($B7,'HKII 20 - 21'!$B$17:$AT$54,23,0))</f>
        <v>#N/A</v>
      </c>
      <c r="Y7" s="16" t="e">
        <f>IF($B7="","",VLOOKUP($B7,'HKII 20 - 21'!$B$17:$AT$54,24,0))</f>
        <v>#N/A</v>
      </c>
      <c r="Z7" s="32" t="e">
        <f t="shared" si="4"/>
        <v>#N/A</v>
      </c>
      <c r="AA7" s="16" t="e">
        <f>IF($B7="","",VLOOKUP($B7,'HKII 20 - 21'!$B$17:$AT$54,26,0))</f>
        <v>#N/A</v>
      </c>
      <c r="AB7" s="16" t="e">
        <f>IF($B7="","",VLOOKUP($B7,'HKII 20 - 21'!$B$17:$AT$54,27,0))</f>
        <v>#N/A</v>
      </c>
      <c r="AC7" s="16" t="e">
        <f>IF($B7="","",VLOOKUP($B7,'HKII 20 - 21'!$B$17:$AT$54,28,0))</f>
        <v>#N/A</v>
      </c>
      <c r="AD7" s="32" t="e">
        <f t="shared" si="5"/>
        <v>#N/A</v>
      </c>
      <c r="AE7" s="16" t="e">
        <f>IF($B7="","",VLOOKUP($B7,'HKII 20 - 21'!$B$17:$AT$54,30,0))</f>
        <v>#N/A</v>
      </c>
      <c r="AF7" s="16" t="e">
        <f>IF($B7="","",VLOOKUP($B7,'HKII 20 - 21'!$B$17:$AT$54,31,0))</f>
        <v>#N/A</v>
      </c>
      <c r="AG7" s="16" t="e">
        <f>IF($B7="","",VLOOKUP($B7,'HKII 20 - 21'!$B$17:$AT$54,32,0))</f>
        <v>#N/A</v>
      </c>
      <c r="AH7" s="32" t="e">
        <f t="shared" si="6"/>
        <v>#N/A</v>
      </c>
      <c r="AI7" s="16" t="e">
        <f>IF($B7="","",VLOOKUP($B7,'HKII 20 - 21'!$B$17:$AT$54,34,0))</f>
        <v>#N/A</v>
      </c>
      <c r="AJ7" s="16" t="e">
        <f>IF($B7="","",VLOOKUP($B7,'HKII 20 - 21'!$B$17:$AT$54,35,0))</f>
        <v>#N/A</v>
      </c>
      <c r="AK7" s="32" t="e">
        <f t="shared" si="7"/>
        <v>#N/A</v>
      </c>
      <c r="AL7" s="16" t="e">
        <f>IF($B7="","",VLOOKUP($B7,'HKII 20 - 21'!$B$17:$AT$54,37,0))</f>
        <v>#N/A</v>
      </c>
      <c r="AM7" s="16" t="e">
        <f>IF($B7="","",VLOOKUP($B7,'HKII 20 - 21'!$B$17:$AT$54,38,0))</f>
        <v>#N/A</v>
      </c>
      <c r="AN7" s="32" t="e">
        <f t="shared" si="8"/>
        <v>#N/A</v>
      </c>
      <c r="AO7" s="16" t="e">
        <f>IF($B7="","",VLOOKUP($B7,'HKII 20 - 21'!$B$17:$AT$54,40,0))</f>
        <v>#N/A</v>
      </c>
      <c r="AP7" s="16" t="e">
        <f>IF($B7="","",VLOOKUP($B7,'HKII 20 - 21'!$B$17:$AT$54,41,0))</f>
        <v>#N/A</v>
      </c>
      <c r="AQ7" s="32" t="e">
        <f t="shared" si="9"/>
        <v>#N/A</v>
      </c>
      <c r="AR7" s="32" t="e">
        <f>IF($B7="","",VLOOKUP($B7,'HKII 20 - 21'!$B$17:$AT$54,43,0))</f>
        <v>#N/A</v>
      </c>
      <c r="AS7" s="32" t="e">
        <f>IF($B7="","",VLOOKUP($B7,'HKII 20 - 21'!$B$17:$AT$54,44,0))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IF($B8="","",VLOOKUP($B8,'HKII 20 - 21'!$B$17:$AT$54,4,0))</f>
        <v>#N/A</v>
      </c>
      <c r="F8" s="16" t="e">
        <f>IF($B8="","",VLOOKUP($B8,'HKII 20 - 21'!$B$17:$AT$54,5,0))</f>
        <v>#N/A</v>
      </c>
      <c r="G8" s="16" t="e">
        <f>IF($B8="","",VLOOKUP($B8,'HKII 20 - 21'!$B$17:$AT$54,6,0))</f>
        <v>#N/A</v>
      </c>
      <c r="H8" s="16" t="e">
        <f>IF($B8="","",VLOOKUP($B8,'HKII 20 - 21'!$B$17:$AT$54,7,0))</f>
        <v>#N/A</v>
      </c>
      <c r="I8" s="16" t="e">
        <f>IF($B8="","",VLOOKUP($B8,'HKII 20 - 21'!$B$17:$AT$54,8,0))</f>
        <v>#N/A</v>
      </c>
      <c r="J8" s="16" t="e">
        <f>IF($B8="","",VLOOKUP($B8,'HKII 20 - 21'!$B$17:$AT$54,9,0))</f>
        <v>#N/A</v>
      </c>
      <c r="K8" s="16" t="e">
        <f>IF($B8="","",VLOOKUP($B8,'HKII 20 - 21'!$B$17:$AT$54,10,0))</f>
        <v>#N/A</v>
      </c>
      <c r="L8" s="16" t="e">
        <f>IF($B8="","",VLOOKUP($B8,'HKII 20 - 21'!$B$17:$AT$54,11,0))</f>
        <v>#N/A</v>
      </c>
      <c r="M8" s="32" t="e">
        <f t="shared" si="1"/>
        <v>#N/A</v>
      </c>
      <c r="N8" s="16" t="e">
        <f>IF($B8="","",VLOOKUP($B8,'HKII 20 - 21'!$B$17:$AT$54,13,0))</f>
        <v>#N/A</v>
      </c>
      <c r="O8" s="16" t="e">
        <f>IF($B8="","",VLOOKUP($B8,'HKII 20 - 21'!$B$17:$AT$54,14,0))</f>
        <v>#N/A</v>
      </c>
      <c r="P8" s="16" t="e">
        <f>IF($B8="","",VLOOKUP($B8,'HKII 20 - 21'!$B$17:$AT$54,15,0))</f>
        <v>#N/A</v>
      </c>
      <c r="Q8" s="16" t="e">
        <f>IF($B8="","",VLOOKUP($B8,'HKII 20 - 21'!$B$17:$AT$54,16,0))</f>
        <v>#N/A</v>
      </c>
      <c r="R8" s="32" t="e">
        <f t="shared" si="2"/>
        <v>#N/A</v>
      </c>
      <c r="S8" s="16" t="e">
        <f>IF($B8="","",VLOOKUP($B8,'HKII 20 - 21'!$B$17:$AT$54,18,0))</f>
        <v>#N/A</v>
      </c>
      <c r="T8" s="16" t="e">
        <f>IF($B8="","",VLOOKUP($B8,'HKII 20 - 21'!$B$17:$AT$54,19,0))</f>
        <v>#N/A</v>
      </c>
      <c r="U8" s="16" t="e">
        <f>IF($B8="","",VLOOKUP($B8,'HKII 20 - 21'!$B$17:$AT$54,20,0))</f>
        <v>#N/A</v>
      </c>
      <c r="V8" s="32" t="e">
        <f t="shared" si="3"/>
        <v>#N/A</v>
      </c>
      <c r="W8" s="16" t="e">
        <f>IF($B8="","",VLOOKUP($B8,'HKII 20 - 21'!$B$17:$AT$54,22,0))</f>
        <v>#N/A</v>
      </c>
      <c r="X8" s="16" t="e">
        <f>IF($B8="","",VLOOKUP($B8,'HKII 20 - 21'!$B$17:$AT$54,23,0))</f>
        <v>#N/A</v>
      </c>
      <c r="Y8" s="16" t="e">
        <f>IF($B8="","",VLOOKUP($B8,'HKII 20 - 21'!$B$17:$AT$54,24,0))</f>
        <v>#N/A</v>
      </c>
      <c r="Z8" s="32" t="e">
        <f t="shared" si="4"/>
        <v>#N/A</v>
      </c>
      <c r="AA8" s="16" t="e">
        <f>IF($B8="","",VLOOKUP($B8,'HKII 20 - 21'!$B$17:$AT$54,26,0))</f>
        <v>#N/A</v>
      </c>
      <c r="AB8" s="16" t="e">
        <f>IF($B8="","",VLOOKUP($B8,'HKII 20 - 21'!$B$17:$AT$54,27,0))</f>
        <v>#N/A</v>
      </c>
      <c r="AC8" s="16" t="e">
        <f>IF($B8="","",VLOOKUP($B8,'HKII 20 - 21'!$B$17:$AT$54,28,0))</f>
        <v>#N/A</v>
      </c>
      <c r="AD8" s="32" t="e">
        <f t="shared" si="5"/>
        <v>#N/A</v>
      </c>
      <c r="AE8" s="16" t="e">
        <f>IF($B8="","",VLOOKUP($B8,'HKII 20 - 21'!$B$17:$AT$54,30,0))</f>
        <v>#N/A</v>
      </c>
      <c r="AF8" s="16" t="e">
        <f>IF($B8="","",VLOOKUP($B8,'HKII 20 - 21'!$B$17:$AT$54,31,0))</f>
        <v>#N/A</v>
      </c>
      <c r="AG8" s="16" t="e">
        <f>IF($B8="","",VLOOKUP($B8,'HKII 20 - 21'!$B$17:$AT$54,32,0))</f>
        <v>#N/A</v>
      </c>
      <c r="AH8" s="32" t="e">
        <f t="shared" si="6"/>
        <v>#N/A</v>
      </c>
      <c r="AI8" s="16" t="e">
        <f>IF($B8="","",VLOOKUP($B8,'HKII 20 - 21'!$B$17:$AT$54,34,0))</f>
        <v>#N/A</v>
      </c>
      <c r="AJ8" s="16" t="e">
        <f>IF($B8="","",VLOOKUP($B8,'HKII 20 - 21'!$B$17:$AT$54,35,0))</f>
        <v>#N/A</v>
      </c>
      <c r="AK8" s="32" t="e">
        <f t="shared" si="7"/>
        <v>#N/A</v>
      </c>
      <c r="AL8" s="16" t="e">
        <f>IF($B8="","",VLOOKUP($B8,'HKII 20 - 21'!$B$17:$AT$54,37,0))</f>
        <v>#N/A</v>
      </c>
      <c r="AM8" s="16" t="e">
        <f>IF($B8="","",VLOOKUP($B8,'HKII 20 - 21'!$B$17:$AT$54,38,0))</f>
        <v>#N/A</v>
      </c>
      <c r="AN8" s="32" t="e">
        <f t="shared" si="8"/>
        <v>#N/A</v>
      </c>
      <c r="AO8" s="16" t="e">
        <f>IF($B8="","",VLOOKUP($B8,'HKII 20 - 21'!$B$17:$AT$54,40,0))</f>
        <v>#N/A</v>
      </c>
      <c r="AP8" s="16" t="e">
        <f>IF($B8="","",VLOOKUP($B8,'HKII 20 - 21'!$B$17:$AT$54,41,0))</f>
        <v>#N/A</v>
      </c>
      <c r="AQ8" s="32" t="e">
        <f t="shared" si="9"/>
        <v>#N/A</v>
      </c>
      <c r="AR8" s="32" t="e">
        <f>IF($B8="","",VLOOKUP($B8,'HKII 20 - 21'!$B$17:$AT$54,43,0))</f>
        <v>#N/A</v>
      </c>
      <c r="AS8" s="32" t="e">
        <f>IF($B8="","",VLOOKUP($B8,'HKII 20 - 21'!$B$17:$AT$54,44,0))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IF($B9="","",VLOOKUP($B9,'HKII 20 - 21'!$B$17:$AT$54,4,0))</f>
        <v>#N/A</v>
      </c>
      <c r="F9" s="16" t="e">
        <f>IF($B9="","",VLOOKUP($B9,'HKII 20 - 21'!$B$17:$AT$54,5,0))</f>
        <v>#N/A</v>
      </c>
      <c r="G9" s="16" t="e">
        <f>IF($B9="","",VLOOKUP($B9,'HKII 20 - 21'!$B$17:$AT$54,6,0))</f>
        <v>#N/A</v>
      </c>
      <c r="H9" s="16" t="e">
        <f>IF($B9="","",VLOOKUP($B9,'HKII 20 - 21'!$B$17:$AT$54,7,0))</f>
        <v>#N/A</v>
      </c>
      <c r="I9" s="16" t="e">
        <f>IF($B9="","",VLOOKUP($B9,'HKII 20 - 21'!$B$17:$AT$54,8,0))</f>
        <v>#N/A</v>
      </c>
      <c r="J9" s="16" t="e">
        <f>IF($B9="","",VLOOKUP($B9,'HKII 20 - 21'!$B$17:$AT$54,9,0))</f>
        <v>#N/A</v>
      </c>
      <c r="K9" s="16" t="e">
        <f>IF($B9="","",VLOOKUP($B9,'HKII 20 - 21'!$B$17:$AT$54,10,0))</f>
        <v>#N/A</v>
      </c>
      <c r="L9" s="16" t="e">
        <f>IF($B9="","",VLOOKUP($B9,'HKII 20 - 21'!$B$17:$AT$54,11,0))</f>
        <v>#N/A</v>
      </c>
      <c r="M9" s="32" t="e">
        <f t="shared" si="1"/>
        <v>#N/A</v>
      </c>
      <c r="N9" s="16" t="e">
        <f>IF($B9="","",VLOOKUP($B9,'HKII 20 - 21'!$B$17:$AT$54,13,0))</f>
        <v>#N/A</v>
      </c>
      <c r="O9" s="16" t="e">
        <f>IF($B9="","",VLOOKUP($B9,'HKII 20 - 21'!$B$17:$AT$54,14,0))</f>
        <v>#N/A</v>
      </c>
      <c r="P9" s="16" t="e">
        <f>IF($B9="","",VLOOKUP($B9,'HKII 20 - 21'!$B$17:$AT$54,15,0))</f>
        <v>#N/A</v>
      </c>
      <c r="Q9" s="16" t="e">
        <f>IF($B9="","",VLOOKUP($B9,'HKII 20 - 21'!$B$17:$AT$54,16,0))</f>
        <v>#N/A</v>
      </c>
      <c r="R9" s="32" t="e">
        <f t="shared" si="2"/>
        <v>#N/A</v>
      </c>
      <c r="S9" s="16" t="e">
        <f>IF($B9="","",VLOOKUP($B9,'HKII 20 - 21'!$B$17:$AT$54,18,0))</f>
        <v>#N/A</v>
      </c>
      <c r="T9" s="16" t="e">
        <f>IF($B9="","",VLOOKUP($B9,'HKII 20 - 21'!$B$17:$AT$54,19,0))</f>
        <v>#N/A</v>
      </c>
      <c r="U9" s="16" t="e">
        <f>IF($B9="","",VLOOKUP($B9,'HKII 20 - 21'!$B$17:$AT$54,20,0))</f>
        <v>#N/A</v>
      </c>
      <c r="V9" s="32" t="e">
        <f t="shared" si="3"/>
        <v>#N/A</v>
      </c>
      <c r="W9" s="16" t="e">
        <f>IF($B9="","",VLOOKUP($B9,'HKII 20 - 21'!$B$17:$AT$54,22,0))</f>
        <v>#N/A</v>
      </c>
      <c r="X9" s="16" t="e">
        <f>IF($B9="","",VLOOKUP($B9,'HKII 20 - 21'!$B$17:$AT$54,23,0))</f>
        <v>#N/A</v>
      </c>
      <c r="Y9" s="16" t="e">
        <f>IF($B9="","",VLOOKUP($B9,'HKII 20 - 21'!$B$17:$AT$54,24,0))</f>
        <v>#N/A</v>
      </c>
      <c r="Z9" s="32" t="e">
        <f t="shared" si="4"/>
        <v>#N/A</v>
      </c>
      <c r="AA9" s="16" t="e">
        <f>IF($B9="","",VLOOKUP($B9,'HKII 20 - 21'!$B$17:$AT$54,26,0))</f>
        <v>#N/A</v>
      </c>
      <c r="AB9" s="16" t="e">
        <f>IF($B9="","",VLOOKUP($B9,'HKII 20 - 21'!$B$17:$AT$54,27,0))</f>
        <v>#N/A</v>
      </c>
      <c r="AC9" s="16" t="e">
        <f>IF($B9="","",VLOOKUP($B9,'HKII 20 - 21'!$B$17:$AT$54,28,0))</f>
        <v>#N/A</v>
      </c>
      <c r="AD9" s="32" t="e">
        <f t="shared" si="5"/>
        <v>#N/A</v>
      </c>
      <c r="AE9" s="16" t="e">
        <f>IF($B9="","",VLOOKUP($B9,'HKII 20 - 21'!$B$17:$AT$54,30,0))</f>
        <v>#N/A</v>
      </c>
      <c r="AF9" s="16" t="e">
        <f>IF($B9="","",VLOOKUP($B9,'HKII 20 - 21'!$B$17:$AT$54,31,0))</f>
        <v>#N/A</v>
      </c>
      <c r="AG9" s="16" t="e">
        <f>IF($B9="","",VLOOKUP($B9,'HKII 20 - 21'!$B$17:$AT$54,32,0))</f>
        <v>#N/A</v>
      </c>
      <c r="AH9" s="32" t="e">
        <f t="shared" si="6"/>
        <v>#N/A</v>
      </c>
      <c r="AI9" s="16" t="e">
        <f>IF($B9="","",VLOOKUP($B9,'HKII 20 - 21'!$B$17:$AT$54,34,0))</f>
        <v>#N/A</v>
      </c>
      <c r="AJ9" s="16" t="e">
        <f>IF($B9="","",VLOOKUP($B9,'HKII 20 - 21'!$B$17:$AT$54,35,0))</f>
        <v>#N/A</v>
      </c>
      <c r="AK9" s="32" t="e">
        <f t="shared" si="7"/>
        <v>#N/A</v>
      </c>
      <c r="AL9" s="16" t="e">
        <f>IF($B9="","",VLOOKUP($B9,'HKII 20 - 21'!$B$17:$AT$54,37,0))</f>
        <v>#N/A</v>
      </c>
      <c r="AM9" s="16" t="e">
        <f>IF($B9="","",VLOOKUP($B9,'HKII 20 - 21'!$B$17:$AT$54,38,0))</f>
        <v>#N/A</v>
      </c>
      <c r="AN9" s="32" t="e">
        <f t="shared" si="8"/>
        <v>#N/A</v>
      </c>
      <c r="AO9" s="16" t="e">
        <f>IF($B9="","",VLOOKUP($B9,'HKII 20 - 21'!$B$17:$AT$54,40,0))</f>
        <v>#N/A</v>
      </c>
      <c r="AP9" s="16" t="e">
        <f>IF($B9="","",VLOOKUP($B9,'HKII 20 - 21'!$B$17:$AT$54,41,0))</f>
        <v>#N/A</v>
      </c>
      <c r="AQ9" s="32" t="e">
        <f t="shared" si="9"/>
        <v>#N/A</v>
      </c>
      <c r="AR9" s="32" t="e">
        <f>IF($B9="","",VLOOKUP($B9,'HKII 20 - 21'!$B$17:$AT$54,43,0))</f>
        <v>#N/A</v>
      </c>
      <c r="AS9" s="32" t="e">
        <f>IF($B9="","",VLOOKUP($B9,'HKII 20 - 21'!$B$17:$AT$54,44,0))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IF($B10="","",VLOOKUP($B10,'HKII 20 - 21'!$B$17:$AT$54,4,0))</f>
        <v>#N/A</v>
      </c>
      <c r="F10" s="16" t="e">
        <f>IF($B10="","",VLOOKUP($B10,'HKII 20 - 21'!$B$17:$AT$54,5,0))</f>
        <v>#N/A</v>
      </c>
      <c r="G10" s="16" t="e">
        <f>IF($B10="","",VLOOKUP($B10,'HKII 20 - 21'!$B$17:$AT$54,6,0))</f>
        <v>#N/A</v>
      </c>
      <c r="H10" s="16" t="e">
        <f>IF($B10="","",VLOOKUP($B10,'HKII 20 - 21'!$B$17:$AT$54,7,0))</f>
        <v>#N/A</v>
      </c>
      <c r="I10" s="16" t="e">
        <f>IF($B10="","",VLOOKUP($B10,'HKII 20 - 21'!$B$17:$AT$54,8,0))</f>
        <v>#N/A</v>
      </c>
      <c r="J10" s="16" t="e">
        <f>IF($B10="","",VLOOKUP($B10,'HKII 20 - 21'!$B$17:$AT$54,9,0))</f>
        <v>#N/A</v>
      </c>
      <c r="K10" s="16" t="e">
        <f>IF($B10="","",VLOOKUP($B10,'HKII 20 - 21'!$B$17:$AT$54,10,0))</f>
        <v>#N/A</v>
      </c>
      <c r="L10" s="16" t="e">
        <f>IF($B10="","",VLOOKUP($B10,'HKII 20 - 21'!$B$17:$AT$54,11,0))</f>
        <v>#N/A</v>
      </c>
      <c r="M10" s="32" t="e">
        <f t="shared" si="1"/>
        <v>#N/A</v>
      </c>
      <c r="N10" s="16" t="e">
        <f>IF($B10="","",VLOOKUP($B10,'HKII 20 - 21'!$B$17:$AT$54,13,0))</f>
        <v>#N/A</v>
      </c>
      <c r="O10" s="16" t="e">
        <f>IF($B10="","",VLOOKUP($B10,'HKII 20 - 21'!$B$17:$AT$54,14,0))</f>
        <v>#N/A</v>
      </c>
      <c r="P10" s="16" t="e">
        <f>IF($B10="","",VLOOKUP($B10,'HKII 20 - 21'!$B$17:$AT$54,15,0))</f>
        <v>#N/A</v>
      </c>
      <c r="Q10" s="16" t="e">
        <f>IF($B10="","",VLOOKUP($B10,'HKII 20 - 21'!$B$17:$AT$54,16,0))</f>
        <v>#N/A</v>
      </c>
      <c r="R10" s="32" t="e">
        <f t="shared" si="2"/>
        <v>#N/A</v>
      </c>
      <c r="S10" s="16" t="e">
        <f>IF($B10="","",VLOOKUP($B10,'HKII 20 - 21'!$B$17:$AT$54,18,0))</f>
        <v>#N/A</v>
      </c>
      <c r="T10" s="16" t="e">
        <f>IF($B10="","",VLOOKUP($B10,'HKII 20 - 21'!$B$17:$AT$54,19,0))</f>
        <v>#N/A</v>
      </c>
      <c r="U10" s="16" t="e">
        <f>IF($B10="","",VLOOKUP($B10,'HKII 20 - 21'!$B$17:$AT$54,20,0))</f>
        <v>#N/A</v>
      </c>
      <c r="V10" s="32" t="e">
        <f t="shared" si="3"/>
        <v>#N/A</v>
      </c>
      <c r="W10" s="16" t="e">
        <f>IF($B10="","",VLOOKUP($B10,'HKII 20 - 21'!$B$17:$AT$54,22,0))</f>
        <v>#N/A</v>
      </c>
      <c r="X10" s="16" t="e">
        <f>IF($B10="","",VLOOKUP($B10,'HKII 20 - 21'!$B$17:$AT$54,23,0))</f>
        <v>#N/A</v>
      </c>
      <c r="Y10" s="16" t="e">
        <f>IF($B10="","",VLOOKUP($B10,'HKII 20 - 21'!$B$17:$AT$54,24,0))</f>
        <v>#N/A</v>
      </c>
      <c r="Z10" s="32" t="e">
        <f t="shared" si="4"/>
        <v>#N/A</v>
      </c>
      <c r="AA10" s="16" t="e">
        <f>IF($B10="","",VLOOKUP($B10,'HKII 20 - 21'!$B$17:$AT$54,26,0))</f>
        <v>#N/A</v>
      </c>
      <c r="AB10" s="16" t="e">
        <f>IF($B10="","",VLOOKUP($B10,'HKII 20 - 21'!$B$17:$AT$54,27,0))</f>
        <v>#N/A</v>
      </c>
      <c r="AC10" s="16" t="e">
        <f>IF($B10="","",VLOOKUP($B10,'HKII 20 - 21'!$B$17:$AT$54,28,0))</f>
        <v>#N/A</v>
      </c>
      <c r="AD10" s="32" t="e">
        <f t="shared" si="5"/>
        <v>#N/A</v>
      </c>
      <c r="AE10" s="16" t="e">
        <f>IF($B10="","",VLOOKUP($B10,'HKII 20 - 21'!$B$17:$AT$54,30,0))</f>
        <v>#N/A</v>
      </c>
      <c r="AF10" s="16" t="e">
        <f>IF($B10="","",VLOOKUP($B10,'HKII 20 - 21'!$B$17:$AT$54,31,0))</f>
        <v>#N/A</v>
      </c>
      <c r="AG10" s="16" t="e">
        <f>IF($B10="","",VLOOKUP($B10,'HKII 20 - 21'!$B$17:$AT$54,32,0))</f>
        <v>#N/A</v>
      </c>
      <c r="AH10" s="32" t="e">
        <f t="shared" si="6"/>
        <v>#N/A</v>
      </c>
      <c r="AI10" s="16" t="e">
        <f>IF($B10="","",VLOOKUP($B10,'HKII 20 - 21'!$B$17:$AT$54,34,0))</f>
        <v>#N/A</v>
      </c>
      <c r="AJ10" s="16" t="e">
        <f>IF($B10="","",VLOOKUP($B10,'HKII 20 - 21'!$B$17:$AT$54,35,0))</f>
        <v>#N/A</v>
      </c>
      <c r="AK10" s="32" t="e">
        <f t="shared" si="7"/>
        <v>#N/A</v>
      </c>
      <c r="AL10" s="16" t="e">
        <f>IF($B10="","",VLOOKUP($B10,'HKII 20 - 21'!$B$17:$AT$54,37,0))</f>
        <v>#N/A</v>
      </c>
      <c r="AM10" s="16" t="e">
        <f>IF($B10="","",VLOOKUP($B10,'HKII 20 - 21'!$B$17:$AT$54,38,0))</f>
        <v>#N/A</v>
      </c>
      <c r="AN10" s="32" t="e">
        <f t="shared" si="8"/>
        <v>#N/A</v>
      </c>
      <c r="AO10" s="16" t="e">
        <f>IF($B10="","",VLOOKUP($B10,'HKII 20 - 21'!$B$17:$AT$54,40,0))</f>
        <v>#N/A</v>
      </c>
      <c r="AP10" s="16" t="e">
        <f>IF($B10="","",VLOOKUP($B10,'HKII 20 - 21'!$B$17:$AT$54,41,0))</f>
        <v>#N/A</v>
      </c>
      <c r="AQ10" s="32" t="e">
        <f t="shared" si="9"/>
        <v>#N/A</v>
      </c>
      <c r="AR10" s="32" t="e">
        <f>IF($B10="","",VLOOKUP($B10,'HKII 20 - 21'!$B$17:$AT$54,43,0))</f>
        <v>#N/A</v>
      </c>
      <c r="AS10" s="32" t="e">
        <f>IF($B10="","",VLOOKUP($B10,'HKII 20 - 21'!$B$17:$AT$54,44,0))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IF($B11="","",VLOOKUP($B11,'HKII 20 - 21'!$B$17:$AT$54,4,0))</f>
        <v>#N/A</v>
      </c>
      <c r="F11" s="16" t="e">
        <f>IF($B11="","",VLOOKUP($B11,'HKII 20 - 21'!$B$17:$AT$54,5,0))</f>
        <v>#N/A</v>
      </c>
      <c r="G11" s="16" t="e">
        <f>IF($B11="","",VLOOKUP($B11,'HKII 20 - 21'!$B$17:$AT$54,6,0))</f>
        <v>#N/A</v>
      </c>
      <c r="H11" s="16" t="e">
        <f>IF($B11="","",VLOOKUP($B11,'HKII 20 - 21'!$B$17:$AT$54,7,0))</f>
        <v>#N/A</v>
      </c>
      <c r="I11" s="16" t="e">
        <f>IF($B11="","",VLOOKUP($B11,'HKII 20 - 21'!$B$17:$AT$54,8,0))</f>
        <v>#N/A</v>
      </c>
      <c r="J11" s="16" t="e">
        <f>IF($B11="","",VLOOKUP($B11,'HKII 20 - 21'!$B$17:$AT$54,9,0))</f>
        <v>#N/A</v>
      </c>
      <c r="K11" s="16" t="e">
        <f>IF($B11="","",VLOOKUP($B11,'HKII 20 - 21'!$B$17:$AT$54,10,0))</f>
        <v>#N/A</v>
      </c>
      <c r="L11" s="16" t="e">
        <f>IF($B11="","",VLOOKUP($B11,'HKII 20 - 21'!$B$17:$AT$54,11,0))</f>
        <v>#N/A</v>
      </c>
      <c r="M11" s="32" t="e">
        <f t="shared" si="1"/>
        <v>#N/A</v>
      </c>
      <c r="N11" s="16" t="e">
        <f>IF($B11="","",VLOOKUP($B11,'HKII 20 - 21'!$B$17:$AT$54,13,0))</f>
        <v>#N/A</v>
      </c>
      <c r="O11" s="16" t="e">
        <f>IF($B11="","",VLOOKUP($B11,'HKII 20 - 21'!$B$17:$AT$54,14,0))</f>
        <v>#N/A</v>
      </c>
      <c r="P11" s="16" t="e">
        <f>IF($B11="","",VLOOKUP($B11,'HKII 20 - 21'!$B$17:$AT$54,15,0))</f>
        <v>#N/A</v>
      </c>
      <c r="Q11" s="16" t="e">
        <f>IF($B11="","",VLOOKUP($B11,'HKII 20 - 21'!$B$17:$AT$54,16,0))</f>
        <v>#N/A</v>
      </c>
      <c r="R11" s="32" t="e">
        <f t="shared" si="2"/>
        <v>#N/A</v>
      </c>
      <c r="S11" s="16" t="e">
        <f>IF($B11="","",VLOOKUP($B11,'HKII 20 - 21'!$B$17:$AT$54,18,0))</f>
        <v>#N/A</v>
      </c>
      <c r="T11" s="16" t="e">
        <f>IF($B11="","",VLOOKUP($B11,'HKII 20 - 21'!$B$17:$AT$54,19,0))</f>
        <v>#N/A</v>
      </c>
      <c r="U11" s="16" t="e">
        <f>IF($B11="","",VLOOKUP($B11,'HKII 20 - 21'!$B$17:$AT$54,20,0))</f>
        <v>#N/A</v>
      </c>
      <c r="V11" s="32" t="e">
        <f t="shared" si="3"/>
        <v>#N/A</v>
      </c>
      <c r="W11" s="16" t="e">
        <f>IF($B11="","",VLOOKUP($B11,'HKII 20 - 21'!$B$17:$AT$54,22,0))</f>
        <v>#N/A</v>
      </c>
      <c r="X11" s="16" t="e">
        <f>IF($B11="","",VLOOKUP($B11,'HKII 20 - 21'!$B$17:$AT$54,23,0))</f>
        <v>#N/A</v>
      </c>
      <c r="Y11" s="16" t="e">
        <f>IF($B11="","",VLOOKUP($B11,'HKII 20 - 21'!$B$17:$AT$54,24,0))</f>
        <v>#N/A</v>
      </c>
      <c r="Z11" s="32" t="e">
        <f t="shared" si="4"/>
        <v>#N/A</v>
      </c>
      <c r="AA11" s="16" t="e">
        <f>IF($B11="","",VLOOKUP($B11,'HKII 20 - 21'!$B$17:$AT$54,26,0))</f>
        <v>#N/A</v>
      </c>
      <c r="AB11" s="16" t="e">
        <f>IF($B11="","",VLOOKUP($B11,'HKII 20 - 21'!$B$17:$AT$54,27,0))</f>
        <v>#N/A</v>
      </c>
      <c r="AC11" s="16" t="e">
        <f>IF($B11="","",VLOOKUP($B11,'HKII 20 - 21'!$B$17:$AT$54,28,0))</f>
        <v>#N/A</v>
      </c>
      <c r="AD11" s="32" t="e">
        <f t="shared" si="5"/>
        <v>#N/A</v>
      </c>
      <c r="AE11" s="16" t="e">
        <f>IF($B11="","",VLOOKUP($B11,'HKII 20 - 21'!$B$17:$AT$54,30,0))</f>
        <v>#N/A</v>
      </c>
      <c r="AF11" s="16" t="e">
        <f>IF($B11="","",VLOOKUP($B11,'HKII 20 - 21'!$B$17:$AT$54,31,0))</f>
        <v>#N/A</v>
      </c>
      <c r="AG11" s="16" t="e">
        <f>IF($B11="","",VLOOKUP($B11,'HKII 20 - 21'!$B$17:$AT$54,32,0))</f>
        <v>#N/A</v>
      </c>
      <c r="AH11" s="32" t="e">
        <f t="shared" si="6"/>
        <v>#N/A</v>
      </c>
      <c r="AI11" s="16" t="e">
        <f>IF($B11="","",VLOOKUP($B11,'HKII 20 - 21'!$B$17:$AT$54,34,0))</f>
        <v>#N/A</v>
      </c>
      <c r="AJ11" s="16" t="e">
        <f>IF($B11="","",VLOOKUP($B11,'HKII 20 - 21'!$B$17:$AT$54,35,0))</f>
        <v>#N/A</v>
      </c>
      <c r="AK11" s="32" t="e">
        <f t="shared" si="7"/>
        <v>#N/A</v>
      </c>
      <c r="AL11" s="16" t="e">
        <f>IF($B11="","",VLOOKUP($B11,'HKII 20 - 21'!$B$17:$AT$54,37,0))</f>
        <v>#N/A</v>
      </c>
      <c r="AM11" s="16" t="e">
        <f>IF($B11="","",VLOOKUP($B11,'HKII 20 - 21'!$B$17:$AT$54,38,0))</f>
        <v>#N/A</v>
      </c>
      <c r="AN11" s="32" t="e">
        <f t="shared" si="8"/>
        <v>#N/A</v>
      </c>
      <c r="AO11" s="16" t="e">
        <f>IF($B11="","",VLOOKUP($B11,'HKII 20 - 21'!$B$17:$AT$54,40,0))</f>
        <v>#N/A</v>
      </c>
      <c r="AP11" s="16" t="e">
        <f>IF($B11="","",VLOOKUP($B11,'HKII 20 - 21'!$B$17:$AT$54,41,0))</f>
        <v>#N/A</v>
      </c>
      <c r="AQ11" s="32" t="e">
        <f t="shared" si="9"/>
        <v>#N/A</v>
      </c>
      <c r="AR11" s="32" t="e">
        <f>IF($B11="","",VLOOKUP($B11,'HKII 20 - 21'!$B$17:$AT$54,43,0))</f>
        <v>#N/A</v>
      </c>
      <c r="AS11" s="32" t="e">
        <f>IF($B11="","",VLOOKUP($B11,'HKII 20 - 21'!$B$17:$AT$54,44,0))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IF($B12="","",VLOOKUP($B12,'HKII 20 - 21'!$B$17:$AT$54,4,0))</f>
        <v>#N/A</v>
      </c>
      <c r="F12" s="16" t="e">
        <f>IF($B12="","",VLOOKUP($B12,'HKII 20 - 21'!$B$17:$AT$54,5,0))</f>
        <v>#N/A</v>
      </c>
      <c r="G12" s="16" t="e">
        <f>IF($B12="","",VLOOKUP($B12,'HKII 20 - 21'!$B$17:$AT$54,6,0))</f>
        <v>#N/A</v>
      </c>
      <c r="H12" s="16" t="e">
        <f>IF($B12="","",VLOOKUP($B12,'HKII 20 - 21'!$B$17:$AT$54,7,0))</f>
        <v>#N/A</v>
      </c>
      <c r="I12" s="16" t="e">
        <f>IF($B12="","",VLOOKUP($B12,'HKII 20 - 21'!$B$17:$AT$54,8,0))</f>
        <v>#N/A</v>
      </c>
      <c r="J12" s="16" t="e">
        <f>IF($B12="","",VLOOKUP($B12,'HKII 20 - 21'!$B$17:$AT$54,9,0))</f>
        <v>#N/A</v>
      </c>
      <c r="K12" s="16" t="e">
        <f>IF($B12="","",VLOOKUP($B12,'HKII 20 - 21'!$B$17:$AT$54,10,0))</f>
        <v>#N/A</v>
      </c>
      <c r="L12" s="16" t="e">
        <f>IF($B12="","",VLOOKUP($B12,'HKII 20 - 21'!$B$17:$AT$54,11,0))</f>
        <v>#N/A</v>
      </c>
      <c r="M12" s="32" t="e">
        <f t="shared" si="1"/>
        <v>#N/A</v>
      </c>
      <c r="N12" s="16" t="e">
        <f>IF($B12="","",VLOOKUP($B12,'HKII 20 - 21'!$B$17:$AT$54,13,0))</f>
        <v>#N/A</v>
      </c>
      <c r="O12" s="16" t="e">
        <f>IF($B12="","",VLOOKUP($B12,'HKII 20 - 21'!$B$17:$AT$54,14,0))</f>
        <v>#N/A</v>
      </c>
      <c r="P12" s="16" t="e">
        <f>IF($B12="","",VLOOKUP($B12,'HKII 20 - 21'!$B$17:$AT$54,15,0))</f>
        <v>#N/A</v>
      </c>
      <c r="Q12" s="16" t="e">
        <f>IF($B12="","",VLOOKUP($B12,'HKII 20 - 21'!$B$17:$AT$54,16,0))</f>
        <v>#N/A</v>
      </c>
      <c r="R12" s="32" t="e">
        <f t="shared" si="2"/>
        <v>#N/A</v>
      </c>
      <c r="S12" s="16" t="e">
        <f>IF($B12="","",VLOOKUP($B12,'HKII 20 - 21'!$B$17:$AT$54,18,0))</f>
        <v>#N/A</v>
      </c>
      <c r="T12" s="16" t="e">
        <f>IF($B12="","",VLOOKUP($B12,'HKII 20 - 21'!$B$17:$AT$54,19,0))</f>
        <v>#N/A</v>
      </c>
      <c r="U12" s="16" t="e">
        <f>IF($B12="","",VLOOKUP($B12,'HKII 20 - 21'!$B$17:$AT$54,20,0))</f>
        <v>#N/A</v>
      </c>
      <c r="V12" s="32" t="e">
        <f t="shared" si="3"/>
        <v>#N/A</v>
      </c>
      <c r="W12" s="16" t="e">
        <f>IF($B12="","",VLOOKUP($B12,'HKII 20 - 21'!$B$17:$AT$54,22,0))</f>
        <v>#N/A</v>
      </c>
      <c r="X12" s="16" t="e">
        <f>IF($B12="","",VLOOKUP($B12,'HKII 20 - 21'!$B$17:$AT$54,23,0))</f>
        <v>#N/A</v>
      </c>
      <c r="Y12" s="16" t="e">
        <f>IF($B12="","",VLOOKUP($B12,'HKII 20 - 21'!$B$17:$AT$54,24,0))</f>
        <v>#N/A</v>
      </c>
      <c r="Z12" s="32" t="e">
        <f t="shared" si="4"/>
        <v>#N/A</v>
      </c>
      <c r="AA12" s="16" t="e">
        <f>IF($B12="","",VLOOKUP($B12,'HKII 20 - 21'!$B$17:$AT$54,26,0))</f>
        <v>#N/A</v>
      </c>
      <c r="AB12" s="16" t="e">
        <f>IF($B12="","",VLOOKUP($B12,'HKII 20 - 21'!$B$17:$AT$54,27,0))</f>
        <v>#N/A</v>
      </c>
      <c r="AC12" s="16" t="e">
        <f>IF($B12="","",VLOOKUP($B12,'HKII 20 - 21'!$B$17:$AT$54,28,0))</f>
        <v>#N/A</v>
      </c>
      <c r="AD12" s="32" t="e">
        <f t="shared" si="5"/>
        <v>#N/A</v>
      </c>
      <c r="AE12" s="16" t="e">
        <f>IF($B12="","",VLOOKUP($B12,'HKII 20 - 21'!$B$17:$AT$54,30,0))</f>
        <v>#N/A</v>
      </c>
      <c r="AF12" s="16" t="e">
        <f>IF($B12="","",VLOOKUP($B12,'HKII 20 - 21'!$B$17:$AT$54,31,0))</f>
        <v>#N/A</v>
      </c>
      <c r="AG12" s="16" t="e">
        <f>IF($B12="","",VLOOKUP($B12,'HKII 20 - 21'!$B$17:$AT$54,32,0))</f>
        <v>#N/A</v>
      </c>
      <c r="AH12" s="32" t="e">
        <f t="shared" si="6"/>
        <v>#N/A</v>
      </c>
      <c r="AI12" s="16" t="e">
        <f>IF($B12="","",VLOOKUP($B12,'HKII 20 - 21'!$B$17:$AT$54,34,0))</f>
        <v>#N/A</v>
      </c>
      <c r="AJ12" s="16" t="e">
        <f>IF($B12="","",VLOOKUP($B12,'HKII 20 - 21'!$B$17:$AT$54,35,0))</f>
        <v>#N/A</v>
      </c>
      <c r="AK12" s="32" t="e">
        <f t="shared" si="7"/>
        <v>#N/A</v>
      </c>
      <c r="AL12" s="16" t="e">
        <f>IF($B12="","",VLOOKUP($B12,'HKII 20 - 21'!$B$17:$AT$54,37,0))</f>
        <v>#N/A</v>
      </c>
      <c r="AM12" s="16" t="e">
        <f>IF($B12="","",VLOOKUP($B12,'HKII 20 - 21'!$B$17:$AT$54,38,0))</f>
        <v>#N/A</v>
      </c>
      <c r="AN12" s="32" t="e">
        <f t="shared" si="8"/>
        <v>#N/A</v>
      </c>
      <c r="AO12" s="16" t="e">
        <f>IF($B12="","",VLOOKUP($B12,'HKII 20 - 21'!$B$17:$AT$54,40,0))</f>
        <v>#N/A</v>
      </c>
      <c r="AP12" s="16" t="e">
        <f>IF($B12="","",VLOOKUP($B12,'HKII 20 - 21'!$B$17:$AT$54,41,0))</f>
        <v>#N/A</v>
      </c>
      <c r="AQ12" s="32" t="e">
        <f t="shared" si="9"/>
        <v>#N/A</v>
      </c>
      <c r="AR12" s="32" t="e">
        <f>IF($B12="","",VLOOKUP($B12,'HKII 20 - 21'!$B$17:$AT$54,43,0))</f>
        <v>#N/A</v>
      </c>
      <c r="AS12" s="32" t="e">
        <f>IF($B12="","",VLOOKUP($B12,'HKII 20 - 21'!$B$17:$AT$54,44,0))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IF($B13="","",VLOOKUP($B13,'HKII 20 - 21'!$B$17:$AT$54,4,0))</f>
        <v>#N/A</v>
      </c>
      <c r="F13" s="16" t="e">
        <f>IF($B13="","",VLOOKUP($B13,'HKII 20 - 21'!$B$17:$AT$54,5,0))</f>
        <v>#N/A</v>
      </c>
      <c r="G13" s="16" t="e">
        <f>IF($B13="","",VLOOKUP($B13,'HKII 20 - 21'!$B$17:$AT$54,6,0))</f>
        <v>#N/A</v>
      </c>
      <c r="H13" s="16" t="e">
        <f>IF($B13="","",VLOOKUP($B13,'HKII 20 - 21'!$B$17:$AT$54,7,0))</f>
        <v>#N/A</v>
      </c>
      <c r="I13" s="16" t="e">
        <f>IF($B13="","",VLOOKUP($B13,'HKII 20 - 21'!$B$17:$AT$54,8,0))</f>
        <v>#N/A</v>
      </c>
      <c r="J13" s="16" t="e">
        <f>IF($B13="","",VLOOKUP($B13,'HKII 20 - 21'!$B$17:$AT$54,9,0))</f>
        <v>#N/A</v>
      </c>
      <c r="K13" s="16" t="e">
        <f>IF($B13="","",VLOOKUP($B13,'HKII 20 - 21'!$B$17:$AT$54,10,0))</f>
        <v>#N/A</v>
      </c>
      <c r="L13" s="16" t="e">
        <f>IF($B13="","",VLOOKUP($B13,'HKII 20 - 21'!$B$17:$AT$54,11,0))</f>
        <v>#N/A</v>
      </c>
      <c r="M13" s="32" t="e">
        <f t="shared" si="1"/>
        <v>#N/A</v>
      </c>
      <c r="N13" s="16" t="e">
        <f>IF($B13="","",VLOOKUP($B13,'HKII 20 - 21'!$B$17:$AT$54,13,0))</f>
        <v>#N/A</v>
      </c>
      <c r="O13" s="16" t="e">
        <f>IF($B13="","",VLOOKUP($B13,'HKII 20 - 21'!$B$17:$AT$54,14,0))</f>
        <v>#N/A</v>
      </c>
      <c r="P13" s="16" t="e">
        <f>IF($B13="","",VLOOKUP($B13,'HKII 20 - 21'!$B$17:$AT$54,15,0))</f>
        <v>#N/A</v>
      </c>
      <c r="Q13" s="16" t="e">
        <f>IF($B13="","",VLOOKUP($B13,'HKII 20 - 21'!$B$17:$AT$54,16,0))</f>
        <v>#N/A</v>
      </c>
      <c r="R13" s="32" t="e">
        <f t="shared" si="2"/>
        <v>#N/A</v>
      </c>
      <c r="S13" s="16" t="e">
        <f>IF($B13="","",VLOOKUP($B13,'HKII 20 - 21'!$B$17:$AT$54,18,0))</f>
        <v>#N/A</v>
      </c>
      <c r="T13" s="16" t="e">
        <f>IF($B13="","",VLOOKUP($B13,'HKII 20 - 21'!$B$17:$AT$54,19,0))</f>
        <v>#N/A</v>
      </c>
      <c r="U13" s="16" t="e">
        <f>IF($B13="","",VLOOKUP($B13,'HKII 20 - 21'!$B$17:$AT$54,20,0))</f>
        <v>#N/A</v>
      </c>
      <c r="V13" s="32" t="e">
        <f t="shared" si="3"/>
        <v>#N/A</v>
      </c>
      <c r="W13" s="16" t="e">
        <f>IF($B13="","",VLOOKUP($B13,'HKII 20 - 21'!$B$17:$AT$54,22,0))</f>
        <v>#N/A</v>
      </c>
      <c r="X13" s="16" t="e">
        <f>IF($B13="","",VLOOKUP($B13,'HKII 20 - 21'!$B$17:$AT$54,23,0))</f>
        <v>#N/A</v>
      </c>
      <c r="Y13" s="16" t="e">
        <f>IF($B13="","",VLOOKUP($B13,'HKII 20 - 21'!$B$17:$AT$54,24,0))</f>
        <v>#N/A</v>
      </c>
      <c r="Z13" s="32" t="e">
        <f t="shared" si="4"/>
        <v>#N/A</v>
      </c>
      <c r="AA13" s="16" t="e">
        <f>IF($B13="","",VLOOKUP($B13,'HKII 20 - 21'!$B$17:$AT$54,26,0))</f>
        <v>#N/A</v>
      </c>
      <c r="AB13" s="16" t="e">
        <f>IF($B13="","",VLOOKUP($B13,'HKII 20 - 21'!$B$17:$AT$54,27,0))</f>
        <v>#N/A</v>
      </c>
      <c r="AC13" s="16" t="e">
        <f>IF($B13="","",VLOOKUP($B13,'HKII 20 - 21'!$B$17:$AT$54,28,0))</f>
        <v>#N/A</v>
      </c>
      <c r="AD13" s="32" t="e">
        <f t="shared" si="5"/>
        <v>#N/A</v>
      </c>
      <c r="AE13" s="16" t="e">
        <f>IF($B13="","",VLOOKUP($B13,'HKII 20 - 21'!$B$17:$AT$54,30,0))</f>
        <v>#N/A</v>
      </c>
      <c r="AF13" s="16" t="e">
        <f>IF($B13="","",VLOOKUP($B13,'HKII 20 - 21'!$B$17:$AT$54,31,0))</f>
        <v>#N/A</v>
      </c>
      <c r="AG13" s="16" t="e">
        <f>IF($B13="","",VLOOKUP($B13,'HKII 20 - 21'!$B$17:$AT$54,32,0))</f>
        <v>#N/A</v>
      </c>
      <c r="AH13" s="32" t="e">
        <f t="shared" si="6"/>
        <v>#N/A</v>
      </c>
      <c r="AI13" s="16" t="e">
        <f>IF($B13="","",VLOOKUP($B13,'HKII 20 - 21'!$B$17:$AT$54,34,0))</f>
        <v>#N/A</v>
      </c>
      <c r="AJ13" s="16" t="e">
        <f>IF($B13="","",VLOOKUP($B13,'HKII 20 - 21'!$B$17:$AT$54,35,0))</f>
        <v>#N/A</v>
      </c>
      <c r="AK13" s="32" t="e">
        <f t="shared" si="7"/>
        <v>#N/A</v>
      </c>
      <c r="AL13" s="16" t="e">
        <f>IF($B13="","",VLOOKUP($B13,'HKII 20 - 21'!$B$17:$AT$54,37,0))</f>
        <v>#N/A</v>
      </c>
      <c r="AM13" s="16" t="e">
        <f>IF($B13="","",VLOOKUP($B13,'HKII 20 - 21'!$B$17:$AT$54,38,0))</f>
        <v>#N/A</v>
      </c>
      <c r="AN13" s="32" t="e">
        <f t="shared" si="8"/>
        <v>#N/A</v>
      </c>
      <c r="AO13" s="16" t="e">
        <f>IF($B13="","",VLOOKUP($B13,'HKII 20 - 21'!$B$17:$AT$54,40,0))</f>
        <v>#N/A</v>
      </c>
      <c r="AP13" s="16" t="e">
        <f>IF($B13="","",VLOOKUP($B13,'HKII 20 - 21'!$B$17:$AT$54,41,0))</f>
        <v>#N/A</v>
      </c>
      <c r="AQ13" s="32" t="e">
        <f t="shared" si="9"/>
        <v>#N/A</v>
      </c>
      <c r="AR13" s="32" t="e">
        <f>IF($B13="","",VLOOKUP($B13,'HKII 20 - 21'!$B$17:$AT$54,43,0))</f>
        <v>#N/A</v>
      </c>
      <c r="AS13" s="32" t="e">
        <f>IF($B13="","",VLOOKUP($B13,'HKII 20 - 21'!$B$17:$AT$54,44,0))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IF($B14="","",VLOOKUP($B14,'HKII 20 - 21'!$B$17:$AT$54,4,0))</f>
        <v>#N/A</v>
      </c>
      <c r="F14" s="16" t="e">
        <f>IF($B14="","",VLOOKUP($B14,'HKII 20 - 21'!$B$17:$AT$54,5,0))</f>
        <v>#N/A</v>
      </c>
      <c r="G14" s="16" t="e">
        <f>IF($B14="","",VLOOKUP($B14,'HKII 20 - 21'!$B$17:$AT$54,6,0))</f>
        <v>#N/A</v>
      </c>
      <c r="H14" s="16" t="e">
        <f>IF($B14="","",VLOOKUP($B14,'HKII 20 - 21'!$B$17:$AT$54,7,0))</f>
        <v>#N/A</v>
      </c>
      <c r="I14" s="16" t="e">
        <f>IF($B14="","",VLOOKUP($B14,'HKII 20 - 21'!$B$17:$AT$54,8,0))</f>
        <v>#N/A</v>
      </c>
      <c r="J14" s="16" t="e">
        <f>IF($B14="","",VLOOKUP($B14,'HKII 20 - 21'!$B$17:$AT$54,9,0))</f>
        <v>#N/A</v>
      </c>
      <c r="K14" s="16" t="e">
        <f>IF($B14="","",VLOOKUP($B14,'HKII 20 - 21'!$B$17:$AT$54,10,0))</f>
        <v>#N/A</v>
      </c>
      <c r="L14" s="16" t="e">
        <f>IF($B14="","",VLOOKUP($B14,'HKII 20 - 21'!$B$17:$AT$54,11,0))</f>
        <v>#N/A</v>
      </c>
      <c r="M14" s="32" t="e">
        <f t="shared" si="1"/>
        <v>#N/A</v>
      </c>
      <c r="N14" s="16" t="e">
        <f>IF($B14="","",VLOOKUP($B14,'HKII 20 - 21'!$B$17:$AT$54,13,0))</f>
        <v>#N/A</v>
      </c>
      <c r="O14" s="16" t="e">
        <f>IF($B14="","",VLOOKUP($B14,'HKII 20 - 21'!$B$17:$AT$54,14,0))</f>
        <v>#N/A</v>
      </c>
      <c r="P14" s="16" t="e">
        <f>IF($B14="","",VLOOKUP($B14,'HKII 20 - 21'!$B$17:$AT$54,15,0))</f>
        <v>#N/A</v>
      </c>
      <c r="Q14" s="16" t="e">
        <f>IF($B14="","",VLOOKUP($B14,'HKII 20 - 21'!$B$17:$AT$54,16,0))</f>
        <v>#N/A</v>
      </c>
      <c r="R14" s="32" t="e">
        <f t="shared" si="2"/>
        <v>#N/A</v>
      </c>
      <c r="S14" s="16" t="e">
        <f>IF($B14="","",VLOOKUP($B14,'HKII 20 - 21'!$B$17:$AT$54,18,0))</f>
        <v>#N/A</v>
      </c>
      <c r="T14" s="16" t="e">
        <f>IF($B14="","",VLOOKUP($B14,'HKII 20 - 21'!$B$17:$AT$54,19,0))</f>
        <v>#N/A</v>
      </c>
      <c r="U14" s="16" t="e">
        <f>IF($B14="","",VLOOKUP($B14,'HKII 20 - 21'!$B$17:$AT$54,20,0))</f>
        <v>#N/A</v>
      </c>
      <c r="V14" s="32" t="e">
        <f t="shared" si="3"/>
        <v>#N/A</v>
      </c>
      <c r="W14" s="16" t="e">
        <f>IF($B14="","",VLOOKUP($B14,'HKII 20 - 21'!$B$17:$AT$54,22,0))</f>
        <v>#N/A</v>
      </c>
      <c r="X14" s="16" t="e">
        <f>IF($B14="","",VLOOKUP($B14,'HKII 20 - 21'!$B$17:$AT$54,23,0))</f>
        <v>#N/A</v>
      </c>
      <c r="Y14" s="16" t="e">
        <f>IF($B14="","",VLOOKUP($B14,'HKII 20 - 21'!$B$17:$AT$54,24,0))</f>
        <v>#N/A</v>
      </c>
      <c r="Z14" s="32" t="e">
        <f t="shared" si="4"/>
        <v>#N/A</v>
      </c>
      <c r="AA14" s="16" t="e">
        <f>IF($B14="","",VLOOKUP($B14,'HKII 20 - 21'!$B$17:$AT$54,26,0))</f>
        <v>#N/A</v>
      </c>
      <c r="AB14" s="16" t="e">
        <f>IF($B14="","",VLOOKUP($B14,'HKII 20 - 21'!$B$17:$AT$54,27,0))</f>
        <v>#N/A</v>
      </c>
      <c r="AC14" s="16" t="e">
        <f>IF($B14="","",VLOOKUP($B14,'HKII 20 - 21'!$B$17:$AT$54,28,0))</f>
        <v>#N/A</v>
      </c>
      <c r="AD14" s="32" t="e">
        <f t="shared" si="5"/>
        <v>#N/A</v>
      </c>
      <c r="AE14" s="16" t="e">
        <f>IF($B14="","",VLOOKUP($B14,'HKII 20 - 21'!$B$17:$AT$54,30,0))</f>
        <v>#N/A</v>
      </c>
      <c r="AF14" s="16" t="e">
        <f>IF($B14="","",VLOOKUP($B14,'HKII 20 - 21'!$B$17:$AT$54,31,0))</f>
        <v>#N/A</v>
      </c>
      <c r="AG14" s="16" t="e">
        <f>IF($B14="","",VLOOKUP($B14,'HKII 20 - 21'!$B$17:$AT$54,32,0))</f>
        <v>#N/A</v>
      </c>
      <c r="AH14" s="32" t="e">
        <f t="shared" si="6"/>
        <v>#N/A</v>
      </c>
      <c r="AI14" s="16" t="e">
        <f>IF($B14="","",VLOOKUP($B14,'HKII 20 - 21'!$B$17:$AT$54,34,0))</f>
        <v>#N/A</v>
      </c>
      <c r="AJ14" s="16" t="e">
        <f>IF($B14="","",VLOOKUP($B14,'HKII 20 - 21'!$B$17:$AT$54,35,0))</f>
        <v>#N/A</v>
      </c>
      <c r="AK14" s="32" t="e">
        <f t="shared" si="7"/>
        <v>#N/A</v>
      </c>
      <c r="AL14" s="16" t="e">
        <f>IF($B14="","",VLOOKUP($B14,'HKII 20 - 21'!$B$17:$AT$54,37,0))</f>
        <v>#N/A</v>
      </c>
      <c r="AM14" s="16" t="e">
        <f>IF($B14="","",VLOOKUP($B14,'HKII 20 - 21'!$B$17:$AT$54,38,0))</f>
        <v>#N/A</v>
      </c>
      <c r="AN14" s="32" t="e">
        <f t="shared" si="8"/>
        <v>#N/A</v>
      </c>
      <c r="AO14" s="16" t="e">
        <f>IF($B14="","",VLOOKUP($B14,'HKII 20 - 21'!$B$17:$AT$54,40,0))</f>
        <v>#N/A</v>
      </c>
      <c r="AP14" s="16" t="e">
        <f>IF($B14="","",VLOOKUP($B14,'HKII 20 - 21'!$B$17:$AT$54,41,0))</f>
        <v>#N/A</v>
      </c>
      <c r="AQ14" s="32" t="e">
        <f t="shared" si="9"/>
        <v>#N/A</v>
      </c>
      <c r="AR14" s="32" t="e">
        <f>IF($B14="","",VLOOKUP($B14,'HKII 20 - 21'!$B$17:$AT$54,43,0))</f>
        <v>#N/A</v>
      </c>
      <c r="AS14" s="32" t="e">
        <f>IF($B14="","",VLOOKUP($B14,'HKII 20 - 21'!$B$17:$AT$54,44,0))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IF($B15="","",VLOOKUP($B15,'HKII 20 - 21'!$B$17:$AT$54,4,0))</f>
        <v>#N/A</v>
      </c>
      <c r="F15" s="16" t="e">
        <f>IF($B15="","",VLOOKUP($B15,'HKII 20 - 21'!$B$17:$AT$54,5,0))</f>
        <v>#N/A</v>
      </c>
      <c r="G15" s="16" t="e">
        <f>IF($B15="","",VLOOKUP($B15,'HKII 20 - 21'!$B$17:$AT$54,6,0))</f>
        <v>#N/A</v>
      </c>
      <c r="H15" s="16" t="e">
        <f>IF($B15="","",VLOOKUP($B15,'HKII 20 - 21'!$B$17:$AT$54,7,0))</f>
        <v>#N/A</v>
      </c>
      <c r="I15" s="16" t="e">
        <f>IF($B15="","",VLOOKUP($B15,'HKII 20 - 21'!$B$17:$AT$54,8,0))</f>
        <v>#N/A</v>
      </c>
      <c r="J15" s="16" t="e">
        <f>IF($B15="","",VLOOKUP($B15,'HKII 20 - 21'!$B$17:$AT$54,9,0))</f>
        <v>#N/A</v>
      </c>
      <c r="K15" s="16" t="e">
        <f>IF($B15="","",VLOOKUP($B15,'HKII 20 - 21'!$B$17:$AT$54,10,0))</f>
        <v>#N/A</v>
      </c>
      <c r="L15" s="16" t="e">
        <f>IF($B15="","",VLOOKUP($B15,'HKII 20 - 21'!$B$17:$AT$54,11,0))</f>
        <v>#N/A</v>
      </c>
      <c r="M15" s="32" t="e">
        <f t="shared" si="1"/>
        <v>#N/A</v>
      </c>
      <c r="N15" s="16" t="e">
        <f>IF($B15="","",VLOOKUP($B15,'HKII 20 - 21'!$B$17:$AT$54,13,0))</f>
        <v>#N/A</v>
      </c>
      <c r="O15" s="16" t="e">
        <f>IF($B15="","",VLOOKUP($B15,'HKII 20 - 21'!$B$17:$AT$54,14,0))</f>
        <v>#N/A</v>
      </c>
      <c r="P15" s="16" t="e">
        <f>IF($B15="","",VLOOKUP($B15,'HKII 20 - 21'!$B$17:$AT$54,15,0))</f>
        <v>#N/A</v>
      </c>
      <c r="Q15" s="16" t="e">
        <f>IF($B15="","",VLOOKUP($B15,'HKII 20 - 21'!$B$17:$AT$54,16,0))</f>
        <v>#N/A</v>
      </c>
      <c r="R15" s="32" t="e">
        <f t="shared" si="2"/>
        <v>#N/A</v>
      </c>
      <c r="S15" s="16" t="e">
        <f>IF($B15="","",VLOOKUP($B15,'HKII 20 - 21'!$B$17:$AT$54,18,0))</f>
        <v>#N/A</v>
      </c>
      <c r="T15" s="16" t="e">
        <f>IF($B15="","",VLOOKUP($B15,'HKII 20 - 21'!$B$17:$AT$54,19,0))</f>
        <v>#N/A</v>
      </c>
      <c r="U15" s="16" t="e">
        <f>IF($B15="","",VLOOKUP($B15,'HKII 20 - 21'!$B$17:$AT$54,20,0))</f>
        <v>#N/A</v>
      </c>
      <c r="V15" s="32" t="e">
        <f t="shared" si="3"/>
        <v>#N/A</v>
      </c>
      <c r="W15" s="16" t="e">
        <f>IF($B15="","",VLOOKUP($B15,'HKII 20 - 21'!$B$17:$AT$54,22,0))</f>
        <v>#N/A</v>
      </c>
      <c r="X15" s="16" t="e">
        <f>IF($B15="","",VLOOKUP($B15,'HKII 20 - 21'!$B$17:$AT$54,23,0))</f>
        <v>#N/A</v>
      </c>
      <c r="Y15" s="16" t="e">
        <f>IF($B15="","",VLOOKUP($B15,'HKII 20 - 21'!$B$17:$AT$54,24,0))</f>
        <v>#N/A</v>
      </c>
      <c r="Z15" s="32" t="e">
        <f t="shared" si="4"/>
        <v>#N/A</v>
      </c>
      <c r="AA15" s="16" t="e">
        <f>IF($B15="","",VLOOKUP($B15,'HKII 20 - 21'!$B$17:$AT$54,26,0))</f>
        <v>#N/A</v>
      </c>
      <c r="AB15" s="16" t="e">
        <f>IF($B15="","",VLOOKUP($B15,'HKII 20 - 21'!$B$17:$AT$54,27,0))</f>
        <v>#N/A</v>
      </c>
      <c r="AC15" s="16" t="e">
        <f>IF($B15="","",VLOOKUP($B15,'HKII 20 - 21'!$B$17:$AT$54,28,0))</f>
        <v>#N/A</v>
      </c>
      <c r="AD15" s="32" t="e">
        <f t="shared" si="5"/>
        <v>#N/A</v>
      </c>
      <c r="AE15" s="16" t="e">
        <f>IF($B15="","",VLOOKUP($B15,'HKII 20 - 21'!$B$17:$AT$54,30,0))</f>
        <v>#N/A</v>
      </c>
      <c r="AF15" s="16" t="e">
        <f>IF($B15="","",VLOOKUP($B15,'HKII 20 - 21'!$B$17:$AT$54,31,0))</f>
        <v>#N/A</v>
      </c>
      <c r="AG15" s="16" t="e">
        <f>IF($B15="","",VLOOKUP($B15,'HKII 20 - 21'!$B$17:$AT$54,32,0))</f>
        <v>#N/A</v>
      </c>
      <c r="AH15" s="32" t="e">
        <f t="shared" si="6"/>
        <v>#N/A</v>
      </c>
      <c r="AI15" s="16" t="e">
        <f>IF($B15="","",VLOOKUP($B15,'HKII 20 - 21'!$B$17:$AT$54,34,0))</f>
        <v>#N/A</v>
      </c>
      <c r="AJ15" s="16" t="e">
        <f>IF($B15="","",VLOOKUP($B15,'HKII 20 - 21'!$B$17:$AT$54,35,0))</f>
        <v>#N/A</v>
      </c>
      <c r="AK15" s="32" t="e">
        <f t="shared" si="7"/>
        <v>#N/A</v>
      </c>
      <c r="AL15" s="16" t="e">
        <f>IF($B15="","",VLOOKUP($B15,'HKII 20 - 21'!$B$17:$AT$54,37,0))</f>
        <v>#N/A</v>
      </c>
      <c r="AM15" s="16" t="e">
        <f>IF($B15="","",VLOOKUP($B15,'HKII 20 - 21'!$B$17:$AT$54,38,0))</f>
        <v>#N/A</v>
      </c>
      <c r="AN15" s="32" t="e">
        <f t="shared" si="8"/>
        <v>#N/A</v>
      </c>
      <c r="AO15" s="16" t="e">
        <f>IF($B15="","",VLOOKUP($B15,'HKII 20 - 21'!$B$17:$AT$54,40,0))</f>
        <v>#N/A</v>
      </c>
      <c r="AP15" s="16" t="e">
        <f>IF($B15="","",VLOOKUP($B15,'HKII 20 - 21'!$B$17:$AT$54,41,0))</f>
        <v>#N/A</v>
      </c>
      <c r="AQ15" s="32" t="e">
        <f t="shared" si="9"/>
        <v>#N/A</v>
      </c>
      <c r="AR15" s="32" t="e">
        <f>IF($B15="","",VLOOKUP($B15,'HKII 20 - 21'!$B$17:$AT$54,43,0))</f>
        <v>#N/A</v>
      </c>
      <c r="AS15" s="32" t="e">
        <f>IF($B15="","",VLOOKUP($B15,'HKII 20 - 21'!$B$17:$AT$54,44,0))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IF($B16="","",VLOOKUP($B16,'HKII 20 - 21'!$B$17:$AT$54,4,0))</f>
        <v>#N/A</v>
      </c>
      <c r="F16" s="16" t="e">
        <f>IF($B16="","",VLOOKUP($B16,'HKII 20 - 21'!$B$17:$AT$54,5,0))</f>
        <v>#N/A</v>
      </c>
      <c r="G16" s="16" t="e">
        <f>IF($B16="","",VLOOKUP($B16,'HKII 20 - 21'!$B$17:$AT$54,6,0))</f>
        <v>#N/A</v>
      </c>
      <c r="H16" s="16" t="e">
        <f>IF($B16="","",VLOOKUP($B16,'HKII 20 - 21'!$B$17:$AT$54,7,0))</f>
        <v>#N/A</v>
      </c>
      <c r="I16" s="16" t="e">
        <f>IF($B16="","",VLOOKUP($B16,'HKII 20 - 21'!$B$17:$AT$54,8,0))</f>
        <v>#N/A</v>
      </c>
      <c r="J16" s="16" t="e">
        <f>IF($B16="","",VLOOKUP($B16,'HKII 20 - 21'!$B$17:$AT$54,9,0))</f>
        <v>#N/A</v>
      </c>
      <c r="K16" s="16" t="e">
        <f>IF($B16="","",VLOOKUP($B16,'HKII 20 - 21'!$B$17:$AT$54,10,0))</f>
        <v>#N/A</v>
      </c>
      <c r="L16" s="16" t="e">
        <f>IF($B16="","",VLOOKUP($B16,'HKII 20 - 21'!$B$17:$AT$54,11,0))</f>
        <v>#N/A</v>
      </c>
      <c r="M16" s="32" t="e">
        <f t="shared" si="1"/>
        <v>#N/A</v>
      </c>
      <c r="N16" s="16" t="e">
        <f>IF($B16="","",VLOOKUP($B16,'HKII 20 - 21'!$B$17:$AT$54,13,0))</f>
        <v>#N/A</v>
      </c>
      <c r="O16" s="16" t="e">
        <f>IF($B16="","",VLOOKUP($B16,'HKII 20 - 21'!$B$17:$AT$54,14,0))</f>
        <v>#N/A</v>
      </c>
      <c r="P16" s="16" t="e">
        <f>IF($B16="","",VLOOKUP($B16,'HKII 20 - 21'!$B$17:$AT$54,15,0))</f>
        <v>#N/A</v>
      </c>
      <c r="Q16" s="16" t="e">
        <f>IF($B16="","",VLOOKUP($B16,'HKII 20 - 21'!$B$17:$AT$54,16,0))</f>
        <v>#N/A</v>
      </c>
      <c r="R16" s="32" t="e">
        <f t="shared" si="2"/>
        <v>#N/A</v>
      </c>
      <c r="S16" s="16" t="e">
        <f>IF($B16="","",VLOOKUP($B16,'HKII 20 - 21'!$B$17:$AT$54,18,0))</f>
        <v>#N/A</v>
      </c>
      <c r="T16" s="16" t="e">
        <f>IF($B16="","",VLOOKUP($B16,'HKII 20 - 21'!$B$17:$AT$54,19,0))</f>
        <v>#N/A</v>
      </c>
      <c r="U16" s="16" t="e">
        <f>IF($B16="","",VLOOKUP($B16,'HKII 20 - 21'!$B$17:$AT$54,20,0))</f>
        <v>#N/A</v>
      </c>
      <c r="V16" s="32" t="e">
        <f t="shared" si="3"/>
        <v>#N/A</v>
      </c>
      <c r="W16" s="16" t="e">
        <f>IF($B16="","",VLOOKUP($B16,'HKII 20 - 21'!$B$17:$AT$54,22,0))</f>
        <v>#N/A</v>
      </c>
      <c r="X16" s="16" t="e">
        <f>IF($B16="","",VLOOKUP($B16,'HKII 20 - 21'!$B$17:$AT$54,23,0))</f>
        <v>#N/A</v>
      </c>
      <c r="Y16" s="16" t="e">
        <f>IF($B16="","",VLOOKUP($B16,'HKII 20 - 21'!$B$17:$AT$54,24,0))</f>
        <v>#N/A</v>
      </c>
      <c r="Z16" s="32" t="e">
        <f t="shared" si="4"/>
        <v>#N/A</v>
      </c>
      <c r="AA16" s="16" t="e">
        <f>IF($B16="","",VLOOKUP($B16,'HKII 20 - 21'!$B$17:$AT$54,26,0))</f>
        <v>#N/A</v>
      </c>
      <c r="AB16" s="16" t="e">
        <f>IF($B16="","",VLOOKUP($B16,'HKII 20 - 21'!$B$17:$AT$54,27,0))</f>
        <v>#N/A</v>
      </c>
      <c r="AC16" s="16" t="e">
        <f>IF($B16="","",VLOOKUP($B16,'HKII 20 - 21'!$B$17:$AT$54,28,0))</f>
        <v>#N/A</v>
      </c>
      <c r="AD16" s="32" t="e">
        <f t="shared" si="5"/>
        <v>#N/A</v>
      </c>
      <c r="AE16" s="16" t="e">
        <f>IF($B16="","",VLOOKUP($B16,'HKII 20 - 21'!$B$17:$AT$54,30,0))</f>
        <v>#N/A</v>
      </c>
      <c r="AF16" s="16" t="e">
        <f>IF($B16="","",VLOOKUP($B16,'HKII 20 - 21'!$B$17:$AT$54,31,0))</f>
        <v>#N/A</v>
      </c>
      <c r="AG16" s="16" t="e">
        <f>IF($B16="","",VLOOKUP($B16,'HKII 20 - 21'!$B$17:$AT$54,32,0))</f>
        <v>#N/A</v>
      </c>
      <c r="AH16" s="32" t="e">
        <f t="shared" si="6"/>
        <v>#N/A</v>
      </c>
      <c r="AI16" s="16" t="e">
        <f>IF($B16="","",VLOOKUP($B16,'HKII 20 - 21'!$B$17:$AT$54,34,0))</f>
        <v>#N/A</v>
      </c>
      <c r="AJ16" s="16" t="e">
        <f>IF($B16="","",VLOOKUP($B16,'HKII 20 - 21'!$B$17:$AT$54,35,0))</f>
        <v>#N/A</v>
      </c>
      <c r="AK16" s="32" t="e">
        <f t="shared" si="7"/>
        <v>#N/A</v>
      </c>
      <c r="AL16" s="16" t="e">
        <f>IF($B16="","",VLOOKUP($B16,'HKII 20 - 21'!$B$17:$AT$54,37,0))</f>
        <v>#N/A</v>
      </c>
      <c r="AM16" s="16" t="e">
        <f>IF($B16="","",VLOOKUP($B16,'HKII 20 - 21'!$B$17:$AT$54,38,0))</f>
        <v>#N/A</v>
      </c>
      <c r="AN16" s="32" t="e">
        <f t="shared" si="8"/>
        <v>#N/A</v>
      </c>
      <c r="AO16" s="16" t="e">
        <f>IF($B16="","",VLOOKUP($B16,'HKII 20 - 21'!$B$17:$AT$54,40,0))</f>
        <v>#N/A</v>
      </c>
      <c r="AP16" s="16" t="e">
        <f>IF($B16="","",VLOOKUP($B16,'HKII 20 - 21'!$B$17:$AT$54,41,0))</f>
        <v>#N/A</v>
      </c>
      <c r="AQ16" s="32" t="e">
        <f t="shared" si="9"/>
        <v>#N/A</v>
      </c>
      <c r="AR16" s="32" t="e">
        <f>IF($B16="","",VLOOKUP($B16,'HKII 20 - 21'!$B$17:$AT$54,43,0))</f>
        <v>#N/A</v>
      </c>
      <c r="AS16" s="32" t="e">
        <f>IF($B16="","",VLOOKUP($B16,'HKII 20 - 21'!$B$17:$AT$54,44,0))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IF($B17="","",VLOOKUP($B17,'HKII 20 - 21'!$B$17:$AT$54,4,0))</f>
        <v>#N/A</v>
      </c>
      <c r="F17" s="16" t="e">
        <f>IF($B17="","",VLOOKUP($B17,'HKII 20 - 21'!$B$17:$AT$54,5,0))</f>
        <v>#N/A</v>
      </c>
      <c r="G17" s="16" t="e">
        <f>IF($B17="","",VLOOKUP($B17,'HKII 20 - 21'!$B$17:$AT$54,6,0))</f>
        <v>#N/A</v>
      </c>
      <c r="H17" s="16" t="e">
        <f>IF($B17="","",VLOOKUP($B17,'HKII 20 - 21'!$B$17:$AT$54,7,0))</f>
        <v>#N/A</v>
      </c>
      <c r="I17" s="16" t="e">
        <f>IF($B17="","",VLOOKUP($B17,'HKII 20 - 21'!$B$17:$AT$54,8,0))</f>
        <v>#N/A</v>
      </c>
      <c r="J17" s="16" t="e">
        <f>IF($B17="","",VLOOKUP($B17,'HKII 20 - 21'!$B$17:$AT$54,9,0))</f>
        <v>#N/A</v>
      </c>
      <c r="K17" s="16" t="e">
        <f>IF($B17="","",VLOOKUP($B17,'HKII 20 - 21'!$B$17:$AT$54,10,0))</f>
        <v>#N/A</v>
      </c>
      <c r="L17" s="16" t="e">
        <f>IF($B17="","",VLOOKUP($B17,'HKII 20 - 21'!$B$17:$AT$54,11,0))</f>
        <v>#N/A</v>
      </c>
      <c r="M17" s="32" t="e">
        <f t="shared" si="1"/>
        <v>#N/A</v>
      </c>
      <c r="N17" s="16" t="e">
        <f>IF($B17="","",VLOOKUP($B17,'HKII 20 - 21'!$B$17:$AT$54,13,0))</f>
        <v>#N/A</v>
      </c>
      <c r="O17" s="16" t="e">
        <f>IF($B17="","",VLOOKUP($B17,'HKII 20 - 21'!$B$17:$AT$54,14,0))</f>
        <v>#N/A</v>
      </c>
      <c r="P17" s="16" t="e">
        <f>IF($B17="","",VLOOKUP($B17,'HKII 20 - 21'!$B$17:$AT$54,15,0))</f>
        <v>#N/A</v>
      </c>
      <c r="Q17" s="16" t="e">
        <f>IF($B17="","",VLOOKUP($B17,'HKII 20 - 21'!$B$17:$AT$54,16,0))</f>
        <v>#N/A</v>
      </c>
      <c r="R17" s="32" t="e">
        <f t="shared" si="2"/>
        <v>#N/A</v>
      </c>
      <c r="S17" s="16" t="e">
        <f>IF($B17="","",VLOOKUP($B17,'HKII 20 - 21'!$B$17:$AT$54,18,0))</f>
        <v>#N/A</v>
      </c>
      <c r="T17" s="16" t="e">
        <f>IF($B17="","",VLOOKUP($B17,'HKII 20 - 21'!$B$17:$AT$54,19,0))</f>
        <v>#N/A</v>
      </c>
      <c r="U17" s="16" t="e">
        <f>IF($B17="","",VLOOKUP($B17,'HKII 20 - 21'!$B$17:$AT$54,20,0))</f>
        <v>#N/A</v>
      </c>
      <c r="V17" s="32" t="e">
        <f t="shared" si="3"/>
        <v>#N/A</v>
      </c>
      <c r="W17" s="16" t="e">
        <f>IF($B17="","",VLOOKUP($B17,'HKII 20 - 21'!$B$17:$AT$54,22,0))</f>
        <v>#N/A</v>
      </c>
      <c r="X17" s="16" t="e">
        <f>IF($B17="","",VLOOKUP($B17,'HKII 20 - 21'!$B$17:$AT$54,23,0))</f>
        <v>#N/A</v>
      </c>
      <c r="Y17" s="16" t="e">
        <f>IF($B17="","",VLOOKUP($B17,'HKII 20 - 21'!$B$17:$AT$54,24,0))</f>
        <v>#N/A</v>
      </c>
      <c r="Z17" s="32" t="e">
        <f t="shared" si="4"/>
        <v>#N/A</v>
      </c>
      <c r="AA17" s="16" t="e">
        <f>IF($B17="","",VLOOKUP($B17,'HKII 20 - 21'!$B$17:$AT$54,26,0))</f>
        <v>#N/A</v>
      </c>
      <c r="AB17" s="16" t="e">
        <f>IF($B17="","",VLOOKUP($B17,'HKII 20 - 21'!$B$17:$AT$54,27,0))</f>
        <v>#N/A</v>
      </c>
      <c r="AC17" s="16" t="e">
        <f>IF($B17="","",VLOOKUP($B17,'HKII 20 - 21'!$B$17:$AT$54,28,0))</f>
        <v>#N/A</v>
      </c>
      <c r="AD17" s="32" t="e">
        <f t="shared" si="5"/>
        <v>#N/A</v>
      </c>
      <c r="AE17" s="16" t="e">
        <f>IF($B17="","",VLOOKUP($B17,'HKII 20 - 21'!$B$17:$AT$54,30,0))</f>
        <v>#N/A</v>
      </c>
      <c r="AF17" s="16" t="e">
        <f>IF($B17="","",VLOOKUP($B17,'HKII 20 - 21'!$B$17:$AT$54,31,0))</f>
        <v>#N/A</v>
      </c>
      <c r="AG17" s="16" t="e">
        <f>IF($B17="","",VLOOKUP($B17,'HKII 20 - 21'!$B$17:$AT$54,32,0))</f>
        <v>#N/A</v>
      </c>
      <c r="AH17" s="32" t="e">
        <f t="shared" si="6"/>
        <v>#N/A</v>
      </c>
      <c r="AI17" s="16" t="e">
        <f>IF($B17="","",VLOOKUP($B17,'HKII 20 - 21'!$B$17:$AT$54,34,0))</f>
        <v>#N/A</v>
      </c>
      <c r="AJ17" s="16" t="e">
        <f>IF($B17="","",VLOOKUP($B17,'HKII 20 - 21'!$B$17:$AT$54,35,0))</f>
        <v>#N/A</v>
      </c>
      <c r="AK17" s="32" t="e">
        <f t="shared" si="7"/>
        <v>#N/A</v>
      </c>
      <c r="AL17" s="16" t="e">
        <f>IF($B17="","",VLOOKUP($B17,'HKII 20 - 21'!$B$17:$AT$54,37,0))</f>
        <v>#N/A</v>
      </c>
      <c r="AM17" s="16" t="e">
        <f>IF($B17="","",VLOOKUP($B17,'HKII 20 - 21'!$B$17:$AT$54,38,0))</f>
        <v>#N/A</v>
      </c>
      <c r="AN17" s="32" t="e">
        <f t="shared" si="8"/>
        <v>#N/A</v>
      </c>
      <c r="AO17" s="16" t="e">
        <f>IF($B17="","",VLOOKUP($B17,'HKII 20 - 21'!$B$17:$AT$54,40,0))</f>
        <v>#N/A</v>
      </c>
      <c r="AP17" s="16" t="e">
        <f>IF($B17="","",VLOOKUP($B17,'HKII 20 - 21'!$B$17:$AT$54,41,0))</f>
        <v>#N/A</v>
      </c>
      <c r="AQ17" s="32" t="e">
        <f t="shared" si="9"/>
        <v>#N/A</v>
      </c>
      <c r="AR17" s="32" t="e">
        <f>IF($B17="","",VLOOKUP($B17,'HKII 20 - 21'!$B$17:$AT$54,43,0))</f>
        <v>#N/A</v>
      </c>
      <c r="AS17" s="32" t="e">
        <f>IF($B17="","",VLOOKUP($B17,'HKII 20 - 21'!$B$17:$AT$54,44,0))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IF($B18="","",VLOOKUP($B18,'HKII 20 - 21'!$B$17:$AT$54,4,0))</f>
        <v>#N/A</v>
      </c>
      <c r="F18" s="16" t="e">
        <f>IF($B18="","",VLOOKUP($B18,'HKII 20 - 21'!$B$17:$AT$54,5,0))</f>
        <v>#N/A</v>
      </c>
      <c r="G18" s="16" t="e">
        <f>IF($B18="","",VLOOKUP($B18,'HKII 20 - 21'!$B$17:$AT$54,6,0))</f>
        <v>#N/A</v>
      </c>
      <c r="H18" s="16" t="e">
        <f>IF($B18="","",VLOOKUP($B18,'HKII 20 - 21'!$B$17:$AT$54,7,0))</f>
        <v>#N/A</v>
      </c>
      <c r="I18" s="16" t="e">
        <f>IF($B18="","",VLOOKUP($B18,'HKII 20 - 21'!$B$17:$AT$54,8,0))</f>
        <v>#N/A</v>
      </c>
      <c r="J18" s="16" t="e">
        <f>IF($B18="","",VLOOKUP($B18,'HKII 20 - 21'!$B$17:$AT$54,9,0))</f>
        <v>#N/A</v>
      </c>
      <c r="K18" s="16" t="e">
        <f>IF($B18="","",VLOOKUP($B18,'HKII 20 - 21'!$B$17:$AT$54,10,0))</f>
        <v>#N/A</v>
      </c>
      <c r="L18" s="16" t="e">
        <f>IF($B18="","",VLOOKUP($B18,'HKII 20 - 21'!$B$17:$AT$54,11,0))</f>
        <v>#N/A</v>
      </c>
      <c r="M18" s="32" t="e">
        <f t="shared" si="1"/>
        <v>#N/A</v>
      </c>
      <c r="N18" s="16" t="e">
        <f>IF($B18="","",VLOOKUP($B18,'HKII 20 - 21'!$B$17:$AT$54,13,0))</f>
        <v>#N/A</v>
      </c>
      <c r="O18" s="16" t="e">
        <f>IF($B18="","",VLOOKUP($B18,'HKII 20 - 21'!$B$17:$AT$54,14,0))</f>
        <v>#N/A</v>
      </c>
      <c r="P18" s="16" t="e">
        <f>IF($B18="","",VLOOKUP($B18,'HKII 20 - 21'!$B$17:$AT$54,15,0))</f>
        <v>#N/A</v>
      </c>
      <c r="Q18" s="16" t="e">
        <f>IF($B18="","",VLOOKUP($B18,'HKII 20 - 21'!$B$17:$AT$54,16,0))</f>
        <v>#N/A</v>
      </c>
      <c r="R18" s="32" t="e">
        <f t="shared" si="2"/>
        <v>#N/A</v>
      </c>
      <c r="S18" s="16" t="e">
        <f>IF($B18="","",VLOOKUP($B18,'HKII 20 - 21'!$B$17:$AT$54,18,0))</f>
        <v>#N/A</v>
      </c>
      <c r="T18" s="16" t="e">
        <f>IF($B18="","",VLOOKUP($B18,'HKII 20 - 21'!$B$17:$AT$54,19,0))</f>
        <v>#N/A</v>
      </c>
      <c r="U18" s="16" t="e">
        <f>IF($B18="","",VLOOKUP($B18,'HKII 20 - 21'!$B$17:$AT$54,20,0))</f>
        <v>#N/A</v>
      </c>
      <c r="V18" s="32" t="e">
        <f t="shared" si="3"/>
        <v>#N/A</v>
      </c>
      <c r="W18" s="16" t="e">
        <f>IF($B18="","",VLOOKUP($B18,'HKII 20 - 21'!$B$17:$AT$54,22,0))</f>
        <v>#N/A</v>
      </c>
      <c r="X18" s="16" t="e">
        <f>IF($B18="","",VLOOKUP($B18,'HKII 20 - 21'!$B$17:$AT$54,23,0))</f>
        <v>#N/A</v>
      </c>
      <c r="Y18" s="16" t="e">
        <f>IF($B18="","",VLOOKUP($B18,'HKII 20 - 21'!$B$17:$AT$54,24,0))</f>
        <v>#N/A</v>
      </c>
      <c r="Z18" s="32" t="e">
        <f t="shared" si="4"/>
        <v>#N/A</v>
      </c>
      <c r="AA18" s="16" t="e">
        <f>IF($B18="","",VLOOKUP($B18,'HKII 20 - 21'!$B$17:$AT$54,26,0))</f>
        <v>#N/A</v>
      </c>
      <c r="AB18" s="16" t="e">
        <f>IF($B18="","",VLOOKUP($B18,'HKII 20 - 21'!$B$17:$AT$54,27,0))</f>
        <v>#N/A</v>
      </c>
      <c r="AC18" s="16" t="e">
        <f>IF($B18="","",VLOOKUP($B18,'HKII 20 - 21'!$B$17:$AT$54,28,0))</f>
        <v>#N/A</v>
      </c>
      <c r="AD18" s="32" t="e">
        <f t="shared" si="5"/>
        <v>#N/A</v>
      </c>
      <c r="AE18" s="16" t="e">
        <f>IF($B18="","",VLOOKUP($B18,'HKII 20 - 21'!$B$17:$AT$54,30,0))</f>
        <v>#N/A</v>
      </c>
      <c r="AF18" s="16" t="e">
        <f>IF($B18="","",VLOOKUP($B18,'HKII 20 - 21'!$B$17:$AT$54,31,0))</f>
        <v>#N/A</v>
      </c>
      <c r="AG18" s="16" t="e">
        <f>IF($B18="","",VLOOKUP($B18,'HKII 20 - 21'!$B$17:$AT$54,32,0))</f>
        <v>#N/A</v>
      </c>
      <c r="AH18" s="32" t="e">
        <f t="shared" si="6"/>
        <v>#N/A</v>
      </c>
      <c r="AI18" s="16" t="e">
        <f>IF($B18="","",VLOOKUP($B18,'HKII 20 - 21'!$B$17:$AT$54,34,0))</f>
        <v>#N/A</v>
      </c>
      <c r="AJ18" s="16" t="e">
        <f>IF($B18="","",VLOOKUP($B18,'HKII 20 - 21'!$B$17:$AT$54,35,0))</f>
        <v>#N/A</v>
      </c>
      <c r="AK18" s="32" t="e">
        <f t="shared" si="7"/>
        <v>#N/A</v>
      </c>
      <c r="AL18" s="16" t="e">
        <f>IF($B18="","",VLOOKUP($B18,'HKII 20 - 21'!$B$17:$AT$54,37,0))</f>
        <v>#N/A</v>
      </c>
      <c r="AM18" s="16" t="e">
        <f>IF($B18="","",VLOOKUP($B18,'HKII 20 - 21'!$B$17:$AT$54,38,0))</f>
        <v>#N/A</v>
      </c>
      <c r="AN18" s="32" t="e">
        <f t="shared" si="8"/>
        <v>#N/A</v>
      </c>
      <c r="AO18" s="16" t="e">
        <f>IF($B18="","",VLOOKUP($B18,'HKII 20 - 21'!$B$17:$AT$54,40,0))</f>
        <v>#N/A</v>
      </c>
      <c r="AP18" s="16" t="e">
        <f>IF($B18="","",VLOOKUP($B18,'HKII 20 - 21'!$B$17:$AT$54,41,0))</f>
        <v>#N/A</v>
      </c>
      <c r="AQ18" s="32" t="e">
        <f t="shared" si="9"/>
        <v>#N/A</v>
      </c>
      <c r="AR18" s="32" t="e">
        <f>IF($B18="","",VLOOKUP($B18,'HKII 20 - 21'!$B$17:$AT$54,43,0))</f>
        <v>#N/A</v>
      </c>
      <c r="AS18" s="32" t="e">
        <f>IF($B18="","",VLOOKUP($B18,'HKII 20 - 21'!$B$17:$AT$54,44,0))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IF($B19="","",VLOOKUP($B19,'HKII 20 - 21'!$B$17:$AT$54,4,0))</f>
        <v>#N/A</v>
      </c>
      <c r="F19" s="16" t="e">
        <f>IF($B19="","",VLOOKUP($B19,'HKII 20 - 21'!$B$17:$AT$54,5,0))</f>
        <v>#N/A</v>
      </c>
      <c r="G19" s="16" t="e">
        <f>IF($B19="","",VLOOKUP($B19,'HKII 20 - 21'!$B$17:$AT$54,6,0))</f>
        <v>#N/A</v>
      </c>
      <c r="H19" s="16" t="e">
        <f>IF($B19="","",VLOOKUP($B19,'HKII 20 - 21'!$B$17:$AT$54,7,0))</f>
        <v>#N/A</v>
      </c>
      <c r="I19" s="16" t="e">
        <f>IF($B19="","",VLOOKUP($B19,'HKII 20 - 21'!$B$17:$AT$54,8,0))</f>
        <v>#N/A</v>
      </c>
      <c r="J19" s="16" t="e">
        <f>IF($B19="","",VLOOKUP($B19,'HKII 20 - 21'!$B$17:$AT$54,9,0))</f>
        <v>#N/A</v>
      </c>
      <c r="K19" s="16" t="e">
        <f>IF($B19="","",VLOOKUP($B19,'HKII 20 - 21'!$B$17:$AT$54,10,0))</f>
        <v>#N/A</v>
      </c>
      <c r="L19" s="16" t="e">
        <f>IF($B19="","",VLOOKUP($B19,'HKII 20 - 21'!$B$17:$AT$54,11,0))</f>
        <v>#N/A</v>
      </c>
      <c r="M19" s="32" t="e">
        <f t="shared" si="1"/>
        <v>#N/A</v>
      </c>
      <c r="N19" s="16" t="e">
        <f>IF($B19="","",VLOOKUP($B19,'HKII 20 - 21'!$B$17:$AT$54,13,0))</f>
        <v>#N/A</v>
      </c>
      <c r="O19" s="16" t="e">
        <f>IF($B19="","",VLOOKUP($B19,'HKII 20 - 21'!$B$17:$AT$54,14,0))</f>
        <v>#N/A</v>
      </c>
      <c r="P19" s="16" t="e">
        <f>IF($B19="","",VLOOKUP($B19,'HKII 20 - 21'!$B$17:$AT$54,15,0))</f>
        <v>#N/A</v>
      </c>
      <c r="Q19" s="16" t="e">
        <f>IF($B19="","",VLOOKUP($B19,'HKII 20 - 21'!$B$17:$AT$54,16,0))</f>
        <v>#N/A</v>
      </c>
      <c r="R19" s="32" t="e">
        <f t="shared" si="2"/>
        <v>#N/A</v>
      </c>
      <c r="S19" s="16" t="e">
        <f>IF($B19="","",VLOOKUP($B19,'HKII 20 - 21'!$B$17:$AT$54,18,0))</f>
        <v>#N/A</v>
      </c>
      <c r="T19" s="16" t="e">
        <f>IF($B19="","",VLOOKUP($B19,'HKII 20 - 21'!$B$17:$AT$54,19,0))</f>
        <v>#N/A</v>
      </c>
      <c r="U19" s="16" t="e">
        <f>IF($B19="","",VLOOKUP($B19,'HKII 20 - 21'!$B$17:$AT$54,20,0))</f>
        <v>#N/A</v>
      </c>
      <c r="V19" s="32" t="e">
        <f t="shared" si="3"/>
        <v>#N/A</v>
      </c>
      <c r="W19" s="16" t="e">
        <f>IF($B19="","",VLOOKUP($B19,'HKII 20 - 21'!$B$17:$AT$54,22,0))</f>
        <v>#N/A</v>
      </c>
      <c r="X19" s="16" t="e">
        <f>IF($B19="","",VLOOKUP($B19,'HKII 20 - 21'!$B$17:$AT$54,23,0))</f>
        <v>#N/A</v>
      </c>
      <c r="Y19" s="16" t="e">
        <f>IF($B19="","",VLOOKUP($B19,'HKII 20 - 21'!$B$17:$AT$54,24,0))</f>
        <v>#N/A</v>
      </c>
      <c r="Z19" s="32" t="e">
        <f t="shared" si="4"/>
        <v>#N/A</v>
      </c>
      <c r="AA19" s="16" t="e">
        <f>IF($B19="","",VLOOKUP($B19,'HKII 20 - 21'!$B$17:$AT$54,26,0))</f>
        <v>#N/A</v>
      </c>
      <c r="AB19" s="16" t="e">
        <f>IF($B19="","",VLOOKUP($B19,'HKII 20 - 21'!$B$17:$AT$54,27,0))</f>
        <v>#N/A</v>
      </c>
      <c r="AC19" s="16" t="e">
        <f>IF($B19="","",VLOOKUP($B19,'HKII 20 - 21'!$B$17:$AT$54,28,0))</f>
        <v>#N/A</v>
      </c>
      <c r="AD19" s="32" t="e">
        <f t="shared" si="5"/>
        <v>#N/A</v>
      </c>
      <c r="AE19" s="16" t="e">
        <f>IF($B19="","",VLOOKUP($B19,'HKII 20 - 21'!$B$17:$AT$54,30,0))</f>
        <v>#N/A</v>
      </c>
      <c r="AF19" s="16" t="e">
        <f>IF($B19="","",VLOOKUP($B19,'HKII 20 - 21'!$B$17:$AT$54,31,0))</f>
        <v>#N/A</v>
      </c>
      <c r="AG19" s="16" t="e">
        <f>IF($B19="","",VLOOKUP($B19,'HKII 20 - 21'!$B$17:$AT$54,32,0))</f>
        <v>#N/A</v>
      </c>
      <c r="AH19" s="32" t="e">
        <f t="shared" si="6"/>
        <v>#N/A</v>
      </c>
      <c r="AI19" s="16" t="e">
        <f>IF($B19="","",VLOOKUP($B19,'HKII 20 - 21'!$B$17:$AT$54,34,0))</f>
        <v>#N/A</v>
      </c>
      <c r="AJ19" s="16" t="e">
        <f>IF($B19="","",VLOOKUP($B19,'HKII 20 - 21'!$B$17:$AT$54,35,0))</f>
        <v>#N/A</v>
      </c>
      <c r="AK19" s="32" t="e">
        <f t="shared" si="7"/>
        <v>#N/A</v>
      </c>
      <c r="AL19" s="16" t="e">
        <f>IF($B19="","",VLOOKUP($B19,'HKII 20 - 21'!$B$17:$AT$54,37,0))</f>
        <v>#N/A</v>
      </c>
      <c r="AM19" s="16" t="e">
        <f>IF($B19="","",VLOOKUP($B19,'HKII 20 - 21'!$B$17:$AT$54,38,0))</f>
        <v>#N/A</v>
      </c>
      <c r="AN19" s="32" t="e">
        <f t="shared" si="8"/>
        <v>#N/A</v>
      </c>
      <c r="AO19" s="16" t="e">
        <f>IF($B19="","",VLOOKUP($B19,'HKII 20 - 21'!$B$17:$AT$54,40,0))</f>
        <v>#N/A</v>
      </c>
      <c r="AP19" s="16" t="e">
        <f>IF($B19="","",VLOOKUP($B19,'HKII 20 - 21'!$B$17:$AT$54,41,0))</f>
        <v>#N/A</v>
      </c>
      <c r="AQ19" s="32" t="e">
        <f t="shared" si="9"/>
        <v>#N/A</v>
      </c>
      <c r="AR19" s="32" t="e">
        <f>IF($B19="","",VLOOKUP($B19,'HKII 20 - 21'!$B$17:$AT$54,43,0))</f>
        <v>#N/A</v>
      </c>
      <c r="AS19" s="32" t="e">
        <f>IF($B19="","",VLOOKUP($B19,'HKII 20 - 21'!$B$17:$AT$54,44,0))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IF($B20="","",VLOOKUP($B20,'HKII 20 - 21'!$B$17:$AT$54,4,0))</f>
        <v>#N/A</v>
      </c>
      <c r="F20" s="16" t="e">
        <f>IF($B20="","",VLOOKUP($B20,'HKII 20 - 21'!$B$17:$AT$54,5,0))</f>
        <v>#N/A</v>
      </c>
      <c r="G20" s="16" t="e">
        <f>IF($B20="","",VLOOKUP($B20,'HKII 20 - 21'!$B$17:$AT$54,6,0))</f>
        <v>#N/A</v>
      </c>
      <c r="H20" s="16" t="e">
        <f>IF($B20="","",VLOOKUP($B20,'HKII 20 - 21'!$B$17:$AT$54,7,0))</f>
        <v>#N/A</v>
      </c>
      <c r="I20" s="16" t="e">
        <f>IF($B20="","",VLOOKUP($B20,'HKII 20 - 21'!$B$17:$AT$54,8,0))</f>
        <v>#N/A</v>
      </c>
      <c r="J20" s="16" t="e">
        <f>IF($B20="","",VLOOKUP($B20,'HKII 20 - 21'!$B$17:$AT$54,9,0))</f>
        <v>#N/A</v>
      </c>
      <c r="K20" s="16" t="e">
        <f>IF($B20="","",VLOOKUP($B20,'HKII 20 - 21'!$B$17:$AT$54,10,0))</f>
        <v>#N/A</v>
      </c>
      <c r="L20" s="16" t="e">
        <f>IF($B20="","",VLOOKUP($B20,'HKII 20 - 21'!$B$17:$AT$54,11,0))</f>
        <v>#N/A</v>
      </c>
      <c r="M20" s="32" t="e">
        <f t="shared" si="1"/>
        <v>#N/A</v>
      </c>
      <c r="N20" s="16" t="e">
        <f>IF($B20="","",VLOOKUP($B20,'HKII 20 - 21'!$B$17:$AT$54,13,0))</f>
        <v>#N/A</v>
      </c>
      <c r="O20" s="16" t="e">
        <f>IF($B20="","",VLOOKUP($B20,'HKII 20 - 21'!$B$17:$AT$54,14,0))</f>
        <v>#N/A</v>
      </c>
      <c r="P20" s="16" t="e">
        <f>IF($B20="","",VLOOKUP($B20,'HKII 20 - 21'!$B$17:$AT$54,15,0))</f>
        <v>#N/A</v>
      </c>
      <c r="Q20" s="16" t="e">
        <f>IF($B20="","",VLOOKUP($B20,'HKII 20 - 21'!$B$17:$AT$54,16,0))</f>
        <v>#N/A</v>
      </c>
      <c r="R20" s="32" t="e">
        <f t="shared" si="2"/>
        <v>#N/A</v>
      </c>
      <c r="S20" s="16" t="e">
        <f>IF($B20="","",VLOOKUP($B20,'HKII 20 - 21'!$B$17:$AT$54,18,0))</f>
        <v>#N/A</v>
      </c>
      <c r="T20" s="16" t="e">
        <f>IF($B20="","",VLOOKUP($B20,'HKII 20 - 21'!$B$17:$AT$54,19,0))</f>
        <v>#N/A</v>
      </c>
      <c r="U20" s="16" t="e">
        <f>IF($B20="","",VLOOKUP($B20,'HKII 20 - 21'!$B$17:$AT$54,20,0))</f>
        <v>#N/A</v>
      </c>
      <c r="V20" s="32" t="e">
        <f t="shared" si="3"/>
        <v>#N/A</v>
      </c>
      <c r="W20" s="16" t="e">
        <f>IF($B20="","",VLOOKUP($B20,'HKII 20 - 21'!$B$17:$AT$54,22,0))</f>
        <v>#N/A</v>
      </c>
      <c r="X20" s="16" t="e">
        <f>IF($B20="","",VLOOKUP($B20,'HKII 20 - 21'!$B$17:$AT$54,23,0))</f>
        <v>#N/A</v>
      </c>
      <c r="Y20" s="16" t="e">
        <f>IF($B20="","",VLOOKUP($B20,'HKII 20 - 21'!$B$17:$AT$54,24,0))</f>
        <v>#N/A</v>
      </c>
      <c r="Z20" s="32" t="e">
        <f t="shared" si="4"/>
        <v>#N/A</v>
      </c>
      <c r="AA20" s="16" t="e">
        <f>IF($B20="","",VLOOKUP($B20,'HKII 20 - 21'!$B$17:$AT$54,26,0))</f>
        <v>#N/A</v>
      </c>
      <c r="AB20" s="16" t="e">
        <f>IF($B20="","",VLOOKUP($B20,'HKII 20 - 21'!$B$17:$AT$54,27,0))</f>
        <v>#N/A</v>
      </c>
      <c r="AC20" s="16" t="e">
        <f>IF($B20="","",VLOOKUP($B20,'HKII 20 - 21'!$B$17:$AT$54,28,0))</f>
        <v>#N/A</v>
      </c>
      <c r="AD20" s="32" t="e">
        <f t="shared" si="5"/>
        <v>#N/A</v>
      </c>
      <c r="AE20" s="16" t="e">
        <f>IF($B20="","",VLOOKUP($B20,'HKII 20 - 21'!$B$17:$AT$54,30,0))</f>
        <v>#N/A</v>
      </c>
      <c r="AF20" s="16" t="e">
        <f>IF($B20="","",VLOOKUP($B20,'HKII 20 - 21'!$B$17:$AT$54,31,0))</f>
        <v>#N/A</v>
      </c>
      <c r="AG20" s="16" t="e">
        <f>IF($B20="","",VLOOKUP($B20,'HKII 20 - 21'!$B$17:$AT$54,32,0))</f>
        <v>#N/A</v>
      </c>
      <c r="AH20" s="32" t="e">
        <f t="shared" si="6"/>
        <v>#N/A</v>
      </c>
      <c r="AI20" s="16" t="e">
        <f>IF($B20="","",VLOOKUP($B20,'HKII 20 - 21'!$B$17:$AT$54,34,0))</f>
        <v>#N/A</v>
      </c>
      <c r="AJ20" s="16" t="e">
        <f>IF($B20="","",VLOOKUP($B20,'HKII 20 - 21'!$B$17:$AT$54,35,0))</f>
        <v>#N/A</v>
      </c>
      <c r="AK20" s="32" t="e">
        <f t="shared" si="7"/>
        <v>#N/A</v>
      </c>
      <c r="AL20" s="16" t="e">
        <f>IF($B20="","",VLOOKUP($B20,'HKII 20 - 21'!$B$17:$AT$54,37,0))</f>
        <v>#N/A</v>
      </c>
      <c r="AM20" s="16" t="e">
        <f>IF($B20="","",VLOOKUP($B20,'HKII 20 - 21'!$B$17:$AT$54,38,0))</f>
        <v>#N/A</v>
      </c>
      <c r="AN20" s="32" t="e">
        <f t="shared" si="8"/>
        <v>#N/A</v>
      </c>
      <c r="AO20" s="16" t="e">
        <f>IF($B20="","",VLOOKUP($B20,'HKII 20 - 21'!$B$17:$AT$54,40,0))</f>
        <v>#N/A</v>
      </c>
      <c r="AP20" s="16" t="e">
        <f>IF($B20="","",VLOOKUP($B20,'HKII 20 - 21'!$B$17:$AT$54,41,0))</f>
        <v>#N/A</v>
      </c>
      <c r="AQ20" s="32" t="e">
        <f t="shared" si="9"/>
        <v>#N/A</v>
      </c>
      <c r="AR20" s="32" t="e">
        <f>IF($B20="","",VLOOKUP($B20,'HKII 20 - 21'!$B$17:$AT$54,43,0))</f>
        <v>#N/A</v>
      </c>
      <c r="AS20" s="32" t="e">
        <f>IF($B20="","",VLOOKUP($B20,'HKII 20 - 21'!$B$17:$AT$54,44,0))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IF($B21="","",VLOOKUP($B21,'HKII 20 - 21'!$B$17:$AT$54,4,0))</f>
        <v>#N/A</v>
      </c>
      <c r="F21" s="16" t="e">
        <f>IF($B21="","",VLOOKUP($B21,'HKII 20 - 21'!$B$17:$AT$54,5,0))</f>
        <v>#N/A</v>
      </c>
      <c r="G21" s="16" t="e">
        <f>IF($B21="","",VLOOKUP($B21,'HKII 20 - 21'!$B$17:$AT$54,6,0))</f>
        <v>#N/A</v>
      </c>
      <c r="H21" s="16" t="e">
        <f>IF($B21="","",VLOOKUP($B21,'HKII 20 - 21'!$B$17:$AT$54,7,0))</f>
        <v>#N/A</v>
      </c>
      <c r="I21" s="16" t="e">
        <f>IF($B21="","",VLOOKUP($B21,'HKII 20 - 21'!$B$17:$AT$54,8,0))</f>
        <v>#N/A</v>
      </c>
      <c r="J21" s="16" t="e">
        <f>IF($B21="","",VLOOKUP($B21,'HKII 20 - 21'!$B$17:$AT$54,9,0))</f>
        <v>#N/A</v>
      </c>
      <c r="K21" s="16" t="e">
        <f>IF($B21="","",VLOOKUP($B21,'HKII 20 - 21'!$B$17:$AT$54,10,0))</f>
        <v>#N/A</v>
      </c>
      <c r="L21" s="16" t="e">
        <f>IF($B21="","",VLOOKUP($B21,'HKII 20 - 21'!$B$17:$AT$54,11,0))</f>
        <v>#N/A</v>
      </c>
      <c r="M21" s="32" t="e">
        <f t="shared" si="1"/>
        <v>#N/A</v>
      </c>
      <c r="N21" s="16" t="e">
        <f>IF($B21="","",VLOOKUP($B21,'HKII 20 - 21'!$B$17:$AT$54,13,0))</f>
        <v>#N/A</v>
      </c>
      <c r="O21" s="16" t="e">
        <f>IF($B21="","",VLOOKUP($B21,'HKII 20 - 21'!$B$17:$AT$54,14,0))</f>
        <v>#N/A</v>
      </c>
      <c r="P21" s="16" t="e">
        <f>IF($B21="","",VLOOKUP($B21,'HKII 20 - 21'!$B$17:$AT$54,15,0))</f>
        <v>#N/A</v>
      </c>
      <c r="Q21" s="16" t="e">
        <f>IF($B21="","",VLOOKUP($B21,'HKII 20 - 21'!$B$17:$AT$54,16,0))</f>
        <v>#N/A</v>
      </c>
      <c r="R21" s="32" t="e">
        <f t="shared" si="2"/>
        <v>#N/A</v>
      </c>
      <c r="S21" s="16" t="e">
        <f>IF($B21="","",VLOOKUP($B21,'HKII 20 - 21'!$B$17:$AT$54,18,0))</f>
        <v>#N/A</v>
      </c>
      <c r="T21" s="16" t="e">
        <f>IF($B21="","",VLOOKUP($B21,'HKII 20 - 21'!$B$17:$AT$54,19,0))</f>
        <v>#N/A</v>
      </c>
      <c r="U21" s="16" t="e">
        <f>IF($B21="","",VLOOKUP($B21,'HKII 20 - 21'!$B$17:$AT$54,20,0))</f>
        <v>#N/A</v>
      </c>
      <c r="V21" s="32" t="e">
        <f t="shared" si="3"/>
        <v>#N/A</v>
      </c>
      <c r="W21" s="16" t="e">
        <f>IF($B21="","",VLOOKUP($B21,'HKII 20 - 21'!$B$17:$AT$54,22,0))</f>
        <v>#N/A</v>
      </c>
      <c r="X21" s="16" t="e">
        <f>IF($B21="","",VLOOKUP($B21,'HKII 20 - 21'!$B$17:$AT$54,23,0))</f>
        <v>#N/A</v>
      </c>
      <c r="Y21" s="16" t="e">
        <f>IF($B21="","",VLOOKUP($B21,'HKII 20 - 21'!$B$17:$AT$54,24,0))</f>
        <v>#N/A</v>
      </c>
      <c r="Z21" s="32" t="e">
        <f t="shared" si="4"/>
        <v>#N/A</v>
      </c>
      <c r="AA21" s="16" t="e">
        <f>IF($B21="","",VLOOKUP($B21,'HKII 20 - 21'!$B$17:$AT$54,26,0))</f>
        <v>#N/A</v>
      </c>
      <c r="AB21" s="16" t="e">
        <f>IF($B21="","",VLOOKUP($B21,'HKII 20 - 21'!$B$17:$AT$54,27,0))</f>
        <v>#N/A</v>
      </c>
      <c r="AC21" s="16" t="e">
        <f>IF($B21="","",VLOOKUP($B21,'HKII 20 - 21'!$B$17:$AT$54,28,0))</f>
        <v>#N/A</v>
      </c>
      <c r="AD21" s="32" t="e">
        <f t="shared" si="5"/>
        <v>#N/A</v>
      </c>
      <c r="AE21" s="16" t="e">
        <f>IF($B21="","",VLOOKUP($B21,'HKII 20 - 21'!$B$17:$AT$54,30,0))</f>
        <v>#N/A</v>
      </c>
      <c r="AF21" s="16" t="e">
        <f>IF($B21="","",VLOOKUP($B21,'HKII 20 - 21'!$B$17:$AT$54,31,0))</f>
        <v>#N/A</v>
      </c>
      <c r="AG21" s="16" t="e">
        <f>IF($B21="","",VLOOKUP($B21,'HKII 20 - 21'!$B$17:$AT$54,32,0))</f>
        <v>#N/A</v>
      </c>
      <c r="AH21" s="32" t="e">
        <f t="shared" si="6"/>
        <v>#N/A</v>
      </c>
      <c r="AI21" s="16" t="e">
        <f>IF($B21="","",VLOOKUP($B21,'HKII 20 - 21'!$B$17:$AT$54,34,0))</f>
        <v>#N/A</v>
      </c>
      <c r="AJ21" s="16" t="e">
        <f>IF($B21="","",VLOOKUP($B21,'HKII 20 - 21'!$B$17:$AT$54,35,0))</f>
        <v>#N/A</v>
      </c>
      <c r="AK21" s="32" t="e">
        <f t="shared" si="7"/>
        <v>#N/A</v>
      </c>
      <c r="AL21" s="16" t="e">
        <f>IF($B21="","",VLOOKUP($B21,'HKII 20 - 21'!$B$17:$AT$54,37,0))</f>
        <v>#N/A</v>
      </c>
      <c r="AM21" s="16" t="e">
        <f>IF($B21="","",VLOOKUP($B21,'HKII 20 - 21'!$B$17:$AT$54,38,0))</f>
        <v>#N/A</v>
      </c>
      <c r="AN21" s="32" t="e">
        <f t="shared" si="8"/>
        <v>#N/A</v>
      </c>
      <c r="AO21" s="16" t="e">
        <f>IF($B21="","",VLOOKUP($B21,'HKII 20 - 21'!$B$17:$AT$54,40,0))</f>
        <v>#N/A</v>
      </c>
      <c r="AP21" s="16" t="e">
        <f>IF($B21="","",VLOOKUP($B21,'HKII 20 - 21'!$B$17:$AT$54,41,0))</f>
        <v>#N/A</v>
      </c>
      <c r="AQ21" s="32" t="e">
        <f t="shared" si="9"/>
        <v>#N/A</v>
      </c>
      <c r="AR21" s="32" t="e">
        <f>IF($B21="","",VLOOKUP($B21,'HKII 20 - 21'!$B$17:$AT$54,43,0))</f>
        <v>#N/A</v>
      </c>
      <c r="AS21" s="32" t="e">
        <f>IF($B21="","",VLOOKUP($B21,'HKII 20 - 21'!$B$17:$AT$54,44,0))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IF($B22="","",VLOOKUP($B22,'HKII 20 - 21'!$B$17:$AT$54,4,0))</f>
        <v>#N/A</v>
      </c>
      <c r="F22" s="16" t="e">
        <f>IF($B22="","",VLOOKUP($B22,'HKII 20 - 21'!$B$17:$AT$54,5,0))</f>
        <v>#N/A</v>
      </c>
      <c r="G22" s="16" t="e">
        <f>IF($B22="","",VLOOKUP($B22,'HKII 20 - 21'!$B$17:$AT$54,6,0))</f>
        <v>#N/A</v>
      </c>
      <c r="H22" s="16" t="e">
        <f>IF($B22="","",VLOOKUP($B22,'HKII 20 - 21'!$B$17:$AT$54,7,0))</f>
        <v>#N/A</v>
      </c>
      <c r="I22" s="16" t="e">
        <f>IF($B22="","",VLOOKUP($B22,'HKII 20 - 21'!$B$17:$AT$54,8,0))</f>
        <v>#N/A</v>
      </c>
      <c r="J22" s="16" t="e">
        <f>IF($B22="","",VLOOKUP($B22,'HKII 20 - 21'!$B$17:$AT$54,9,0))</f>
        <v>#N/A</v>
      </c>
      <c r="K22" s="16" t="e">
        <f>IF($B22="","",VLOOKUP($B22,'HKII 20 - 21'!$B$17:$AT$54,10,0))</f>
        <v>#N/A</v>
      </c>
      <c r="L22" s="16" t="e">
        <f>IF($B22="","",VLOOKUP($B22,'HKII 20 - 21'!$B$17:$AT$54,11,0))</f>
        <v>#N/A</v>
      </c>
      <c r="M22" s="32" t="e">
        <f t="shared" si="1"/>
        <v>#N/A</v>
      </c>
      <c r="N22" s="16" t="e">
        <f>IF($B22="","",VLOOKUP($B22,'HKII 20 - 21'!$B$17:$AT$54,13,0))</f>
        <v>#N/A</v>
      </c>
      <c r="O22" s="16" t="e">
        <f>IF($B22="","",VLOOKUP($B22,'HKII 20 - 21'!$B$17:$AT$54,14,0))</f>
        <v>#N/A</v>
      </c>
      <c r="P22" s="16" t="e">
        <f>IF($B22="","",VLOOKUP($B22,'HKII 20 - 21'!$B$17:$AT$54,15,0))</f>
        <v>#N/A</v>
      </c>
      <c r="Q22" s="16" t="e">
        <f>IF($B22="","",VLOOKUP($B22,'HKII 20 - 21'!$B$17:$AT$54,16,0))</f>
        <v>#N/A</v>
      </c>
      <c r="R22" s="32" t="e">
        <f t="shared" si="2"/>
        <v>#N/A</v>
      </c>
      <c r="S22" s="16" t="e">
        <f>IF($B22="","",VLOOKUP($B22,'HKII 20 - 21'!$B$17:$AT$54,18,0))</f>
        <v>#N/A</v>
      </c>
      <c r="T22" s="16" t="e">
        <f>IF($B22="","",VLOOKUP($B22,'HKII 20 - 21'!$B$17:$AT$54,19,0))</f>
        <v>#N/A</v>
      </c>
      <c r="U22" s="16" t="e">
        <f>IF($B22="","",VLOOKUP($B22,'HKII 20 - 21'!$B$17:$AT$54,20,0))</f>
        <v>#N/A</v>
      </c>
      <c r="V22" s="32" t="e">
        <f t="shared" si="3"/>
        <v>#N/A</v>
      </c>
      <c r="W22" s="16" t="e">
        <f>IF($B22="","",VLOOKUP($B22,'HKII 20 - 21'!$B$17:$AT$54,22,0))</f>
        <v>#N/A</v>
      </c>
      <c r="X22" s="16" t="e">
        <f>IF($B22="","",VLOOKUP($B22,'HKII 20 - 21'!$B$17:$AT$54,23,0))</f>
        <v>#N/A</v>
      </c>
      <c r="Y22" s="16" t="e">
        <f>IF($B22="","",VLOOKUP($B22,'HKII 20 - 21'!$B$17:$AT$54,24,0))</f>
        <v>#N/A</v>
      </c>
      <c r="Z22" s="32" t="e">
        <f t="shared" si="4"/>
        <v>#N/A</v>
      </c>
      <c r="AA22" s="16" t="e">
        <f>IF($B22="","",VLOOKUP($B22,'HKII 20 - 21'!$B$17:$AT$54,26,0))</f>
        <v>#N/A</v>
      </c>
      <c r="AB22" s="16" t="e">
        <f>IF($B22="","",VLOOKUP($B22,'HKII 20 - 21'!$B$17:$AT$54,27,0))</f>
        <v>#N/A</v>
      </c>
      <c r="AC22" s="16" t="e">
        <f>IF($B22="","",VLOOKUP($B22,'HKII 20 - 21'!$B$17:$AT$54,28,0))</f>
        <v>#N/A</v>
      </c>
      <c r="AD22" s="32" t="e">
        <f t="shared" si="5"/>
        <v>#N/A</v>
      </c>
      <c r="AE22" s="16" t="e">
        <f>IF($B22="","",VLOOKUP($B22,'HKII 20 - 21'!$B$17:$AT$54,30,0))</f>
        <v>#N/A</v>
      </c>
      <c r="AF22" s="16" t="e">
        <f>IF($B22="","",VLOOKUP($B22,'HKII 20 - 21'!$B$17:$AT$54,31,0))</f>
        <v>#N/A</v>
      </c>
      <c r="AG22" s="16" t="e">
        <f>IF($B22="","",VLOOKUP($B22,'HKII 20 - 21'!$B$17:$AT$54,32,0))</f>
        <v>#N/A</v>
      </c>
      <c r="AH22" s="32" t="e">
        <f t="shared" si="6"/>
        <v>#N/A</v>
      </c>
      <c r="AI22" s="16" t="e">
        <f>IF($B22="","",VLOOKUP($B22,'HKII 20 - 21'!$B$17:$AT$54,34,0))</f>
        <v>#N/A</v>
      </c>
      <c r="AJ22" s="16" t="e">
        <f>IF($B22="","",VLOOKUP($B22,'HKII 20 - 21'!$B$17:$AT$54,35,0))</f>
        <v>#N/A</v>
      </c>
      <c r="AK22" s="32" t="e">
        <f t="shared" si="7"/>
        <v>#N/A</v>
      </c>
      <c r="AL22" s="16" t="e">
        <f>IF($B22="","",VLOOKUP($B22,'HKII 20 - 21'!$B$17:$AT$54,37,0))</f>
        <v>#N/A</v>
      </c>
      <c r="AM22" s="16" t="e">
        <f>IF($B22="","",VLOOKUP($B22,'HKII 20 - 21'!$B$17:$AT$54,38,0))</f>
        <v>#N/A</v>
      </c>
      <c r="AN22" s="32" t="e">
        <f t="shared" si="8"/>
        <v>#N/A</v>
      </c>
      <c r="AO22" s="16" t="e">
        <f>IF($B22="","",VLOOKUP($B22,'HKII 20 - 21'!$B$17:$AT$54,40,0))</f>
        <v>#N/A</v>
      </c>
      <c r="AP22" s="16" t="e">
        <f>IF($B22="","",VLOOKUP($B22,'HKII 20 - 21'!$B$17:$AT$54,41,0))</f>
        <v>#N/A</v>
      </c>
      <c r="AQ22" s="32" t="e">
        <f t="shared" si="9"/>
        <v>#N/A</v>
      </c>
      <c r="AR22" s="32" t="e">
        <f>IF($B22="","",VLOOKUP($B22,'HKII 20 - 21'!$B$17:$AT$54,43,0))</f>
        <v>#N/A</v>
      </c>
      <c r="AS22" s="32" t="e">
        <f>IF($B22="","",VLOOKUP($B22,'HKII 20 - 21'!$B$17:$AT$54,44,0))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IF($B23="","",VLOOKUP($B23,'HKII 20 - 21'!$B$17:$AT$54,4,0))</f>
        <v>#N/A</v>
      </c>
      <c r="F23" s="16" t="e">
        <f>IF($B23="","",VLOOKUP($B23,'HKII 20 - 21'!$B$17:$AT$54,5,0))</f>
        <v>#N/A</v>
      </c>
      <c r="G23" s="16" t="e">
        <f>IF($B23="","",VLOOKUP($B23,'HKII 20 - 21'!$B$17:$AT$54,6,0))</f>
        <v>#N/A</v>
      </c>
      <c r="H23" s="16" t="e">
        <f>IF($B23="","",VLOOKUP($B23,'HKII 20 - 21'!$B$17:$AT$54,7,0))</f>
        <v>#N/A</v>
      </c>
      <c r="I23" s="16" t="e">
        <f>IF($B23="","",VLOOKUP($B23,'HKII 20 - 21'!$B$17:$AT$54,8,0))</f>
        <v>#N/A</v>
      </c>
      <c r="J23" s="16" t="e">
        <f>IF($B23="","",VLOOKUP($B23,'HKII 20 - 21'!$B$17:$AT$54,9,0))</f>
        <v>#N/A</v>
      </c>
      <c r="K23" s="16" t="e">
        <f>IF($B23="","",VLOOKUP($B23,'HKII 20 - 21'!$B$17:$AT$54,10,0))</f>
        <v>#N/A</v>
      </c>
      <c r="L23" s="16" t="e">
        <f>IF($B23="","",VLOOKUP($B23,'HKII 20 - 21'!$B$17:$AT$54,11,0))</f>
        <v>#N/A</v>
      </c>
      <c r="M23" s="32" t="e">
        <f t="shared" si="1"/>
        <v>#N/A</v>
      </c>
      <c r="N23" s="16" t="e">
        <f>IF($B23="","",VLOOKUP($B23,'HKII 20 - 21'!$B$17:$AT$54,13,0))</f>
        <v>#N/A</v>
      </c>
      <c r="O23" s="16" t="e">
        <f>IF($B23="","",VLOOKUP($B23,'HKII 20 - 21'!$B$17:$AT$54,14,0))</f>
        <v>#N/A</v>
      </c>
      <c r="P23" s="16" t="e">
        <f>IF($B23="","",VLOOKUP($B23,'HKII 20 - 21'!$B$17:$AT$54,15,0))</f>
        <v>#N/A</v>
      </c>
      <c r="Q23" s="16" t="e">
        <f>IF($B23="","",VLOOKUP($B23,'HKII 20 - 21'!$B$17:$AT$54,16,0))</f>
        <v>#N/A</v>
      </c>
      <c r="R23" s="32" t="e">
        <f t="shared" si="2"/>
        <v>#N/A</v>
      </c>
      <c r="S23" s="16" t="e">
        <f>IF($B23="","",VLOOKUP($B23,'HKII 20 - 21'!$B$17:$AT$54,18,0))</f>
        <v>#N/A</v>
      </c>
      <c r="T23" s="16" t="e">
        <f>IF($B23="","",VLOOKUP($B23,'HKII 20 - 21'!$B$17:$AT$54,19,0))</f>
        <v>#N/A</v>
      </c>
      <c r="U23" s="16" t="e">
        <f>IF($B23="","",VLOOKUP($B23,'HKII 20 - 21'!$B$17:$AT$54,20,0))</f>
        <v>#N/A</v>
      </c>
      <c r="V23" s="32" t="e">
        <f t="shared" si="3"/>
        <v>#N/A</v>
      </c>
      <c r="W23" s="16" t="e">
        <f>IF($B23="","",VLOOKUP($B23,'HKII 20 - 21'!$B$17:$AT$54,22,0))</f>
        <v>#N/A</v>
      </c>
      <c r="X23" s="16" t="e">
        <f>IF($B23="","",VLOOKUP($B23,'HKII 20 - 21'!$B$17:$AT$54,23,0))</f>
        <v>#N/A</v>
      </c>
      <c r="Y23" s="16" t="e">
        <f>IF($B23="","",VLOOKUP($B23,'HKII 20 - 21'!$B$17:$AT$54,24,0))</f>
        <v>#N/A</v>
      </c>
      <c r="Z23" s="32" t="e">
        <f t="shared" si="4"/>
        <v>#N/A</v>
      </c>
      <c r="AA23" s="16" t="e">
        <f>IF($B23="","",VLOOKUP($B23,'HKII 20 - 21'!$B$17:$AT$54,26,0))</f>
        <v>#N/A</v>
      </c>
      <c r="AB23" s="16" t="e">
        <f>IF($B23="","",VLOOKUP($B23,'HKII 20 - 21'!$B$17:$AT$54,27,0))</f>
        <v>#N/A</v>
      </c>
      <c r="AC23" s="16" t="e">
        <f>IF($B23="","",VLOOKUP($B23,'HKII 20 - 21'!$B$17:$AT$54,28,0))</f>
        <v>#N/A</v>
      </c>
      <c r="AD23" s="32" t="e">
        <f t="shared" si="5"/>
        <v>#N/A</v>
      </c>
      <c r="AE23" s="16" t="e">
        <f>IF($B23="","",VLOOKUP($B23,'HKII 20 - 21'!$B$17:$AT$54,30,0))</f>
        <v>#N/A</v>
      </c>
      <c r="AF23" s="16" t="e">
        <f>IF($B23="","",VLOOKUP($B23,'HKII 20 - 21'!$B$17:$AT$54,31,0))</f>
        <v>#N/A</v>
      </c>
      <c r="AG23" s="16" t="e">
        <f>IF($B23="","",VLOOKUP($B23,'HKII 20 - 21'!$B$17:$AT$54,32,0))</f>
        <v>#N/A</v>
      </c>
      <c r="AH23" s="32" t="e">
        <f t="shared" si="6"/>
        <v>#N/A</v>
      </c>
      <c r="AI23" s="16" t="e">
        <f>IF($B23="","",VLOOKUP($B23,'HKII 20 - 21'!$B$17:$AT$54,34,0))</f>
        <v>#N/A</v>
      </c>
      <c r="AJ23" s="16" t="e">
        <f>IF($B23="","",VLOOKUP($B23,'HKII 20 - 21'!$B$17:$AT$54,35,0))</f>
        <v>#N/A</v>
      </c>
      <c r="AK23" s="32" t="e">
        <f t="shared" si="7"/>
        <v>#N/A</v>
      </c>
      <c r="AL23" s="16" t="e">
        <f>IF($B23="","",VLOOKUP($B23,'HKII 20 - 21'!$B$17:$AT$54,37,0))</f>
        <v>#N/A</v>
      </c>
      <c r="AM23" s="16" t="e">
        <f>IF($B23="","",VLOOKUP($B23,'HKII 20 - 21'!$B$17:$AT$54,38,0))</f>
        <v>#N/A</v>
      </c>
      <c r="AN23" s="32" t="e">
        <f t="shared" si="8"/>
        <v>#N/A</v>
      </c>
      <c r="AO23" s="16" t="e">
        <f>IF($B23="","",VLOOKUP($B23,'HKII 20 - 21'!$B$17:$AT$54,40,0))</f>
        <v>#N/A</v>
      </c>
      <c r="AP23" s="16" t="e">
        <f>IF($B23="","",VLOOKUP($B23,'HKII 20 - 21'!$B$17:$AT$54,41,0))</f>
        <v>#N/A</v>
      </c>
      <c r="AQ23" s="32" t="e">
        <f t="shared" si="9"/>
        <v>#N/A</v>
      </c>
      <c r="AR23" s="32" t="e">
        <f>IF($B23="","",VLOOKUP($B23,'HKII 20 - 21'!$B$17:$AT$54,43,0))</f>
        <v>#N/A</v>
      </c>
      <c r="AS23" s="32" t="e">
        <f>IF($B23="","",VLOOKUP($B23,'HKII 20 - 21'!$B$17:$AT$54,44,0))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IF($B24="","",VLOOKUP($B24,'HKII 20 - 21'!$B$17:$AT$54,4,0))</f>
        <v>#N/A</v>
      </c>
      <c r="F24" s="16" t="e">
        <f>IF($B24="","",VLOOKUP($B24,'HKII 20 - 21'!$B$17:$AT$54,5,0))</f>
        <v>#N/A</v>
      </c>
      <c r="G24" s="16" t="e">
        <f>IF($B24="","",VLOOKUP($B24,'HKII 20 - 21'!$B$17:$AT$54,6,0))</f>
        <v>#N/A</v>
      </c>
      <c r="H24" s="16" t="e">
        <f>IF($B24="","",VLOOKUP($B24,'HKII 20 - 21'!$B$17:$AT$54,7,0))</f>
        <v>#N/A</v>
      </c>
      <c r="I24" s="16" t="e">
        <f>IF($B24="","",VLOOKUP($B24,'HKII 20 - 21'!$B$17:$AT$54,8,0))</f>
        <v>#N/A</v>
      </c>
      <c r="J24" s="16" t="e">
        <f>IF($B24="","",VLOOKUP($B24,'HKII 20 - 21'!$B$17:$AT$54,9,0))</f>
        <v>#N/A</v>
      </c>
      <c r="K24" s="16" t="e">
        <f>IF($B24="","",VLOOKUP($B24,'HKII 20 - 21'!$B$17:$AT$54,10,0))</f>
        <v>#N/A</v>
      </c>
      <c r="L24" s="16" t="e">
        <f>IF($B24="","",VLOOKUP($B24,'HKII 20 - 21'!$B$17:$AT$54,11,0))</f>
        <v>#N/A</v>
      </c>
      <c r="M24" s="32" t="e">
        <f t="shared" si="1"/>
        <v>#N/A</v>
      </c>
      <c r="N24" s="16" t="e">
        <f>IF($B24="","",VLOOKUP($B24,'HKII 20 - 21'!$B$17:$AT$54,13,0))</f>
        <v>#N/A</v>
      </c>
      <c r="O24" s="16" t="e">
        <f>IF($B24="","",VLOOKUP($B24,'HKII 20 - 21'!$B$17:$AT$54,14,0))</f>
        <v>#N/A</v>
      </c>
      <c r="P24" s="16" t="e">
        <f>IF($B24="","",VLOOKUP($B24,'HKII 20 - 21'!$B$17:$AT$54,15,0))</f>
        <v>#N/A</v>
      </c>
      <c r="Q24" s="16" t="e">
        <f>IF($B24="","",VLOOKUP($B24,'HKII 20 - 21'!$B$17:$AT$54,16,0))</f>
        <v>#N/A</v>
      </c>
      <c r="R24" s="32" t="e">
        <f t="shared" si="2"/>
        <v>#N/A</v>
      </c>
      <c r="S24" s="16" t="e">
        <f>IF($B24="","",VLOOKUP($B24,'HKII 20 - 21'!$B$17:$AT$54,18,0))</f>
        <v>#N/A</v>
      </c>
      <c r="T24" s="16" t="e">
        <f>IF($B24="","",VLOOKUP($B24,'HKII 20 - 21'!$B$17:$AT$54,19,0))</f>
        <v>#N/A</v>
      </c>
      <c r="U24" s="16" t="e">
        <f>IF($B24="","",VLOOKUP($B24,'HKII 20 - 21'!$B$17:$AT$54,20,0))</f>
        <v>#N/A</v>
      </c>
      <c r="V24" s="32" t="e">
        <f t="shared" si="3"/>
        <v>#N/A</v>
      </c>
      <c r="W24" s="16" t="e">
        <f>IF($B24="","",VLOOKUP($B24,'HKII 20 - 21'!$B$17:$AT$54,22,0))</f>
        <v>#N/A</v>
      </c>
      <c r="X24" s="16" t="e">
        <f>IF($B24="","",VLOOKUP($B24,'HKII 20 - 21'!$B$17:$AT$54,23,0))</f>
        <v>#N/A</v>
      </c>
      <c r="Y24" s="16" t="e">
        <f>IF($B24="","",VLOOKUP($B24,'HKII 20 - 21'!$B$17:$AT$54,24,0))</f>
        <v>#N/A</v>
      </c>
      <c r="Z24" s="32" t="e">
        <f t="shared" si="4"/>
        <v>#N/A</v>
      </c>
      <c r="AA24" s="16" t="e">
        <f>IF($B24="","",VLOOKUP($B24,'HKII 20 - 21'!$B$17:$AT$54,26,0))</f>
        <v>#N/A</v>
      </c>
      <c r="AB24" s="16" t="e">
        <f>IF($B24="","",VLOOKUP($B24,'HKII 20 - 21'!$B$17:$AT$54,27,0))</f>
        <v>#N/A</v>
      </c>
      <c r="AC24" s="16" t="e">
        <f>IF($B24="","",VLOOKUP($B24,'HKII 20 - 21'!$B$17:$AT$54,28,0))</f>
        <v>#N/A</v>
      </c>
      <c r="AD24" s="32" t="e">
        <f t="shared" si="5"/>
        <v>#N/A</v>
      </c>
      <c r="AE24" s="16" t="e">
        <f>IF($B24="","",VLOOKUP($B24,'HKII 20 - 21'!$B$17:$AT$54,30,0))</f>
        <v>#N/A</v>
      </c>
      <c r="AF24" s="16" t="e">
        <f>IF($B24="","",VLOOKUP($B24,'HKII 20 - 21'!$B$17:$AT$54,31,0))</f>
        <v>#N/A</v>
      </c>
      <c r="AG24" s="16" t="e">
        <f>IF($B24="","",VLOOKUP($B24,'HKII 20 - 21'!$B$17:$AT$54,32,0))</f>
        <v>#N/A</v>
      </c>
      <c r="AH24" s="32" t="e">
        <f t="shared" si="6"/>
        <v>#N/A</v>
      </c>
      <c r="AI24" s="16" t="e">
        <f>IF($B24="","",VLOOKUP($B24,'HKII 20 - 21'!$B$17:$AT$54,34,0))</f>
        <v>#N/A</v>
      </c>
      <c r="AJ24" s="16" t="e">
        <f>IF($B24="","",VLOOKUP($B24,'HKII 20 - 21'!$B$17:$AT$54,35,0))</f>
        <v>#N/A</v>
      </c>
      <c r="AK24" s="32" t="e">
        <f t="shared" si="7"/>
        <v>#N/A</v>
      </c>
      <c r="AL24" s="16" t="e">
        <f>IF($B24="","",VLOOKUP($B24,'HKII 20 - 21'!$B$17:$AT$54,37,0))</f>
        <v>#N/A</v>
      </c>
      <c r="AM24" s="16" t="e">
        <f>IF($B24="","",VLOOKUP($B24,'HKII 20 - 21'!$B$17:$AT$54,38,0))</f>
        <v>#N/A</v>
      </c>
      <c r="AN24" s="32" t="e">
        <f t="shared" si="8"/>
        <v>#N/A</v>
      </c>
      <c r="AO24" s="16" t="e">
        <f>IF($B24="","",VLOOKUP($B24,'HKII 20 - 21'!$B$17:$AT$54,40,0))</f>
        <v>#N/A</v>
      </c>
      <c r="AP24" s="16" t="e">
        <f>IF($B24="","",VLOOKUP($B24,'HKII 20 - 21'!$B$17:$AT$54,41,0))</f>
        <v>#N/A</v>
      </c>
      <c r="AQ24" s="32" t="e">
        <f t="shared" si="9"/>
        <v>#N/A</v>
      </c>
      <c r="AR24" s="32" t="e">
        <f>IF($B24="","",VLOOKUP($B24,'HKII 20 - 21'!$B$17:$AT$54,43,0))</f>
        <v>#N/A</v>
      </c>
      <c r="AS24" s="32" t="e">
        <f>IF($B24="","",VLOOKUP($B24,'HKII 20 - 21'!$B$17:$AT$54,44,0))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IF($B25="","",VLOOKUP($B25,'HKII 20 - 21'!$B$17:$AT$54,4,0))</f>
        <v>#N/A</v>
      </c>
      <c r="F25" s="16" t="e">
        <f>IF($B25="","",VLOOKUP($B25,'HKII 20 - 21'!$B$17:$AT$54,5,0))</f>
        <v>#N/A</v>
      </c>
      <c r="G25" s="16" t="e">
        <f>IF($B25="","",VLOOKUP($B25,'HKII 20 - 21'!$B$17:$AT$54,6,0))</f>
        <v>#N/A</v>
      </c>
      <c r="H25" s="16" t="e">
        <f>IF($B25="","",VLOOKUP($B25,'HKII 20 - 21'!$B$17:$AT$54,7,0))</f>
        <v>#N/A</v>
      </c>
      <c r="I25" s="16" t="e">
        <f>IF($B25="","",VLOOKUP($B25,'HKII 20 - 21'!$B$17:$AT$54,8,0))</f>
        <v>#N/A</v>
      </c>
      <c r="J25" s="16" t="e">
        <f>IF($B25="","",VLOOKUP($B25,'HKII 20 - 21'!$B$17:$AT$54,9,0))</f>
        <v>#N/A</v>
      </c>
      <c r="K25" s="16" t="e">
        <f>IF($B25="","",VLOOKUP($B25,'HKII 20 - 21'!$B$17:$AT$54,10,0))</f>
        <v>#N/A</v>
      </c>
      <c r="L25" s="16" t="e">
        <f>IF($B25="","",VLOOKUP($B25,'HKII 20 - 21'!$B$17:$AT$54,11,0))</f>
        <v>#N/A</v>
      </c>
      <c r="M25" s="32" t="e">
        <f t="shared" si="1"/>
        <v>#N/A</v>
      </c>
      <c r="N25" s="16" t="e">
        <f>IF($B25="","",VLOOKUP($B25,'HKII 20 - 21'!$B$17:$AT$54,13,0))</f>
        <v>#N/A</v>
      </c>
      <c r="O25" s="16" t="e">
        <f>IF($B25="","",VLOOKUP($B25,'HKII 20 - 21'!$B$17:$AT$54,14,0))</f>
        <v>#N/A</v>
      </c>
      <c r="P25" s="16" t="e">
        <f>IF($B25="","",VLOOKUP($B25,'HKII 20 - 21'!$B$17:$AT$54,15,0))</f>
        <v>#N/A</v>
      </c>
      <c r="Q25" s="16" t="e">
        <f>IF($B25="","",VLOOKUP($B25,'HKII 20 - 21'!$B$17:$AT$54,16,0))</f>
        <v>#N/A</v>
      </c>
      <c r="R25" s="32" t="e">
        <f t="shared" si="2"/>
        <v>#N/A</v>
      </c>
      <c r="S25" s="16" t="e">
        <f>IF($B25="","",VLOOKUP($B25,'HKII 20 - 21'!$B$17:$AT$54,18,0))</f>
        <v>#N/A</v>
      </c>
      <c r="T25" s="16" t="e">
        <f>IF($B25="","",VLOOKUP($B25,'HKII 20 - 21'!$B$17:$AT$54,19,0))</f>
        <v>#N/A</v>
      </c>
      <c r="U25" s="16" t="e">
        <f>IF($B25="","",VLOOKUP($B25,'HKII 20 - 21'!$B$17:$AT$54,20,0))</f>
        <v>#N/A</v>
      </c>
      <c r="V25" s="32" t="e">
        <f t="shared" si="3"/>
        <v>#N/A</v>
      </c>
      <c r="W25" s="16" t="e">
        <f>IF($B25="","",VLOOKUP($B25,'HKII 20 - 21'!$B$17:$AT$54,22,0))</f>
        <v>#N/A</v>
      </c>
      <c r="X25" s="16" t="e">
        <f>IF($B25="","",VLOOKUP($B25,'HKII 20 - 21'!$B$17:$AT$54,23,0))</f>
        <v>#N/A</v>
      </c>
      <c r="Y25" s="16" t="e">
        <f>IF($B25="","",VLOOKUP($B25,'HKII 20 - 21'!$B$17:$AT$54,24,0))</f>
        <v>#N/A</v>
      </c>
      <c r="Z25" s="32" t="e">
        <f t="shared" si="4"/>
        <v>#N/A</v>
      </c>
      <c r="AA25" s="16" t="e">
        <f>IF($B25="","",VLOOKUP($B25,'HKII 20 - 21'!$B$17:$AT$54,26,0))</f>
        <v>#N/A</v>
      </c>
      <c r="AB25" s="16" t="e">
        <f>IF($B25="","",VLOOKUP($B25,'HKII 20 - 21'!$B$17:$AT$54,27,0))</f>
        <v>#N/A</v>
      </c>
      <c r="AC25" s="16" t="e">
        <f>IF($B25="","",VLOOKUP($B25,'HKII 20 - 21'!$B$17:$AT$54,28,0))</f>
        <v>#N/A</v>
      </c>
      <c r="AD25" s="32" t="e">
        <f t="shared" si="5"/>
        <v>#N/A</v>
      </c>
      <c r="AE25" s="16" t="e">
        <f>IF($B25="","",VLOOKUP($B25,'HKII 20 - 21'!$B$17:$AT$54,30,0))</f>
        <v>#N/A</v>
      </c>
      <c r="AF25" s="16" t="e">
        <f>IF($B25="","",VLOOKUP($B25,'HKII 20 - 21'!$B$17:$AT$54,31,0))</f>
        <v>#N/A</v>
      </c>
      <c r="AG25" s="16" t="e">
        <f>IF($B25="","",VLOOKUP($B25,'HKII 20 - 21'!$B$17:$AT$54,32,0))</f>
        <v>#N/A</v>
      </c>
      <c r="AH25" s="32" t="e">
        <f t="shared" si="6"/>
        <v>#N/A</v>
      </c>
      <c r="AI25" s="16" t="e">
        <f>IF($B25="","",VLOOKUP($B25,'HKII 20 - 21'!$B$17:$AT$54,34,0))</f>
        <v>#N/A</v>
      </c>
      <c r="AJ25" s="16" t="e">
        <f>IF($B25="","",VLOOKUP($B25,'HKII 20 - 21'!$B$17:$AT$54,35,0))</f>
        <v>#N/A</v>
      </c>
      <c r="AK25" s="32" t="e">
        <f t="shared" si="7"/>
        <v>#N/A</v>
      </c>
      <c r="AL25" s="16" t="e">
        <f>IF($B25="","",VLOOKUP($B25,'HKII 20 - 21'!$B$17:$AT$54,37,0))</f>
        <v>#N/A</v>
      </c>
      <c r="AM25" s="16" t="e">
        <f>IF($B25="","",VLOOKUP($B25,'HKII 20 - 21'!$B$17:$AT$54,38,0))</f>
        <v>#N/A</v>
      </c>
      <c r="AN25" s="32" t="e">
        <f t="shared" si="8"/>
        <v>#N/A</v>
      </c>
      <c r="AO25" s="16" t="e">
        <f>IF($B25="","",VLOOKUP($B25,'HKII 20 - 21'!$B$17:$AT$54,40,0))</f>
        <v>#N/A</v>
      </c>
      <c r="AP25" s="16" t="e">
        <f>IF($B25="","",VLOOKUP($B25,'HKII 20 - 21'!$B$17:$AT$54,41,0))</f>
        <v>#N/A</v>
      </c>
      <c r="AQ25" s="32" t="e">
        <f t="shared" si="9"/>
        <v>#N/A</v>
      </c>
      <c r="AR25" s="32" t="e">
        <f>IF($B25="","",VLOOKUP($B25,'HKII 20 - 21'!$B$17:$AT$54,43,0))</f>
        <v>#N/A</v>
      </c>
      <c r="AS25" s="32" t="e">
        <f>IF($B25="","",VLOOKUP($B25,'HKII 20 - 21'!$B$17:$AT$54,44,0))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IF($B26="","",VLOOKUP($B26,'HKII 20 - 21'!$B$17:$AT$54,4,0))</f>
        <v>#N/A</v>
      </c>
      <c r="F26" s="16" t="e">
        <f>IF($B26="","",VLOOKUP($B26,'HKII 20 - 21'!$B$17:$AT$54,5,0))</f>
        <v>#N/A</v>
      </c>
      <c r="G26" s="16" t="e">
        <f>IF($B26="","",VLOOKUP($B26,'HKII 20 - 21'!$B$17:$AT$54,6,0))</f>
        <v>#N/A</v>
      </c>
      <c r="H26" s="16" t="e">
        <f>IF($B26="","",VLOOKUP($B26,'HKII 20 - 21'!$B$17:$AT$54,7,0))</f>
        <v>#N/A</v>
      </c>
      <c r="I26" s="16" t="e">
        <f>IF($B26="","",VLOOKUP($B26,'HKII 20 - 21'!$B$17:$AT$54,8,0))</f>
        <v>#N/A</v>
      </c>
      <c r="J26" s="16" t="e">
        <f>IF($B26="","",VLOOKUP($B26,'HKII 20 - 21'!$B$17:$AT$54,9,0))</f>
        <v>#N/A</v>
      </c>
      <c r="K26" s="16" t="e">
        <f>IF($B26="","",VLOOKUP($B26,'HKII 20 - 21'!$B$17:$AT$54,10,0))</f>
        <v>#N/A</v>
      </c>
      <c r="L26" s="16" t="e">
        <f>IF($B26="","",VLOOKUP($B26,'HKII 20 - 21'!$B$17:$AT$54,11,0))</f>
        <v>#N/A</v>
      </c>
      <c r="M26" s="32" t="e">
        <f t="shared" si="1"/>
        <v>#N/A</v>
      </c>
      <c r="N26" s="16" t="e">
        <f>IF($B26="","",VLOOKUP($B26,'HKII 20 - 21'!$B$17:$AT$54,13,0))</f>
        <v>#N/A</v>
      </c>
      <c r="O26" s="16" t="e">
        <f>IF($B26="","",VLOOKUP($B26,'HKII 20 - 21'!$B$17:$AT$54,14,0))</f>
        <v>#N/A</v>
      </c>
      <c r="P26" s="16" t="e">
        <f>IF($B26="","",VLOOKUP($B26,'HKII 20 - 21'!$B$17:$AT$54,15,0))</f>
        <v>#N/A</v>
      </c>
      <c r="Q26" s="16" t="e">
        <f>IF($B26="","",VLOOKUP($B26,'HKII 20 - 21'!$B$17:$AT$54,16,0))</f>
        <v>#N/A</v>
      </c>
      <c r="R26" s="32" t="e">
        <f t="shared" si="2"/>
        <v>#N/A</v>
      </c>
      <c r="S26" s="16" t="e">
        <f>IF($B26="","",VLOOKUP($B26,'HKII 20 - 21'!$B$17:$AT$54,18,0))</f>
        <v>#N/A</v>
      </c>
      <c r="T26" s="16" t="e">
        <f>IF($B26="","",VLOOKUP($B26,'HKII 20 - 21'!$B$17:$AT$54,19,0))</f>
        <v>#N/A</v>
      </c>
      <c r="U26" s="16" t="e">
        <f>IF($B26="","",VLOOKUP($B26,'HKII 20 - 21'!$B$17:$AT$54,20,0))</f>
        <v>#N/A</v>
      </c>
      <c r="V26" s="32" t="e">
        <f t="shared" si="3"/>
        <v>#N/A</v>
      </c>
      <c r="W26" s="16" t="e">
        <f>IF($B26="","",VLOOKUP($B26,'HKII 20 - 21'!$B$17:$AT$54,22,0))</f>
        <v>#N/A</v>
      </c>
      <c r="X26" s="16" t="e">
        <f>IF($B26="","",VLOOKUP($B26,'HKII 20 - 21'!$B$17:$AT$54,23,0))</f>
        <v>#N/A</v>
      </c>
      <c r="Y26" s="16" t="e">
        <f>IF($B26="","",VLOOKUP($B26,'HKII 20 - 21'!$B$17:$AT$54,24,0))</f>
        <v>#N/A</v>
      </c>
      <c r="Z26" s="32" t="e">
        <f t="shared" si="4"/>
        <v>#N/A</v>
      </c>
      <c r="AA26" s="16" t="e">
        <f>IF($B26="","",VLOOKUP($B26,'HKII 20 - 21'!$B$17:$AT$54,26,0))</f>
        <v>#N/A</v>
      </c>
      <c r="AB26" s="16" t="e">
        <f>IF($B26="","",VLOOKUP($B26,'HKII 20 - 21'!$B$17:$AT$54,27,0))</f>
        <v>#N/A</v>
      </c>
      <c r="AC26" s="16" t="e">
        <f>IF($B26="","",VLOOKUP($B26,'HKII 20 - 21'!$B$17:$AT$54,28,0))</f>
        <v>#N/A</v>
      </c>
      <c r="AD26" s="32" t="e">
        <f t="shared" si="5"/>
        <v>#N/A</v>
      </c>
      <c r="AE26" s="16" t="e">
        <f>IF($B26="","",VLOOKUP($B26,'HKII 20 - 21'!$B$17:$AT$54,30,0))</f>
        <v>#N/A</v>
      </c>
      <c r="AF26" s="16" t="e">
        <f>IF($B26="","",VLOOKUP($B26,'HKII 20 - 21'!$B$17:$AT$54,31,0))</f>
        <v>#N/A</v>
      </c>
      <c r="AG26" s="16" t="e">
        <f>IF($B26="","",VLOOKUP($B26,'HKII 20 - 21'!$B$17:$AT$54,32,0))</f>
        <v>#N/A</v>
      </c>
      <c r="AH26" s="32" t="e">
        <f t="shared" si="6"/>
        <v>#N/A</v>
      </c>
      <c r="AI26" s="16" t="e">
        <f>IF($B26="","",VLOOKUP($B26,'HKII 20 - 21'!$B$17:$AT$54,34,0))</f>
        <v>#N/A</v>
      </c>
      <c r="AJ26" s="16" t="e">
        <f>IF($B26="","",VLOOKUP($B26,'HKII 20 - 21'!$B$17:$AT$54,35,0))</f>
        <v>#N/A</v>
      </c>
      <c r="AK26" s="32" t="e">
        <f t="shared" si="7"/>
        <v>#N/A</v>
      </c>
      <c r="AL26" s="16" t="e">
        <f>IF($B26="","",VLOOKUP($B26,'HKII 20 - 21'!$B$17:$AT$54,37,0))</f>
        <v>#N/A</v>
      </c>
      <c r="AM26" s="16" t="e">
        <f>IF($B26="","",VLOOKUP($B26,'HKII 20 - 21'!$B$17:$AT$54,38,0))</f>
        <v>#N/A</v>
      </c>
      <c r="AN26" s="32" t="e">
        <f t="shared" si="8"/>
        <v>#N/A</v>
      </c>
      <c r="AO26" s="16" t="e">
        <f>IF($B26="","",VLOOKUP($B26,'HKII 20 - 21'!$B$17:$AT$54,40,0))</f>
        <v>#N/A</v>
      </c>
      <c r="AP26" s="16" t="e">
        <f>IF($B26="","",VLOOKUP($B26,'HKII 20 - 21'!$B$17:$AT$54,41,0))</f>
        <v>#N/A</v>
      </c>
      <c r="AQ26" s="32" t="e">
        <f t="shared" si="9"/>
        <v>#N/A</v>
      </c>
      <c r="AR26" s="32" t="e">
        <f>IF($B26="","",VLOOKUP($B26,'HKII 20 - 21'!$B$17:$AT$54,43,0))</f>
        <v>#N/A</v>
      </c>
      <c r="AS26" s="32" t="e">
        <f>IF($B26="","",VLOOKUP($B26,'HKII 20 - 21'!$B$17:$AT$54,44,0))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IF($B27="","",VLOOKUP($B27,'HKII 20 - 21'!$B$17:$AT$54,4,0))</f>
        <v>#N/A</v>
      </c>
      <c r="F27" s="16" t="e">
        <f>IF($B27="","",VLOOKUP($B27,'HKII 20 - 21'!$B$17:$AT$54,5,0))</f>
        <v>#N/A</v>
      </c>
      <c r="G27" s="16" t="e">
        <f>IF($B27="","",VLOOKUP($B27,'HKII 20 - 21'!$B$17:$AT$54,6,0))</f>
        <v>#N/A</v>
      </c>
      <c r="H27" s="16" t="e">
        <f>IF($B27="","",VLOOKUP($B27,'HKII 20 - 21'!$B$17:$AT$54,7,0))</f>
        <v>#N/A</v>
      </c>
      <c r="I27" s="16" t="e">
        <f>IF($B27="","",VLOOKUP($B27,'HKII 20 - 21'!$B$17:$AT$54,8,0))</f>
        <v>#N/A</v>
      </c>
      <c r="J27" s="16" t="e">
        <f>IF($B27="","",VLOOKUP($B27,'HKII 20 - 21'!$B$17:$AT$54,9,0))</f>
        <v>#N/A</v>
      </c>
      <c r="K27" s="16" t="e">
        <f>IF($B27="","",VLOOKUP($B27,'HKII 20 - 21'!$B$17:$AT$54,10,0))</f>
        <v>#N/A</v>
      </c>
      <c r="L27" s="16" t="e">
        <f>IF($B27="","",VLOOKUP($B27,'HKII 20 - 21'!$B$17:$AT$54,11,0))</f>
        <v>#N/A</v>
      </c>
      <c r="M27" s="32" t="e">
        <f t="shared" si="1"/>
        <v>#N/A</v>
      </c>
      <c r="N27" s="16" t="e">
        <f>IF($B27="","",VLOOKUP($B27,'HKII 20 - 21'!$B$17:$AT$54,13,0))</f>
        <v>#N/A</v>
      </c>
      <c r="O27" s="16" t="e">
        <f>IF($B27="","",VLOOKUP($B27,'HKII 20 - 21'!$B$17:$AT$54,14,0))</f>
        <v>#N/A</v>
      </c>
      <c r="P27" s="16" t="e">
        <f>IF($B27="","",VLOOKUP($B27,'HKII 20 - 21'!$B$17:$AT$54,15,0))</f>
        <v>#N/A</v>
      </c>
      <c r="Q27" s="16" t="e">
        <f>IF($B27="","",VLOOKUP($B27,'HKII 20 - 21'!$B$17:$AT$54,16,0))</f>
        <v>#N/A</v>
      </c>
      <c r="R27" s="32" t="e">
        <f t="shared" si="2"/>
        <v>#N/A</v>
      </c>
      <c r="S27" s="16" t="e">
        <f>IF($B27="","",VLOOKUP($B27,'HKII 20 - 21'!$B$17:$AT$54,18,0))</f>
        <v>#N/A</v>
      </c>
      <c r="T27" s="16" t="e">
        <f>IF($B27="","",VLOOKUP($B27,'HKII 20 - 21'!$B$17:$AT$54,19,0))</f>
        <v>#N/A</v>
      </c>
      <c r="U27" s="16" t="e">
        <f>IF($B27="","",VLOOKUP($B27,'HKII 20 - 21'!$B$17:$AT$54,20,0))</f>
        <v>#N/A</v>
      </c>
      <c r="V27" s="32" t="e">
        <f t="shared" si="3"/>
        <v>#N/A</v>
      </c>
      <c r="W27" s="16" t="e">
        <f>IF($B27="","",VLOOKUP($B27,'HKII 20 - 21'!$B$17:$AT$54,22,0))</f>
        <v>#N/A</v>
      </c>
      <c r="X27" s="16" t="e">
        <f>IF($B27="","",VLOOKUP($B27,'HKII 20 - 21'!$B$17:$AT$54,23,0))</f>
        <v>#N/A</v>
      </c>
      <c r="Y27" s="16" t="e">
        <f>IF($B27="","",VLOOKUP($B27,'HKII 20 - 21'!$B$17:$AT$54,24,0))</f>
        <v>#N/A</v>
      </c>
      <c r="Z27" s="32" t="e">
        <f t="shared" si="4"/>
        <v>#N/A</v>
      </c>
      <c r="AA27" s="16" t="e">
        <f>IF($B27="","",VLOOKUP($B27,'HKII 20 - 21'!$B$17:$AT$54,26,0))</f>
        <v>#N/A</v>
      </c>
      <c r="AB27" s="16" t="e">
        <f>IF($B27="","",VLOOKUP($B27,'HKII 20 - 21'!$B$17:$AT$54,27,0))</f>
        <v>#N/A</v>
      </c>
      <c r="AC27" s="16" t="e">
        <f>IF($B27="","",VLOOKUP($B27,'HKII 20 - 21'!$B$17:$AT$54,28,0))</f>
        <v>#N/A</v>
      </c>
      <c r="AD27" s="32" t="e">
        <f t="shared" si="5"/>
        <v>#N/A</v>
      </c>
      <c r="AE27" s="16" t="e">
        <f>IF($B27="","",VLOOKUP($B27,'HKII 20 - 21'!$B$17:$AT$54,30,0))</f>
        <v>#N/A</v>
      </c>
      <c r="AF27" s="16" t="e">
        <f>IF($B27="","",VLOOKUP($B27,'HKII 20 - 21'!$B$17:$AT$54,31,0))</f>
        <v>#N/A</v>
      </c>
      <c r="AG27" s="16" t="e">
        <f>IF($B27="","",VLOOKUP($B27,'HKII 20 - 21'!$B$17:$AT$54,32,0))</f>
        <v>#N/A</v>
      </c>
      <c r="AH27" s="32" t="e">
        <f t="shared" si="6"/>
        <v>#N/A</v>
      </c>
      <c r="AI27" s="16" t="e">
        <f>IF($B27="","",VLOOKUP($B27,'HKII 20 - 21'!$B$17:$AT$54,34,0))</f>
        <v>#N/A</v>
      </c>
      <c r="AJ27" s="16" t="e">
        <f>IF($B27="","",VLOOKUP($B27,'HKII 20 - 21'!$B$17:$AT$54,35,0))</f>
        <v>#N/A</v>
      </c>
      <c r="AK27" s="32" t="e">
        <f t="shared" si="7"/>
        <v>#N/A</v>
      </c>
      <c r="AL27" s="16" t="e">
        <f>IF($B27="","",VLOOKUP($B27,'HKII 20 - 21'!$B$17:$AT$54,37,0))</f>
        <v>#N/A</v>
      </c>
      <c r="AM27" s="16" t="e">
        <f>IF($B27="","",VLOOKUP($B27,'HKII 20 - 21'!$B$17:$AT$54,38,0))</f>
        <v>#N/A</v>
      </c>
      <c r="AN27" s="32" t="e">
        <f t="shared" si="8"/>
        <v>#N/A</v>
      </c>
      <c r="AO27" s="16" t="e">
        <f>IF($B27="","",VLOOKUP($B27,'HKII 20 - 21'!$B$17:$AT$54,40,0))</f>
        <v>#N/A</v>
      </c>
      <c r="AP27" s="16" t="e">
        <f>IF($B27="","",VLOOKUP($B27,'HKII 20 - 21'!$B$17:$AT$54,41,0))</f>
        <v>#N/A</v>
      </c>
      <c r="AQ27" s="32" t="e">
        <f t="shared" si="9"/>
        <v>#N/A</v>
      </c>
      <c r="AR27" s="32" t="e">
        <f>IF($B27="","",VLOOKUP($B27,'HKII 20 - 21'!$B$17:$AT$54,43,0))</f>
        <v>#N/A</v>
      </c>
      <c r="AS27" s="32" t="e">
        <f>IF($B27="","",VLOOKUP($B27,'HKII 20 - 21'!$B$17:$AT$54,44,0))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IF($B28="","",VLOOKUP($B28,'HKII 20 - 21'!$B$17:$AT$54,4,0))</f>
        <v>#N/A</v>
      </c>
      <c r="F28" s="16" t="e">
        <f>IF($B28="","",VLOOKUP($B28,'HKII 20 - 21'!$B$17:$AT$54,5,0))</f>
        <v>#N/A</v>
      </c>
      <c r="G28" s="16" t="e">
        <f>IF($B28="","",VLOOKUP($B28,'HKII 20 - 21'!$B$17:$AT$54,6,0))</f>
        <v>#N/A</v>
      </c>
      <c r="H28" s="16" t="e">
        <f>IF($B28="","",VLOOKUP($B28,'HKII 20 - 21'!$B$17:$AT$54,7,0))</f>
        <v>#N/A</v>
      </c>
      <c r="I28" s="16" t="e">
        <f>IF($B28="","",VLOOKUP($B28,'HKII 20 - 21'!$B$17:$AT$54,8,0))</f>
        <v>#N/A</v>
      </c>
      <c r="J28" s="16" t="e">
        <f>IF($B28="","",VLOOKUP($B28,'HKII 20 - 21'!$B$17:$AT$54,9,0))</f>
        <v>#N/A</v>
      </c>
      <c r="K28" s="16" t="e">
        <f>IF($B28="","",VLOOKUP($B28,'HKII 20 - 21'!$B$17:$AT$54,10,0))</f>
        <v>#N/A</v>
      </c>
      <c r="L28" s="16" t="e">
        <f>IF($B28="","",VLOOKUP($B28,'HKII 20 - 21'!$B$17:$AT$54,11,0))</f>
        <v>#N/A</v>
      </c>
      <c r="M28" s="32" t="e">
        <f t="shared" si="1"/>
        <v>#N/A</v>
      </c>
      <c r="N28" s="16" t="e">
        <f>IF($B28="","",VLOOKUP($B28,'HKII 20 - 21'!$B$17:$AT$54,13,0))</f>
        <v>#N/A</v>
      </c>
      <c r="O28" s="16" t="e">
        <f>IF($B28="","",VLOOKUP($B28,'HKII 20 - 21'!$B$17:$AT$54,14,0))</f>
        <v>#N/A</v>
      </c>
      <c r="P28" s="16" t="e">
        <f>IF($B28="","",VLOOKUP($B28,'HKII 20 - 21'!$B$17:$AT$54,15,0))</f>
        <v>#N/A</v>
      </c>
      <c r="Q28" s="16" t="e">
        <f>IF($B28="","",VLOOKUP($B28,'HKII 20 - 21'!$B$17:$AT$54,16,0))</f>
        <v>#N/A</v>
      </c>
      <c r="R28" s="32" t="e">
        <f t="shared" si="2"/>
        <v>#N/A</v>
      </c>
      <c r="S28" s="16" t="e">
        <f>IF($B28="","",VLOOKUP($B28,'HKII 20 - 21'!$B$17:$AT$54,18,0))</f>
        <v>#N/A</v>
      </c>
      <c r="T28" s="16" t="e">
        <f>IF($B28="","",VLOOKUP($B28,'HKII 20 - 21'!$B$17:$AT$54,19,0))</f>
        <v>#N/A</v>
      </c>
      <c r="U28" s="16" t="e">
        <f>IF($B28="","",VLOOKUP($B28,'HKII 20 - 21'!$B$17:$AT$54,20,0))</f>
        <v>#N/A</v>
      </c>
      <c r="V28" s="32" t="e">
        <f t="shared" si="3"/>
        <v>#N/A</v>
      </c>
      <c r="W28" s="16" t="e">
        <f>IF($B28="","",VLOOKUP($B28,'HKII 20 - 21'!$B$17:$AT$54,22,0))</f>
        <v>#N/A</v>
      </c>
      <c r="X28" s="16" t="e">
        <f>IF($B28="","",VLOOKUP($B28,'HKII 20 - 21'!$B$17:$AT$54,23,0))</f>
        <v>#N/A</v>
      </c>
      <c r="Y28" s="16" t="e">
        <f>IF($B28="","",VLOOKUP($B28,'HKII 20 - 21'!$B$17:$AT$54,24,0))</f>
        <v>#N/A</v>
      </c>
      <c r="Z28" s="32" t="e">
        <f t="shared" si="4"/>
        <v>#N/A</v>
      </c>
      <c r="AA28" s="16" t="e">
        <f>IF($B28="","",VLOOKUP($B28,'HKII 20 - 21'!$B$17:$AT$54,26,0))</f>
        <v>#N/A</v>
      </c>
      <c r="AB28" s="16" t="e">
        <f>IF($B28="","",VLOOKUP($B28,'HKII 20 - 21'!$B$17:$AT$54,27,0))</f>
        <v>#N/A</v>
      </c>
      <c r="AC28" s="16" t="e">
        <f>IF($B28="","",VLOOKUP($B28,'HKII 20 - 21'!$B$17:$AT$54,28,0))</f>
        <v>#N/A</v>
      </c>
      <c r="AD28" s="32" t="e">
        <f t="shared" si="5"/>
        <v>#N/A</v>
      </c>
      <c r="AE28" s="16" t="e">
        <f>IF($B28="","",VLOOKUP($B28,'HKII 20 - 21'!$B$17:$AT$54,30,0))</f>
        <v>#N/A</v>
      </c>
      <c r="AF28" s="16" t="e">
        <f>IF($B28="","",VLOOKUP($B28,'HKII 20 - 21'!$B$17:$AT$54,31,0))</f>
        <v>#N/A</v>
      </c>
      <c r="AG28" s="16" t="e">
        <f>IF($B28="","",VLOOKUP($B28,'HKII 20 - 21'!$B$17:$AT$54,32,0))</f>
        <v>#N/A</v>
      </c>
      <c r="AH28" s="32" t="e">
        <f t="shared" si="6"/>
        <v>#N/A</v>
      </c>
      <c r="AI28" s="16" t="e">
        <f>IF($B28="","",VLOOKUP($B28,'HKII 20 - 21'!$B$17:$AT$54,34,0))</f>
        <v>#N/A</v>
      </c>
      <c r="AJ28" s="16" t="e">
        <f>IF($B28="","",VLOOKUP($B28,'HKII 20 - 21'!$B$17:$AT$54,35,0))</f>
        <v>#N/A</v>
      </c>
      <c r="AK28" s="32" t="e">
        <f t="shared" si="7"/>
        <v>#N/A</v>
      </c>
      <c r="AL28" s="16" t="e">
        <f>IF($B28="","",VLOOKUP($B28,'HKII 20 - 21'!$B$17:$AT$54,37,0))</f>
        <v>#N/A</v>
      </c>
      <c r="AM28" s="16" t="e">
        <f>IF($B28="","",VLOOKUP($B28,'HKII 20 - 21'!$B$17:$AT$54,38,0))</f>
        <v>#N/A</v>
      </c>
      <c r="AN28" s="32" t="e">
        <f t="shared" si="8"/>
        <v>#N/A</v>
      </c>
      <c r="AO28" s="16" t="e">
        <f>IF($B28="","",VLOOKUP($B28,'HKII 20 - 21'!$B$17:$AT$54,40,0))</f>
        <v>#N/A</v>
      </c>
      <c r="AP28" s="16" t="e">
        <f>IF($B28="","",VLOOKUP($B28,'HKII 20 - 21'!$B$17:$AT$54,41,0))</f>
        <v>#N/A</v>
      </c>
      <c r="AQ28" s="32" t="e">
        <f t="shared" si="9"/>
        <v>#N/A</v>
      </c>
      <c r="AR28" s="32" t="e">
        <f>IF($B28="","",VLOOKUP($B28,'HKII 20 - 21'!$B$17:$AT$54,43,0))</f>
        <v>#N/A</v>
      </c>
      <c r="AS28" s="32" t="e">
        <f>IF($B28="","",VLOOKUP($B28,'HKII 20 - 21'!$B$17:$AT$54,44,0))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IF($B29="","",VLOOKUP($B29,'HKII 20 - 21'!$B$17:$AT$54,4,0))</f>
        <v>#N/A</v>
      </c>
      <c r="F29" s="16" t="e">
        <f>IF($B29="","",VLOOKUP($B29,'HKII 20 - 21'!$B$17:$AT$54,5,0))</f>
        <v>#N/A</v>
      </c>
      <c r="G29" s="16" t="e">
        <f>IF($B29="","",VLOOKUP($B29,'HKII 20 - 21'!$B$17:$AT$54,6,0))</f>
        <v>#N/A</v>
      </c>
      <c r="H29" s="16" t="e">
        <f>IF($B29="","",VLOOKUP($B29,'HKII 20 - 21'!$B$17:$AT$54,7,0))</f>
        <v>#N/A</v>
      </c>
      <c r="I29" s="16" t="e">
        <f>IF($B29="","",VLOOKUP($B29,'HKII 20 - 21'!$B$17:$AT$54,8,0))</f>
        <v>#N/A</v>
      </c>
      <c r="J29" s="16" t="e">
        <f>IF($B29="","",VLOOKUP($B29,'HKII 20 - 21'!$B$17:$AT$54,9,0))</f>
        <v>#N/A</v>
      </c>
      <c r="K29" s="16" t="e">
        <f>IF($B29="","",VLOOKUP($B29,'HKII 20 - 21'!$B$17:$AT$54,10,0))</f>
        <v>#N/A</v>
      </c>
      <c r="L29" s="16" t="e">
        <f>IF($B29="","",VLOOKUP($B29,'HKII 20 - 21'!$B$17:$AT$54,11,0))</f>
        <v>#N/A</v>
      </c>
      <c r="M29" s="32" t="e">
        <f t="shared" si="1"/>
        <v>#N/A</v>
      </c>
      <c r="N29" s="16" t="e">
        <f>IF($B29="","",VLOOKUP($B29,'HKII 20 - 21'!$B$17:$AT$54,13,0))</f>
        <v>#N/A</v>
      </c>
      <c r="O29" s="16" t="e">
        <f>IF($B29="","",VLOOKUP($B29,'HKII 20 - 21'!$B$17:$AT$54,14,0))</f>
        <v>#N/A</v>
      </c>
      <c r="P29" s="16" t="e">
        <f>IF($B29="","",VLOOKUP($B29,'HKII 20 - 21'!$B$17:$AT$54,15,0))</f>
        <v>#N/A</v>
      </c>
      <c r="Q29" s="16" t="e">
        <f>IF($B29="","",VLOOKUP($B29,'HKII 20 - 21'!$B$17:$AT$54,16,0))</f>
        <v>#N/A</v>
      </c>
      <c r="R29" s="32" t="e">
        <f t="shared" si="2"/>
        <v>#N/A</v>
      </c>
      <c r="S29" s="16" t="e">
        <f>IF($B29="","",VLOOKUP($B29,'HKII 20 - 21'!$B$17:$AT$54,18,0))</f>
        <v>#N/A</v>
      </c>
      <c r="T29" s="16" t="e">
        <f>IF($B29="","",VLOOKUP($B29,'HKII 20 - 21'!$B$17:$AT$54,19,0))</f>
        <v>#N/A</v>
      </c>
      <c r="U29" s="16" t="e">
        <f>IF($B29="","",VLOOKUP($B29,'HKII 20 - 21'!$B$17:$AT$54,20,0))</f>
        <v>#N/A</v>
      </c>
      <c r="V29" s="32" t="e">
        <f t="shared" si="3"/>
        <v>#N/A</v>
      </c>
      <c r="W29" s="16" t="e">
        <f>IF($B29="","",VLOOKUP($B29,'HKII 20 - 21'!$B$17:$AT$54,22,0))</f>
        <v>#N/A</v>
      </c>
      <c r="X29" s="16" t="e">
        <f>IF($B29="","",VLOOKUP($B29,'HKII 20 - 21'!$B$17:$AT$54,23,0))</f>
        <v>#N/A</v>
      </c>
      <c r="Y29" s="16" t="e">
        <f>IF($B29="","",VLOOKUP($B29,'HKII 20 - 21'!$B$17:$AT$54,24,0))</f>
        <v>#N/A</v>
      </c>
      <c r="Z29" s="32" t="e">
        <f t="shared" si="4"/>
        <v>#N/A</v>
      </c>
      <c r="AA29" s="16" t="e">
        <f>IF($B29="","",VLOOKUP($B29,'HKII 20 - 21'!$B$17:$AT$54,26,0))</f>
        <v>#N/A</v>
      </c>
      <c r="AB29" s="16" t="e">
        <f>IF($B29="","",VLOOKUP($B29,'HKII 20 - 21'!$B$17:$AT$54,27,0))</f>
        <v>#N/A</v>
      </c>
      <c r="AC29" s="16" t="e">
        <f>IF($B29="","",VLOOKUP($B29,'HKII 20 - 21'!$B$17:$AT$54,28,0))</f>
        <v>#N/A</v>
      </c>
      <c r="AD29" s="32" t="e">
        <f t="shared" si="5"/>
        <v>#N/A</v>
      </c>
      <c r="AE29" s="16" t="e">
        <f>IF($B29="","",VLOOKUP($B29,'HKII 20 - 21'!$B$17:$AT$54,30,0))</f>
        <v>#N/A</v>
      </c>
      <c r="AF29" s="16" t="e">
        <f>IF($B29="","",VLOOKUP($B29,'HKII 20 - 21'!$B$17:$AT$54,31,0))</f>
        <v>#N/A</v>
      </c>
      <c r="AG29" s="16" t="e">
        <f>IF($B29="","",VLOOKUP($B29,'HKII 20 - 21'!$B$17:$AT$54,32,0))</f>
        <v>#N/A</v>
      </c>
      <c r="AH29" s="32" t="e">
        <f t="shared" si="6"/>
        <v>#N/A</v>
      </c>
      <c r="AI29" s="16" t="e">
        <f>IF($B29="","",VLOOKUP($B29,'HKII 20 - 21'!$B$17:$AT$54,34,0))</f>
        <v>#N/A</v>
      </c>
      <c r="AJ29" s="16" t="e">
        <f>IF($B29="","",VLOOKUP($B29,'HKII 20 - 21'!$B$17:$AT$54,35,0))</f>
        <v>#N/A</v>
      </c>
      <c r="AK29" s="32" t="e">
        <f t="shared" si="7"/>
        <v>#N/A</v>
      </c>
      <c r="AL29" s="16" t="e">
        <f>IF($B29="","",VLOOKUP($B29,'HKII 20 - 21'!$B$17:$AT$54,37,0))</f>
        <v>#N/A</v>
      </c>
      <c r="AM29" s="16" t="e">
        <f>IF($B29="","",VLOOKUP($B29,'HKII 20 - 21'!$B$17:$AT$54,38,0))</f>
        <v>#N/A</v>
      </c>
      <c r="AN29" s="32" t="e">
        <f t="shared" si="8"/>
        <v>#N/A</v>
      </c>
      <c r="AO29" s="16" t="e">
        <f>IF($B29="","",VLOOKUP($B29,'HKII 20 - 21'!$B$17:$AT$54,40,0))</f>
        <v>#N/A</v>
      </c>
      <c r="AP29" s="16" t="e">
        <f>IF($B29="","",VLOOKUP($B29,'HKII 20 - 21'!$B$17:$AT$54,41,0))</f>
        <v>#N/A</v>
      </c>
      <c r="AQ29" s="32" t="e">
        <f t="shared" si="9"/>
        <v>#N/A</v>
      </c>
      <c r="AR29" s="32" t="e">
        <f>IF($B29="","",VLOOKUP($B29,'HKII 20 - 21'!$B$17:$AT$54,43,0))</f>
        <v>#N/A</v>
      </c>
      <c r="AS29" s="32" t="e">
        <f>IF($B29="","",VLOOKUP($B29,'HKII 20 - 21'!$B$17:$AT$54,44,0))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IF($B30="","",VLOOKUP($B30,'HKII 20 - 21'!$B$17:$AT$54,4,0))</f>
        <v>#N/A</v>
      </c>
      <c r="F30" s="16" t="e">
        <f>IF($B30="","",VLOOKUP($B30,'HKII 20 - 21'!$B$17:$AT$54,5,0))</f>
        <v>#N/A</v>
      </c>
      <c r="G30" s="16" t="e">
        <f>IF($B30="","",VLOOKUP($B30,'HKII 20 - 21'!$B$17:$AT$54,6,0))</f>
        <v>#N/A</v>
      </c>
      <c r="H30" s="16" t="e">
        <f>IF($B30="","",VLOOKUP($B30,'HKII 20 - 21'!$B$17:$AT$54,7,0))</f>
        <v>#N/A</v>
      </c>
      <c r="I30" s="16" t="e">
        <f>IF($B30="","",VLOOKUP($B30,'HKII 20 - 21'!$B$17:$AT$54,8,0))</f>
        <v>#N/A</v>
      </c>
      <c r="J30" s="16" t="e">
        <f>IF($B30="","",VLOOKUP($B30,'HKII 20 - 21'!$B$17:$AT$54,9,0))</f>
        <v>#N/A</v>
      </c>
      <c r="K30" s="16" t="e">
        <f>IF($B30="","",VLOOKUP($B30,'HKII 20 - 21'!$B$17:$AT$54,10,0))</f>
        <v>#N/A</v>
      </c>
      <c r="L30" s="16" t="e">
        <f>IF($B30="","",VLOOKUP($B30,'HKII 20 - 21'!$B$17:$AT$54,11,0))</f>
        <v>#N/A</v>
      </c>
      <c r="M30" s="32" t="e">
        <f t="shared" si="1"/>
        <v>#N/A</v>
      </c>
      <c r="N30" s="16" t="e">
        <f>IF($B30="","",VLOOKUP($B30,'HKII 20 - 21'!$B$17:$AT$54,13,0))</f>
        <v>#N/A</v>
      </c>
      <c r="O30" s="16" t="e">
        <f>IF($B30="","",VLOOKUP($B30,'HKII 20 - 21'!$B$17:$AT$54,14,0))</f>
        <v>#N/A</v>
      </c>
      <c r="P30" s="16" t="e">
        <f>IF($B30="","",VLOOKUP($B30,'HKII 20 - 21'!$B$17:$AT$54,15,0))</f>
        <v>#N/A</v>
      </c>
      <c r="Q30" s="16" t="e">
        <f>IF($B30="","",VLOOKUP($B30,'HKII 20 - 21'!$B$17:$AT$54,16,0))</f>
        <v>#N/A</v>
      </c>
      <c r="R30" s="32" t="e">
        <f t="shared" si="2"/>
        <v>#N/A</v>
      </c>
      <c r="S30" s="16" t="e">
        <f>IF($B30="","",VLOOKUP($B30,'HKII 20 - 21'!$B$17:$AT$54,18,0))</f>
        <v>#N/A</v>
      </c>
      <c r="T30" s="16" t="e">
        <f>IF($B30="","",VLOOKUP($B30,'HKII 20 - 21'!$B$17:$AT$54,19,0))</f>
        <v>#N/A</v>
      </c>
      <c r="U30" s="16" t="e">
        <f>IF($B30="","",VLOOKUP($B30,'HKII 20 - 21'!$B$17:$AT$54,20,0))</f>
        <v>#N/A</v>
      </c>
      <c r="V30" s="32" t="e">
        <f t="shared" si="3"/>
        <v>#N/A</v>
      </c>
      <c r="W30" s="16" t="e">
        <f>IF($B30="","",VLOOKUP($B30,'HKII 20 - 21'!$B$17:$AT$54,22,0))</f>
        <v>#N/A</v>
      </c>
      <c r="X30" s="16" t="e">
        <f>IF($B30="","",VLOOKUP($B30,'HKII 20 - 21'!$B$17:$AT$54,23,0))</f>
        <v>#N/A</v>
      </c>
      <c r="Y30" s="16" t="e">
        <f>IF($B30="","",VLOOKUP($B30,'HKII 20 - 21'!$B$17:$AT$54,24,0))</f>
        <v>#N/A</v>
      </c>
      <c r="Z30" s="32" t="e">
        <f t="shared" si="4"/>
        <v>#N/A</v>
      </c>
      <c r="AA30" s="16" t="e">
        <f>IF($B30="","",VLOOKUP($B30,'HKII 20 - 21'!$B$17:$AT$54,26,0))</f>
        <v>#N/A</v>
      </c>
      <c r="AB30" s="16" t="e">
        <f>IF($B30="","",VLOOKUP($B30,'HKII 20 - 21'!$B$17:$AT$54,27,0))</f>
        <v>#N/A</v>
      </c>
      <c r="AC30" s="16" t="e">
        <f>IF($B30="","",VLOOKUP($B30,'HKII 20 - 21'!$B$17:$AT$54,28,0))</f>
        <v>#N/A</v>
      </c>
      <c r="AD30" s="32" t="e">
        <f t="shared" si="5"/>
        <v>#N/A</v>
      </c>
      <c r="AE30" s="16" t="e">
        <f>IF($B30="","",VLOOKUP($B30,'HKII 20 - 21'!$B$17:$AT$54,30,0))</f>
        <v>#N/A</v>
      </c>
      <c r="AF30" s="16" t="e">
        <f>IF($B30="","",VLOOKUP($B30,'HKII 20 - 21'!$B$17:$AT$54,31,0))</f>
        <v>#N/A</v>
      </c>
      <c r="AG30" s="16" t="e">
        <f>IF($B30="","",VLOOKUP($B30,'HKII 20 - 21'!$B$17:$AT$54,32,0))</f>
        <v>#N/A</v>
      </c>
      <c r="AH30" s="32" t="e">
        <f t="shared" si="6"/>
        <v>#N/A</v>
      </c>
      <c r="AI30" s="16" t="e">
        <f>IF($B30="","",VLOOKUP($B30,'HKII 20 - 21'!$B$17:$AT$54,34,0))</f>
        <v>#N/A</v>
      </c>
      <c r="AJ30" s="16" t="e">
        <f>IF($B30="","",VLOOKUP($B30,'HKII 20 - 21'!$B$17:$AT$54,35,0))</f>
        <v>#N/A</v>
      </c>
      <c r="AK30" s="32" t="e">
        <f t="shared" si="7"/>
        <v>#N/A</v>
      </c>
      <c r="AL30" s="16" t="e">
        <f>IF($B30="","",VLOOKUP($B30,'HKII 20 - 21'!$B$17:$AT$54,37,0))</f>
        <v>#N/A</v>
      </c>
      <c r="AM30" s="16" t="e">
        <f>IF($B30="","",VLOOKUP($B30,'HKII 20 - 21'!$B$17:$AT$54,38,0))</f>
        <v>#N/A</v>
      </c>
      <c r="AN30" s="32" t="e">
        <f t="shared" si="8"/>
        <v>#N/A</v>
      </c>
      <c r="AO30" s="16" t="e">
        <f>IF($B30="","",VLOOKUP($B30,'HKII 20 - 21'!$B$17:$AT$54,40,0))</f>
        <v>#N/A</v>
      </c>
      <c r="AP30" s="16" t="e">
        <f>IF($B30="","",VLOOKUP($B30,'HKII 20 - 21'!$B$17:$AT$54,41,0))</f>
        <v>#N/A</v>
      </c>
      <c r="AQ30" s="32" t="e">
        <f t="shared" si="9"/>
        <v>#N/A</v>
      </c>
      <c r="AR30" s="32" t="e">
        <f>IF($B30="","",VLOOKUP($B30,'HKII 20 - 21'!$B$17:$AT$54,43,0))</f>
        <v>#N/A</v>
      </c>
      <c r="AS30" s="32" t="e">
        <f>IF($B30="","",VLOOKUP($B30,'HKII 20 - 21'!$B$17:$AT$54,44,0))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IF($B31="","",VLOOKUP($B31,'HKII 20 - 21'!$B$17:$AT$54,4,0))</f>
        <v>#N/A</v>
      </c>
      <c r="F31" s="16" t="e">
        <f>IF($B31="","",VLOOKUP($B31,'HKII 20 - 21'!$B$17:$AT$54,5,0))</f>
        <v>#N/A</v>
      </c>
      <c r="G31" s="16" t="e">
        <f>IF($B31="","",VLOOKUP($B31,'HKII 20 - 21'!$B$17:$AT$54,6,0))</f>
        <v>#N/A</v>
      </c>
      <c r="H31" s="16" t="e">
        <f>IF($B31="","",VLOOKUP($B31,'HKII 20 - 21'!$B$17:$AT$54,7,0))</f>
        <v>#N/A</v>
      </c>
      <c r="I31" s="16" t="e">
        <f>IF($B31="","",VLOOKUP($B31,'HKII 20 - 21'!$B$17:$AT$54,8,0))</f>
        <v>#N/A</v>
      </c>
      <c r="J31" s="16" t="e">
        <f>IF($B31="","",VLOOKUP($B31,'HKII 20 - 21'!$B$17:$AT$54,9,0))</f>
        <v>#N/A</v>
      </c>
      <c r="K31" s="16" t="e">
        <f>IF($B31="","",VLOOKUP($B31,'HKII 20 - 21'!$B$17:$AT$54,10,0))</f>
        <v>#N/A</v>
      </c>
      <c r="L31" s="16" t="e">
        <f>IF($B31="","",VLOOKUP($B31,'HKII 20 - 21'!$B$17:$AT$54,11,0))</f>
        <v>#N/A</v>
      </c>
      <c r="M31" s="32" t="e">
        <f t="shared" si="1"/>
        <v>#N/A</v>
      </c>
      <c r="N31" s="16" t="e">
        <f>IF($B31="","",VLOOKUP($B31,'HKII 20 - 21'!$B$17:$AT$54,13,0))</f>
        <v>#N/A</v>
      </c>
      <c r="O31" s="16" t="e">
        <f>IF($B31="","",VLOOKUP($B31,'HKII 20 - 21'!$B$17:$AT$54,14,0))</f>
        <v>#N/A</v>
      </c>
      <c r="P31" s="16" t="e">
        <f>IF($B31="","",VLOOKUP($B31,'HKII 20 - 21'!$B$17:$AT$54,15,0))</f>
        <v>#N/A</v>
      </c>
      <c r="Q31" s="16" t="e">
        <f>IF($B31="","",VLOOKUP($B31,'HKII 20 - 21'!$B$17:$AT$54,16,0))</f>
        <v>#N/A</v>
      </c>
      <c r="R31" s="32" t="e">
        <f t="shared" si="2"/>
        <v>#N/A</v>
      </c>
      <c r="S31" s="16" t="e">
        <f>IF($B31="","",VLOOKUP($B31,'HKII 20 - 21'!$B$17:$AT$54,18,0))</f>
        <v>#N/A</v>
      </c>
      <c r="T31" s="16" t="e">
        <f>IF($B31="","",VLOOKUP($B31,'HKII 20 - 21'!$B$17:$AT$54,19,0))</f>
        <v>#N/A</v>
      </c>
      <c r="U31" s="16" t="e">
        <f>IF($B31="","",VLOOKUP($B31,'HKII 20 - 21'!$B$17:$AT$54,20,0))</f>
        <v>#N/A</v>
      </c>
      <c r="V31" s="32" t="e">
        <f t="shared" si="3"/>
        <v>#N/A</v>
      </c>
      <c r="W31" s="16" t="e">
        <f>IF($B31="","",VLOOKUP($B31,'HKII 20 - 21'!$B$17:$AT$54,22,0))</f>
        <v>#N/A</v>
      </c>
      <c r="X31" s="16" t="e">
        <f>IF($B31="","",VLOOKUP($B31,'HKII 20 - 21'!$B$17:$AT$54,23,0))</f>
        <v>#N/A</v>
      </c>
      <c r="Y31" s="16" t="e">
        <f>IF($B31="","",VLOOKUP($B31,'HKII 20 - 21'!$B$17:$AT$54,24,0))</f>
        <v>#N/A</v>
      </c>
      <c r="Z31" s="32" t="e">
        <f t="shared" si="4"/>
        <v>#N/A</v>
      </c>
      <c r="AA31" s="16" t="e">
        <f>IF($B31="","",VLOOKUP($B31,'HKII 20 - 21'!$B$17:$AT$54,26,0))</f>
        <v>#N/A</v>
      </c>
      <c r="AB31" s="16" t="e">
        <f>IF($B31="","",VLOOKUP($B31,'HKII 20 - 21'!$B$17:$AT$54,27,0))</f>
        <v>#N/A</v>
      </c>
      <c r="AC31" s="16" t="e">
        <f>IF($B31="","",VLOOKUP($B31,'HKII 20 - 21'!$B$17:$AT$54,28,0))</f>
        <v>#N/A</v>
      </c>
      <c r="AD31" s="32" t="e">
        <f t="shared" si="5"/>
        <v>#N/A</v>
      </c>
      <c r="AE31" s="16" t="e">
        <f>IF($B31="","",VLOOKUP($B31,'HKII 20 - 21'!$B$17:$AT$54,30,0))</f>
        <v>#N/A</v>
      </c>
      <c r="AF31" s="16" t="e">
        <f>IF($B31="","",VLOOKUP($B31,'HKII 20 - 21'!$B$17:$AT$54,31,0))</f>
        <v>#N/A</v>
      </c>
      <c r="AG31" s="16" t="e">
        <f>IF($B31="","",VLOOKUP($B31,'HKII 20 - 21'!$B$17:$AT$54,32,0))</f>
        <v>#N/A</v>
      </c>
      <c r="AH31" s="32" t="e">
        <f t="shared" si="6"/>
        <v>#N/A</v>
      </c>
      <c r="AI31" s="16" t="e">
        <f>IF($B31="","",VLOOKUP($B31,'HKII 20 - 21'!$B$17:$AT$54,34,0))</f>
        <v>#N/A</v>
      </c>
      <c r="AJ31" s="16" t="e">
        <f>IF($B31="","",VLOOKUP($B31,'HKII 20 - 21'!$B$17:$AT$54,35,0))</f>
        <v>#N/A</v>
      </c>
      <c r="AK31" s="32" t="e">
        <f t="shared" si="7"/>
        <v>#N/A</v>
      </c>
      <c r="AL31" s="16" t="e">
        <f>IF($B31="","",VLOOKUP($B31,'HKII 20 - 21'!$B$17:$AT$54,37,0))</f>
        <v>#N/A</v>
      </c>
      <c r="AM31" s="16" t="e">
        <f>IF($B31="","",VLOOKUP($B31,'HKII 20 - 21'!$B$17:$AT$54,38,0))</f>
        <v>#N/A</v>
      </c>
      <c r="AN31" s="32" t="e">
        <f t="shared" si="8"/>
        <v>#N/A</v>
      </c>
      <c r="AO31" s="16" t="e">
        <f>IF($B31="","",VLOOKUP($B31,'HKII 20 - 21'!$B$17:$AT$54,40,0))</f>
        <v>#N/A</v>
      </c>
      <c r="AP31" s="16" t="e">
        <f>IF($B31="","",VLOOKUP($B31,'HKII 20 - 21'!$B$17:$AT$54,41,0))</f>
        <v>#N/A</v>
      </c>
      <c r="AQ31" s="32" t="e">
        <f t="shared" si="9"/>
        <v>#N/A</v>
      </c>
      <c r="AR31" s="32" t="e">
        <f>IF($B31="","",VLOOKUP($B31,'HKII 20 - 21'!$B$17:$AT$54,43,0))</f>
        <v>#N/A</v>
      </c>
      <c r="AS31" s="32" t="e">
        <f>IF($B31="","",VLOOKUP($B31,'HKII 20 - 21'!$B$17:$AT$54,44,0))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IF($B32="","",VLOOKUP($B32,'HKII 20 - 21'!$B$17:$AT$54,4,0))</f>
        <v>#N/A</v>
      </c>
      <c r="F32" s="16" t="e">
        <f>IF($B32="","",VLOOKUP($B32,'HKII 20 - 21'!$B$17:$AT$54,5,0))</f>
        <v>#N/A</v>
      </c>
      <c r="G32" s="16" t="e">
        <f>IF($B32="","",VLOOKUP($B32,'HKII 20 - 21'!$B$17:$AT$54,6,0))</f>
        <v>#N/A</v>
      </c>
      <c r="H32" s="16" t="e">
        <f>IF($B32="","",VLOOKUP($B32,'HKII 20 - 21'!$B$17:$AT$54,7,0))</f>
        <v>#N/A</v>
      </c>
      <c r="I32" s="16" t="e">
        <f>IF($B32="","",VLOOKUP($B32,'HKII 20 - 21'!$B$17:$AT$54,8,0))</f>
        <v>#N/A</v>
      </c>
      <c r="J32" s="16" t="e">
        <f>IF($B32="","",VLOOKUP($B32,'HKII 20 - 21'!$B$17:$AT$54,9,0))</f>
        <v>#N/A</v>
      </c>
      <c r="K32" s="16" t="e">
        <f>IF($B32="","",VLOOKUP($B32,'HKII 20 - 21'!$B$17:$AT$54,10,0))</f>
        <v>#N/A</v>
      </c>
      <c r="L32" s="16" t="e">
        <f>IF($B32="","",VLOOKUP($B32,'HKII 20 - 21'!$B$17:$AT$54,11,0))</f>
        <v>#N/A</v>
      </c>
      <c r="M32" s="32" t="e">
        <f t="shared" si="1"/>
        <v>#N/A</v>
      </c>
      <c r="N32" s="16" t="e">
        <f>IF($B32="","",VLOOKUP($B32,'HKII 20 - 21'!$B$17:$AT$54,13,0))</f>
        <v>#N/A</v>
      </c>
      <c r="O32" s="16" t="e">
        <f>IF($B32="","",VLOOKUP($B32,'HKII 20 - 21'!$B$17:$AT$54,14,0))</f>
        <v>#N/A</v>
      </c>
      <c r="P32" s="16" t="e">
        <f>IF($B32="","",VLOOKUP($B32,'HKII 20 - 21'!$B$17:$AT$54,15,0))</f>
        <v>#N/A</v>
      </c>
      <c r="Q32" s="16" t="e">
        <f>IF($B32="","",VLOOKUP($B32,'HKII 20 - 21'!$B$17:$AT$54,16,0))</f>
        <v>#N/A</v>
      </c>
      <c r="R32" s="32" t="e">
        <f t="shared" si="2"/>
        <v>#N/A</v>
      </c>
      <c r="S32" s="16" t="e">
        <f>IF($B32="","",VLOOKUP($B32,'HKII 20 - 21'!$B$17:$AT$54,18,0))</f>
        <v>#N/A</v>
      </c>
      <c r="T32" s="16" t="e">
        <f>IF($B32="","",VLOOKUP($B32,'HKII 20 - 21'!$B$17:$AT$54,19,0))</f>
        <v>#N/A</v>
      </c>
      <c r="U32" s="16" t="e">
        <f>IF($B32="","",VLOOKUP($B32,'HKII 20 - 21'!$B$17:$AT$54,20,0))</f>
        <v>#N/A</v>
      </c>
      <c r="V32" s="32" t="e">
        <f t="shared" si="3"/>
        <v>#N/A</v>
      </c>
      <c r="W32" s="16" t="e">
        <f>IF($B32="","",VLOOKUP($B32,'HKII 20 - 21'!$B$17:$AT$54,22,0))</f>
        <v>#N/A</v>
      </c>
      <c r="X32" s="16" t="e">
        <f>IF($B32="","",VLOOKUP($B32,'HKII 20 - 21'!$B$17:$AT$54,23,0))</f>
        <v>#N/A</v>
      </c>
      <c r="Y32" s="16" t="e">
        <f>IF($B32="","",VLOOKUP($B32,'HKII 20 - 21'!$B$17:$AT$54,24,0))</f>
        <v>#N/A</v>
      </c>
      <c r="Z32" s="32" t="e">
        <f t="shared" si="4"/>
        <v>#N/A</v>
      </c>
      <c r="AA32" s="16" t="e">
        <f>IF($B32="","",VLOOKUP($B32,'HKII 20 - 21'!$B$17:$AT$54,26,0))</f>
        <v>#N/A</v>
      </c>
      <c r="AB32" s="16" t="e">
        <f>IF($B32="","",VLOOKUP($B32,'HKII 20 - 21'!$B$17:$AT$54,27,0))</f>
        <v>#N/A</v>
      </c>
      <c r="AC32" s="16" t="e">
        <f>IF($B32="","",VLOOKUP($B32,'HKII 20 - 21'!$B$17:$AT$54,28,0))</f>
        <v>#N/A</v>
      </c>
      <c r="AD32" s="32" t="e">
        <f t="shared" si="5"/>
        <v>#N/A</v>
      </c>
      <c r="AE32" s="16" t="e">
        <f>IF($B32="","",VLOOKUP($B32,'HKII 20 - 21'!$B$17:$AT$54,30,0))</f>
        <v>#N/A</v>
      </c>
      <c r="AF32" s="16" t="e">
        <f>IF($B32="","",VLOOKUP($B32,'HKII 20 - 21'!$B$17:$AT$54,31,0))</f>
        <v>#N/A</v>
      </c>
      <c r="AG32" s="16" t="e">
        <f>IF($B32="","",VLOOKUP($B32,'HKII 20 - 21'!$B$17:$AT$54,32,0))</f>
        <v>#N/A</v>
      </c>
      <c r="AH32" s="32" t="e">
        <f t="shared" si="6"/>
        <v>#N/A</v>
      </c>
      <c r="AI32" s="16" t="e">
        <f>IF($B32="","",VLOOKUP($B32,'HKII 20 - 21'!$B$17:$AT$54,34,0))</f>
        <v>#N/A</v>
      </c>
      <c r="AJ32" s="16" t="e">
        <f>IF($B32="","",VLOOKUP($B32,'HKII 20 - 21'!$B$17:$AT$54,35,0))</f>
        <v>#N/A</v>
      </c>
      <c r="AK32" s="32" t="e">
        <f t="shared" si="7"/>
        <v>#N/A</v>
      </c>
      <c r="AL32" s="16" t="e">
        <f>IF($B32="","",VLOOKUP($B32,'HKII 20 - 21'!$B$17:$AT$54,37,0))</f>
        <v>#N/A</v>
      </c>
      <c r="AM32" s="16" t="e">
        <f>IF($B32="","",VLOOKUP($B32,'HKII 20 - 21'!$B$17:$AT$54,38,0))</f>
        <v>#N/A</v>
      </c>
      <c r="AN32" s="32" t="e">
        <f t="shared" si="8"/>
        <v>#N/A</v>
      </c>
      <c r="AO32" s="16" t="e">
        <f>IF($B32="","",VLOOKUP($B32,'HKII 20 - 21'!$B$17:$AT$54,40,0))</f>
        <v>#N/A</v>
      </c>
      <c r="AP32" s="16" t="e">
        <f>IF($B32="","",VLOOKUP($B32,'HKII 20 - 21'!$B$17:$AT$54,41,0))</f>
        <v>#N/A</v>
      </c>
      <c r="AQ32" s="32" t="e">
        <f t="shared" si="9"/>
        <v>#N/A</v>
      </c>
      <c r="AR32" s="32" t="e">
        <f>IF($B32="","",VLOOKUP($B32,'HKII 20 - 21'!$B$17:$AT$54,43,0))</f>
        <v>#N/A</v>
      </c>
      <c r="AS32" s="32" t="e">
        <f>IF($B32="","",VLOOKUP($B32,'HKII 20 - 21'!$B$17:$AT$54,44,0))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IF($B33="","",VLOOKUP($B33,'HKII 20 - 21'!$B$17:$AT$54,4,0))</f>
        <v>#N/A</v>
      </c>
      <c r="F33" s="16" t="e">
        <f>IF($B33="","",VLOOKUP($B33,'HKII 20 - 21'!$B$17:$AT$54,5,0))</f>
        <v>#N/A</v>
      </c>
      <c r="G33" s="16" t="e">
        <f>IF($B33="","",VLOOKUP($B33,'HKII 20 - 21'!$B$17:$AT$54,6,0))</f>
        <v>#N/A</v>
      </c>
      <c r="H33" s="16" t="e">
        <f>IF($B33="","",VLOOKUP($B33,'HKII 20 - 21'!$B$17:$AT$54,7,0))</f>
        <v>#N/A</v>
      </c>
      <c r="I33" s="16" t="e">
        <f>IF($B33="","",VLOOKUP($B33,'HKII 20 - 21'!$B$17:$AT$54,8,0))</f>
        <v>#N/A</v>
      </c>
      <c r="J33" s="16" t="e">
        <f>IF($B33="","",VLOOKUP($B33,'HKII 20 - 21'!$B$17:$AT$54,9,0))</f>
        <v>#N/A</v>
      </c>
      <c r="K33" s="16" t="e">
        <f>IF($B33="","",VLOOKUP($B33,'HKII 20 - 21'!$B$17:$AT$54,10,0))</f>
        <v>#N/A</v>
      </c>
      <c r="L33" s="16" t="e">
        <f>IF($B33="","",VLOOKUP($B33,'HKII 20 - 21'!$B$17:$AT$54,11,0))</f>
        <v>#N/A</v>
      </c>
      <c r="M33" s="32" t="e">
        <f t="shared" si="1"/>
        <v>#N/A</v>
      </c>
      <c r="N33" s="16" t="e">
        <f>IF($B33="","",VLOOKUP($B33,'HKII 20 - 21'!$B$17:$AT$54,13,0))</f>
        <v>#N/A</v>
      </c>
      <c r="O33" s="16" t="e">
        <f>IF($B33="","",VLOOKUP($B33,'HKII 20 - 21'!$B$17:$AT$54,14,0))</f>
        <v>#N/A</v>
      </c>
      <c r="P33" s="16" t="e">
        <f>IF($B33="","",VLOOKUP($B33,'HKII 20 - 21'!$B$17:$AT$54,15,0))</f>
        <v>#N/A</v>
      </c>
      <c r="Q33" s="16" t="e">
        <f>IF($B33="","",VLOOKUP($B33,'HKII 20 - 21'!$B$17:$AT$54,16,0))</f>
        <v>#N/A</v>
      </c>
      <c r="R33" s="32" t="e">
        <f t="shared" si="2"/>
        <v>#N/A</v>
      </c>
      <c r="S33" s="16" t="e">
        <f>IF($B33="","",VLOOKUP($B33,'HKII 20 - 21'!$B$17:$AT$54,18,0))</f>
        <v>#N/A</v>
      </c>
      <c r="T33" s="16" t="e">
        <f>IF($B33="","",VLOOKUP($B33,'HKII 20 - 21'!$B$17:$AT$54,19,0))</f>
        <v>#N/A</v>
      </c>
      <c r="U33" s="16" t="e">
        <f>IF($B33="","",VLOOKUP($B33,'HKII 20 - 21'!$B$17:$AT$54,20,0))</f>
        <v>#N/A</v>
      </c>
      <c r="V33" s="32" t="e">
        <f t="shared" si="3"/>
        <v>#N/A</v>
      </c>
      <c r="W33" s="16" t="e">
        <f>IF($B33="","",VLOOKUP($B33,'HKII 20 - 21'!$B$17:$AT$54,22,0))</f>
        <v>#N/A</v>
      </c>
      <c r="X33" s="16" t="e">
        <f>IF($B33="","",VLOOKUP($B33,'HKII 20 - 21'!$B$17:$AT$54,23,0))</f>
        <v>#N/A</v>
      </c>
      <c r="Y33" s="16" t="e">
        <f>IF($B33="","",VLOOKUP($B33,'HKII 20 - 21'!$B$17:$AT$54,24,0))</f>
        <v>#N/A</v>
      </c>
      <c r="Z33" s="32" t="e">
        <f t="shared" si="4"/>
        <v>#N/A</v>
      </c>
      <c r="AA33" s="16" t="e">
        <f>IF($B33="","",VLOOKUP($B33,'HKII 20 - 21'!$B$17:$AT$54,26,0))</f>
        <v>#N/A</v>
      </c>
      <c r="AB33" s="16" t="e">
        <f>IF($B33="","",VLOOKUP($B33,'HKII 20 - 21'!$B$17:$AT$54,27,0))</f>
        <v>#N/A</v>
      </c>
      <c r="AC33" s="16" t="e">
        <f>IF($B33="","",VLOOKUP($B33,'HKII 20 - 21'!$B$17:$AT$54,28,0))</f>
        <v>#N/A</v>
      </c>
      <c r="AD33" s="32" t="e">
        <f t="shared" si="5"/>
        <v>#N/A</v>
      </c>
      <c r="AE33" s="16" t="e">
        <f>IF($B33="","",VLOOKUP($B33,'HKII 20 - 21'!$B$17:$AT$54,30,0))</f>
        <v>#N/A</v>
      </c>
      <c r="AF33" s="16" t="e">
        <f>IF($B33="","",VLOOKUP($B33,'HKII 20 - 21'!$B$17:$AT$54,31,0))</f>
        <v>#N/A</v>
      </c>
      <c r="AG33" s="16" t="e">
        <f>IF($B33="","",VLOOKUP($B33,'HKII 20 - 21'!$B$17:$AT$54,32,0))</f>
        <v>#N/A</v>
      </c>
      <c r="AH33" s="32" t="e">
        <f t="shared" si="6"/>
        <v>#N/A</v>
      </c>
      <c r="AI33" s="16" t="e">
        <f>IF($B33="","",VLOOKUP($B33,'HKII 20 - 21'!$B$17:$AT$54,34,0))</f>
        <v>#N/A</v>
      </c>
      <c r="AJ33" s="16" t="e">
        <f>IF($B33="","",VLOOKUP($B33,'HKII 20 - 21'!$B$17:$AT$54,35,0))</f>
        <v>#N/A</v>
      </c>
      <c r="AK33" s="32" t="e">
        <f t="shared" si="7"/>
        <v>#N/A</v>
      </c>
      <c r="AL33" s="16" t="e">
        <f>IF($B33="","",VLOOKUP($B33,'HKII 20 - 21'!$B$17:$AT$54,37,0))</f>
        <v>#N/A</v>
      </c>
      <c r="AM33" s="16" t="e">
        <f>IF($B33="","",VLOOKUP($B33,'HKII 20 - 21'!$B$17:$AT$54,38,0))</f>
        <v>#N/A</v>
      </c>
      <c r="AN33" s="32" t="e">
        <f t="shared" si="8"/>
        <v>#N/A</v>
      </c>
      <c r="AO33" s="16" t="e">
        <f>IF($B33="","",VLOOKUP($B33,'HKII 20 - 21'!$B$17:$AT$54,40,0))</f>
        <v>#N/A</v>
      </c>
      <c r="AP33" s="16" t="e">
        <f>IF($B33="","",VLOOKUP($B33,'HKII 20 - 21'!$B$17:$AT$54,41,0))</f>
        <v>#N/A</v>
      </c>
      <c r="AQ33" s="32" t="e">
        <f t="shared" si="9"/>
        <v>#N/A</v>
      </c>
      <c r="AR33" s="32" t="e">
        <f>IF($B33="","",VLOOKUP($B33,'HKII 20 - 21'!$B$17:$AT$54,43,0))</f>
        <v>#N/A</v>
      </c>
      <c r="AS33" s="32" t="e">
        <f>IF($B33="","",VLOOKUP($B33,'HKII 20 - 21'!$B$17:$AT$54,44,0))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IF($B34="","",VLOOKUP($B34,'HKII 20 - 21'!$B$17:$AT$54,4,0))</f>
        <v>#N/A</v>
      </c>
      <c r="F34" s="16" t="e">
        <f>IF($B34="","",VLOOKUP($B34,'HKII 20 - 21'!$B$17:$AT$54,5,0))</f>
        <v>#N/A</v>
      </c>
      <c r="G34" s="16" t="e">
        <f>IF($B34="","",VLOOKUP($B34,'HKII 20 - 21'!$B$17:$AT$54,6,0))</f>
        <v>#N/A</v>
      </c>
      <c r="H34" s="16" t="e">
        <f>IF($B34="","",VLOOKUP($B34,'HKII 20 - 21'!$B$17:$AT$54,7,0))</f>
        <v>#N/A</v>
      </c>
      <c r="I34" s="16" t="e">
        <f>IF($B34="","",VLOOKUP($B34,'HKII 20 - 21'!$B$17:$AT$54,8,0))</f>
        <v>#N/A</v>
      </c>
      <c r="J34" s="16" t="e">
        <f>IF($B34="","",VLOOKUP($B34,'HKII 20 - 21'!$B$17:$AT$54,9,0))</f>
        <v>#N/A</v>
      </c>
      <c r="K34" s="16" t="e">
        <f>IF($B34="","",VLOOKUP($B34,'HKII 20 - 21'!$B$17:$AT$54,10,0))</f>
        <v>#N/A</v>
      </c>
      <c r="L34" s="16" t="e">
        <f>IF($B34="","",VLOOKUP($B34,'HKII 20 - 21'!$B$17:$AT$54,11,0))</f>
        <v>#N/A</v>
      </c>
      <c r="M34" s="32" t="e">
        <f t="shared" si="1"/>
        <v>#N/A</v>
      </c>
      <c r="N34" s="16" t="e">
        <f>IF($B34="","",VLOOKUP($B34,'HKII 20 - 21'!$B$17:$AT$54,13,0))</f>
        <v>#N/A</v>
      </c>
      <c r="O34" s="16" t="e">
        <f>IF($B34="","",VLOOKUP($B34,'HKII 20 - 21'!$B$17:$AT$54,14,0))</f>
        <v>#N/A</v>
      </c>
      <c r="P34" s="16" t="e">
        <f>IF($B34="","",VLOOKUP($B34,'HKII 20 - 21'!$B$17:$AT$54,15,0))</f>
        <v>#N/A</v>
      </c>
      <c r="Q34" s="16" t="e">
        <f>IF($B34="","",VLOOKUP($B34,'HKII 20 - 21'!$B$17:$AT$54,16,0))</f>
        <v>#N/A</v>
      </c>
      <c r="R34" s="32" t="e">
        <f t="shared" si="2"/>
        <v>#N/A</v>
      </c>
      <c r="S34" s="16" t="e">
        <f>IF($B34="","",VLOOKUP($B34,'HKII 20 - 21'!$B$17:$AT$54,18,0))</f>
        <v>#N/A</v>
      </c>
      <c r="T34" s="16" t="e">
        <f>IF($B34="","",VLOOKUP($B34,'HKII 20 - 21'!$B$17:$AT$54,19,0))</f>
        <v>#N/A</v>
      </c>
      <c r="U34" s="16" t="e">
        <f>IF($B34="","",VLOOKUP($B34,'HKII 20 - 21'!$B$17:$AT$54,20,0))</f>
        <v>#N/A</v>
      </c>
      <c r="V34" s="32" t="e">
        <f t="shared" si="3"/>
        <v>#N/A</v>
      </c>
      <c r="W34" s="16" t="e">
        <f>IF($B34="","",VLOOKUP($B34,'HKII 20 - 21'!$B$17:$AT$54,22,0))</f>
        <v>#N/A</v>
      </c>
      <c r="X34" s="16" t="e">
        <f>IF($B34="","",VLOOKUP($B34,'HKII 20 - 21'!$B$17:$AT$54,23,0))</f>
        <v>#N/A</v>
      </c>
      <c r="Y34" s="16" t="e">
        <f>IF($B34="","",VLOOKUP($B34,'HKII 20 - 21'!$B$17:$AT$54,24,0))</f>
        <v>#N/A</v>
      </c>
      <c r="Z34" s="32" t="e">
        <f t="shared" si="4"/>
        <v>#N/A</v>
      </c>
      <c r="AA34" s="16" t="e">
        <f>IF($B34="","",VLOOKUP($B34,'HKII 20 - 21'!$B$17:$AT$54,26,0))</f>
        <v>#N/A</v>
      </c>
      <c r="AB34" s="16" t="e">
        <f>IF($B34="","",VLOOKUP($B34,'HKII 20 - 21'!$B$17:$AT$54,27,0))</f>
        <v>#N/A</v>
      </c>
      <c r="AC34" s="16" t="e">
        <f>IF($B34="","",VLOOKUP($B34,'HKII 20 - 21'!$B$17:$AT$54,28,0))</f>
        <v>#N/A</v>
      </c>
      <c r="AD34" s="32" t="e">
        <f t="shared" si="5"/>
        <v>#N/A</v>
      </c>
      <c r="AE34" s="16" t="e">
        <f>IF($B34="","",VLOOKUP($B34,'HKII 20 - 21'!$B$17:$AT$54,30,0))</f>
        <v>#N/A</v>
      </c>
      <c r="AF34" s="16" t="e">
        <f>IF($B34="","",VLOOKUP($B34,'HKII 20 - 21'!$B$17:$AT$54,31,0))</f>
        <v>#N/A</v>
      </c>
      <c r="AG34" s="16" t="e">
        <f>IF($B34="","",VLOOKUP($B34,'HKII 20 - 21'!$B$17:$AT$54,32,0))</f>
        <v>#N/A</v>
      </c>
      <c r="AH34" s="32" t="e">
        <f t="shared" si="6"/>
        <v>#N/A</v>
      </c>
      <c r="AI34" s="16" t="e">
        <f>IF($B34="","",VLOOKUP($B34,'HKII 20 - 21'!$B$17:$AT$54,34,0))</f>
        <v>#N/A</v>
      </c>
      <c r="AJ34" s="16" t="e">
        <f>IF($B34="","",VLOOKUP($B34,'HKII 20 - 21'!$B$17:$AT$54,35,0))</f>
        <v>#N/A</v>
      </c>
      <c r="AK34" s="32" t="e">
        <f t="shared" si="7"/>
        <v>#N/A</v>
      </c>
      <c r="AL34" s="16" t="e">
        <f>IF($B34="","",VLOOKUP($B34,'HKII 20 - 21'!$B$17:$AT$54,37,0))</f>
        <v>#N/A</v>
      </c>
      <c r="AM34" s="16" t="e">
        <f>IF($B34="","",VLOOKUP($B34,'HKII 20 - 21'!$B$17:$AT$54,38,0))</f>
        <v>#N/A</v>
      </c>
      <c r="AN34" s="32" t="e">
        <f t="shared" si="8"/>
        <v>#N/A</v>
      </c>
      <c r="AO34" s="16" t="e">
        <f>IF($B34="","",VLOOKUP($B34,'HKII 20 - 21'!$B$17:$AT$54,40,0))</f>
        <v>#N/A</v>
      </c>
      <c r="AP34" s="16" t="e">
        <f>IF($B34="","",VLOOKUP($B34,'HKII 20 - 21'!$B$17:$AT$54,41,0))</f>
        <v>#N/A</v>
      </c>
      <c r="AQ34" s="32" t="e">
        <f t="shared" si="9"/>
        <v>#N/A</v>
      </c>
      <c r="AR34" s="32" t="e">
        <f>IF($B34="","",VLOOKUP($B34,'HKII 20 - 21'!$B$17:$AT$54,43,0))</f>
        <v>#N/A</v>
      </c>
      <c r="AS34" s="32" t="e">
        <f>IF($B34="","",VLOOKUP($B34,'HKII 20 - 21'!$B$17:$AT$54,44,0))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IF($B35="","",VLOOKUP($B35,'HKII 20 - 21'!$B$17:$AT$54,4,0))</f>
        <v>#N/A</v>
      </c>
      <c r="F35" s="16" t="e">
        <f>IF($B35="","",VLOOKUP($B35,'HKII 20 - 21'!$B$17:$AT$54,5,0))</f>
        <v>#N/A</v>
      </c>
      <c r="G35" s="16" t="e">
        <f>IF($B35="","",VLOOKUP($B35,'HKII 20 - 21'!$B$17:$AT$54,6,0))</f>
        <v>#N/A</v>
      </c>
      <c r="H35" s="16" t="e">
        <f>IF($B35="","",VLOOKUP($B35,'HKII 20 - 21'!$B$17:$AT$54,7,0))</f>
        <v>#N/A</v>
      </c>
      <c r="I35" s="16" t="e">
        <f>IF($B35="","",VLOOKUP($B35,'HKII 20 - 21'!$B$17:$AT$54,8,0))</f>
        <v>#N/A</v>
      </c>
      <c r="J35" s="16" t="e">
        <f>IF($B35="","",VLOOKUP($B35,'HKII 20 - 21'!$B$17:$AT$54,9,0))</f>
        <v>#N/A</v>
      </c>
      <c r="K35" s="16" t="e">
        <f>IF($B35="","",VLOOKUP($B35,'HKII 20 - 21'!$B$17:$AT$54,10,0))</f>
        <v>#N/A</v>
      </c>
      <c r="L35" s="16" t="e">
        <f>IF($B35="","",VLOOKUP($B35,'HKII 20 - 21'!$B$17:$AT$54,11,0))</f>
        <v>#N/A</v>
      </c>
      <c r="M35" s="32" t="e">
        <f t="shared" si="1"/>
        <v>#N/A</v>
      </c>
      <c r="N35" s="16" t="e">
        <f>IF($B35="","",VLOOKUP($B35,'HKII 20 - 21'!$B$17:$AT$54,13,0))</f>
        <v>#N/A</v>
      </c>
      <c r="O35" s="16" t="e">
        <f>IF($B35="","",VLOOKUP($B35,'HKII 20 - 21'!$B$17:$AT$54,14,0))</f>
        <v>#N/A</v>
      </c>
      <c r="P35" s="16" t="e">
        <f>IF($B35="","",VLOOKUP($B35,'HKII 20 - 21'!$B$17:$AT$54,15,0))</f>
        <v>#N/A</v>
      </c>
      <c r="Q35" s="16" t="e">
        <f>IF($B35="","",VLOOKUP($B35,'HKII 20 - 21'!$B$17:$AT$54,16,0))</f>
        <v>#N/A</v>
      </c>
      <c r="R35" s="32" t="e">
        <f t="shared" si="2"/>
        <v>#N/A</v>
      </c>
      <c r="S35" s="16" t="e">
        <f>IF($B35="","",VLOOKUP($B35,'HKII 20 - 21'!$B$17:$AT$54,18,0))</f>
        <v>#N/A</v>
      </c>
      <c r="T35" s="16" t="e">
        <f>IF($B35="","",VLOOKUP($B35,'HKII 20 - 21'!$B$17:$AT$54,19,0))</f>
        <v>#N/A</v>
      </c>
      <c r="U35" s="16" t="e">
        <f>IF($B35="","",VLOOKUP($B35,'HKII 20 - 21'!$B$17:$AT$54,20,0))</f>
        <v>#N/A</v>
      </c>
      <c r="V35" s="32" t="e">
        <f t="shared" si="3"/>
        <v>#N/A</v>
      </c>
      <c r="W35" s="16" t="e">
        <f>IF($B35="","",VLOOKUP($B35,'HKII 20 - 21'!$B$17:$AT$54,22,0))</f>
        <v>#N/A</v>
      </c>
      <c r="X35" s="16" t="e">
        <f>IF($B35="","",VLOOKUP($B35,'HKII 20 - 21'!$B$17:$AT$54,23,0))</f>
        <v>#N/A</v>
      </c>
      <c r="Y35" s="16" t="e">
        <f>IF($B35="","",VLOOKUP($B35,'HKII 20 - 21'!$B$17:$AT$54,24,0))</f>
        <v>#N/A</v>
      </c>
      <c r="Z35" s="32" t="e">
        <f t="shared" si="4"/>
        <v>#N/A</v>
      </c>
      <c r="AA35" s="16" t="e">
        <f>IF($B35="","",VLOOKUP($B35,'HKII 20 - 21'!$B$17:$AT$54,26,0))</f>
        <v>#N/A</v>
      </c>
      <c r="AB35" s="16" t="e">
        <f>IF($B35="","",VLOOKUP($B35,'HKII 20 - 21'!$B$17:$AT$54,27,0))</f>
        <v>#N/A</v>
      </c>
      <c r="AC35" s="16" t="e">
        <f>IF($B35="","",VLOOKUP($B35,'HKII 20 - 21'!$B$17:$AT$54,28,0))</f>
        <v>#N/A</v>
      </c>
      <c r="AD35" s="32" t="e">
        <f t="shared" si="5"/>
        <v>#N/A</v>
      </c>
      <c r="AE35" s="16" t="e">
        <f>IF($B35="","",VLOOKUP($B35,'HKII 20 - 21'!$B$17:$AT$54,30,0))</f>
        <v>#N/A</v>
      </c>
      <c r="AF35" s="16" t="e">
        <f>IF($B35="","",VLOOKUP($B35,'HKII 20 - 21'!$B$17:$AT$54,31,0))</f>
        <v>#N/A</v>
      </c>
      <c r="AG35" s="16" t="e">
        <f>IF($B35="","",VLOOKUP($B35,'HKII 20 - 21'!$B$17:$AT$54,32,0))</f>
        <v>#N/A</v>
      </c>
      <c r="AH35" s="32" t="e">
        <f t="shared" si="6"/>
        <v>#N/A</v>
      </c>
      <c r="AI35" s="16" t="e">
        <f>IF($B35="","",VLOOKUP($B35,'HKII 20 - 21'!$B$17:$AT$54,34,0))</f>
        <v>#N/A</v>
      </c>
      <c r="AJ35" s="16" t="e">
        <f>IF($B35="","",VLOOKUP($B35,'HKII 20 - 21'!$B$17:$AT$54,35,0))</f>
        <v>#N/A</v>
      </c>
      <c r="AK35" s="32" t="e">
        <f t="shared" si="7"/>
        <v>#N/A</v>
      </c>
      <c r="AL35" s="16" t="e">
        <f>IF($B35="","",VLOOKUP($B35,'HKII 20 - 21'!$B$17:$AT$54,37,0))</f>
        <v>#N/A</v>
      </c>
      <c r="AM35" s="16" t="e">
        <f>IF($B35="","",VLOOKUP($B35,'HKII 20 - 21'!$B$17:$AT$54,38,0))</f>
        <v>#N/A</v>
      </c>
      <c r="AN35" s="32" t="e">
        <f t="shared" si="8"/>
        <v>#N/A</v>
      </c>
      <c r="AO35" s="16" t="e">
        <f>IF($B35="","",VLOOKUP($B35,'HKII 20 - 21'!$B$17:$AT$54,40,0))</f>
        <v>#N/A</v>
      </c>
      <c r="AP35" s="16" t="e">
        <f>IF($B35="","",VLOOKUP($B35,'HKII 20 - 21'!$B$17:$AT$54,41,0))</f>
        <v>#N/A</v>
      </c>
      <c r="AQ35" s="32" t="e">
        <f t="shared" si="9"/>
        <v>#N/A</v>
      </c>
      <c r="AR35" s="32" t="e">
        <f>IF($B35="","",VLOOKUP($B35,'HKII 20 - 21'!$B$17:$AT$54,43,0))</f>
        <v>#N/A</v>
      </c>
      <c r="AS35" s="32" t="e">
        <f>IF($B35="","",VLOOKUP($B35,'HKII 20 - 21'!$B$17:$AT$54,44,0))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IF($B36="","",VLOOKUP($B36,'HKII 20 - 21'!$B$17:$AT$54,4,0))</f>
        <v>#N/A</v>
      </c>
      <c r="F36" s="16" t="e">
        <f>IF($B36="","",VLOOKUP($B36,'HKII 20 - 21'!$B$17:$AT$54,5,0))</f>
        <v>#N/A</v>
      </c>
      <c r="G36" s="16" t="e">
        <f>IF($B36="","",VLOOKUP($B36,'HKII 20 - 21'!$B$17:$AT$54,6,0))</f>
        <v>#N/A</v>
      </c>
      <c r="H36" s="16" t="e">
        <f>IF($B36="","",VLOOKUP($B36,'HKII 20 - 21'!$B$17:$AT$54,7,0))</f>
        <v>#N/A</v>
      </c>
      <c r="I36" s="16" t="e">
        <f>IF($B36="","",VLOOKUP($B36,'HKII 20 - 21'!$B$17:$AT$54,8,0))</f>
        <v>#N/A</v>
      </c>
      <c r="J36" s="16" t="e">
        <f>IF($B36="","",VLOOKUP($B36,'HKII 20 - 21'!$B$17:$AT$54,9,0))</f>
        <v>#N/A</v>
      </c>
      <c r="K36" s="16" t="e">
        <f>IF($B36="","",VLOOKUP($B36,'HKII 20 - 21'!$B$17:$AT$54,10,0))</f>
        <v>#N/A</v>
      </c>
      <c r="L36" s="16" t="e">
        <f>IF($B36="","",VLOOKUP($B36,'HKII 20 - 21'!$B$17:$AT$54,11,0))</f>
        <v>#N/A</v>
      </c>
      <c r="M36" s="32" t="e">
        <f t="shared" si="1"/>
        <v>#N/A</v>
      </c>
      <c r="N36" s="16" t="e">
        <f>IF($B36="","",VLOOKUP($B36,'HKII 20 - 21'!$B$17:$AT$54,13,0))</f>
        <v>#N/A</v>
      </c>
      <c r="O36" s="16" t="e">
        <f>IF($B36="","",VLOOKUP($B36,'HKII 20 - 21'!$B$17:$AT$54,14,0))</f>
        <v>#N/A</v>
      </c>
      <c r="P36" s="16" t="e">
        <f>IF($B36="","",VLOOKUP($B36,'HKII 20 - 21'!$B$17:$AT$54,15,0))</f>
        <v>#N/A</v>
      </c>
      <c r="Q36" s="16" t="e">
        <f>IF($B36="","",VLOOKUP($B36,'HKII 20 - 21'!$B$17:$AT$54,16,0))</f>
        <v>#N/A</v>
      </c>
      <c r="R36" s="32" t="e">
        <f t="shared" si="2"/>
        <v>#N/A</v>
      </c>
      <c r="S36" s="16" t="e">
        <f>IF($B36="","",VLOOKUP($B36,'HKII 20 - 21'!$B$17:$AT$54,18,0))</f>
        <v>#N/A</v>
      </c>
      <c r="T36" s="16" t="e">
        <f>IF($B36="","",VLOOKUP($B36,'HKII 20 - 21'!$B$17:$AT$54,19,0))</f>
        <v>#N/A</v>
      </c>
      <c r="U36" s="16" t="e">
        <f>IF($B36="","",VLOOKUP($B36,'HKII 20 - 21'!$B$17:$AT$54,20,0))</f>
        <v>#N/A</v>
      </c>
      <c r="V36" s="32" t="e">
        <f t="shared" si="3"/>
        <v>#N/A</v>
      </c>
      <c r="W36" s="16" t="e">
        <f>IF($B36="","",VLOOKUP($B36,'HKII 20 - 21'!$B$17:$AT$54,22,0))</f>
        <v>#N/A</v>
      </c>
      <c r="X36" s="16" t="e">
        <f>IF($B36="","",VLOOKUP($B36,'HKII 20 - 21'!$B$17:$AT$54,23,0))</f>
        <v>#N/A</v>
      </c>
      <c r="Y36" s="16" t="e">
        <f>IF($B36="","",VLOOKUP($B36,'HKII 20 - 21'!$B$17:$AT$54,24,0))</f>
        <v>#N/A</v>
      </c>
      <c r="Z36" s="32" t="e">
        <f t="shared" si="4"/>
        <v>#N/A</v>
      </c>
      <c r="AA36" s="16" t="e">
        <f>IF($B36="","",VLOOKUP($B36,'HKII 20 - 21'!$B$17:$AT$54,26,0))</f>
        <v>#N/A</v>
      </c>
      <c r="AB36" s="16" t="e">
        <f>IF($B36="","",VLOOKUP($B36,'HKII 20 - 21'!$B$17:$AT$54,27,0))</f>
        <v>#N/A</v>
      </c>
      <c r="AC36" s="16" t="e">
        <f>IF($B36="","",VLOOKUP($B36,'HKII 20 - 21'!$B$17:$AT$54,28,0))</f>
        <v>#N/A</v>
      </c>
      <c r="AD36" s="32" t="e">
        <f t="shared" si="5"/>
        <v>#N/A</v>
      </c>
      <c r="AE36" s="16" t="e">
        <f>IF($B36="","",VLOOKUP($B36,'HKII 20 - 21'!$B$17:$AT$54,30,0))</f>
        <v>#N/A</v>
      </c>
      <c r="AF36" s="16" t="e">
        <f>IF($B36="","",VLOOKUP($B36,'HKII 20 - 21'!$B$17:$AT$54,31,0))</f>
        <v>#N/A</v>
      </c>
      <c r="AG36" s="16" t="e">
        <f>IF($B36="","",VLOOKUP($B36,'HKII 20 - 21'!$B$17:$AT$54,32,0))</f>
        <v>#N/A</v>
      </c>
      <c r="AH36" s="32" t="e">
        <f t="shared" si="6"/>
        <v>#N/A</v>
      </c>
      <c r="AI36" s="16" t="e">
        <f>IF($B36="","",VLOOKUP($B36,'HKII 20 - 21'!$B$17:$AT$54,34,0))</f>
        <v>#N/A</v>
      </c>
      <c r="AJ36" s="16" t="e">
        <f>IF($B36="","",VLOOKUP($B36,'HKII 20 - 21'!$B$17:$AT$54,35,0))</f>
        <v>#N/A</v>
      </c>
      <c r="AK36" s="32" t="e">
        <f t="shared" si="7"/>
        <v>#N/A</v>
      </c>
      <c r="AL36" s="16" t="e">
        <f>IF($B36="","",VLOOKUP($B36,'HKII 20 - 21'!$B$17:$AT$54,37,0))</f>
        <v>#N/A</v>
      </c>
      <c r="AM36" s="16" t="e">
        <f>IF($B36="","",VLOOKUP($B36,'HKII 20 - 21'!$B$17:$AT$54,38,0))</f>
        <v>#N/A</v>
      </c>
      <c r="AN36" s="32" t="e">
        <f t="shared" si="8"/>
        <v>#N/A</v>
      </c>
      <c r="AO36" s="16" t="e">
        <f>IF($B36="","",VLOOKUP($B36,'HKII 20 - 21'!$B$17:$AT$54,40,0))</f>
        <v>#N/A</v>
      </c>
      <c r="AP36" s="16" t="e">
        <f>IF($B36="","",VLOOKUP($B36,'HKII 20 - 21'!$B$17:$AT$54,41,0))</f>
        <v>#N/A</v>
      </c>
      <c r="AQ36" s="32" t="e">
        <f t="shared" si="9"/>
        <v>#N/A</v>
      </c>
      <c r="AR36" s="32" t="e">
        <f>IF($B36="","",VLOOKUP($B36,'HKII 20 - 21'!$B$17:$AT$54,43,0))</f>
        <v>#N/A</v>
      </c>
      <c r="AS36" s="32" t="e">
        <f>IF($B36="","",VLOOKUP($B36,'HKII 20 - 21'!$B$17:$AT$54,44,0))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IF($B37="","",VLOOKUP($B37,'HKII 20 - 21'!$B$17:$AT$54,4,0))</f>
        <v>#N/A</v>
      </c>
      <c r="F37" s="16" t="e">
        <f>IF($B37="","",VLOOKUP($B37,'HKII 20 - 21'!$B$17:$AT$54,5,0))</f>
        <v>#N/A</v>
      </c>
      <c r="G37" s="16" t="e">
        <f>IF($B37="","",VLOOKUP($B37,'HKII 20 - 21'!$B$17:$AT$54,6,0))</f>
        <v>#N/A</v>
      </c>
      <c r="H37" s="16" t="e">
        <f>IF($B37="","",VLOOKUP($B37,'HKII 20 - 21'!$B$17:$AT$54,7,0))</f>
        <v>#N/A</v>
      </c>
      <c r="I37" s="16" t="e">
        <f>IF($B37="","",VLOOKUP($B37,'HKII 20 - 21'!$B$17:$AT$54,8,0))</f>
        <v>#N/A</v>
      </c>
      <c r="J37" s="16" t="e">
        <f>IF($B37="","",VLOOKUP($B37,'HKII 20 - 21'!$B$17:$AT$54,9,0))</f>
        <v>#N/A</v>
      </c>
      <c r="K37" s="16" t="e">
        <f>IF($B37="","",VLOOKUP($B37,'HKII 20 - 21'!$B$17:$AT$54,10,0))</f>
        <v>#N/A</v>
      </c>
      <c r="L37" s="16" t="e">
        <f>IF($B37="","",VLOOKUP($B37,'HKII 20 - 21'!$B$17:$AT$54,11,0))</f>
        <v>#N/A</v>
      </c>
      <c r="M37" s="32" t="e">
        <f t="shared" si="1"/>
        <v>#N/A</v>
      </c>
      <c r="N37" s="16" t="e">
        <f>IF($B37="","",VLOOKUP($B37,'HKII 20 - 21'!$B$17:$AT$54,13,0))</f>
        <v>#N/A</v>
      </c>
      <c r="O37" s="16" t="e">
        <f>IF($B37="","",VLOOKUP($B37,'HKII 20 - 21'!$B$17:$AT$54,14,0))</f>
        <v>#N/A</v>
      </c>
      <c r="P37" s="16" t="e">
        <f>IF($B37="","",VLOOKUP($B37,'HKII 20 - 21'!$B$17:$AT$54,15,0))</f>
        <v>#N/A</v>
      </c>
      <c r="Q37" s="16" t="e">
        <f>IF($B37="","",VLOOKUP($B37,'HKII 20 - 21'!$B$17:$AT$54,16,0))</f>
        <v>#N/A</v>
      </c>
      <c r="R37" s="32" t="e">
        <f t="shared" si="2"/>
        <v>#N/A</v>
      </c>
      <c r="S37" s="16" t="e">
        <f>IF($B37="","",VLOOKUP($B37,'HKII 20 - 21'!$B$17:$AT$54,18,0))</f>
        <v>#N/A</v>
      </c>
      <c r="T37" s="16" t="e">
        <f>IF($B37="","",VLOOKUP($B37,'HKII 20 - 21'!$B$17:$AT$54,19,0))</f>
        <v>#N/A</v>
      </c>
      <c r="U37" s="16" t="e">
        <f>IF($B37="","",VLOOKUP($B37,'HKII 20 - 21'!$B$17:$AT$54,20,0))</f>
        <v>#N/A</v>
      </c>
      <c r="V37" s="32" t="e">
        <f t="shared" si="3"/>
        <v>#N/A</v>
      </c>
      <c r="W37" s="16" t="e">
        <f>IF($B37="","",VLOOKUP($B37,'HKII 20 - 21'!$B$17:$AT$54,22,0))</f>
        <v>#N/A</v>
      </c>
      <c r="X37" s="16" t="e">
        <f>IF($B37="","",VLOOKUP($B37,'HKII 20 - 21'!$B$17:$AT$54,23,0))</f>
        <v>#N/A</v>
      </c>
      <c r="Y37" s="16" t="e">
        <f>IF($B37="","",VLOOKUP($B37,'HKII 20 - 21'!$B$17:$AT$54,24,0))</f>
        <v>#N/A</v>
      </c>
      <c r="Z37" s="32" t="e">
        <f t="shared" si="4"/>
        <v>#N/A</v>
      </c>
      <c r="AA37" s="16" t="e">
        <f>IF($B37="","",VLOOKUP($B37,'HKII 20 - 21'!$B$17:$AT$54,26,0))</f>
        <v>#N/A</v>
      </c>
      <c r="AB37" s="16" t="e">
        <f>IF($B37="","",VLOOKUP($B37,'HKII 20 - 21'!$B$17:$AT$54,27,0))</f>
        <v>#N/A</v>
      </c>
      <c r="AC37" s="16" t="e">
        <f>IF($B37="","",VLOOKUP($B37,'HKII 20 - 21'!$B$17:$AT$54,28,0))</f>
        <v>#N/A</v>
      </c>
      <c r="AD37" s="32" t="e">
        <f t="shared" si="5"/>
        <v>#N/A</v>
      </c>
      <c r="AE37" s="16" t="e">
        <f>IF($B37="","",VLOOKUP($B37,'HKII 20 - 21'!$B$17:$AT$54,30,0))</f>
        <v>#N/A</v>
      </c>
      <c r="AF37" s="16" t="e">
        <f>IF($B37="","",VLOOKUP($B37,'HKII 20 - 21'!$B$17:$AT$54,31,0))</f>
        <v>#N/A</v>
      </c>
      <c r="AG37" s="16" t="e">
        <f>IF($B37="","",VLOOKUP($B37,'HKII 20 - 21'!$B$17:$AT$54,32,0))</f>
        <v>#N/A</v>
      </c>
      <c r="AH37" s="32" t="e">
        <f t="shared" si="6"/>
        <v>#N/A</v>
      </c>
      <c r="AI37" s="16" t="e">
        <f>IF($B37="","",VLOOKUP($B37,'HKII 20 - 21'!$B$17:$AT$54,34,0))</f>
        <v>#N/A</v>
      </c>
      <c r="AJ37" s="16" t="e">
        <f>IF($B37="","",VLOOKUP($B37,'HKII 20 - 21'!$B$17:$AT$54,35,0))</f>
        <v>#N/A</v>
      </c>
      <c r="AK37" s="32" t="e">
        <f t="shared" si="7"/>
        <v>#N/A</v>
      </c>
      <c r="AL37" s="16" t="e">
        <f>IF($B37="","",VLOOKUP($B37,'HKII 20 - 21'!$B$17:$AT$54,37,0))</f>
        <v>#N/A</v>
      </c>
      <c r="AM37" s="16" t="e">
        <f>IF($B37="","",VLOOKUP($B37,'HKII 20 - 21'!$B$17:$AT$54,38,0))</f>
        <v>#N/A</v>
      </c>
      <c r="AN37" s="32" t="e">
        <f t="shared" si="8"/>
        <v>#N/A</v>
      </c>
      <c r="AO37" s="16" t="e">
        <f>IF($B37="","",VLOOKUP($B37,'HKII 20 - 21'!$B$17:$AT$54,40,0))</f>
        <v>#N/A</v>
      </c>
      <c r="AP37" s="16" t="e">
        <f>IF($B37="","",VLOOKUP($B37,'HKII 20 - 21'!$B$17:$AT$54,41,0))</f>
        <v>#N/A</v>
      </c>
      <c r="AQ37" s="32" t="e">
        <f t="shared" si="9"/>
        <v>#N/A</v>
      </c>
      <c r="AR37" s="32" t="e">
        <f>IF($B37="","",VLOOKUP($B37,'HKII 20 - 21'!$B$17:$AT$54,43,0))</f>
        <v>#N/A</v>
      </c>
      <c r="AS37" s="32" t="e">
        <f>IF($B37="","",VLOOKUP($B37,'HKII 20 - 21'!$B$17:$AT$54,44,0))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IF($B38="","",VLOOKUP($B38,'HKII 20 - 21'!$B$17:$AT$54,4,0))</f>
        <v>#N/A</v>
      </c>
      <c r="F38" s="16" t="e">
        <f>IF($B38="","",VLOOKUP($B38,'HKII 20 - 21'!$B$17:$AT$54,5,0))</f>
        <v>#N/A</v>
      </c>
      <c r="G38" s="16" t="e">
        <f>IF($B38="","",VLOOKUP($B38,'HKII 20 - 21'!$B$17:$AT$54,6,0))</f>
        <v>#N/A</v>
      </c>
      <c r="H38" s="16" t="e">
        <f>IF($B38="","",VLOOKUP($B38,'HKII 20 - 21'!$B$17:$AT$54,7,0))</f>
        <v>#N/A</v>
      </c>
      <c r="I38" s="16" t="e">
        <f>IF($B38="","",VLOOKUP($B38,'HKII 20 - 21'!$B$17:$AT$54,8,0))</f>
        <v>#N/A</v>
      </c>
      <c r="J38" s="16" t="e">
        <f>IF($B38="","",VLOOKUP($B38,'HKII 20 - 21'!$B$17:$AT$54,9,0))</f>
        <v>#N/A</v>
      </c>
      <c r="K38" s="16" t="e">
        <f>IF($B38="","",VLOOKUP($B38,'HKII 20 - 21'!$B$17:$AT$54,10,0))</f>
        <v>#N/A</v>
      </c>
      <c r="L38" s="16" t="e">
        <f>IF($B38="","",VLOOKUP($B38,'HKII 20 - 21'!$B$17:$AT$54,11,0))</f>
        <v>#N/A</v>
      </c>
      <c r="M38" s="32" t="e">
        <f t="shared" si="1"/>
        <v>#N/A</v>
      </c>
      <c r="N38" s="16" t="e">
        <f>IF($B38="","",VLOOKUP($B38,'HKII 20 - 21'!$B$17:$AT$54,13,0))</f>
        <v>#N/A</v>
      </c>
      <c r="O38" s="16" t="e">
        <f>IF($B38="","",VLOOKUP($B38,'HKII 20 - 21'!$B$17:$AT$54,14,0))</f>
        <v>#N/A</v>
      </c>
      <c r="P38" s="16" t="e">
        <f>IF($B38="","",VLOOKUP($B38,'HKII 20 - 21'!$B$17:$AT$54,15,0))</f>
        <v>#N/A</v>
      </c>
      <c r="Q38" s="16" t="e">
        <f>IF($B38="","",VLOOKUP($B38,'HKII 20 - 21'!$B$17:$AT$54,16,0))</f>
        <v>#N/A</v>
      </c>
      <c r="R38" s="32" t="e">
        <f t="shared" si="2"/>
        <v>#N/A</v>
      </c>
      <c r="S38" s="16" t="e">
        <f>IF($B38="","",VLOOKUP($B38,'HKII 20 - 21'!$B$17:$AT$54,18,0))</f>
        <v>#N/A</v>
      </c>
      <c r="T38" s="16" t="e">
        <f>IF($B38="","",VLOOKUP($B38,'HKII 20 - 21'!$B$17:$AT$54,19,0))</f>
        <v>#N/A</v>
      </c>
      <c r="U38" s="16" t="e">
        <f>IF($B38="","",VLOOKUP($B38,'HKII 20 - 21'!$B$17:$AT$54,20,0))</f>
        <v>#N/A</v>
      </c>
      <c r="V38" s="32" t="e">
        <f t="shared" si="3"/>
        <v>#N/A</v>
      </c>
      <c r="W38" s="16" t="e">
        <f>IF($B38="","",VLOOKUP($B38,'HKII 20 - 21'!$B$17:$AT$54,22,0))</f>
        <v>#N/A</v>
      </c>
      <c r="X38" s="16" t="e">
        <f>IF($B38="","",VLOOKUP($B38,'HKII 20 - 21'!$B$17:$AT$54,23,0))</f>
        <v>#N/A</v>
      </c>
      <c r="Y38" s="16" t="e">
        <f>IF($B38="","",VLOOKUP($B38,'HKII 20 - 21'!$B$17:$AT$54,24,0))</f>
        <v>#N/A</v>
      </c>
      <c r="Z38" s="32" t="e">
        <f t="shared" si="4"/>
        <v>#N/A</v>
      </c>
      <c r="AA38" s="16" t="e">
        <f>IF($B38="","",VLOOKUP($B38,'HKII 20 - 21'!$B$17:$AT$54,26,0))</f>
        <v>#N/A</v>
      </c>
      <c r="AB38" s="16" t="e">
        <f>IF($B38="","",VLOOKUP($B38,'HKII 20 - 21'!$B$17:$AT$54,27,0))</f>
        <v>#N/A</v>
      </c>
      <c r="AC38" s="16" t="e">
        <f>IF($B38="","",VLOOKUP($B38,'HKII 20 - 21'!$B$17:$AT$54,28,0))</f>
        <v>#N/A</v>
      </c>
      <c r="AD38" s="32" t="e">
        <f t="shared" si="5"/>
        <v>#N/A</v>
      </c>
      <c r="AE38" s="16" t="e">
        <f>IF($B38="","",VLOOKUP($B38,'HKII 20 - 21'!$B$17:$AT$54,30,0))</f>
        <v>#N/A</v>
      </c>
      <c r="AF38" s="16" t="e">
        <f>IF($B38="","",VLOOKUP($B38,'HKII 20 - 21'!$B$17:$AT$54,31,0))</f>
        <v>#N/A</v>
      </c>
      <c r="AG38" s="16" t="e">
        <f>IF($B38="","",VLOOKUP($B38,'HKII 20 - 21'!$B$17:$AT$54,32,0))</f>
        <v>#N/A</v>
      </c>
      <c r="AH38" s="32" t="e">
        <f t="shared" si="6"/>
        <v>#N/A</v>
      </c>
      <c r="AI38" s="16" t="e">
        <f>IF($B38="","",VLOOKUP($B38,'HKII 20 - 21'!$B$17:$AT$54,34,0))</f>
        <v>#N/A</v>
      </c>
      <c r="AJ38" s="16" t="e">
        <f>IF($B38="","",VLOOKUP($B38,'HKII 20 - 21'!$B$17:$AT$54,35,0))</f>
        <v>#N/A</v>
      </c>
      <c r="AK38" s="32" t="e">
        <f t="shared" si="7"/>
        <v>#N/A</v>
      </c>
      <c r="AL38" s="16" t="e">
        <f>IF($B38="","",VLOOKUP($B38,'HKII 20 - 21'!$B$17:$AT$54,37,0))</f>
        <v>#N/A</v>
      </c>
      <c r="AM38" s="16" t="e">
        <f>IF($B38="","",VLOOKUP($B38,'HKII 20 - 21'!$B$17:$AT$54,38,0))</f>
        <v>#N/A</v>
      </c>
      <c r="AN38" s="32" t="e">
        <f t="shared" si="8"/>
        <v>#N/A</v>
      </c>
      <c r="AO38" s="16" t="e">
        <f>IF($B38="","",VLOOKUP($B38,'HKII 20 - 21'!$B$17:$AT$54,40,0))</f>
        <v>#N/A</v>
      </c>
      <c r="AP38" s="16" t="e">
        <f>IF($B38="","",VLOOKUP($B38,'HKII 20 - 21'!$B$17:$AT$54,41,0))</f>
        <v>#N/A</v>
      </c>
      <c r="AQ38" s="32" t="e">
        <f t="shared" si="9"/>
        <v>#N/A</v>
      </c>
      <c r="AR38" s="32" t="e">
        <f>IF($B38="","",VLOOKUP($B38,'HKII 20 - 21'!$B$17:$AT$54,43,0))</f>
        <v>#N/A</v>
      </c>
      <c r="AS38" s="32" t="e">
        <f>IF($B38="","",VLOOKUP($B38,'HKII 20 - 21'!$B$17:$AT$54,44,0))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IF($B39="","",VLOOKUP($B39,'HKII 20 - 21'!$B$17:$AT$54,4,0))</f>
        <v>#N/A</v>
      </c>
      <c r="F39" s="16" t="e">
        <f>IF($B39="","",VLOOKUP($B39,'HKII 20 - 21'!$B$17:$AT$54,5,0))</f>
        <v>#N/A</v>
      </c>
      <c r="G39" s="16" t="e">
        <f>IF($B39="","",VLOOKUP($B39,'HKII 20 - 21'!$B$17:$AT$54,6,0))</f>
        <v>#N/A</v>
      </c>
      <c r="H39" s="16" t="e">
        <f>IF($B39="","",VLOOKUP($B39,'HKII 20 - 21'!$B$17:$AT$54,7,0))</f>
        <v>#N/A</v>
      </c>
      <c r="I39" s="16" t="e">
        <f>IF($B39="","",VLOOKUP($B39,'HKII 20 - 21'!$B$17:$AT$54,8,0))</f>
        <v>#N/A</v>
      </c>
      <c r="J39" s="16" t="e">
        <f>IF($B39="","",VLOOKUP($B39,'HKII 20 - 21'!$B$17:$AT$54,9,0))</f>
        <v>#N/A</v>
      </c>
      <c r="K39" s="16" t="e">
        <f>IF($B39="","",VLOOKUP($B39,'HKII 20 - 21'!$B$17:$AT$54,10,0))</f>
        <v>#N/A</v>
      </c>
      <c r="L39" s="16" t="e">
        <f>IF($B39="","",VLOOKUP($B39,'HKII 20 - 21'!$B$17:$AT$54,11,0))</f>
        <v>#N/A</v>
      </c>
      <c r="M39" s="32" t="e">
        <f t="shared" si="1"/>
        <v>#N/A</v>
      </c>
      <c r="N39" s="16" t="e">
        <f>IF($B39="","",VLOOKUP($B39,'HKII 20 - 21'!$B$17:$AT$54,13,0))</f>
        <v>#N/A</v>
      </c>
      <c r="O39" s="16" t="e">
        <f>IF($B39="","",VLOOKUP($B39,'HKII 20 - 21'!$B$17:$AT$54,14,0))</f>
        <v>#N/A</v>
      </c>
      <c r="P39" s="16" t="e">
        <f>IF($B39="","",VLOOKUP($B39,'HKII 20 - 21'!$B$17:$AT$54,15,0))</f>
        <v>#N/A</v>
      </c>
      <c r="Q39" s="16" t="e">
        <f>IF($B39="","",VLOOKUP($B39,'HKII 20 - 21'!$B$17:$AT$54,16,0))</f>
        <v>#N/A</v>
      </c>
      <c r="R39" s="32" t="e">
        <f t="shared" si="2"/>
        <v>#N/A</v>
      </c>
      <c r="S39" s="16" t="e">
        <f>IF($B39="","",VLOOKUP($B39,'HKII 20 - 21'!$B$17:$AT$54,18,0))</f>
        <v>#N/A</v>
      </c>
      <c r="T39" s="16" t="e">
        <f>IF($B39="","",VLOOKUP($B39,'HKII 20 - 21'!$B$17:$AT$54,19,0))</f>
        <v>#N/A</v>
      </c>
      <c r="U39" s="16" t="e">
        <f>IF($B39="","",VLOOKUP($B39,'HKII 20 - 21'!$B$17:$AT$54,20,0))</f>
        <v>#N/A</v>
      </c>
      <c r="V39" s="32" t="e">
        <f t="shared" si="3"/>
        <v>#N/A</v>
      </c>
      <c r="W39" s="16" t="e">
        <f>IF($B39="","",VLOOKUP($B39,'HKII 20 - 21'!$B$17:$AT$54,22,0))</f>
        <v>#N/A</v>
      </c>
      <c r="X39" s="16" t="e">
        <f>IF($B39="","",VLOOKUP($B39,'HKII 20 - 21'!$B$17:$AT$54,23,0))</f>
        <v>#N/A</v>
      </c>
      <c r="Y39" s="16" t="e">
        <f>IF($B39="","",VLOOKUP($B39,'HKII 20 - 21'!$B$17:$AT$54,24,0))</f>
        <v>#N/A</v>
      </c>
      <c r="Z39" s="32" t="e">
        <f t="shared" si="4"/>
        <v>#N/A</v>
      </c>
      <c r="AA39" s="16" t="e">
        <f>IF($B39="","",VLOOKUP($B39,'HKII 20 - 21'!$B$17:$AT$54,26,0))</f>
        <v>#N/A</v>
      </c>
      <c r="AB39" s="16" t="e">
        <f>IF($B39="","",VLOOKUP($B39,'HKII 20 - 21'!$B$17:$AT$54,27,0))</f>
        <v>#N/A</v>
      </c>
      <c r="AC39" s="16" t="e">
        <f>IF($B39="","",VLOOKUP($B39,'HKII 20 - 21'!$B$17:$AT$54,28,0))</f>
        <v>#N/A</v>
      </c>
      <c r="AD39" s="32" t="e">
        <f t="shared" si="5"/>
        <v>#N/A</v>
      </c>
      <c r="AE39" s="16" t="e">
        <f>IF($B39="","",VLOOKUP($B39,'HKII 20 - 21'!$B$17:$AT$54,30,0))</f>
        <v>#N/A</v>
      </c>
      <c r="AF39" s="16" t="e">
        <f>IF($B39="","",VLOOKUP($B39,'HKII 20 - 21'!$B$17:$AT$54,31,0))</f>
        <v>#N/A</v>
      </c>
      <c r="AG39" s="16" t="e">
        <f>IF($B39="","",VLOOKUP($B39,'HKII 20 - 21'!$B$17:$AT$54,32,0))</f>
        <v>#N/A</v>
      </c>
      <c r="AH39" s="32" t="e">
        <f t="shared" si="6"/>
        <v>#N/A</v>
      </c>
      <c r="AI39" s="16" t="e">
        <f>IF($B39="","",VLOOKUP($B39,'HKII 20 - 21'!$B$17:$AT$54,34,0))</f>
        <v>#N/A</v>
      </c>
      <c r="AJ39" s="16" t="e">
        <f>IF($B39="","",VLOOKUP($B39,'HKII 20 - 21'!$B$17:$AT$54,35,0))</f>
        <v>#N/A</v>
      </c>
      <c r="AK39" s="32" t="e">
        <f t="shared" si="7"/>
        <v>#N/A</v>
      </c>
      <c r="AL39" s="16" t="e">
        <f>IF($B39="","",VLOOKUP($B39,'HKII 20 - 21'!$B$17:$AT$54,37,0))</f>
        <v>#N/A</v>
      </c>
      <c r="AM39" s="16" t="e">
        <f>IF($B39="","",VLOOKUP($B39,'HKII 20 - 21'!$B$17:$AT$54,38,0))</f>
        <v>#N/A</v>
      </c>
      <c r="AN39" s="32" t="e">
        <f t="shared" si="8"/>
        <v>#N/A</v>
      </c>
      <c r="AO39" s="16" t="e">
        <f>IF($B39="","",VLOOKUP($B39,'HKII 20 - 21'!$B$17:$AT$54,40,0))</f>
        <v>#N/A</v>
      </c>
      <c r="AP39" s="16" t="e">
        <f>IF($B39="","",VLOOKUP($B39,'HKII 20 - 21'!$B$17:$AT$54,41,0))</f>
        <v>#N/A</v>
      </c>
      <c r="AQ39" s="32" t="e">
        <f t="shared" si="9"/>
        <v>#N/A</v>
      </c>
      <c r="AR39" s="32" t="e">
        <f>IF($B39="","",VLOOKUP($B39,'HKII 20 - 21'!$B$17:$AT$54,43,0))</f>
        <v>#N/A</v>
      </c>
      <c r="AS39" s="32" t="e">
        <f>IF($B39="","",VLOOKUP($B39,'HKII 20 - 21'!$B$17:$AT$54,44,0))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IF($B40="","",VLOOKUP($B40,'HKII 20 - 21'!$B$17:$AT$54,4,0))</f>
        <v>#N/A</v>
      </c>
      <c r="F40" s="16" t="e">
        <f>IF($B40="","",VLOOKUP($B40,'HKII 20 - 21'!$B$17:$AT$54,5,0))</f>
        <v>#N/A</v>
      </c>
      <c r="G40" s="16" t="e">
        <f>IF($B40="","",VLOOKUP($B40,'HKII 20 - 21'!$B$17:$AT$54,6,0))</f>
        <v>#N/A</v>
      </c>
      <c r="H40" s="16" t="e">
        <f>IF($B40="","",VLOOKUP($B40,'HKII 20 - 21'!$B$17:$AT$54,7,0))</f>
        <v>#N/A</v>
      </c>
      <c r="I40" s="16" t="e">
        <f>IF($B40="","",VLOOKUP($B40,'HKII 20 - 21'!$B$17:$AT$54,8,0))</f>
        <v>#N/A</v>
      </c>
      <c r="J40" s="16" t="e">
        <f>IF($B40="","",VLOOKUP($B40,'HKII 20 - 21'!$B$17:$AT$54,9,0))</f>
        <v>#N/A</v>
      </c>
      <c r="K40" s="16" t="e">
        <f>IF($B40="","",VLOOKUP($B40,'HKII 20 - 21'!$B$17:$AT$54,10,0))</f>
        <v>#N/A</v>
      </c>
      <c r="L40" s="16" t="e">
        <f>IF($B40="","",VLOOKUP($B40,'HKII 20 - 21'!$B$17:$AT$54,11,0))</f>
        <v>#N/A</v>
      </c>
      <c r="M40" s="32" t="e">
        <f t="shared" si="1"/>
        <v>#N/A</v>
      </c>
      <c r="N40" s="16" t="e">
        <f>IF($B40="","",VLOOKUP($B40,'HKII 20 - 21'!$B$17:$AT$54,13,0))</f>
        <v>#N/A</v>
      </c>
      <c r="O40" s="16" t="e">
        <f>IF($B40="","",VLOOKUP($B40,'HKII 20 - 21'!$B$17:$AT$54,14,0))</f>
        <v>#N/A</v>
      </c>
      <c r="P40" s="16" t="e">
        <f>IF($B40="","",VLOOKUP($B40,'HKII 20 - 21'!$B$17:$AT$54,15,0))</f>
        <v>#N/A</v>
      </c>
      <c r="Q40" s="16" t="e">
        <f>IF($B40="","",VLOOKUP($B40,'HKII 20 - 21'!$B$17:$AT$54,16,0))</f>
        <v>#N/A</v>
      </c>
      <c r="R40" s="32" t="e">
        <f t="shared" si="2"/>
        <v>#N/A</v>
      </c>
      <c r="S40" s="16" t="e">
        <f>IF($B40="","",VLOOKUP($B40,'HKII 20 - 21'!$B$17:$AT$54,18,0))</f>
        <v>#N/A</v>
      </c>
      <c r="T40" s="16" t="e">
        <f>IF($B40="","",VLOOKUP($B40,'HKII 20 - 21'!$B$17:$AT$54,19,0))</f>
        <v>#N/A</v>
      </c>
      <c r="U40" s="16" t="e">
        <f>IF($B40="","",VLOOKUP($B40,'HKII 20 - 21'!$B$17:$AT$54,20,0))</f>
        <v>#N/A</v>
      </c>
      <c r="V40" s="32" t="e">
        <f t="shared" si="3"/>
        <v>#N/A</v>
      </c>
      <c r="W40" s="16" t="e">
        <f>IF($B40="","",VLOOKUP($B40,'HKII 20 - 21'!$B$17:$AT$54,22,0))</f>
        <v>#N/A</v>
      </c>
      <c r="X40" s="16" t="e">
        <f>IF($B40="","",VLOOKUP($B40,'HKII 20 - 21'!$B$17:$AT$54,23,0))</f>
        <v>#N/A</v>
      </c>
      <c r="Y40" s="16" t="e">
        <f>IF($B40="","",VLOOKUP($B40,'HKII 20 - 21'!$B$17:$AT$54,24,0))</f>
        <v>#N/A</v>
      </c>
      <c r="Z40" s="32" t="e">
        <f t="shared" si="4"/>
        <v>#N/A</v>
      </c>
      <c r="AA40" s="16" t="e">
        <f>IF($B40="","",VLOOKUP($B40,'HKII 20 - 21'!$B$17:$AT$54,26,0))</f>
        <v>#N/A</v>
      </c>
      <c r="AB40" s="16" t="e">
        <f>IF($B40="","",VLOOKUP($B40,'HKII 20 - 21'!$B$17:$AT$54,27,0))</f>
        <v>#N/A</v>
      </c>
      <c r="AC40" s="16" t="e">
        <f>IF($B40="","",VLOOKUP($B40,'HKII 20 - 21'!$B$17:$AT$54,28,0))</f>
        <v>#N/A</v>
      </c>
      <c r="AD40" s="32" t="e">
        <f t="shared" si="5"/>
        <v>#N/A</v>
      </c>
      <c r="AE40" s="16" t="e">
        <f>IF($B40="","",VLOOKUP($B40,'HKII 20 - 21'!$B$17:$AT$54,30,0))</f>
        <v>#N/A</v>
      </c>
      <c r="AF40" s="16" t="e">
        <f>IF($B40="","",VLOOKUP($B40,'HKII 20 - 21'!$B$17:$AT$54,31,0))</f>
        <v>#N/A</v>
      </c>
      <c r="AG40" s="16" t="e">
        <f>IF($B40="","",VLOOKUP($B40,'HKII 20 - 21'!$B$17:$AT$54,32,0))</f>
        <v>#N/A</v>
      </c>
      <c r="AH40" s="32" t="e">
        <f t="shared" si="6"/>
        <v>#N/A</v>
      </c>
      <c r="AI40" s="16" t="e">
        <f>IF($B40="","",VLOOKUP($B40,'HKII 20 - 21'!$B$17:$AT$54,34,0))</f>
        <v>#N/A</v>
      </c>
      <c r="AJ40" s="16" t="e">
        <f>IF($B40="","",VLOOKUP($B40,'HKII 20 - 21'!$B$17:$AT$54,35,0))</f>
        <v>#N/A</v>
      </c>
      <c r="AK40" s="32" t="e">
        <f t="shared" si="7"/>
        <v>#N/A</v>
      </c>
      <c r="AL40" s="16" t="e">
        <f>IF($B40="","",VLOOKUP($B40,'HKII 20 - 21'!$B$17:$AT$54,37,0))</f>
        <v>#N/A</v>
      </c>
      <c r="AM40" s="16" t="e">
        <f>IF($B40="","",VLOOKUP($B40,'HKII 20 - 21'!$B$17:$AT$54,38,0))</f>
        <v>#N/A</v>
      </c>
      <c r="AN40" s="32" t="e">
        <f t="shared" si="8"/>
        <v>#N/A</v>
      </c>
      <c r="AO40" s="16" t="e">
        <f>IF($B40="","",VLOOKUP($B40,'HKII 20 - 21'!$B$17:$AT$54,40,0))</f>
        <v>#N/A</v>
      </c>
      <c r="AP40" s="16" t="e">
        <f>IF($B40="","",VLOOKUP($B40,'HKII 20 - 21'!$B$17:$AT$54,41,0))</f>
        <v>#N/A</v>
      </c>
      <c r="AQ40" s="32" t="e">
        <f t="shared" si="9"/>
        <v>#N/A</v>
      </c>
      <c r="AR40" s="32" t="e">
        <f>IF($B40="","",VLOOKUP($B40,'HKII 20 - 21'!$B$17:$AT$54,43,0))</f>
        <v>#N/A</v>
      </c>
      <c r="AS40" s="32" t="e">
        <f>IF($B40="","",VLOOKUP($B40,'HKII 20 - 21'!$B$17:$AT$54,44,0))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IF($B41="","",VLOOKUP($B41,'HKII 20 - 21'!$B$17:$AT$54,4,0))</f>
        <v>#N/A</v>
      </c>
      <c r="F41" s="16" t="e">
        <f>IF($B41="","",VLOOKUP($B41,'HKII 20 - 21'!$B$17:$AT$54,5,0))</f>
        <v>#N/A</v>
      </c>
      <c r="G41" s="16" t="e">
        <f>IF($B41="","",VLOOKUP($B41,'HKII 20 - 21'!$B$17:$AT$54,6,0))</f>
        <v>#N/A</v>
      </c>
      <c r="H41" s="16" t="e">
        <f>IF($B41="","",VLOOKUP($B41,'HKII 20 - 21'!$B$17:$AT$54,7,0))</f>
        <v>#N/A</v>
      </c>
      <c r="I41" s="16" t="e">
        <f>IF($B41="","",VLOOKUP($B41,'HKII 20 - 21'!$B$17:$AT$54,8,0))</f>
        <v>#N/A</v>
      </c>
      <c r="J41" s="16" t="e">
        <f>IF($B41="","",VLOOKUP($B41,'HKII 20 - 21'!$B$17:$AT$54,9,0))</f>
        <v>#N/A</v>
      </c>
      <c r="K41" s="16" t="e">
        <f>IF($B41="","",VLOOKUP($B41,'HKII 20 - 21'!$B$17:$AT$54,10,0))</f>
        <v>#N/A</v>
      </c>
      <c r="L41" s="16" t="e">
        <f>IF($B41="","",VLOOKUP($B41,'HKII 20 - 21'!$B$17:$AT$54,11,0))</f>
        <v>#N/A</v>
      </c>
      <c r="M41" s="32" t="e">
        <f t="shared" si="1"/>
        <v>#N/A</v>
      </c>
      <c r="N41" s="16" t="e">
        <f>IF($B41="","",VLOOKUP($B41,'HKII 20 - 21'!$B$17:$AT$54,13,0))</f>
        <v>#N/A</v>
      </c>
      <c r="O41" s="16" t="e">
        <f>IF($B41="","",VLOOKUP($B41,'HKII 20 - 21'!$B$17:$AT$54,14,0))</f>
        <v>#N/A</v>
      </c>
      <c r="P41" s="16" t="e">
        <f>IF($B41="","",VLOOKUP($B41,'HKII 20 - 21'!$B$17:$AT$54,15,0))</f>
        <v>#N/A</v>
      </c>
      <c r="Q41" s="16" t="e">
        <f>IF($B41="","",VLOOKUP($B41,'HKII 20 - 21'!$B$17:$AT$54,16,0))</f>
        <v>#N/A</v>
      </c>
      <c r="R41" s="32" t="e">
        <f t="shared" si="2"/>
        <v>#N/A</v>
      </c>
      <c r="S41" s="16" t="e">
        <f>IF($B41="","",VLOOKUP($B41,'HKII 20 - 21'!$B$17:$AT$54,18,0))</f>
        <v>#N/A</v>
      </c>
      <c r="T41" s="16" t="e">
        <f>IF($B41="","",VLOOKUP($B41,'HKII 20 - 21'!$B$17:$AT$54,19,0))</f>
        <v>#N/A</v>
      </c>
      <c r="U41" s="16" t="e">
        <f>IF($B41="","",VLOOKUP($B41,'HKII 20 - 21'!$B$17:$AT$54,20,0))</f>
        <v>#N/A</v>
      </c>
      <c r="V41" s="32" t="e">
        <f t="shared" si="3"/>
        <v>#N/A</v>
      </c>
      <c r="W41" s="16" t="e">
        <f>IF($B41="","",VLOOKUP($B41,'HKII 20 - 21'!$B$17:$AT$54,22,0))</f>
        <v>#N/A</v>
      </c>
      <c r="X41" s="16" t="e">
        <f>IF($B41="","",VLOOKUP($B41,'HKII 20 - 21'!$B$17:$AT$54,23,0))</f>
        <v>#N/A</v>
      </c>
      <c r="Y41" s="16" t="e">
        <f>IF($B41="","",VLOOKUP($B41,'HKII 20 - 21'!$B$17:$AT$54,24,0))</f>
        <v>#N/A</v>
      </c>
      <c r="Z41" s="32" t="e">
        <f t="shared" si="4"/>
        <v>#N/A</v>
      </c>
      <c r="AA41" s="16" t="e">
        <f>IF($B41="","",VLOOKUP($B41,'HKII 20 - 21'!$B$17:$AT$54,26,0))</f>
        <v>#N/A</v>
      </c>
      <c r="AB41" s="16" t="e">
        <f>IF($B41="","",VLOOKUP($B41,'HKII 20 - 21'!$B$17:$AT$54,27,0))</f>
        <v>#N/A</v>
      </c>
      <c r="AC41" s="16" t="e">
        <f>IF($B41="","",VLOOKUP($B41,'HKII 20 - 21'!$B$17:$AT$54,28,0))</f>
        <v>#N/A</v>
      </c>
      <c r="AD41" s="32" t="e">
        <f t="shared" si="5"/>
        <v>#N/A</v>
      </c>
      <c r="AE41" s="16" t="e">
        <f>IF($B41="","",VLOOKUP($B41,'HKII 20 - 21'!$B$17:$AT$54,30,0))</f>
        <v>#N/A</v>
      </c>
      <c r="AF41" s="16" t="e">
        <f>IF($B41="","",VLOOKUP($B41,'HKII 20 - 21'!$B$17:$AT$54,31,0))</f>
        <v>#N/A</v>
      </c>
      <c r="AG41" s="16" t="e">
        <f>IF($B41="","",VLOOKUP($B41,'HKII 20 - 21'!$B$17:$AT$54,32,0))</f>
        <v>#N/A</v>
      </c>
      <c r="AH41" s="32" t="e">
        <f t="shared" si="6"/>
        <v>#N/A</v>
      </c>
      <c r="AI41" s="16" t="e">
        <f>IF($B41="","",VLOOKUP($B41,'HKII 20 - 21'!$B$17:$AT$54,34,0))</f>
        <v>#N/A</v>
      </c>
      <c r="AJ41" s="16" t="e">
        <f>IF($B41="","",VLOOKUP($B41,'HKII 20 - 21'!$B$17:$AT$54,35,0))</f>
        <v>#N/A</v>
      </c>
      <c r="AK41" s="32" t="e">
        <f t="shared" si="7"/>
        <v>#N/A</v>
      </c>
      <c r="AL41" s="16" t="e">
        <f>IF($B41="","",VLOOKUP($B41,'HKII 20 - 21'!$B$17:$AT$54,37,0))</f>
        <v>#N/A</v>
      </c>
      <c r="AM41" s="16" t="e">
        <f>IF($B41="","",VLOOKUP($B41,'HKII 20 - 21'!$B$17:$AT$54,38,0))</f>
        <v>#N/A</v>
      </c>
      <c r="AN41" s="32" t="e">
        <f t="shared" si="8"/>
        <v>#N/A</v>
      </c>
      <c r="AO41" s="16" t="e">
        <f>IF($B41="","",VLOOKUP($B41,'HKII 20 - 21'!$B$17:$AT$54,40,0))</f>
        <v>#N/A</v>
      </c>
      <c r="AP41" s="16" t="e">
        <f>IF($B41="","",VLOOKUP($B41,'HKII 20 - 21'!$B$17:$AT$54,41,0))</f>
        <v>#N/A</v>
      </c>
      <c r="AQ41" s="32" t="e">
        <f t="shared" si="9"/>
        <v>#N/A</v>
      </c>
      <c r="AR41" s="32" t="e">
        <f>IF($B41="","",VLOOKUP($B41,'HKII 20 - 21'!$B$17:$AT$54,43,0))</f>
        <v>#N/A</v>
      </c>
      <c r="AS41" s="32" t="e">
        <f>IF($B41="","",VLOOKUP($B41,'HKII 20 - 21'!$B$17:$AT$54,44,0))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IF($B42="","",VLOOKUP($B42,'HKII 20 - 21'!$B$17:$AT$54,4,0))</f>
        <v>#N/A</v>
      </c>
      <c r="F42" s="16" t="e">
        <f>IF($B42="","",VLOOKUP($B42,'HKII 20 - 21'!$B$17:$AT$54,5,0))</f>
        <v>#N/A</v>
      </c>
      <c r="G42" s="16" t="e">
        <f>IF($B42="","",VLOOKUP($B42,'HKII 20 - 21'!$B$17:$AT$54,6,0))</f>
        <v>#N/A</v>
      </c>
      <c r="H42" s="16" t="e">
        <f>IF($B42="","",VLOOKUP($B42,'HKII 20 - 21'!$B$17:$AT$54,7,0))</f>
        <v>#N/A</v>
      </c>
      <c r="I42" s="16" t="e">
        <f>IF($B42="","",VLOOKUP($B42,'HKII 20 - 21'!$B$17:$AT$54,8,0))</f>
        <v>#N/A</v>
      </c>
      <c r="J42" s="16" t="e">
        <f>IF($B42="","",VLOOKUP($B42,'HKII 20 - 21'!$B$17:$AT$54,9,0))</f>
        <v>#N/A</v>
      </c>
      <c r="K42" s="16" t="e">
        <f>IF($B42="","",VLOOKUP($B42,'HKII 20 - 21'!$B$17:$AT$54,10,0))</f>
        <v>#N/A</v>
      </c>
      <c r="L42" s="16" t="e">
        <f>IF($B42="","",VLOOKUP($B42,'HKII 20 - 21'!$B$17:$AT$54,11,0))</f>
        <v>#N/A</v>
      </c>
      <c r="M42" s="32" t="e">
        <f t="shared" si="1"/>
        <v>#N/A</v>
      </c>
      <c r="N42" s="16" t="e">
        <f>IF($B42="","",VLOOKUP($B42,'HKII 20 - 21'!$B$17:$AT$54,13,0))</f>
        <v>#N/A</v>
      </c>
      <c r="O42" s="16" t="e">
        <f>IF($B42="","",VLOOKUP($B42,'HKII 20 - 21'!$B$17:$AT$54,14,0))</f>
        <v>#N/A</v>
      </c>
      <c r="P42" s="16" t="e">
        <f>IF($B42="","",VLOOKUP($B42,'HKII 20 - 21'!$B$17:$AT$54,15,0))</f>
        <v>#N/A</v>
      </c>
      <c r="Q42" s="16" t="e">
        <f>IF($B42="","",VLOOKUP($B42,'HKII 20 - 21'!$B$17:$AT$54,16,0))</f>
        <v>#N/A</v>
      </c>
      <c r="R42" s="32" t="e">
        <f t="shared" si="2"/>
        <v>#N/A</v>
      </c>
      <c r="S42" s="16" t="e">
        <f>IF($B42="","",VLOOKUP($B42,'HKII 20 - 21'!$B$17:$AT$54,18,0))</f>
        <v>#N/A</v>
      </c>
      <c r="T42" s="16" t="e">
        <f>IF($B42="","",VLOOKUP($B42,'HKII 20 - 21'!$B$17:$AT$54,19,0))</f>
        <v>#N/A</v>
      </c>
      <c r="U42" s="16" t="e">
        <f>IF($B42="","",VLOOKUP($B42,'HKII 20 - 21'!$B$17:$AT$54,20,0))</f>
        <v>#N/A</v>
      </c>
      <c r="V42" s="32" t="e">
        <f t="shared" si="3"/>
        <v>#N/A</v>
      </c>
      <c r="W42" s="16" t="e">
        <f>IF($B42="","",VLOOKUP($B42,'HKII 20 - 21'!$B$17:$AT$54,22,0))</f>
        <v>#N/A</v>
      </c>
      <c r="X42" s="16" t="e">
        <f>IF($B42="","",VLOOKUP($B42,'HKII 20 - 21'!$B$17:$AT$54,23,0))</f>
        <v>#N/A</v>
      </c>
      <c r="Y42" s="16" t="e">
        <f>IF($B42="","",VLOOKUP($B42,'HKII 20 - 21'!$B$17:$AT$54,24,0))</f>
        <v>#N/A</v>
      </c>
      <c r="Z42" s="32" t="e">
        <f t="shared" si="4"/>
        <v>#N/A</v>
      </c>
      <c r="AA42" s="16" t="e">
        <f>IF($B42="","",VLOOKUP($B42,'HKII 20 - 21'!$B$17:$AT$54,26,0))</f>
        <v>#N/A</v>
      </c>
      <c r="AB42" s="16" t="e">
        <f>IF($B42="","",VLOOKUP($B42,'HKII 20 - 21'!$B$17:$AT$54,27,0))</f>
        <v>#N/A</v>
      </c>
      <c r="AC42" s="16" t="e">
        <f>IF($B42="","",VLOOKUP($B42,'HKII 20 - 21'!$B$17:$AT$54,28,0))</f>
        <v>#N/A</v>
      </c>
      <c r="AD42" s="32" t="e">
        <f t="shared" si="5"/>
        <v>#N/A</v>
      </c>
      <c r="AE42" s="16" t="e">
        <f>IF($B42="","",VLOOKUP($B42,'HKII 20 - 21'!$B$17:$AT$54,30,0))</f>
        <v>#N/A</v>
      </c>
      <c r="AF42" s="16" t="e">
        <f>IF($B42="","",VLOOKUP($B42,'HKII 20 - 21'!$B$17:$AT$54,31,0))</f>
        <v>#N/A</v>
      </c>
      <c r="AG42" s="16" t="e">
        <f>IF($B42="","",VLOOKUP($B42,'HKII 20 - 21'!$B$17:$AT$54,32,0))</f>
        <v>#N/A</v>
      </c>
      <c r="AH42" s="32" t="e">
        <f t="shared" si="6"/>
        <v>#N/A</v>
      </c>
      <c r="AI42" s="16" t="e">
        <f>IF($B42="","",VLOOKUP($B42,'HKII 20 - 21'!$B$17:$AT$54,34,0))</f>
        <v>#N/A</v>
      </c>
      <c r="AJ42" s="16" t="e">
        <f>IF($B42="","",VLOOKUP($B42,'HKII 20 - 21'!$B$17:$AT$54,35,0))</f>
        <v>#N/A</v>
      </c>
      <c r="AK42" s="32" t="e">
        <f t="shared" si="7"/>
        <v>#N/A</v>
      </c>
      <c r="AL42" s="16" t="e">
        <f>IF($B42="","",VLOOKUP($B42,'HKII 20 - 21'!$B$17:$AT$54,37,0))</f>
        <v>#N/A</v>
      </c>
      <c r="AM42" s="16" t="e">
        <f>IF($B42="","",VLOOKUP($B42,'HKII 20 - 21'!$B$17:$AT$54,38,0))</f>
        <v>#N/A</v>
      </c>
      <c r="AN42" s="32" t="e">
        <f t="shared" si="8"/>
        <v>#N/A</v>
      </c>
      <c r="AO42" s="16" t="e">
        <f>IF($B42="","",VLOOKUP($B42,'HKII 20 - 21'!$B$17:$AT$54,40,0))</f>
        <v>#N/A</v>
      </c>
      <c r="AP42" s="16" t="e">
        <f>IF($B42="","",VLOOKUP($B42,'HKII 20 - 21'!$B$17:$AT$54,41,0))</f>
        <v>#N/A</v>
      </c>
      <c r="AQ42" s="32" t="e">
        <f t="shared" si="9"/>
        <v>#N/A</v>
      </c>
      <c r="AR42" s="32" t="e">
        <f>IF($B42="","",VLOOKUP($B42,'HKII 20 - 21'!$B$17:$AT$54,43,0))</f>
        <v>#N/A</v>
      </c>
      <c r="AS42" s="32" t="e">
        <f>IF($B42="","",VLOOKUP($B42,'HKII 20 - 21'!$B$17:$AT$54,44,0))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IF($B43="","",VLOOKUP($B43,'HKII 20 - 21'!$B$17:$AT$54,4,0))</f>
        <v>#N/A</v>
      </c>
      <c r="F43" s="16" t="e">
        <f>IF($B43="","",VLOOKUP($B43,'HKII 20 - 21'!$B$17:$AT$54,5,0))</f>
        <v>#N/A</v>
      </c>
      <c r="G43" s="16" t="e">
        <f>IF($B43="","",VLOOKUP($B43,'HKII 20 - 21'!$B$17:$AT$54,6,0))</f>
        <v>#N/A</v>
      </c>
      <c r="H43" s="16" t="e">
        <f>IF($B43="","",VLOOKUP($B43,'HKII 20 - 21'!$B$17:$AT$54,7,0))</f>
        <v>#N/A</v>
      </c>
      <c r="I43" s="16" t="e">
        <f>IF($B43="","",VLOOKUP($B43,'HKII 20 - 21'!$B$17:$AT$54,8,0))</f>
        <v>#N/A</v>
      </c>
      <c r="J43" s="16" t="e">
        <f>IF($B43="","",VLOOKUP($B43,'HKII 20 - 21'!$B$17:$AT$54,9,0))</f>
        <v>#N/A</v>
      </c>
      <c r="K43" s="16" t="e">
        <f>IF($B43="","",VLOOKUP($B43,'HKII 20 - 21'!$B$17:$AT$54,10,0))</f>
        <v>#N/A</v>
      </c>
      <c r="L43" s="16" t="e">
        <f>IF($B43="","",VLOOKUP($B43,'HKII 20 - 21'!$B$17:$AT$54,11,0))</f>
        <v>#N/A</v>
      </c>
      <c r="M43" s="32" t="e">
        <f t="shared" si="1"/>
        <v>#N/A</v>
      </c>
      <c r="N43" s="16" t="e">
        <f>IF($B43="","",VLOOKUP($B43,'HKII 20 - 21'!$B$17:$AT$54,13,0))</f>
        <v>#N/A</v>
      </c>
      <c r="O43" s="16" t="e">
        <f>IF($B43="","",VLOOKUP($B43,'HKII 20 - 21'!$B$17:$AT$54,14,0))</f>
        <v>#N/A</v>
      </c>
      <c r="P43" s="16" t="e">
        <f>IF($B43="","",VLOOKUP($B43,'HKII 20 - 21'!$B$17:$AT$54,15,0))</f>
        <v>#N/A</v>
      </c>
      <c r="Q43" s="16" t="e">
        <f>IF($B43="","",VLOOKUP($B43,'HKII 20 - 21'!$B$17:$AT$54,16,0))</f>
        <v>#N/A</v>
      </c>
      <c r="R43" s="32" t="e">
        <f t="shared" si="2"/>
        <v>#N/A</v>
      </c>
      <c r="S43" s="16" t="e">
        <f>IF($B43="","",VLOOKUP($B43,'HKII 20 - 21'!$B$17:$AT$54,18,0))</f>
        <v>#N/A</v>
      </c>
      <c r="T43" s="16" t="e">
        <f>IF($B43="","",VLOOKUP($B43,'HKII 20 - 21'!$B$17:$AT$54,19,0))</f>
        <v>#N/A</v>
      </c>
      <c r="U43" s="16" t="e">
        <f>IF($B43="","",VLOOKUP($B43,'HKII 20 - 21'!$B$17:$AT$54,20,0))</f>
        <v>#N/A</v>
      </c>
      <c r="V43" s="32" t="e">
        <f t="shared" si="3"/>
        <v>#N/A</v>
      </c>
      <c r="W43" s="16" t="e">
        <f>IF($B43="","",VLOOKUP($B43,'HKII 20 - 21'!$B$17:$AT$54,22,0))</f>
        <v>#N/A</v>
      </c>
      <c r="X43" s="16" t="e">
        <f>IF($B43="","",VLOOKUP($B43,'HKII 20 - 21'!$B$17:$AT$54,23,0))</f>
        <v>#N/A</v>
      </c>
      <c r="Y43" s="16" t="e">
        <f>IF($B43="","",VLOOKUP($B43,'HKII 20 - 21'!$B$17:$AT$54,24,0))</f>
        <v>#N/A</v>
      </c>
      <c r="Z43" s="32" t="e">
        <f t="shared" si="4"/>
        <v>#N/A</v>
      </c>
      <c r="AA43" s="16" t="e">
        <f>IF($B43="","",VLOOKUP($B43,'HKII 20 - 21'!$B$17:$AT$54,26,0))</f>
        <v>#N/A</v>
      </c>
      <c r="AB43" s="16" t="e">
        <f>IF($B43="","",VLOOKUP($B43,'HKII 20 - 21'!$B$17:$AT$54,27,0))</f>
        <v>#N/A</v>
      </c>
      <c r="AC43" s="16" t="e">
        <f>IF($B43="","",VLOOKUP($B43,'HKII 20 - 21'!$B$17:$AT$54,28,0))</f>
        <v>#N/A</v>
      </c>
      <c r="AD43" s="32" t="e">
        <f t="shared" si="5"/>
        <v>#N/A</v>
      </c>
      <c r="AE43" s="16" t="e">
        <f>IF($B43="","",VLOOKUP($B43,'HKII 20 - 21'!$B$17:$AT$54,30,0))</f>
        <v>#N/A</v>
      </c>
      <c r="AF43" s="16" t="e">
        <f>IF($B43="","",VLOOKUP($B43,'HKII 20 - 21'!$B$17:$AT$54,31,0))</f>
        <v>#N/A</v>
      </c>
      <c r="AG43" s="16" t="e">
        <f>IF($B43="","",VLOOKUP($B43,'HKII 20 - 21'!$B$17:$AT$54,32,0))</f>
        <v>#N/A</v>
      </c>
      <c r="AH43" s="32" t="e">
        <f t="shared" si="6"/>
        <v>#N/A</v>
      </c>
      <c r="AI43" s="16" t="e">
        <f>IF($B43="","",VLOOKUP($B43,'HKII 20 - 21'!$B$17:$AT$54,34,0))</f>
        <v>#N/A</v>
      </c>
      <c r="AJ43" s="16" t="e">
        <f>IF($B43="","",VLOOKUP($B43,'HKII 20 - 21'!$B$17:$AT$54,35,0))</f>
        <v>#N/A</v>
      </c>
      <c r="AK43" s="32" t="e">
        <f t="shared" si="7"/>
        <v>#N/A</v>
      </c>
      <c r="AL43" s="16" t="e">
        <f>IF($B43="","",VLOOKUP($B43,'HKII 20 - 21'!$B$17:$AT$54,37,0))</f>
        <v>#N/A</v>
      </c>
      <c r="AM43" s="16" t="e">
        <f>IF($B43="","",VLOOKUP($B43,'HKII 20 - 21'!$B$17:$AT$54,38,0))</f>
        <v>#N/A</v>
      </c>
      <c r="AN43" s="32" t="e">
        <f t="shared" si="8"/>
        <v>#N/A</v>
      </c>
      <c r="AO43" s="16" t="e">
        <f>IF($B43="","",VLOOKUP($B43,'HKII 20 - 21'!$B$17:$AT$54,40,0))</f>
        <v>#N/A</v>
      </c>
      <c r="AP43" s="16" t="e">
        <f>IF($B43="","",VLOOKUP($B43,'HKII 20 - 21'!$B$17:$AT$54,41,0))</f>
        <v>#N/A</v>
      </c>
      <c r="AQ43" s="32" t="e">
        <f t="shared" si="9"/>
        <v>#N/A</v>
      </c>
      <c r="AR43" s="32" t="e">
        <f>IF($B43="","",VLOOKUP($B43,'HKII 20 - 21'!$B$17:$AT$54,43,0))</f>
        <v>#N/A</v>
      </c>
      <c r="AS43" s="32" t="e">
        <f>IF($B43="","",VLOOKUP($B43,'HKII 20 - 21'!$B$17:$AT$54,44,0))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IF($B44="","",VLOOKUP($B44,'HKII 20 - 21'!$B$17:$AT$54,4,0))</f>
        <v>#N/A</v>
      </c>
      <c r="F44" s="16" t="e">
        <f>IF($B44="","",VLOOKUP($B44,'HKII 20 - 21'!$B$17:$AT$54,5,0))</f>
        <v>#N/A</v>
      </c>
      <c r="G44" s="16" t="e">
        <f>IF($B44="","",VLOOKUP($B44,'HKII 20 - 21'!$B$17:$AT$54,6,0))</f>
        <v>#N/A</v>
      </c>
      <c r="H44" s="16" t="e">
        <f>IF($B44="","",VLOOKUP($B44,'HKII 20 - 21'!$B$17:$AT$54,7,0))</f>
        <v>#N/A</v>
      </c>
      <c r="I44" s="16" t="e">
        <f>IF($B44="","",VLOOKUP($B44,'HKII 20 - 21'!$B$17:$AT$54,8,0))</f>
        <v>#N/A</v>
      </c>
      <c r="J44" s="16" t="e">
        <f>IF($B44="","",VLOOKUP($B44,'HKII 20 - 21'!$B$17:$AT$54,9,0))</f>
        <v>#N/A</v>
      </c>
      <c r="K44" s="16" t="e">
        <f>IF($B44="","",VLOOKUP($B44,'HKII 20 - 21'!$B$17:$AT$54,10,0))</f>
        <v>#N/A</v>
      </c>
      <c r="L44" s="16" t="e">
        <f>IF($B44="","",VLOOKUP($B44,'HKII 20 - 21'!$B$17:$AT$54,11,0))</f>
        <v>#N/A</v>
      </c>
      <c r="M44" s="32" t="e">
        <f t="shared" si="1"/>
        <v>#N/A</v>
      </c>
      <c r="N44" s="16" t="e">
        <f>IF($B44="","",VLOOKUP($B44,'HKII 20 - 21'!$B$17:$AT$54,13,0))</f>
        <v>#N/A</v>
      </c>
      <c r="O44" s="16" t="e">
        <f>IF($B44="","",VLOOKUP($B44,'HKII 20 - 21'!$B$17:$AT$54,14,0))</f>
        <v>#N/A</v>
      </c>
      <c r="P44" s="16" t="e">
        <f>IF($B44="","",VLOOKUP($B44,'HKII 20 - 21'!$B$17:$AT$54,15,0))</f>
        <v>#N/A</v>
      </c>
      <c r="Q44" s="16" t="e">
        <f>IF($B44="","",VLOOKUP($B44,'HKII 20 - 21'!$B$17:$AT$54,16,0))</f>
        <v>#N/A</v>
      </c>
      <c r="R44" s="32" t="e">
        <f t="shared" si="2"/>
        <v>#N/A</v>
      </c>
      <c r="S44" s="16" t="e">
        <f>IF($B44="","",VLOOKUP($B44,'HKII 20 - 21'!$B$17:$AT$54,18,0))</f>
        <v>#N/A</v>
      </c>
      <c r="T44" s="16" t="e">
        <f>IF($B44="","",VLOOKUP($B44,'HKII 20 - 21'!$B$17:$AT$54,19,0))</f>
        <v>#N/A</v>
      </c>
      <c r="U44" s="16" t="e">
        <f>IF($B44="","",VLOOKUP($B44,'HKII 20 - 21'!$B$17:$AT$54,20,0))</f>
        <v>#N/A</v>
      </c>
      <c r="V44" s="32" t="e">
        <f t="shared" si="3"/>
        <v>#N/A</v>
      </c>
      <c r="W44" s="16" t="e">
        <f>IF($B44="","",VLOOKUP($B44,'HKII 20 - 21'!$B$17:$AT$54,22,0))</f>
        <v>#N/A</v>
      </c>
      <c r="X44" s="16" t="e">
        <f>IF($B44="","",VLOOKUP($B44,'HKII 20 - 21'!$B$17:$AT$54,23,0))</f>
        <v>#N/A</v>
      </c>
      <c r="Y44" s="16" t="e">
        <f>IF($B44="","",VLOOKUP($B44,'HKII 20 - 21'!$B$17:$AT$54,24,0))</f>
        <v>#N/A</v>
      </c>
      <c r="Z44" s="32" t="e">
        <f t="shared" si="4"/>
        <v>#N/A</v>
      </c>
      <c r="AA44" s="16" t="e">
        <f>IF($B44="","",VLOOKUP($B44,'HKII 20 - 21'!$B$17:$AT$54,26,0))</f>
        <v>#N/A</v>
      </c>
      <c r="AB44" s="16" t="e">
        <f>IF($B44="","",VLOOKUP($B44,'HKII 20 - 21'!$B$17:$AT$54,27,0))</f>
        <v>#N/A</v>
      </c>
      <c r="AC44" s="16" t="e">
        <f>IF($B44="","",VLOOKUP($B44,'HKII 20 - 21'!$B$17:$AT$54,28,0))</f>
        <v>#N/A</v>
      </c>
      <c r="AD44" s="32" t="e">
        <f t="shared" si="5"/>
        <v>#N/A</v>
      </c>
      <c r="AE44" s="16" t="e">
        <f>IF($B44="","",VLOOKUP($B44,'HKII 20 - 21'!$B$17:$AT$54,30,0))</f>
        <v>#N/A</v>
      </c>
      <c r="AF44" s="16" t="e">
        <f>IF($B44="","",VLOOKUP($B44,'HKII 20 - 21'!$B$17:$AT$54,31,0))</f>
        <v>#N/A</v>
      </c>
      <c r="AG44" s="16" t="e">
        <f>IF($B44="","",VLOOKUP($B44,'HKII 20 - 21'!$B$17:$AT$54,32,0))</f>
        <v>#N/A</v>
      </c>
      <c r="AH44" s="32" t="e">
        <f t="shared" si="6"/>
        <v>#N/A</v>
      </c>
      <c r="AI44" s="16" t="e">
        <f>IF($B44="","",VLOOKUP($B44,'HKII 20 - 21'!$B$17:$AT$54,34,0))</f>
        <v>#N/A</v>
      </c>
      <c r="AJ44" s="16" t="e">
        <f>IF($B44="","",VLOOKUP($B44,'HKII 20 - 21'!$B$17:$AT$54,35,0))</f>
        <v>#N/A</v>
      </c>
      <c r="AK44" s="32" t="e">
        <f t="shared" si="7"/>
        <v>#N/A</v>
      </c>
      <c r="AL44" s="16" t="e">
        <f>IF($B44="","",VLOOKUP($B44,'HKII 20 - 21'!$B$17:$AT$54,37,0))</f>
        <v>#N/A</v>
      </c>
      <c r="AM44" s="16" t="e">
        <f>IF($B44="","",VLOOKUP($B44,'HKII 20 - 21'!$B$17:$AT$54,38,0))</f>
        <v>#N/A</v>
      </c>
      <c r="AN44" s="32" t="e">
        <f t="shared" si="8"/>
        <v>#N/A</v>
      </c>
      <c r="AO44" s="16" t="e">
        <f>IF($B44="","",VLOOKUP($B44,'HKII 20 - 21'!$B$17:$AT$54,40,0))</f>
        <v>#N/A</v>
      </c>
      <c r="AP44" s="16" t="e">
        <f>IF($B44="","",VLOOKUP($B44,'HKII 20 - 21'!$B$17:$AT$54,41,0))</f>
        <v>#N/A</v>
      </c>
      <c r="AQ44" s="32" t="e">
        <f t="shared" si="9"/>
        <v>#N/A</v>
      </c>
      <c r="AR44" s="32" t="e">
        <f>IF($B44="","",VLOOKUP($B44,'HKII 20 - 21'!$B$17:$AT$54,43,0))</f>
        <v>#N/A</v>
      </c>
      <c r="AS44" s="32" t="e">
        <f>IF($B44="","",VLOOKUP($B44,'HKII 20 - 21'!$B$17:$AT$54,44,0))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IF($B45="","",VLOOKUP($B45,'HKII 20 - 21'!$B$17:$AT$54,4,0))</f>
        <v>#N/A</v>
      </c>
      <c r="F45" s="16" t="e">
        <f>IF($B45="","",VLOOKUP($B45,'HKII 20 - 21'!$B$17:$AT$54,5,0))</f>
        <v>#N/A</v>
      </c>
      <c r="G45" s="16" t="e">
        <f>IF($B45="","",VLOOKUP($B45,'HKII 20 - 21'!$B$17:$AT$54,6,0))</f>
        <v>#N/A</v>
      </c>
      <c r="H45" s="16" t="e">
        <f>IF($B45="","",VLOOKUP($B45,'HKII 20 - 21'!$B$17:$AT$54,7,0))</f>
        <v>#N/A</v>
      </c>
      <c r="I45" s="16" t="e">
        <f>IF($B45="","",VLOOKUP($B45,'HKII 20 - 21'!$B$17:$AT$54,8,0))</f>
        <v>#N/A</v>
      </c>
      <c r="J45" s="16" t="e">
        <f>IF($B45="","",VLOOKUP($B45,'HKII 20 - 21'!$B$17:$AT$54,9,0))</f>
        <v>#N/A</v>
      </c>
      <c r="K45" s="16" t="e">
        <f>IF($B45="","",VLOOKUP($B45,'HKII 20 - 21'!$B$17:$AT$54,10,0))</f>
        <v>#N/A</v>
      </c>
      <c r="L45" s="16" t="e">
        <f>IF($B45="","",VLOOKUP($B45,'HKII 20 - 21'!$B$17:$AT$54,11,0))</f>
        <v>#N/A</v>
      </c>
      <c r="M45" s="32" t="e">
        <f t="shared" si="1"/>
        <v>#N/A</v>
      </c>
      <c r="N45" s="16" t="e">
        <f>IF($B45="","",VLOOKUP($B45,'HKII 20 - 21'!$B$17:$AT$54,13,0))</f>
        <v>#N/A</v>
      </c>
      <c r="O45" s="16" t="e">
        <f>IF($B45="","",VLOOKUP($B45,'HKII 20 - 21'!$B$17:$AT$54,14,0))</f>
        <v>#N/A</v>
      </c>
      <c r="P45" s="16" t="e">
        <f>IF($B45="","",VLOOKUP($B45,'HKII 20 - 21'!$B$17:$AT$54,15,0))</f>
        <v>#N/A</v>
      </c>
      <c r="Q45" s="16" t="e">
        <f>IF($B45="","",VLOOKUP($B45,'HKII 20 - 21'!$B$17:$AT$54,16,0))</f>
        <v>#N/A</v>
      </c>
      <c r="R45" s="32" t="e">
        <f t="shared" si="2"/>
        <v>#N/A</v>
      </c>
      <c r="S45" s="16" t="e">
        <f>IF($B45="","",VLOOKUP($B45,'HKII 20 - 21'!$B$17:$AT$54,18,0))</f>
        <v>#N/A</v>
      </c>
      <c r="T45" s="16" t="e">
        <f>IF($B45="","",VLOOKUP($B45,'HKII 20 - 21'!$B$17:$AT$54,19,0))</f>
        <v>#N/A</v>
      </c>
      <c r="U45" s="16" t="e">
        <f>IF($B45="","",VLOOKUP($B45,'HKII 20 - 21'!$B$17:$AT$54,20,0))</f>
        <v>#N/A</v>
      </c>
      <c r="V45" s="32" t="e">
        <f t="shared" si="3"/>
        <v>#N/A</v>
      </c>
      <c r="W45" s="16" t="e">
        <f>IF($B45="","",VLOOKUP($B45,'HKII 20 - 21'!$B$17:$AT$54,22,0))</f>
        <v>#N/A</v>
      </c>
      <c r="X45" s="16" t="e">
        <f>IF($B45="","",VLOOKUP($B45,'HKII 20 - 21'!$B$17:$AT$54,23,0))</f>
        <v>#N/A</v>
      </c>
      <c r="Y45" s="16" t="e">
        <f>IF($B45="","",VLOOKUP($B45,'HKII 20 - 21'!$B$17:$AT$54,24,0))</f>
        <v>#N/A</v>
      </c>
      <c r="Z45" s="32" t="e">
        <f t="shared" si="4"/>
        <v>#N/A</v>
      </c>
      <c r="AA45" s="16" t="e">
        <f>IF($B45="","",VLOOKUP($B45,'HKII 20 - 21'!$B$17:$AT$54,26,0))</f>
        <v>#N/A</v>
      </c>
      <c r="AB45" s="16" t="e">
        <f>IF($B45="","",VLOOKUP($B45,'HKII 20 - 21'!$B$17:$AT$54,27,0))</f>
        <v>#N/A</v>
      </c>
      <c r="AC45" s="16" t="e">
        <f>IF($B45="","",VLOOKUP($B45,'HKII 20 - 21'!$B$17:$AT$54,28,0))</f>
        <v>#N/A</v>
      </c>
      <c r="AD45" s="32" t="e">
        <f t="shared" si="5"/>
        <v>#N/A</v>
      </c>
      <c r="AE45" s="16" t="e">
        <f>IF($B45="","",VLOOKUP($B45,'HKII 20 - 21'!$B$17:$AT$54,30,0))</f>
        <v>#N/A</v>
      </c>
      <c r="AF45" s="16" t="e">
        <f>IF($B45="","",VLOOKUP($B45,'HKII 20 - 21'!$B$17:$AT$54,31,0))</f>
        <v>#N/A</v>
      </c>
      <c r="AG45" s="16" t="e">
        <f>IF($B45="","",VLOOKUP($B45,'HKII 20 - 21'!$B$17:$AT$54,32,0))</f>
        <v>#N/A</v>
      </c>
      <c r="AH45" s="32" t="e">
        <f t="shared" si="6"/>
        <v>#N/A</v>
      </c>
      <c r="AI45" s="16" t="e">
        <f>IF($B45="","",VLOOKUP($B45,'HKII 20 - 21'!$B$17:$AT$54,34,0))</f>
        <v>#N/A</v>
      </c>
      <c r="AJ45" s="16" t="e">
        <f>IF($B45="","",VLOOKUP($B45,'HKII 20 - 21'!$B$17:$AT$54,35,0))</f>
        <v>#N/A</v>
      </c>
      <c r="AK45" s="32" t="e">
        <f t="shared" si="7"/>
        <v>#N/A</v>
      </c>
      <c r="AL45" s="16" t="e">
        <f>IF($B45="","",VLOOKUP($B45,'HKII 20 - 21'!$B$17:$AT$54,37,0))</f>
        <v>#N/A</v>
      </c>
      <c r="AM45" s="16" t="e">
        <f>IF($B45="","",VLOOKUP($B45,'HKII 20 - 21'!$B$17:$AT$54,38,0))</f>
        <v>#N/A</v>
      </c>
      <c r="AN45" s="32" t="e">
        <f t="shared" si="8"/>
        <v>#N/A</v>
      </c>
      <c r="AO45" s="16" t="e">
        <f>IF($B45="","",VLOOKUP($B45,'HKII 20 - 21'!$B$17:$AT$54,40,0))</f>
        <v>#N/A</v>
      </c>
      <c r="AP45" s="16" t="e">
        <f>IF($B45="","",VLOOKUP($B45,'HKII 20 - 21'!$B$17:$AT$54,41,0))</f>
        <v>#N/A</v>
      </c>
      <c r="AQ45" s="32" t="e">
        <f t="shared" si="9"/>
        <v>#N/A</v>
      </c>
      <c r="AR45" s="32" t="e">
        <f>IF($B45="","",VLOOKUP($B45,'HKII 20 - 21'!$B$17:$AT$54,43,0))</f>
        <v>#N/A</v>
      </c>
      <c r="AS45" s="32" t="e">
        <f>IF($B45="","",VLOOKUP($B45,'HKII 20 - 21'!$B$17:$AT$54,44,0))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IF($B46="","",VLOOKUP($B46,'HKII 20 - 21'!$B$17:$AT$54,4,0))</f>
        <v>#N/A</v>
      </c>
      <c r="F46" s="16" t="e">
        <f>IF($B46="","",VLOOKUP($B46,'HKII 20 - 21'!$B$17:$AT$54,5,0))</f>
        <v>#N/A</v>
      </c>
      <c r="G46" s="16" t="e">
        <f>IF($B46="","",VLOOKUP($B46,'HKII 20 - 21'!$B$17:$AT$54,6,0))</f>
        <v>#N/A</v>
      </c>
      <c r="H46" s="16" t="e">
        <f>IF($B46="","",VLOOKUP($B46,'HKII 20 - 21'!$B$17:$AT$54,7,0))</f>
        <v>#N/A</v>
      </c>
      <c r="I46" s="16" t="e">
        <f>IF($B46="","",VLOOKUP($B46,'HKII 20 - 21'!$B$17:$AT$54,8,0))</f>
        <v>#N/A</v>
      </c>
      <c r="J46" s="16" t="e">
        <f>IF($B46="","",VLOOKUP($B46,'HKII 20 - 21'!$B$17:$AT$54,9,0))</f>
        <v>#N/A</v>
      </c>
      <c r="K46" s="16" t="e">
        <f>IF($B46="","",VLOOKUP($B46,'HKII 20 - 21'!$B$17:$AT$54,10,0))</f>
        <v>#N/A</v>
      </c>
      <c r="L46" s="16" t="e">
        <f>IF($B46="","",VLOOKUP($B46,'HKII 20 - 21'!$B$17:$AT$54,11,0))</f>
        <v>#N/A</v>
      </c>
      <c r="M46" s="32" t="e">
        <f t="shared" si="1"/>
        <v>#N/A</v>
      </c>
      <c r="N46" s="16" t="e">
        <f>IF($B46="","",VLOOKUP($B46,'HKII 20 - 21'!$B$17:$AT$54,13,0))</f>
        <v>#N/A</v>
      </c>
      <c r="O46" s="16" t="e">
        <f>IF($B46="","",VLOOKUP($B46,'HKII 20 - 21'!$B$17:$AT$54,14,0))</f>
        <v>#N/A</v>
      </c>
      <c r="P46" s="16" t="e">
        <f>IF($B46="","",VLOOKUP($B46,'HKII 20 - 21'!$B$17:$AT$54,15,0))</f>
        <v>#N/A</v>
      </c>
      <c r="Q46" s="16" t="e">
        <f>IF($B46="","",VLOOKUP($B46,'HKII 20 - 21'!$B$17:$AT$54,16,0))</f>
        <v>#N/A</v>
      </c>
      <c r="R46" s="32" t="e">
        <f t="shared" si="2"/>
        <v>#N/A</v>
      </c>
      <c r="S46" s="16" t="e">
        <f>IF($B46="","",VLOOKUP($B46,'HKII 20 - 21'!$B$17:$AT$54,18,0))</f>
        <v>#N/A</v>
      </c>
      <c r="T46" s="16" t="e">
        <f>IF($B46="","",VLOOKUP($B46,'HKII 20 - 21'!$B$17:$AT$54,19,0))</f>
        <v>#N/A</v>
      </c>
      <c r="U46" s="16" t="e">
        <f>IF($B46="","",VLOOKUP($B46,'HKII 20 - 21'!$B$17:$AT$54,20,0))</f>
        <v>#N/A</v>
      </c>
      <c r="V46" s="32" t="e">
        <f t="shared" si="3"/>
        <v>#N/A</v>
      </c>
      <c r="W46" s="16" t="e">
        <f>IF($B46="","",VLOOKUP($B46,'HKII 20 - 21'!$B$17:$AT$54,22,0))</f>
        <v>#N/A</v>
      </c>
      <c r="X46" s="16" t="e">
        <f>IF($B46="","",VLOOKUP($B46,'HKII 20 - 21'!$B$17:$AT$54,23,0))</f>
        <v>#N/A</v>
      </c>
      <c r="Y46" s="16" t="e">
        <f>IF($B46="","",VLOOKUP($B46,'HKII 20 - 21'!$B$17:$AT$54,24,0))</f>
        <v>#N/A</v>
      </c>
      <c r="Z46" s="32" t="e">
        <f t="shared" si="4"/>
        <v>#N/A</v>
      </c>
      <c r="AA46" s="16" t="e">
        <f>IF($B46="","",VLOOKUP($B46,'HKII 20 - 21'!$B$17:$AT$54,26,0))</f>
        <v>#N/A</v>
      </c>
      <c r="AB46" s="16" t="e">
        <f>IF($B46="","",VLOOKUP($B46,'HKII 20 - 21'!$B$17:$AT$54,27,0))</f>
        <v>#N/A</v>
      </c>
      <c r="AC46" s="16" t="e">
        <f>IF($B46="","",VLOOKUP($B46,'HKII 20 - 21'!$B$17:$AT$54,28,0))</f>
        <v>#N/A</v>
      </c>
      <c r="AD46" s="32" t="e">
        <f t="shared" si="5"/>
        <v>#N/A</v>
      </c>
      <c r="AE46" s="16" t="e">
        <f>IF($B46="","",VLOOKUP($B46,'HKII 20 - 21'!$B$17:$AT$54,30,0))</f>
        <v>#N/A</v>
      </c>
      <c r="AF46" s="16" t="e">
        <f>IF($B46="","",VLOOKUP($B46,'HKII 20 - 21'!$B$17:$AT$54,31,0))</f>
        <v>#N/A</v>
      </c>
      <c r="AG46" s="16" t="e">
        <f>IF($B46="","",VLOOKUP($B46,'HKII 20 - 21'!$B$17:$AT$54,32,0))</f>
        <v>#N/A</v>
      </c>
      <c r="AH46" s="32" t="e">
        <f t="shared" si="6"/>
        <v>#N/A</v>
      </c>
      <c r="AI46" s="16" t="e">
        <f>IF($B46="","",VLOOKUP($B46,'HKII 20 - 21'!$B$17:$AT$54,34,0))</f>
        <v>#N/A</v>
      </c>
      <c r="AJ46" s="16" t="e">
        <f>IF($B46="","",VLOOKUP($B46,'HKII 20 - 21'!$B$17:$AT$54,35,0))</f>
        <v>#N/A</v>
      </c>
      <c r="AK46" s="32" t="e">
        <f t="shared" si="7"/>
        <v>#N/A</v>
      </c>
      <c r="AL46" s="16" t="e">
        <f>IF($B46="","",VLOOKUP($B46,'HKII 20 - 21'!$B$17:$AT$54,37,0))</f>
        <v>#N/A</v>
      </c>
      <c r="AM46" s="16" t="e">
        <f>IF($B46="","",VLOOKUP($B46,'HKII 20 - 21'!$B$17:$AT$54,38,0))</f>
        <v>#N/A</v>
      </c>
      <c r="AN46" s="32" t="e">
        <f t="shared" si="8"/>
        <v>#N/A</v>
      </c>
      <c r="AO46" s="16" t="e">
        <f>IF($B46="","",VLOOKUP($B46,'HKII 20 - 21'!$B$17:$AT$54,40,0))</f>
        <v>#N/A</v>
      </c>
      <c r="AP46" s="16" t="e">
        <f>IF($B46="","",VLOOKUP($B46,'HKII 20 - 21'!$B$17:$AT$54,41,0))</f>
        <v>#N/A</v>
      </c>
      <c r="AQ46" s="32" t="e">
        <f t="shared" si="9"/>
        <v>#N/A</v>
      </c>
      <c r="AR46" s="32" t="e">
        <f>IF($B46="","",VLOOKUP($B46,'HKII 20 - 21'!$B$17:$AT$54,43,0))</f>
        <v>#N/A</v>
      </c>
      <c r="AS46" s="32" t="e">
        <f>IF($B46="","",VLOOKUP($B46,'HKII 20 - 21'!$B$17:$AT$54,44,0))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IF($B47="","",VLOOKUP($B47,'HKII 20 - 21'!$B$17:$AT$54,4,0))</f>
        <v>#N/A</v>
      </c>
      <c r="F47" s="16" t="e">
        <f>IF($B47="","",VLOOKUP($B47,'HKII 20 - 21'!$B$17:$AT$54,5,0))</f>
        <v>#N/A</v>
      </c>
      <c r="G47" s="16" t="e">
        <f>IF($B47="","",VLOOKUP($B47,'HKII 20 - 21'!$B$17:$AT$54,6,0))</f>
        <v>#N/A</v>
      </c>
      <c r="H47" s="16" t="e">
        <f>IF($B47="","",VLOOKUP($B47,'HKII 20 - 21'!$B$17:$AT$54,7,0))</f>
        <v>#N/A</v>
      </c>
      <c r="I47" s="16" t="e">
        <f>IF($B47="","",VLOOKUP($B47,'HKII 20 - 21'!$B$17:$AT$54,8,0))</f>
        <v>#N/A</v>
      </c>
      <c r="J47" s="16" t="e">
        <f>IF($B47="","",VLOOKUP($B47,'HKII 20 - 21'!$B$17:$AT$54,9,0))</f>
        <v>#N/A</v>
      </c>
      <c r="K47" s="16" t="e">
        <f>IF($B47="","",VLOOKUP($B47,'HKII 20 - 21'!$B$17:$AT$54,10,0))</f>
        <v>#N/A</v>
      </c>
      <c r="L47" s="16" t="e">
        <f>IF($B47="","",VLOOKUP($B47,'HKII 20 - 21'!$B$17:$AT$54,11,0))</f>
        <v>#N/A</v>
      </c>
      <c r="M47" s="32" t="e">
        <f t="shared" si="1"/>
        <v>#N/A</v>
      </c>
      <c r="N47" s="16" t="e">
        <f>IF($B47="","",VLOOKUP($B47,'HKII 20 - 21'!$B$17:$AT$54,13,0))</f>
        <v>#N/A</v>
      </c>
      <c r="O47" s="16" t="e">
        <f>IF($B47="","",VLOOKUP($B47,'HKII 20 - 21'!$B$17:$AT$54,14,0))</f>
        <v>#N/A</v>
      </c>
      <c r="P47" s="16" t="e">
        <f>IF($B47="","",VLOOKUP($B47,'HKII 20 - 21'!$B$17:$AT$54,15,0))</f>
        <v>#N/A</v>
      </c>
      <c r="Q47" s="16" t="e">
        <f>IF($B47="","",VLOOKUP($B47,'HKII 20 - 21'!$B$17:$AT$54,16,0))</f>
        <v>#N/A</v>
      </c>
      <c r="R47" s="32" t="e">
        <f t="shared" si="2"/>
        <v>#N/A</v>
      </c>
      <c r="S47" s="16" t="e">
        <f>IF($B47="","",VLOOKUP($B47,'HKII 20 - 21'!$B$17:$AT$54,18,0))</f>
        <v>#N/A</v>
      </c>
      <c r="T47" s="16" t="e">
        <f>IF($B47="","",VLOOKUP($B47,'HKII 20 - 21'!$B$17:$AT$54,19,0))</f>
        <v>#N/A</v>
      </c>
      <c r="U47" s="16" t="e">
        <f>IF($B47="","",VLOOKUP($B47,'HKII 20 - 21'!$B$17:$AT$54,20,0))</f>
        <v>#N/A</v>
      </c>
      <c r="V47" s="32" t="e">
        <f t="shared" si="3"/>
        <v>#N/A</v>
      </c>
      <c r="W47" s="16" t="e">
        <f>IF($B47="","",VLOOKUP($B47,'HKII 20 - 21'!$B$17:$AT$54,22,0))</f>
        <v>#N/A</v>
      </c>
      <c r="X47" s="16" t="e">
        <f>IF($B47="","",VLOOKUP($B47,'HKII 20 - 21'!$B$17:$AT$54,23,0))</f>
        <v>#N/A</v>
      </c>
      <c r="Y47" s="16" t="e">
        <f>IF($B47="","",VLOOKUP($B47,'HKII 20 - 21'!$B$17:$AT$54,24,0))</f>
        <v>#N/A</v>
      </c>
      <c r="Z47" s="32" t="e">
        <f t="shared" si="4"/>
        <v>#N/A</v>
      </c>
      <c r="AA47" s="16" t="e">
        <f>IF($B47="","",VLOOKUP($B47,'HKII 20 - 21'!$B$17:$AT$54,26,0))</f>
        <v>#N/A</v>
      </c>
      <c r="AB47" s="16" t="e">
        <f>IF($B47="","",VLOOKUP($B47,'HKII 20 - 21'!$B$17:$AT$54,27,0))</f>
        <v>#N/A</v>
      </c>
      <c r="AC47" s="16" t="e">
        <f>IF($B47="","",VLOOKUP($B47,'HKII 20 - 21'!$B$17:$AT$54,28,0))</f>
        <v>#N/A</v>
      </c>
      <c r="AD47" s="32" t="e">
        <f t="shared" si="5"/>
        <v>#N/A</v>
      </c>
      <c r="AE47" s="16" t="e">
        <f>IF($B47="","",VLOOKUP($B47,'HKII 20 - 21'!$B$17:$AT$54,30,0))</f>
        <v>#N/A</v>
      </c>
      <c r="AF47" s="16" t="e">
        <f>IF($B47="","",VLOOKUP($B47,'HKII 20 - 21'!$B$17:$AT$54,31,0))</f>
        <v>#N/A</v>
      </c>
      <c r="AG47" s="16" t="e">
        <f>IF($B47="","",VLOOKUP($B47,'HKII 20 - 21'!$B$17:$AT$54,32,0))</f>
        <v>#N/A</v>
      </c>
      <c r="AH47" s="32" t="e">
        <f t="shared" si="6"/>
        <v>#N/A</v>
      </c>
      <c r="AI47" s="16" t="e">
        <f>IF($B47="","",VLOOKUP($B47,'HKII 20 - 21'!$B$17:$AT$54,34,0))</f>
        <v>#N/A</v>
      </c>
      <c r="AJ47" s="16" t="e">
        <f>IF($B47="","",VLOOKUP($B47,'HKII 20 - 21'!$B$17:$AT$54,35,0))</f>
        <v>#N/A</v>
      </c>
      <c r="AK47" s="32" t="e">
        <f t="shared" si="7"/>
        <v>#N/A</v>
      </c>
      <c r="AL47" s="16" t="e">
        <f>IF($B47="","",VLOOKUP($B47,'HKII 20 - 21'!$B$17:$AT$54,37,0))</f>
        <v>#N/A</v>
      </c>
      <c r="AM47" s="16" t="e">
        <f>IF($B47="","",VLOOKUP($B47,'HKII 20 - 21'!$B$17:$AT$54,38,0))</f>
        <v>#N/A</v>
      </c>
      <c r="AN47" s="32" t="e">
        <f t="shared" si="8"/>
        <v>#N/A</v>
      </c>
      <c r="AO47" s="16" t="e">
        <f>IF($B47="","",VLOOKUP($B47,'HKII 20 - 21'!$B$17:$AT$54,40,0))</f>
        <v>#N/A</v>
      </c>
      <c r="AP47" s="16" t="e">
        <f>IF($B47="","",VLOOKUP($B47,'HKII 20 - 21'!$B$17:$AT$54,41,0))</f>
        <v>#N/A</v>
      </c>
      <c r="AQ47" s="32" t="e">
        <f t="shared" si="9"/>
        <v>#N/A</v>
      </c>
      <c r="AR47" s="32" t="e">
        <f>IF($B47="","",VLOOKUP($B47,'HKII 20 - 21'!$B$17:$AT$54,43,0))</f>
        <v>#N/A</v>
      </c>
      <c r="AS47" s="32" t="e">
        <f>IF($B47="","",VLOOKUP($B47,'HKII 20 - 21'!$B$17:$AT$54,44,0))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IF($B48="","",VLOOKUP($B48,'HKII 20 - 21'!$B$17:$AT$54,4,0))</f>
        <v>#N/A</v>
      </c>
      <c r="F48" s="16" t="e">
        <f>IF($B48="","",VLOOKUP($B48,'HKII 20 - 21'!$B$17:$AT$54,5,0))</f>
        <v>#N/A</v>
      </c>
      <c r="G48" s="16" t="e">
        <f>IF($B48="","",VLOOKUP($B48,'HKII 20 - 21'!$B$17:$AT$54,6,0))</f>
        <v>#N/A</v>
      </c>
      <c r="H48" s="16" t="e">
        <f>IF($B48="","",VLOOKUP($B48,'HKII 20 - 21'!$B$17:$AT$54,7,0))</f>
        <v>#N/A</v>
      </c>
      <c r="I48" s="16" t="e">
        <f>IF($B48="","",VLOOKUP($B48,'HKII 20 - 21'!$B$17:$AT$54,8,0))</f>
        <v>#N/A</v>
      </c>
      <c r="J48" s="16" t="e">
        <f>IF($B48="","",VLOOKUP($B48,'HKII 20 - 21'!$B$17:$AT$54,9,0))</f>
        <v>#N/A</v>
      </c>
      <c r="K48" s="16" t="e">
        <f>IF($B48="","",VLOOKUP($B48,'HKII 20 - 21'!$B$17:$AT$54,10,0))</f>
        <v>#N/A</v>
      </c>
      <c r="L48" s="16" t="e">
        <f>IF($B48="","",VLOOKUP($B48,'HKII 20 - 21'!$B$17:$AT$54,11,0))</f>
        <v>#N/A</v>
      </c>
      <c r="M48" s="32" t="e">
        <f t="shared" si="1"/>
        <v>#N/A</v>
      </c>
      <c r="N48" s="16" t="e">
        <f>IF($B48="","",VLOOKUP($B48,'HKII 20 - 21'!$B$17:$AT$54,13,0))</f>
        <v>#N/A</v>
      </c>
      <c r="O48" s="16" t="e">
        <f>IF($B48="","",VLOOKUP($B48,'HKII 20 - 21'!$B$17:$AT$54,14,0))</f>
        <v>#N/A</v>
      </c>
      <c r="P48" s="16" t="e">
        <f>IF($B48="","",VLOOKUP($B48,'HKII 20 - 21'!$B$17:$AT$54,15,0))</f>
        <v>#N/A</v>
      </c>
      <c r="Q48" s="16" t="e">
        <f>IF($B48="","",VLOOKUP($B48,'HKII 20 - 21'!$B$17:$AT$54,16,0))</f>
        <v>#N/A</v>
      </c>
      <c r="R48" s="32" t="e">
        <f t="shared" si="2"/>
        <v>#N/A</v>
      </c>
      <c r="S48" s="16" t="e">
        <f>IF($B48="","",VLOOKUP($B48,'HKII 20 - 21'!$B$17:$AT$54,18,0))</f>
        <v>#N/A</v>
      </c>
      <c r="T48" s="16" t="e">
        <f>IF($B48="","",VLOOKUP($B48,'HKII 20 - 21'!$B$17:$AT$54,19,0))</f>
        <v>#N/A</v>
      </c>
      <c r="U48" s="16" t="e">
        <f>IF($B48="","",VLOOKUP($B48,'HKII 20 - 21'!$B$17:$AT$54,20,0))</f>
        <v>#N/A</v>
      </c>
      <c r="V48" s="32" t="e">
        <f t="shared" si="3"/>
        <v>#N/A</v>
      </c>
      <c r="W48" s="16" t="e">
        <f>IF($B48="","",VLOOKUP($B48,'HKII 20 - 21'!$B$17:$AT$54,22,0))</f>
        <v>#N/A</v>
      </c>
      <c r="X48" s="16" t="e">
        <f>IF($B48="","",VLOOKUP($B48,'HKII 20 - 21'!$B$17:$AT$54,23,0))</f>
        <v>#N/A</v>
      </c>
      <c r="Y48" s="16" t="e">
        <f>IF($B48="","",VLOOKUP($B48,'HKII 20 - 21'!$B$17:$AT$54,24,0))</f>
        <v>#N/A</v>
      </c>
      <c r="Z48" s="32" t="e">
        <f t="shared" si="4"/>
        <v>#N/A</v>
      </c>
      <c r="AA48" s="16" t="e">
        <f>IF($B48="","",VLOOKUP($B48,'HKII 20 - 21'!$B$17:$AT$54,26,0))</f>
        <v>#N/A</v>
      </c>
      <c r="AB48" s="16" t="e">
        <f>IF($B48="","",VLOOKUP($B48,'HKII 20 - 21'!$B$17:$AT$54,27,0))</f>
        <v>#N/A</v>
      </c>
      <c r="AC48" s="16" t="e">
        <f>IF($B48="","",VLOOKUP($B48,'HKII 20 - 21'!$B$17:$AT$54,28,0))</f>
        <v>#N/A</v>
      </c>
      <c r="AD48" s="32" t="e">
        <f t="shared" si="5"/>
        <v>#N/A</v>
      </c>
      <c r="AE48" s="16" t="e">
        <f>IF($B48="","",VLOOKUP($B48,'HKII 20 - 21'!$B$17:$AT$54,30,0))</f>
        <v>#N/A</v>
      </c>
      <c r="AF48" s="16" t="e">
        <f>IF($B48="","",VLOOKUP($B48,'HKII 20 - 21'!$B$17:$AT$54,31,0))</f>
        <v>#N/A</v>
      </c>
      <c r="AG48" s="16" t="e">
        <f>IF($B48="","",VLOOKUP($B48,'HKII 20 - 21'!$B$17:$AT$54,32,0))</f>
        <v>#N/A</v>
      </c>
      <c r="AH48" s="32" t="e">
        <f t="shared" si="6"/>
        <v>#N/A</v>
      </c>
      <c r="AI48" s="16" t="e">
        <f>IF($B48="","",VLOOKUP($B48,'HKII 20 - 21'!$B$17:$AT$54,34,0))</f>
        <v>#N/A</v>
      </c>
      <c r="AJ48" s="16" t="e">
        <f>IF($B48="","",VLOOKUP($B48,'HKII 20 - 21'!$B$17:$AT$54,35,0))</f>
        <v>#N/A</v>
      </c>
      <c r="AK48" s="32" t="e">
        <f t="shared" si="7"/>
        <v>#N/A</v>
      </c>
      <c r="AL48" s="16" t="e">
        <f>IF($B48="","",VLOOKUP($B48,'HKII 20 - 21'!$B$17:$AT$54,37,0))</f>
        <v>#N/A</v>
      </c>
      <c r="AM48" s="16" t="e">
        <f>IF($B48="","",VLOOKUP($B48,'HKII 20 - 21'!$B$17:$AT$54,38,0))</f>
        <v>#N/A</v>
      </c>
      <c r="AN48" s="32" t="e">
        <f t="shared" si="8"/>
        <v>#N/A</v>
      </c>
      <c r="AO48" s="16" t="e">
        <f>IF($B48="","",VLOOKUP($B48,'HKII 20 - 21'!$B$17:$AT$54,40,0))</f>
        <v>#N/A</v>
      </c>
      <c r="AP48" s="16" t="e">
        <f>IF($B48="","",VLOOKUP($B48,'HKII 20 - 21'!$B$17:$AT$54,41,0))</f>
        <v>#N/A</v>
      </c>
      <c r="AQ48" s="32" t="e">
        <f t="shared" si="9"/>
        <v>#N/A</v>
      </c>
      <c r="AR48" s="32" t="e">
        <f>IF($B48="","",VLOOKUP($B48,'HKII 20 - 21'!$B$17:$AT$54,43,0))</f>
        <v>#N/A</v>
      </c>
      <c r="AS48" s="32" t="e">
        <f>IF($B48="","",VLOOKUP($B48,'HKII 20 - 21'!$B$17:$AT$54,44,0))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IF($B49="","",VLOOKUP($B49,'HKII 20 - 21'!$B$17:$AT$54,4,0))</f>
        <v>#N/A</v>
      </c>
      <c r="F49" s="16" t="e">
        <f>IF($B49="","",VLOOKUP($B49,'HKII 20 - 21'!$B$17:$AT$54,5,0))</f>
        <v>#N/A</v>
      </c>
      <c r="G49" s="16" t="e">
        <f>IF($B49="","",VLOOKUP($B49,'HKII 20 - 21'!$B$17:$AT$54,6,0))</f>
        <v>#N/A</v>
      </c>
      <c r="H49" s="16" t="e">
        <f>IF($B49="","",VLOOKUP($B49,'HKII 20 - 21'!$B$17:$AT$54,7,0))</f>
        <v>#N/A</v>
      </c>
      <c r="I49" s="16" t="e">
        <f>IF($B49="","",VLOOKUP($B49,'HKII 20 - 21'!$B$17:$AT$54,8,0))</f>
        <v>#N/A</v>
      </c>
      <c r="J49" s="16" t="e">
        <f>IF($B49="","",VLOOKUP($B49,'HKII 20 - 21'!$B$17:$AT$54,9,0))</f>
        <v>#N/A</v>
      </c>
      <c r="K49" s="16" t="e">
        <f>IF($B49="","",VLOOKUP($B49,'HKII 20 - 21'!$B$17:$AT$54,10,0))</f>
        <v>#N/A</v>
      </c>
      <c r="L49" s="16" t="e">
        <f>IF($B49="","",VLOOKUP($B49,'HKII 20 - 21'!$B$17:$AT$54,11,0))</f>
        <v>#N/A</v>
      </c>
      <c r="M49" s="32" t="e">
        <f t="shared" si="1"/>
        <v>#N/A</v>
      </c>
      <c r="N49" s="16" t="e">
        <f>IF($B49="","",VLOOKUP($B49,'HKII 20 - 21'!$B$17:$AT$54,13,0))</f>
        <v>#N/A</v>
      </c>
      <c r="O49" s="16" t="e">
        <f>IF($B49="","",VLOOKUP($B49,'HKII 20 - 21'!$B$17:$AT$54,14,0))</f>
        <v>#N/A</v>
      </c>
      <c r="P49" s="16" t="e">
        <f>IF($B49="","",VLOOKUP($B49,'HKII 20 - 21'!$B$17:$AT$54,15,0))</f>
        <v>#N/A</v>
      </c>
      <c r="Q49" s="16" t="e">
        <f>IF($B49="","",VLOOKUP($B49,'HKII 20 - 21'!$B$17:$AT$54,16,0))</f>
        <v>#N/A</v>
      </c>
      <c r="R49" s="32" t="e">
        <f t="shared" si="2"/>
        <v>#N/A</v>
      </c>
      <c r="S49" s="16" t="e">
        <f>IF($B49="","",VLOOKUP($B49,'HKII 20 - 21'!$B$17:$AT$54,18,0))</f>
        <v>#N/A</v>
      </c>
      <c r="T49" s="16" t="e">
        <f>IF($B49="","",VLOOKUP($B49,'HKII 20 - 21'!$B$17:$AT$54,19,0))</f>
        <v>#N/A</v>
      </c>
      <c r="U49" s="16" t="e">
        <f>IF($B49="","",VLOOKUP($B49,'HKII 20 - 21'!$B$17:$AT$54,20,0))</f>
        <v>#N/A</v>
      </c>
      <c r="V49" s="32" t="e">
        <f t="shared" si="3"/>
        <v>#N/A</v>
      </c>
      <c r="W49" s="16" t="e">
        <f>IF($B49="","",VLOOKUP($B49,'HKII 20 - 21'!$B$17:$AT$54,22,0))</f>
        <v>#N/A</v>
      </c>
      <c r="X49" s="16" t="e">
        <f>IF($B49="","",VLOOKUP($B49,'HKII 20 - 21'!$B$17:$AT$54,23,0))</f>
        <v>#N/A</v>
      </c>
      <c r="Y49" s="16" t="e">
        <f>IF($B49="","",VLOOKUP($B49,'HKII 20 - 21'!$B$17:$AT$54,24,0))</f>
        <v>#N/A</v>
      </c>
      <c r="Z49" s="32" t="e">
        <f t="shared" si="4"/>
        <v>#N/A</v>
      </c>
      <c r="AA49" s="16" t="e">
        <f>IF($B49="","",VLOOKUP($B49,'HKII 20 - 21'!$B$17:$AT$54,26,0))</f>
        <v>#N/A</v>
      </c>
      <c r="AB49" s="16" t="e">
        <f>IF($B49="","",VLOOKUP($B49,'HKII 20 - 21'!$B$17:$AT$54,27,0))</f>
        <v>#N/A</v>
      </c>
      <c r="AC49" s="16" t="e">
        <f>IF($B49="","",VLOOKUP($B49,'HKII 20 - 21'!$B$17:$AT$54,28,0))</f>
        <v>#N/A</v>
      </c>
      <c r="AD49" s="32" t="e">
        <f t="shared" si="5"/>
        <v>#N/A</v>
      </c>
      <c r="AE49" s="16" t="e">
        <f>IF($B49="","",VLOOKUP($B49,'HKII 20 - 21'!$B$17:$AT$54,30,0))</f>
        <v>#N/A</v>
      </c>
      <c r="AF49" s="16" t="e">
        <f>IF($B49="","",VLOOKUP($B49,'HKII 20 - 21'!$B$17:$AT$54,31,0))</f>
        <v>#N/A</v>
      </c>
      <c r="AG49" s="16" t="e">
        <f>IF($B49="","",VLOOKUP($B49,'HKII 20 - 21'!$B$17:$AT$54,32,0))</f>
        <v>#N/A</v>
      </c>
      <c r="AH49" s="32" t="e">
        <f t="shared" si="6"/>
        <v>#N/A</v>
      </c>
      <c r="AI49" s="16" t="e">
        <f>IF($B49="","",VLOOKUP($B49,'HKII 20 - 21'!$B$17:$AT$54,34,0))</f>
        <v>#N/A</v>
      </c>
      <c r="AJ49" s="16" t="e">
        <f>IF($B49="","",VLOOKUP($B49,'HKII 20 - 21'!$B$17:$AT$54,35,0))</f>
        <v>#N/A</v>
      </c>
      <c r="AK49" s="32" t="e">
        <f t="shared" si="7"/>
        <v>#N/A</v>
      </c>
      <c r="AL49" s="16" t="e">
        <f>IF($B49="","",VLOOKUP($B49,'HKII 20 - 21'!$B$17:$AT$54,37,0))</f>
        <v>#N/A</v>
      </c>
      <c r="AM49" s="16" t="e">
        <f>IF($B49="","",VLOOKUP($B49,'HKII 20 - 21'!$B$17:$AT$54,38,0))</f>
        <v>#N/A</v>
      </c>
      <c r="AN49" s="32" t="e">
        <f t="shared" si="8"/>
        <v>#N/A</v>
      </c>
      <c r="AO49" s="16" t="e">
        <f>IF($B49="","",VLOOKUP($B49,'HKII 20 - 21'!$B$17:$AT$54,40,0))</f>
        <v>#N/A</v>
      </c>
      <c r="AP49" s="16" t="e">
        <f>IF($B49="","",VLOOKUP($B49,'HKII 20 - 21'!$B$17:$AT$54,41,0))</f>
        <v>#N/A</v>
      </c>
      <c r="AQ49" s="32" t="e">
        <f t="shared" si="9"/>
        <v>#N/A</v>
      </c>
      <c r="AR49" s="32" t="e">
        <f>IF($B49="","",VLOOKUP($B49,'HKII 20 - 21'!$B$17:$AT$54,43,0))</f>
        <v>#N/A</v>
      </c>
      <c r="AS49" s="32" t="e">
        <f>IF($B49="","",VLOOKUP($B49,'HKII 20 - 21'!$B$17:$AT$54,44,0))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IF($B50="","",VLOOKUP($B50,'HKII 20 - 21'!$B$17:$AT$54,4,0))</f>
        <v>#N/A</v>
      </c>
      <c r="F50" s="16" t="e">
        <f>IF($B50="","",VLOOKUP($B50,'HKII 20 - 21'!$B$17:$AT$54,5,0))</f>
        <v>#N/A</v>
      </c>
      <c r="G50" s="16" t="e">
        <f>IF($B50="","",VLOOKUP($B50,'HKII 20 - 21'!$B$17:$AT$54,6,0))</f>
        <v>#N/A</v>
      </c>
      <c r="H50" s="16" t="e">
        <f>IF($B50="","",VLOOKUP($B50,'HKII 20 - 21'!$B$17:$AT$54,7,0))</f>
        <v>#N/A</v>
      </c>
      <c r="I50" s="16" t="e">
        <f>IF($B50="","",VLOOKUP($B50,'HKII 20 - 21'!$B$17:$AT$54,8,0))</f>
        <v>#N/A</v>
      </c>
      <c r="J50" s="16" t="e">
        <f>IF($B50="","",VLOOKUP($B50,'HKII 20 - 21'!$B$17:$AT$54,9,0))</f>
        <v>#N/A</v>
      </c>
      <c r="K50" s="16" t="e">
        <f>IF($B50="","",VLOOKUP($B50,'HKII 20 - 21'!$B$17:$AT$54,10,0))</f>
        <v>#N/A</v>
      </c>
      <c r="L50" s="16" t="e">
        <f>IF($B50="","",VLOOKUP($B50,'HKII 20 - 21'!$B$17:$AT$54,11,0))</f>
        <v>#N/A</v>
      </c>
      <c r="M50" s="32" t="e">
        <f t="shared" si="1"/>
        <v>#N/A</v>
      </c>
      <c r="N50" s="16" t="e">
        <f>IF($B50="","",VLOOKUP($B50,'HKII 20 - 21'!$B$17:$AT$54,13,0))</f>
        <v>#N/A</v>
      </c>
      <c r="O50" s="16" t="e">
        <f>IF($B50="","",VLOOKUP($B50,'HKII 20 - 21'!$B$17:$AT$54,14,0))</f>
        <v>#N/A</v>
      </c>
      <c r="P50" s="16" t="e">
        <f>IF($B50="","",VLOOKUP($B50,'HKII 20 - 21'!$B$17:$AT$54,15,0))</f>
        <v>#N/A</v>
      </c>
      <c r="Q50" s="16" t="e">
        <f>IF($B50="","",VLOOKUP($B50,'HKII 20 - 21'!$B$17:$AT$54,16,0))</f>
        <v>#N/A</v>
      </c>
      <c r="R50" s="32" t="e">
        <f t="shared" si="2"/>
        <v>#N/A</v>
      </c>
      <c r="S50" s="16" t="e">
        <f>IF($B50="","",VLOOKUP($B50,'HKII 20 - 21'!$B$17:$AT$54,18,0))</f>
        <v>#N/A</v>
      </c>
      <c r="T50" s="16" t="e">
        <f>IF($B50="","",VLOOKUP($B50,'HKII 20 - 21'!$B$17:$AT$54,19,0))</f>
        <v>#N/A</v>
      </c>
      <c r="U50" s="16" t="e">
        <f>IF($B50="","",VLOOKUP($B50,'HKII 20 - 21'!$B$17:$AT$54,20,0))</f>
        <v>#N/A</v>
      </c>
      <c r="V50" s="32" t="e">
        <f t="shared" si="3"/>
        <v>#N/A</v>
      </c>
      <c r="W50" s="16" t="e">
        <f>IF($B50="","",VLOOKUP($B50,'HKII 20 - 21'!$B$17:$AT$54,22,0))</f>
        <v>#N/A</v>
      </c>
      <c r="X50" s="16" t="e">
        <f>IF($B50="","",VLOOKUP($B50,'HKII 20 - 21'!$B$17:$AT$54,23,0))</f>
        <v>#N/A</v>
      </c>
      <c r="Y50" s="16" t="e">
        <f>IF($B50="","",VLOOKUP($B50,'HKII 20 - 21'!$B$17:$AT$54,24,0))</f>
        <v>#N/A</v>
      </c>
      <c r="Z50" s="32" t="e">
        <f t="shared" si="4"/>
        <v>#N/A</v>
      </c>
      <c r="AA50" s="16" t="e">
        <f>IF($B50="","",VLOOKUP($B50,'HKII 20 - 21'!$B$17:$AT$54,26,0))</f>
        <v>#N/A</v>
      </c>
      <c r="AB50" s="16" t="e">
        <f>IF($B50="","",VLOOKUP($B50,'HKII 20 - 21'!$B$17:$AT$54,27,0))</f>
        <v>#N/A</v>
      </c>
      <c r="AC50" s="16" t="e">
        <f>IF($B50="","",VLOOKUP($B50,'HKII 20 - 21'!$B$17:$AT$54,28,0))</f>
        <v>#N/A</v>
      </c>
      <c r="AD50" s="32" t="e">
        <f t="shared" si="5"/>
        <v>#N/A</v>
      </c>
      <c r="AE50" s="16" t="e">
        <f>IF($B50="","",VLOOKUP($B50,'HKII 20 - 21'!$B$17:$AT$54,30,0))</f>
        <v>#N/A</v>
      </c>
      <c r="AF50" s="16" t="e">
        <f>IF($B50="","",VLOOKUP($B50,'HKII 20 - 21'!$B$17:$AT$54,31,0))</f>
        <v>#N/A</v>
      </c>
      <c r="AG50" s="16" t="e">
        <f>IF($B50="","",VLOOKUP($B50,'HKII 20 - 21'!$B$17:$AT$54,32,0))</f>
        <v>#N/A</v>
      </c>
      <c r="AH50" s="32" t="e">
        <f t="shared" si="6"/>
        <v>#N/A</v>
      </c>
      <c r="AI50" s="16" t="e">
        <f>IF($B50="","",VLOOKUP($B50,'HKII 20 - 21'!$B$17:$AT$54,34,0))</f>
        <v>#N/A</v>
      </c>
      <c r="AJ50" s="16" t="e">
        <f>IF($B50="","",VLOOKUP($B50,'HKII 20 - 21'!$B$17:$AT$54,35,0))</f>
        <v>#N/A</v>
      </c>
      <c r="AK50" s="32" t="e">
        <f t="shared" si="7"/>
        <v>#N/A</v>
      </c>
      <c r="AL50" s="16" t="e">
        <f>IF($B50="","",VLOOKUP($B50,'HKII 20 - 21'!$B$17:$AT$54,37,0))</f>
        <v>#N/A</v>
      </c>
      <c r="AM50" s="16" t="e">
        <f>IF($B50="","",VLOOKUP($B50,'HKII 20 - 21'!$B$17:$AT$54,38,0))</f>
        <v>#N/A</v>
      </c>
      <c r="AN50" s="32" t="e">
        <f t="shared" si="8"/>
        <v>#N/A</v>
      </c>
      <c r="AO50" s="16" t="e">
        <f>IF($B50="","",VLOOKUP($B50,'HKII 20 - 21'!$B$17:$AT$54,40,0))</f>
        <v>#N/A</v>
      </c>
      <c r="AP50" s="16" t="e">
        <f>IF($B50="","",VLOOKUP($B50,'HKII 20 - 21'!$B$17:$AT$54,41,0))</f>
        <v>#N/A</v>
      </c>
      <c r="AQ50" s="32" t="e">
        <f t="shared" si="9"/>
        <v>#N/A</v>
      </c>
      <c r="AR50" s="32" t="e">
        <f>IF($B50="","",VLOOKUP($B50,'HKII 20 - 21'!$B$17:$AT$54,43,0))</f>
        <v>#N/A</v>
      </c>
      <c r="AS50" s="32" t="e">
        <f>IF($B50="","",VLOOKUP($B50,'HKII 20 - 21'!$B$17:$AT$54,44,0))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IF($B51="","",VLOOKUP($B51,'HKII 20 - 21'!$B$17:$AT$54,4,0))</f>
        <v>#N/A</v>
      </c>
      <c r="F51" s="16" t="e">
        <f>IF($B51="","",VLOOKUP($B51,'HKII 20 - 21'!$B$17:$AT$54,5,0))</f>
        <v>#N/A</v>
      </c>
      <c r="G51" s="16" t="e">
        <f>IF($B51="","",VLOOKUP($B51,'HKII 20 - 21'!$B$17:$AT$54,6,0))</f>
        <v>#N/A</v>
      </c>
      <c r="H51" s="16" t="e">
        <f>IF($B51="","",VLOOKUP($B51,'HKII 20 - 21'!$B$17:$AT$54,7,0))</f>
        <v>#N/A</v>
      </c>
      <c r="I51" s="16" t="e">
        <f>IF($B51="","",VLOOKUP($B51,'HKII 20 - 21'!$B$17:$AT$54,8,0))</f>
        <v>#N/A</v>
      </c>
      <c r="J51" s="16" t="e">
        <f>IF($B51="","",VLOOKUP($B51,'HKII 20 - 21'!$B$17:$AT$54,9,0))</f>
        <v>#N/A</v>
      </c>
      <c r="K51" s="16" t="e">
        <f>IF($B51="","",VLOOKUP($B51,'HKII 20 - 21'!$B$17:$AT$54,10,0))</f>
        <v>#N/A</v>
      </c>
      <c r="L51" s="16" t="e">
        <f>IF($B51="","",VLOOKUP($B51,'HKII 20 - 21'!$B$17:$AT$54,11,0))</f>
        <v>#N/A</v>
      </c>
      <c r="M51" s="32" t="e">
        <f t="shared" si="1"/>
        <v>#N/A</v>
      </c>
      <c r="N51" s="16" t="e">
        <f>IF($B51="","",VLOOKUP($B51,'HKII 20 - 21'!$B$17:$AT$54,13,0))</f>
        <v>#N/A</v>
      </c>
      <c r="O51" s="16" t="e">
        <f>IF($B51="","",VLOOKUP($B51,'HKII 20 - 21'!$B$17:$AT$54,14,0))</f>
        <v>#N/A</v>
      </c>
      <c r="P51" s="16" t="e">
        <f>IF($B51="","",VLOOKUP($B51,'HKII 20 - 21'!$B$17:$AT$54,15,0))</f>
        <v>#N/A</v>
      </c>
      <c r="Q51" s="16" t="e">
        <f>IF($B51="","",VLOOKUP($B51,'HKII 20 - 21'!$B$17:$AT$54,16,0))</f>
        <v>#N/A</v>
      </c>
      <c r="R51" s="32" t="e">
        <f t="shared" si="2"/>
        <v>#N/A</v>
      </c>
      <c r="S51" s="16" t="e">
        <f>IF($B51="","",VLOOKUP($B51,'HKII 20 - 21'!$B$17:$AT$54,18,0))</f>
        <v>#N/A</v>
      </c>
      <c r="T51" s="16" t="e">
        <f>IF($B51="","",VLOOKUP($B51,'HKII 20 - 21'!$B$17:$AT$54,19,0))</f>
        <v>#N/A</v>
      </c>
      <c r="U51" s="16" t="e">
        <f>IF($B51="","",VLOOKUP($B51,'HKII 20 - 21'!$B$17:$AT$54,20,0))</f>
        <v>#N/A</v>
      </c>
      <c r="V51" s="32" t="e">
        <f t="shared" si="3"/>
        <v>#N/A</v>
      </c>
      <c r="W51" s="16" t="e">
        <f>IF($B51="","",VLOOKUP($B51,'HKII 20 - 21'!$B$17:$AT$54,22,0))</f>
        <v>#N/A</v>
      </c>
      <c r="X51" s="16" t="e">
        <f>IF($B51="","",VLOOKUP($B51,'HKII 20 - 21'!$B$17:$AT$54,23,0))</f>
        <v>#N/A</v>
      </c>
      <c r="Y51" s="16" t="e">
        <f>IF($B51="","",VLOOKUP($B51,'HKII 20 - 21'!$B$17:$AT$54,24,0))</f>
        <v>#N/A</v>
      </c>
      <c r="Z51" s="32" t="e">
        <f t="shared" si="4"/>
        <v>#N/A</v>
      </c>
      <c r="AA51" s="16" t="e">
        <f>IF($B51="","",VLOOKUP($B51,'HKII 20 - 21'!$B$17:$AT$54,26,0))</f>
        <v>#N/A</v>
      </c>
      <c r="AB51" s="16" t="e">
        <f>IF($B51="","",VLOOKUP($B51,'HKII 20 - 21'!$B$17:$AT$54,27,0))</f>
        <v>#N/A</v>
      </c>
      <c r="AC51" s="16" t="e">
        <f>IF($B51="","",VLOOKUP($B51,'HKII 20 - 21'!$B$17:$AT$54,28,0))</f>
        <v>#N/A</v>
      </c>
      <c r="AD51" s="32" t="e">
        <f t="shared" si="5"/>
        <v>#N/A</v>
      </c>
      <c r="AE51" s="16" t="e">
        <f>IF($B51="","",VLOOKUP($B51,'HKII 20 - 21'!$B$17:$AT$54,30,0))</f>
        <v>#N/A</v>
      </c>
      <c r="AF51" s="16" t="e">
        <f>IF($B51="","",VLOOKUP($B51,'HKII 20 - 21'!$B$17:$AT$54,31,0))</f>
        <v>#N/A</v>
      </c>
      <c r="AG51" s="16" t="e">
        <f>IF($B51="","",VLOOKUP($B51,'HKII 20 - 21'!$B$17:$AT$54,32,0))</f>
        <v>#N/A</v>
      </c>
      <c r="AH51" s="32" t="e">
        <f t="shared" si="6"/>
        <v>#N/A</v>
      </c>
      <c r="AI51" s="16" t="e">
        <f>IF($B51="","",VLOOKUP($B51,'HKII 20 - 21'!$B$17:$AT$54,34,0))</f>
        <v>#N/A</v>
      </c>
      <c r="AJ51" s="16" t="e">
        <f>IF($B51="","",VLOOKUP($B51,'HKII 20 - 21'!$B$17:$AT$54,35,0))</f>
        <v>#N/A</v>
      </c>
      <c r="AK51" s="32" t="e">
        <f t="shared" si="7"/>
        <v>#N/A</v>
      </c>
      <c r="AL51" s="16" t="e">
        <f>IF($B51="","",VLOOKUP($B51,'HKII 20 - 21'!$B$17:$AT$54,37,0))</f>
        <v>#N/A</v>
      </c>
      <c r="AM51" s="16" t="e">
        <f>IF($B51="","",VLOOKUP($B51,'HKII 20 - 21'!$B$17:$AT$54,38,0))</f>
        <v>#N/A</v>
      </c>
      <c r="AN51" s="32" t="e">
        <f t="shared" si="8"/>
        <v>#N/A</v>
      </c>
      <c r="AO51" s="16" t="e">
        <f>IF($B51="","",VLOOKUP($B51,'HKII 20 - 21'!$B$17:$AT$54,40,0))</f>
        <v>#N/A</v>
      </c>
      <c r="AP51" s="16" t="e">
        <f>IF($B51="","",VLOOKUP($B51,'HKII 20 - 21'!$B$17:$AT$54,41,0))</f>
        <v>#N/A</v>
      </c>
      <c r="AQ51" s="32" t="e">
        <f t="shared" si="9"/>
        <v>#N/A</v>
      </c>
      <c r="AR51" s="32" t="e">
        <f>IF($B51="","",VLOOKUP($B51,'HKII 20 - 21'!$B$17:$AT$54,43,0))</f>
        <v>#N/A</v>
      </c>
      <c r="AS51" s="32" t="e">
        <f>IF($B51="","",VLOOKUP($B51,'HKII 20 - 21'!$B$17:$AT$54,44,0))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>
        <f>IF($B52="","",VLOOKUP($B52,'HKII 20 - 21'!$B$17:$AT$54,4,0))</f>
        <v>0</v>
      </c>
      <c r="F52" s="16">
        <f>IF($B52="","",VLOOKUP($B52,'HKII 20 - 21'!$B$17:$AT$54,5,0))</f>
        <v>0</v>
      </c>
      <c r="G52" s="16">
        <f>IF($B52="","",VLOOKUP($B52,'HKII 20 - 21'!$B$17:$AT$54,6,0))</f>
        <v>0</v>
      </c>
      <c r="H52" s="16">
        <f>IF($B52="","",VLOOKUP($B52,'HKII 20 - 21'!$B$17:$AT$54,7,0))</f>
        <v>0</v>
      </c>
      <c r="I52" s="16">
        <f>IF($B52="","",VLOOKUP($B52,'HKII 20 - 21'!$B$17:$AT$54,8,0))</f>
        <v>0</v>
      </c>
      <c r="J52" s="16">
        <f>IF($B52="","",VLOOKUP($B52,'HKII 20 - 21'!$B$17:$AT$54,9,0))</f>
        <v>0</v>
      </c>
      <c r="K52" s="16">
        <f>IF($B52="","",VLOOKUP($B52,'HKII 20 - 21'!$B$17:$AT$54,10,0))</f>
        <v>0</v>
      </c>
      <c r="L52" s="16">
        <f>IF($B52="","",VLOOKUP($B52,'HKII 20 - 21'!$B$17:$AT$54,11,0))</f>
        <v>0</v>
      </c>
      <c r="M52" s="32">
        <f t="shared" si="1"/>
        <v>0</v>
      </c>
      <c r="N52" s="16">
        <f>IF($B52="","",VLOOKUP($B52,'HKII 20 - 21'!$B$17:$AT$54,13,0))</f>
        <v>0</v>
      </c>
      <c r="O52" s="16">
        <f>IF($B52="","",VLOOKUP($B52,'HKII 20 - 21'!$B$17:$AT$54,14,0))</f>
        <v>0</v>
      </c>
      <c r="P52" s="16">
        <f>IF($B52="","",VLOOKUP($B52,'HKII 20 - 21'!$B$17:$AT$54,15,0))</f>
        <v>0</v>
      </c>
      <c r="Q52" s="16">
        <f>IF($B52="","",VLOOKUP($B52,'HKII 20 - 21'!$B$17:$AT$54,16,0))</f>
        <v>0</v>
      </c>
      <c r="R52" s="32">
        <f t="shared" si="2"/>
        <v>0</v>
      </c>
      <c r="S52" s="16">
        <f>IF($B52="","",VLOOKUP($B52,'HKII 20 - 21'!$B$17:$AT$54,18,0))</f>
        <v>0</v>
      </c>
      <c r="T52" s="16">
        <f>IF($B52="","",VLOOKUP($B52,'HKII 20 - 21'!$B$17:$AT$54,19,0))</f>
        <v>0</v>
      </c>
      <c r="U52" s="16">
        <f>IF($B52="","",VLOOKUP($B52,'HKII 20 - 21'!$B$17:$AT$54,20,0))</f>
        <v>0</v>
      </c>
      <c r="V52" s="32">
        <f t="shared" si="3"/>
        <v>0</v>
      </c>
      <c r="W52" s="16">
        <f>IF($B52="","",VLOOKUP($B52,'HKII 20 - 21'!$B$17:$AT$54,22,0))</f>
        <v>0</v>
      </c>
      <c r="X52" s="16">
        <f>IF($B52="","",VLOOKUP($B52,'HKII 20 - 21'!$B$17:$AT$54,23,0))</f>
        <v>0</v>
      </c>
      <c r="Y52" s="16">
        <f>IF($B52="","",VLOOKUP($B52,'HKII 20 - 21'!$B$17:$AT$54,24,0))</f>
        <v>0</v>
      </c>
      <c r="Z52" s="32">
        <f t="shared" si="4"/>
        <v>0</v>
      </c>
      <c r="AA52" s="16">
        <f>IF($B52="","",VLOOKUP($B52,'HKII 20 - 21'!$B$17:$AT$54,26,0))</f>
        <v>0</v>
      </c>
      <c r="AB52" s="16">
        <f>IF($B52="","",VLOOKUP($B52,'HKII 20 - 21'!$B$17:$AT$54,27,0))</f>
        <v>0</v>
      </c>
      <c r="AC52" s="16">
        <f>IF($B52="","",VLOOKUP($B52,'HKII 20 - 21'!$B$17:$AT$54,28,0))</f>
        <v>0</v>
      </c>
      <c r="AD52" s="32">
        <f t="shared" si="5"/>
        <v>0</v>
      </c>
      <c r="AE52" s="16">
        <f>IF($B52="","",VLOOKUP($B52,'HKII 20 - 21'!$B$17:$AT$54,30,0))</f>
        <v>0</v>
      </c>
      <c r="AF52" s="16">
        <f>IF($B52="","",VLOOKUP($B52,'HKII 20 - 21'!$B$17:$AT$54,31,0))</f>
        <v>0</v>
      </c>
      <c r="AG52" s="16">
        <f>IF($B52="","",VLOOKUP($B52,'HKII 20 - 21'!$B$17:$AT$54,32,0))</f>
        <v>0</v>
      </c>
      <c r="AH52" s="32">
        <f t="shared" si="6"/>
        <v>0</v>
      </c>
      <c r="AI52" s="16">
        <f>IF($B52="","",VLOOKUP($B52,'HKII 20 - 21'!$B$17:$AT$54,34,0))</f>
        <v>0</v>
      </c>
      <c r="AJ52" s="16">
        <f>IF($B52="","",VLOOKUP($B52,'HKII 20 - 21'!$B$17:$AT$54,35,0))</f>
        <v>0</v>
      </c>
      <c r="AK52" s="32">
        <f t="shared" si="7"/>
        <v>0</v>
      </c>
      <c r="AL52" s="16">
        <f>IF($B52="","",VLOOKUP($B52,'HKII 20 - 21'!$B$17:$AT$54,37,0))</f>
        <v>0</v>
      </c>
      <c r="AM52" s="16">
        <f>IF($B52="","",VLOOKUP($B52,'HKII 20 - 21'!$B$17:$AT$54,38,0))</f>
        <v>0</v>
      </c>
      <c r="AN52" s="32">
        <f t="shared" si="8"/>
        <v>0</v>
      </c>
      <c r="AO52" s="16">
        <f>IF($B52="","",VLOOKUP($B52,'HKII 20 - 21'!$B$17:$AT$54,40,0))</f>
        <v>0</v>
      </c>
      <c r="AP52" s="16">
        <f>IF($B52="","",VLOOKUP($B52,'HKII 20 - 21'!$B$17:$AT$54,41,0))</f>
        <v>0</v>
      </c>
      <c r="AQ52" s="32">
        <f t="shared" si="9"/>
        <v>0</v>
      </c>
      <c r="AR52" s="32">
        <f>IF($B52="","",VLOOKUP($B52,'HKII 20 - 21'!$B$17:$AT$54,43,0))</f>
        <v>0</v>
      </c>
      <c r="AS52" s="32">
        <f>IF($B52="","",VLOOKUP($B52,'HKII 20 - 21'!$B$17:$AT$54,44,0))</f>
        <v>0</v>
      </c>
      <c r="AT52" s="41">
        <f t="shared" si="10"/>
        <v>0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>
        <f>IF($B53="","",VLOOKUP($B53,'HKII 20 - 21'!$B$17:$AT$54,4,0))</f>
        <v>0</v>
      </c>
      <c r="F53" s="16">
        <f>IF($B53="","",VLOOKUP($B53,'HKII 20 - 21'!$B$17:$AT$54,5,0))</f>
        <v>0</v>
      </c>
      <c r="G53" s="16">
        <f>IF($B53="","",VLOOKUP($B53,'HKII 20 - 21'!$B$17:$AT$54,6,0))</f>
        <v>0</v>
      </c>
      <c r="H53" s="16">
        <f>IF($B53="","",VLOOKUP($B53,'HKII 20 - 21'!$B$17:$AT$54,7,0))</f>
        <v>0</v>
      </c>
      <c r="I53" s="16">
        <f>IF($B53="","",VLOOKUP($B53,'HKII 20 - 21'!$B$17:$AT$54,8,0))</f>
        <v>0</v>
      </c>
      <c r="J53" s="16">
        <f>IF($B53="","",VLOOKUP($B53,'HKII 20 - 21'!$B$17:$AT$54,9,0))</f>
        <v>0</v>
      </c>
      <c r="K53" s="16">
        <f>IF($B53="","",VLOOKUP($B53,'HKII 20 - 21'!$B$17:$AT$54,10,0))</f>
        <v>0</v>
      </c>
      <c r="L53" s="16">
        <f>IF($B53="","",VLOOKUP($B53,'HKII 20 - 21'!$B$17:$AT$54,11,0))</f>
        <v>0</v>
      </c>
      <c r="M53" s="32">
        <f t="shared" si="1"/>
        <v>0</v>
      </c>
      <c r="N53" s="16">
        <f>IF($B53="","",VLOOKUP($B53,'HKII 20 - 21'!$B$17:$AT$54,13,0))</f>
        <v>0</v>
      </c>
      <c r="O53" s="16">
        <f>IF($B53="","",VLOOKUP($B53,'HKII 20 - 21'!$B$17:$AT$54,14,0))</f>
        <v>0</v>
      </c>
      <c r="P53" s="16">
        <f>IF($B53="","",VLOOKUP($B53,'HKII 20 - 21'!$B$17:$AT$54,15,0))</f>
        <v>0</v>
      </c>
      <c r="Q53" s="16">
        <f>IF($B53="","",VLOOKUP($B53,'HKII 20 - 21'!$B$17:$AT$54,16,0))</f>
        <v>0</v>
      </c>
      <c r="R53" s="32">
        <f t="shared" si="2"/>
        <v>0</v>
      </c>
      <c r="S53" s="16">
        <f>IF($B53="","",VLOOKUP($B53,'HKII 20 - 21'!$B$17:$AT$54,18,0))</f>
        <v>0</v>
      </c>
      <c r="T53" s="16">
        <f>IF($B53="","",VLOOKUP($B53,'HKII 20 - 21'!$B$17:$AT$54,19,0))</f>
        <v>0</v>
      </c>
      <c r="U53" s="16">
        <f>IF($B53="","",VLOOKUP($B53,'HKII 20 - 21'!$B$17:$AT$54,20,0))</f>
        <v>0</v>
      </c>
      <c r="V53" s="32">
        <f t="shared" si="3"/>
        <v>0</v>
      </c>
      <c r="W53" s="16">
        <f>IF($B53="","",VLOOKUP($B53,'HKII 20 - 21'!$B$17:$AT$54,22,0))</f>
        <v>0</v>
      </c>
      <c r="X53" s="16">
        <f>IF($B53="","",VLOOKUP($B53,'HKII 20 - 21'!$B$17:$AT$54,23,0))</f>
        <v>0</v>
      </c>
      <c r="Y53" s="16">
        <f>IF($B53="","",VLOOKUP($B53,'HKII 20 - 21'!$B$17:$AT$54,24,0))</f>
        <v>0</v>
      </c>
      <c r="Z53" s="32">
        <f t="shared" si="4"/>
        <v>0</v>
      </c>
      <c r="AA53" s="16">
        <f>IF($B53="","",VLOOKUP($B53,'HKII 20 - 21'!$B$17:$AT$54,26,0))</f>
        <v>0</v>
      </c>
      <c r="AB53" s="16">
        <f>IF($B53="","",VLOOKUP($B53,'HKII 20 - 21'!$B$17:$AT$54,27,0))</f>
        <v>0</v>
      </c>
      <c r="AC53" s="16">
        <f>IF($B53="","",VLOOKUP($B53,'HKII 20 - 21'!$B$17:$AT$54,28,0))</f>
        <v>0</v>
      </c>
      <c r="AD53" s="32">
        <f t="shared" si="5"/>
        <v>0</v>
      </c>
      <c r="AE53" s="16">
        <f>IF($B53="","",VLOOKUP($B53,'HKII 20 - 21'!$B$17:$AT$54,30,0))</f>
        <v>0</v>
      </c>
      <c r="AF53" s="16">
        <f>IF($B53="","",VLOOKUP($B53,'HKII 20 - 21'!$B$17:$AT$54,31,0))</f>
        <v>0</v>
      </c>
      <c r="AG53" s="16">
        <f>IF($B53="","",VLOOKUP($B53,'HKII 20 - 21'!$B$17:$AT$54,32,0))</f>
        <v>0</v>
      </c>
      <c r="AH53" s="32">
        <f t="shared" si="6"/>
        <v>0</v>
      </c>
      <c r="AI53" s="16">
        <f>IF($B53="","",VLOOKUP($B53,'HKII 20 - 21'!$B$17:$AT$54,34,0))</f>
        <v>0</v>
      </c>
      <c r="AJ53" s="16">
        <f>IF($B53="","",VLOOKUP($B53,'HKII 20 - 21'!$B$17:$AT$54,35,0))</f>
        <v>0</v>
      </c>
      <c r="AK53" s="32">
        <f t="shared" si="7"/>
        <v>0</v>
      </c>
      <c r="AL53" s="16">
        <f>IF($B53="","",VLOOKUP($B53,'HKII 20 - 21'!$B$17:$AT$54,37,0))</f>
        <v>0</v>
      </c>
      <c r="AM53" s="16">
        <f>IF($B53="","",VLOOKUP($B53,'HKII 20 - 21'!$B$17:$AT$54,38,0))</f>
        <v>0</v>
      </c>
      <c r="AN53" s="32">
        <f t="shared" si="8"/>
        <v>0</v>
      </c>
      <c r="AO53" s="16">
        <f>IF($B53="","",VLOOKUP($B53,'HKII 20 - 21'!$B$17:$AT$54,40,0))</f>
        <v>0</v>
      </c>
      <c r="AP53" s="16">
        <f>IF($B53="","",VLOOKUP($B53,'HKII 20 - 21'!$B$17:$AT$54,41,0))</f>
        <v>0</v>
      </c>
      <c r="AQ53" s="32">
        <f t="shared" si="9"/>
        <v>0</v>
      </c>
      <c r="AR53" s="32">
        <f>IF($B53="","",VLOOKUP($B53,'HKII 20 - 21'!$B$17:$AT$54,43,0))</f>
        <v>0</v>
      </c>
      <c r="AS53" s="32">
        <f>IF($B53="","",VLOOKUP($B53,'HKII 20 - 21'!$B$17:$AT$54,44,0))</f>
        <v>0</v>
      </c>
      <c r="AT53" s="41">
        <f t="shared" si="10"/>
        <v>0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>
        <f>IF($B54="","",VLOOKUP($B54,'HKII 20 - 21'!$B$17:$AT$54,4,0))</f>
        <v>0</v>
      </c>
      <c r="F54" s="16">
        <f>IF($B54="","",VLOOKUP($B54,'HKII 20 - 21'!$B$17:$AT$54,5,0))</f>
        <v>0</v>
      </c>
      <c r="G54" s="16">
        <f>IF($B54="","",VLOOKUP($B54,'HKII 20 - 21'!$B$17:$AT$54,6,0))</f>
        <v>0</v>
      </c>
      <c r="H54" s="16">
        <f>IF($B54="","",VLOOKUP($B54,'HKII 20 - 21'!$B$17:$AT$54,7,0))</f>
        <v>0</v>
      </c>
      <c r="I54" s="16">
        <f>IF($B54="","",VLOOKUP($B54,'HKII 20 - 21'!$B$17:$AT$54,8,0))</f>
        <v>0</v>
      </c>
      <c r="J54" s="16">
        <f>IF($B54="","",VLOOKUP($B54,'HKII 20 - 21'!$B$17:$AT$54,9,0))</f>
        <v>0</v>
      </c>
      <c r="K54" s="16">
        <f>IF($B54="","",VLOOKUP($B54,'HKII 20 - 21'!$B$17:$AT$54,10,0))</f>
        <v>0</v>
      </c>
      <c r="L54" s="16">
        <f>IF($B54="","",VLOOKUP($B54,'HKII 20 - 21'!$B$17:$AT$54,11,0))</f>
        <v>0</v>
      </c>
      <c r="M54" s="32">
        <f t="shared" si="1"/>
        <v>0</v>
      </c>
      <c r="N54" s="16">
        <f>IF($B54="","",VLOOKUP($B54,'HKII 20 - 21'!$B$17:$AT$54,13,0))</f>
        <v>0</v>
      </c>
      <c r="O54" s="16">
        <f>IF($B54="","",VLOOKUP($B54,'HKII 20 - 21'!$B$17:$AT$54,14,0))</f>
        <v>0</v>
      </c>
      <c r="P54" s="16">
        <f>IF($B54="","",VLOOKUP($B54,'HKII 20 - 21'!$B$17:$AT$54,15,0))</f>
        <v>0</v>
      </c>
      <c r="Q54" s="16">
        <f>IF($B54="","",VLOOKUP($B54,'HKII 20 - 21'!$B$17:$AT$54,16,0))</f>
        <v>0</v>
      </c>
      <c r="R54" s="32">
        <f t="shared" si="2"/>
        <v>0</v>
      </c>
      <c r="S54" s="16">
        <f>IF($B54="","",VLOOKUP($B54,'HKII 20 - 21'!$B$17:$AT$54,18,0))</f>
        <v>0</v>
      </c>
      <c r="T54" s="16">
        <f>IF($B54="","",VLOOKUP($B54,'HKII 20 - 21'!$B$17:$AT$54,19,0))</f>
        <v>0</v>
      </c>
      <c r="U54" s="16">
        <f>IF($B54="","",VLOOKUP($B54,'HKII 20 - 21'!$B$17:$AT$54,20,0))</f>
        <v>0</v>
      </c>
      <c r="V54" s="32">
        <f t="shared" si="3"/>
        <v>0</v>
      </c>
      <c r="W54" s="16">
        <f>IF($B54="","",VLOOKUP($B54,'HKII 20 - 21'!$B$17:$AT$54,22,0))</f>
        <v>0</v>
      </c>
      <c r="X54" s="16">
        <f>IF($B54="","",VLOOKUP($B54,'HKII 20 - 21'!$B$17:$AT$54,23,0))</f>
        <v>0</v>
      </c>
      <c r="Y54" s="16">
        <f>IF($B54="","",VLOOKUP($B54,'HKII 20 - 21'!$B$17:$AT$54,24,0))</f>
        <v>0</v>
      </c>
      <c r="Z54" s="32">
        <f t="shared" si="4"/>
        <v>0</v>
      </c>
      <c r="AA54" s="16">
        <f>IF($B54="","",VLOOKUP($B54,'HKII 20 - 21'!$B$17:$AT$54,26,0))</f>
        <v>0</v>
      </c>
      <c r="AB54" s="16">
        <f>IF($B54="","",VLOOKUP($B54,'HKII 20 - 21'!$B$17:$AT$54,27,0))</f>
        <v>0</v>
      </c>
      <c r="AC54" s="16">
        <f>IF($B54="","",VLOOKUP($B54,'HKII 20 - 21'!$B$17:$AT$54,28,0))</f>
        <v>0</v>
      </c>
      <c r="AD54" s="32">
        <f t="shared" si="5"/>
        <v>0</v>
      </c>
      <c r="AE54" s="16">
        <f>IF($B54="","",VLOOKUP($B54,'HKII 20 - 21'!$B$17:$AT$54,30,0))</f>
        <v>0</v>
      </c>
      <c r="AF54" s="16">
        <f>IF($B54="","",VLOOKUP($B54,'HKII 20 - 21'!$B$17:$AT$54,31,0))</f>
        <v>0</v>
      </c>
      <c r="AG54" s="16">
        <f>IF($B54="","",VLOOKUP($B54,'HKII 20 - 21'!$B$17:$AT$54,32,0))</f>
        <v>0</v>
      </c>
      <c r="AH54" s="32">
        <f t="shared" si="6"/>
        <v>0</v>
      </c>
      <c r="AI54" s="16">
        <f>IF($B54="","",VLOOKUP($B54,'HKII 20 - 21'!$B$17:$AT$54,34,0))</f>
        <v>0</v>
      </c>
      <c r="AJ54" s="16">
        <f>IF($B54="","",VLOOKUP($B54,'HKII 20 - 21'!$B$17:$AT$54,35,0))</f>
        <v>0</v>
      </c>
      <c r="AK54" s="32">
        <f t="shared" si="7"/>
        <v>0</v>
      </c>
      <c r="AL54" s="16">
        <f>IF($B54="","",VLOOKUP($B54,'HKII 20 - 21'!$B$17:$AT$54,37,0))</f>
        <v>0</v>
      </c>
      <c r="AM54" s="16">
        <f>IF($B54="","",VLOOKUP($B54,'HKII 20 - 21'!$B$17:$AT$54,38,0))</f>
        <v>0</v>
      </c>
      <c r="AN54" s="32">
        <f t="shared" si="8"/>
        <v>0</v>
      </c>
      <c r="AO54" s="16">
        <f>IF($B54="","",VLOOKUP($B54,'HKII 20 - 21'!$B$17:$AT$54,40,0))</f>
        <v>0</v>
      </c>
      <c r="AP54" s="16">
        <f>IF($B54="","",VLOOKUP($B54,'HKII 20 - 21'!$B$17:$AT$54,41,0))</f>
        <v>0</v>
      </c>
      <c r="AQ54" s="32">
        <f t="shared" si="9"/>
        <v>0</v>
      </c>
      <c r="AR54" s="32">
        <f>IF($B54="","",VLOOKUP($B54,'HKII 20 - 21'!$B$17:$AT$54,43,0))</f>
        <v>0</v>
      </c>
      <c r="AS54" s="32">
        <f>IF($B54="","",VLOOKUP($B54,'HKII 20 - 21'!$B$17:$AT$54,44,0))</f>
        <v>0</v>
      </c>
      <c r="AT54" s="41">
        <f t="shared" si="10"/>
        <v>0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>
        <f>IF($B55="","",VLOOKUP($B55,'HKII 20 - 21'!$B$17:$AT$54,4,0))</f>
        <v>0</v>
      </c>
      <c r="F55" s="16">
        <f>IF($B55="","",VLOOKUP($B55,'HKII 20 - 21'!$B$17:$AT$54,5,0))</f>
        <v>0</v>
      </c>
      <c r="G55" s="16">
        <f>IF($B55="","",VLOOKUP($B55,'HKII 20 - 21'!$B$17:$AT$54,6,0))</f>
        <v>0</v>
      </c>
      <c r="H55" s="16">
        <f>IF($B55="","",VLOOKUP($B55,'HKII 20 - 21'!$B$17:$AT$54,7,0))</f>
        <v>0</v>
      </c>
      <c r="I55" s="16">
        <f>IF($B55="","",VLOOKUP($B55,'HKII 20 - 21'!$B$17:$AT$54,8,0))</f>
        <v>0</v>
      </c>
      <c r="J55" s="16">
        <f>IF($B55="","",VLOOKUP($B55,'HKII 20 - 21'!$B$17:$AT$54,9,0))</f>
        <v>0</v>
      </c>
      <c r="K55" s="16">
        <f>IF($B55="","",VLOOKUP($B55,'HKII 20 - 21'!$B$17:$AT$54,10,0))</f>
        <v>0</v>
      </c>
      <c r="L55" s="16">
        <f>IF($B55="","",VLOOKUP($B55,'HKII 20 - 21'!$B$17:$AT$54,11,0))</f>
        <v>0</v>
      </c>
      <c r="M55" s="32">
        <f t="shared" si="1"/>
        <v>0</v>
      </c>
      <c r="N55" s="16">
        <f>IF($B55="","",VLOOKUP($B55,'HKII 20 - 21'!$B$17:$AT$54,13,0))</f>
        <v>0</v>
      </c>
      <c r="O55" s="16">
        <f>IF($B55="","",VLOOKUP($B55,'HKII 20 - 21'!$B$17:$AT$54,14,0))</f>
        <v>0</v>
      </c>
      <c r="P55" s="16">
        <f>IF($B55="","",VLOOKUP($B55,'HKII 20 - 21'!$B$17:$AT$54,15,0))</f>
        <v>0</v>
      </c>
      <c r="Q55" s="16">
        <f>IF($B55="","",VLOOKUP($B55,'HKII 20 - 21'!$B$17:$AT$54,16,0))</f>
        <v>0</v>
      </c>
      <c r="R55" s="32">
        <f t="shared" si="2"/>
        <v>0</v>
      </c>
      <c r="S55" s="16">
        <f>IF($B55="","",VLOOKUP($B55,'HKII 20 - 21'!$B$17:$AT$54,18,0))</f>
        <v>0</v>
      </c>
      <c r="T55" s="16">
        <f>IF($B55="","",VLOOKUP($B55,'HKII 20 - 21'!$B$17:$AT$54,19,0))</f>
        <v>0</v>
      </c>
      <c r="U55" s="16">
        <f>IF($B55="","",VLOOKUP($B55,'HKII 20 - 21'!$B$17:$AT$54,20,0))</f>
        <v>0</v>
      </c>
      <c r="V55" s="32">
        <f t="shared" si="3"/>
        <v>0</v>
      </c>
      <c r="W55" s="16">
        <f>IF($B55="","",VLOOKUP($B55,'HKII 20 - 21'!$B$17:$AT$54,22,0))</f>
        <v>0</v>
      </c>
      <c r="X55" s="16">
        <f>IF($B55="","",VLOOKUP($B55,'HKII 20 - 21'!$B$17:$AT$54,23,0))</f>
        <v>0</v>
      </c>
      <c r="Y55" s="16">
        <f>IF($B55="","",VLOOKUP($B55,'HKII 20 - 21'!$B$17:$AT$54,24,0))</f>
        <v>0</v>
      </c>
      <c r="Z55" s="32">
        <f t="shared" si="4"/>
        <v>0</v>
      </c>
      <c r="AA55" s="16">
        <f>IF($B55="","",VLOOKUP($B55,'HKII 20 - 21'!$B$17:$AT$54,26,0))</f>
        <v>0</v>
      </c>
      <c r="AB55" s="16">
        <f>IF($B55="","",VLOOKUP($B55,'HKII 20 - 21'!$B$17:$AT$54,27,0))</f>
        <v>0</v>
      </c>
      <c r="AC55" s="16">
        <f>IF($B55="","",VLOOKUP($B55,'HKII 20 - 21'!$B$17:$AT$54,28,0))</f>
        <v>0</v>
      </c>
      <c r="AD55" s="32">
        <f t="shared" si="5"/>
        <v>0</v>
      </c>
      <c r="AE55" s="16">
        <f>IF($B55="","",VLOOKUP($B55,'HKII 20 - 21'!$B$17:$AT$54,30,0))</f>
        <v>0</v>
      </c>
      <c r="AF55" s="16">
        <f>IF($B55="","",VLOOKUP($B55,'HKII 20 - 21'!$B$17:$AT$54,31,0))</f>
        <v>0</v>
      </c>
      <c r="AG55" s="16">
        <f>IF($B55="","",VLOOKUP($B55,'HKII 20 - 21'!$B$17:$AT$54,32,0))</f>
        <v>0</v>
      </c>
      <c r="AH55" s="32">
        <f t="shared" si="6"/>
        <v>0</v>
      </c>
      <c r="AI55" s="16">
        <f>IF($B55="","",VLOOKUP($B55,'HKII 20 - 21'!$B$17:$AT$54,34,0))</f>
        <v>0</v>
      </c>
      <c r="AJ55" s="16">
        <f>IF($B55="","",VLOOKUP($B55,'HKII 20 - 21'!$B$17:$AT$54,35,0))</f>
        <v>0</v>
      </c>
      <c r="AK55" s="32">
        <f t="shared" si="7"/>
        <v>0</v>
      </c>
      <c r="AL55" s="16">
        <f>IF($B55="","",VLOOKUP($B55,'HKII 20 - 21'!$B$17:$AT$54,37,0))</f>
        <v>0</v>
      </c>
      <c r="AM55" s="16">
        <f>IF($B55="","",VLOOKUP($B55,'HKII 20 - 21'!$B$17:$AT$54,38,0))</f>
        <v>0</v>
      </c>
      <c r="AN55" s="32">
        <f t="shared" si="8"/>
        <v>0</v>
      </c>
      <c r="AO55" s="16">
        <f>IF($B55="","",VLOOKUP($B55,'HKII 20 - 21'!$B$17:$AT$54,40,0))</f>
        <v>0</v>
      </c>
      <c r="AP55" s="16">
        <f>IF($B55="","",VLOOKUP($B55,'HKII 20 - 21'!$B$17:$AT$54,41,0))</f>
        <v>0</v>
      </c>
      <c r="AQ55" s="32">
        <f t="shared" si="9"/>
        <v>0</v>
      </c>
      <c r="AR55" s="32">
        <f>IF($B55="","",VLOOKUP($B55,'HKII 20 - 21'!$B$17:$AT$54,43,0))</f>
        <v>0</v>
      </c>
      <c r="AS55" s="32">
        <f>IF($B55="","",VLOOKUP($B55,'HKII 20 - 21'!$B$17:$AT$54,44,0))</f>
        <v>0</v>
      </c>
      <c r="AT55" s="41">
        <f t="shared" si="10"/>
        <v>0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>
        <f>IF($B56="","",VLOOKUP($B56,'HKII 20 - 21'!$B$17:$AT$54,4,0))</f>
        <v>0</v>
      </c>
      <c r="F56" s="16">
        <f>IF($B56="","",VLOOKUP($B56,'HKII 20 - 21'!$B$17:$AT$54,5,0))</f>
        <v>0</v>
      </c>
      <c r="G56" s="16">
        <f>IF($B56="","",VLOOKUP($B56,'HKII 20 - 21'!$B$17:$AT$54,6,0))</f>
        <v>0</v>
      </c>
      <c r="H56" s="16">
        <f>IF($B56="","",VLOOKUP($B56,'HKII 20 - 21'!$B$17:$AT$54,7,0))</f>
        <v>0</v>
      </c>
      <c r="I56" s="16">
        <f>IF($B56="","",VLOOKUP($B56,'HKII 20 - 21'!$B$17:$AT$54,8,0))</f>
        <v>0</v>
      </c>
      <c r="J56" s="16">
        <f>IF($B56="","",VLOOKUP($B56,'HKII 20 - 21'!$B$17:$AT$54,9,0))</f>
        <v>0</v>
      </c>
      <c r="K56" s="16">
        <f>IF($B56="","",VLOOKUP($B56,'HKII 20 - 21'!$B$17:$AT$54,10,0))</f>
        <v>0</v>
      </c>
      <c r="L56" s="16">
        <f>IF($B56="","",VLOOKUP($B56,'HKII 20 - 21'!$B$17:$AT$54,11,0))</f>
        <v>0</v>
      </c>
      <c r="M56" s="32">
        <f t="shared" si="1"/>
        <v>0</v>
      </c>
      <c r="N56" s="16">
        <f>IF($B56="","",VLOOKUP($B56,'HKII 20 - 21'!$B$17:$AT$54,13,0))</f>
        <v>0</v>
      </c>
      <c r="O56" s="16">
        <f>IF($B56="","",VLOOKUP($B56,'HKII 20 - 21'!$B$17:$AT$54,14,0))</f>
        <v>0</v>
      </c>
      <c r="P56" s="16">
        <f>IF($B56="","",VLOOKUP($B56,'HKII 20 - 21'!$B$17:$AT$54,15,0))</f>
        <v>0</v>
      </c>
      <c r="Q56" s="16">
        <f>IF($B56="","",VLOOKUP($B56,'HKII 20 - 21'!$B$17:$AT$54,16,0))</f>
        <v>0</v>
      </c>
      <c r="R56" s="32">
        <f t="shared" si="2"/>
        <v>0</v>
      </c>
      <c r="S56" s="16">
        <f>IF($B56="","",VLOOKUP($B56,'HKII 20 - 21'!$B$17:$AT$54,18,0))</f>
        <v>0</v>
      </c>
      <c r="T56" s="16">
        <f>IF($B56="","",VLOOKUP($B56,'HKII 20 - 21'!$B$17:$AT$54,19,0))</f>
        <v>0</v>
      </c>
      <c r="U56" s="16">
        <f>IF($B56="","",VLOOKUP($B56,'HKII 20 - 21'!$B$17:$AT$54,20,0))</f>
        <v>0</v>
      </c>
      <c r="V56" s="32">
        <f t="shared" si="3"/>
        <v>0</v>
      </c>
      <c r="W56" s="16">
        <f>IF($B56="","",VLOOKUP($B56,'HKII 20 - 21'!$B$17:$AT$54,22,0))</f>
        <v>0</v>
      </c>
      <c r="X56" s="16">
        <f>IF($B56="","",VLOOKUP($B56,'HKII 20 - 21'!$B$17:$AT$54,23,0))</f>
        <v>0</v>
      </c>
      <c r="Y56" s="16">
        <f>IF($B56="","",VLOOKUP($B56,'HKII 20 - 21'!$B$17:$AT$54,24,0))</f>
        <v>0</v>
      </c>
      <c r="Z56" s="32">
        <f t="shared" si="4"/>
        <v>0</v>
      </c>
      <c r="AA56" s="16">
        <f>IF($B56="","",VLOOKUP($B56,'HKII 20 - 21'!$B$17:$AT$54,26,0))</f>
        <v>0</v>
      </c>
      <c r="AB56" s="16">
        <f>IF($B56="","",VLOOKUP($B56,'HKII 20 - 21'!$B$17:$AT$54,27,0))</f>
        <v>0</v>
      </c>
      <c r="AC56" s="16">
        <f>IF($B56="","",VLOOKUP($B56,'HKII 20 - 21'!$B$17:$AT$54,28,0))</f>
        <v>0</v>
      </c>
      <c r="AD56" s="32">
        <f t="shared" si="5"/>
        <v>0</v>
      </c>
      <c r="AE56" s="16">
        <f>IF($B56="","",VLOOKUP($B56,'HKII 20 - 21'!$B$17:$AT$54,30,0))</f>
        <v>0</v>
      </c>
      <c r="AF56" s="16">
        <f>IF($B56="","",VLOOKUP($B56,'HKII 20 - 21'!$B$17:$AT$54,31,0))</f>
        <v>0</v>
      </c>
      <c r="AG56" s="16">
        <f>IF($B56="","",VLOOKUP($B56,'HKII 20 - 21'!$B$17:$AT$54,32,0))</f>
        <v>0</v>
      </c>
      <c r="AH56" s="32">
        <f t="shared" si="6"/>
        <v>0</v>
      </c>
      <c r="AI56" s="16">
        <f>IF($B56="","",VLOOKUP($B56,'HKII 20 - 21'!$B$17:$AT$54,34,0))</f>
        <v>0</v>
      </c>
      <c r="AJ56" s="16">
        <f>IF($B56="","",VLOOKUP($B56,'HKII 20 - 21'!$B$17:$AT$54,35,0))</f>
        <v>0</v>
      </c>
      <c r="AK56" s="32">
        <f t="shared" si="7"/>
        <v>0</v>
      </c>
      <c r="AL56" s="16">
        <f>IF($B56="","",VLOOKUP($B56,'HKII 20 - 21'!$B$17:$AT$54,37,0))</f>
        <v>0</v>
      </c>
      <c r="AM56" s="16">
        <f>IF($B56="","",VLOOKUP($B56,'HKII 20 - 21'!$B$17:$AT$54,38,0))</f>
        <v>0</v>
      </c>
      <c r="AN56" s="32">
        <f t="shared" si="8"/>
        <v>0</v>
      </c>
      <c r="AO56" s="16">
        <f>IF($B56="","",VLOOKUP($B56,'HKII 20 - 21'!$B$17:$AT$54,40,0))</f>
        <v>0</v>
      </c>
      <c r="AP56" s="16">
        <f>IF($B56="","",VLOOKUP($B56,'HKII 20 - 21'!$B$17:$AT$54,41,0))</f>
        <v>0</v>
      </c>
      <c r="AQ56" s="32">
        <f t="shared" si="9"/>
        <v>0</v>
      </c>
      <c r="AR56" s="32">
        <f>IF($B56="","",VLOOKUP($B56,'HKII 20 - 21'!$B$17:$AT$54,43,0))</f>
        <v>0</v>
      </c>
      <c r="AS56" s="32">
        <f>IF($B56="","",VLOOKUP($B56,'HKII 20 - 21'!$B$17:$AT$54,44,0))</f>
        <v>0</v>
      </c>
      <c r="AT56" s="41">
        <f t="shared" si="10"/>
        <v>0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>
        <f>IF($B57="","",VLOOKUP($B57,'HKII 20 - 21'!$B$17:$AT$54,4,0))</f>
        <v>0</v>
      </c>
      <c r="F57" s="16">
        <f>IF($B57="","",VLOOKUP($B57,'HKII 20 - 21'!$B$17:$AT$54,5,0))</f>
        <v>0</v>
      </c>
      <c r="G57" s="16">
        <f>IF($B57="","",VLOOKUP($B57,'HKII 20 - 21'!$B$17:$AT$54,6,0))</f>
        <v>0</v>
      </c>
      <c r="H57" s="16">
        <f>IF($B57="","",VLOOKUP($B57,'HKII 20 - 21'!$B$17:$AT$54,7,0))</f>
        <v>0</v>
      </c>
      <c r="I57" s="16">
        <f>IF($B57="","",VLOOKUP($B57,'HKII 20 - 21'!$B$17:$AT$54,8,0))</f>
        <v>0</v>
      </c>
      <c r="J57" s="16">
        <f>IF($B57="","",VLOOKUP($B57,'HKII 20 - 21'!$B$17:$AT$54,9,0))</f>
        <v>0</v>
      </c>
      <c r="K57" s="16">
        <f>IF($B57="","",VLOOKUP($B57,'HKII 20 - 21'!$B$17:$AT$54,10,0))</f>
        <v>0</v>
      </c>
      <c r="L57" s="16">
        <f>IF($B57="","",VLOOKUP($B57,'HKII 20 - 21'!$B$17:$AT$54,11,0))</f>
        <v>0</v>
      </c>
      <c r="M57" s="32">
        <f t="shared" si="1"/>
        <v>0</v>
      </c>
      <c r="N57" s="16">
        <f>IF($B57="","",VLOOKUP($B57,'HKII 20 - 21'!$B$17:$AT$54,13,0))</f>
        <v>0</v>
      </c>
      <c r="O57" s="16">
        <f>IF($B57="","",VLOOKUP($B57,'HKII 20 - 21'!$B$17:$AT$54,14,0))</f>
        <v>0</v>
      </c>
      <c r="P57" s="16">
        <f>IF($B57="","",VLOOKUP($B57,'HKII 20 - 21'!$B$17:$AT$54,15,0))</f>
        <v>0</v>
      </c>
      <c r="Q57" s="16">
        <f>IF($B57="","",VLOOKUP($B57,'HKII 20 - 21'!$B$17:$AT$54,16,0))</f>
        <v>0</v>
      </c>
      <c r="R57" s="32">
        <f t="shared" si="2"/>
        <v>0</v>
      </c>
      <c r="S57" s="16">
        <f>IF($B57="","",VLOOKUP($B57,'HKII 20 - 21'!$B$17:$AT$54,18,0))</f>
        <v>0</v>
      </c>
      <c r="T57" s="16">
        <f>IF($B57="","",VLOOKUP($B57,'HKII 20 - 21'!$B$17:$AT$54,19,0))</f>
        <v>0</v>
      </c>
      <c r="U57" s="16">
        <f>IF($B57="","",VLOOKUP($B57,'HKII 20 - 21'!$B$17:$AT$54,20,0))</f>
        <v>0</v>
      </c>
      <c r="V57" s="32">
        <f t="shared" si="3"/>
        <v>0</v>
      </c>
      <c r="W57" s="16">
        <f>IF($B57="","",VLOOKUP($B57,'HKII 20 - 21'!$B$17:$AT$54,22,0))</f>
        <v>0</v>
      </c>
      <c r="X57" s="16">
        <f>IF($B57="","",VLOOKUP($B57,'HKII 20 - 21'!$B$17:$AT$54,23,0))</f>
        <v>0</v>
      </c>
      <c r="Y57" s="16">
        <f>IF($B57="","",VLOOKUP($B57,'HKII 20 - 21'!$B$17:$AT$54,24,0))</f>
        <v>0</v>
      </c>
      <c r="Z57" s="32">
        <f t="shared" si="4"/>
        <v>0</v>
      </c>
      <c r="AA57" s="16">
        <f>IF($B57="","",VLOOKUP($B57,'HKII 20 - 21'!$B$17:$AT$54,26,0))</f>
        <v>0</v>
      </c>
      <c r="AB57" s="16">
        <f>IF($B57="","",VLOOKUP($B57,'HKII 20 - 21'!$B$17:$AT$54,27,0))</f>
        <v>0</v>
      </c>
      <c r="AC57" s="16">
        <f>IF($B57="","",VLOOKUP($B57,'HKII 20 - 21'!$B$17:$AT$54,28,0))</f>
        <v>0</v>
      </c>
      <c r="AD57" s="32">
        <f t="shared" si="5"/>
        <v>0</v>
      </c>
      <c r="AE57" s="16">
        <f>IF($B57="","",VLOOKUP($B57,'HKII 20 - 21'!$B$17:$AT$54,30,0))</f>
        <v>0</v>
      </c>
      <c r="AF57" s="16">
        <f>IF($B57="","",VLOOKUP($B57,'HKII 20 - 21'!$B$17:$AT$54,31,0))</f>
        <v>0</v>
      </c>
      <c r="AG57" s="16">
        <f>IF($B57="","",VLOOKUP($B57,'HKII 20 - 21'!$B$17:$AT$54,32,0))</f>
        <v>0</v>
      </c>
      <c r="AH57" s="32">
        <f t="shared" si="6"/>
        <v>0</v>
      </c>
      <c r="AI57" s="16">
        <f>IF($B57="","",VLOOKUP($B57,'HKII 20 - 21'!$B$17:$AT$54,34,0))</f>
        <v>0</v>
      </c>
      <c r="AJ57" s="16">
        <f>IF($B57="","",VLOOKUP($B57,'HKII 20 - 21'!$B$17:$AT$54,35,0))</f>
        <v>0</v>
      </c>
      <c r="AK57" s="32">
        <f t="shared" si="7"/>
        <v>0</v>
      </c>
      <c r="AL57" s="16">
        <f>IF($B57="","",VLOOKUP($B57,'HKII 20 - 21'!$B$17:$AT$54,37,0))</f>
        <v>0</v>
      </c>
      <c r="AM57" s="16">
        <f>IF($B57="","",VLOOKUP($B57,'HKII 20 - 21'!$B$17:$AT$54,38,0))</f>
        <v>0</v>
      </c>
      <c r="AN57" s="32">
        <f t="shared" si="8"/>
        <v>0</v>
      </c>
      <c r="AO57" s="16">
        <f>IF($B57="","",VLOOKUP($B57,'HKII 20 - 21'!$B$17:$AT$54,40,0))</f>
        <v>0</v>
      </c>
      <c r="AP57" s="16">
        <f>IF($B57="","",VLOOKUP($B57,'HKII 20 - 21'!$B$17:$AT$54,41,0))</f>
        <v>0</v>
      </c>
      <c r="AQ57" s="32">
        <f t="shared" si="9"/>
        <v>0</v>
      </c>
      <c r="AR57" s="32">
        <f>IF($B57="","",VLOOKUP($B57,'HKII 20 - 21'!$B$17:$AT$54,43,0))</f>
        <v>0</v>
      </c>
      <c r="AS57" s="32">
        <f>IF($B57="","",VLOOKUP($B57,'HKII 20 - 21'!$B$17:$AT$54,44,0))</f>
        <v>0</v>
      </c>
      <c r="AT57" s="41">
        <f t="shared" si="10"/>
        <v>0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>
        <f>IF($B58="","",VLOOKUP($B58,'HKII 20 - 21'!$B$17:$AT$54,4,0))</f>
        <v>0</v>
      </c>
      <c r="F58" s="16">
        <f>IF($B58="","",VLOOKUP($B58,'HKII 20 - 21'!$B$17:$AT$54,5,0))</f>
        <v>0</v>
      </c>
      <c r="G58" s="16">
        <f>IF($B58="","",VLOOKUP($B58,'HKII 20 - 21'!$B$17:$AT$54,6,0))</f>
        <v>0</v>
      </c>
      <c r="H58" s="16">
        <f>IF($B58="","",VLOOKUP($B58,'HKII 20 - 21'!$B$17:$AT$54,7,0))</f>
        <v>0</v>
      </c>
      <c r="I58" s="16">
        <f>IF($B58="","",VLOOKUP($B58,'HKII 20 - 21'!$B$17:$AT$54,8,0))</f>
        <v>0</v>
      </c>
      <c r="J58" s="16">
        <f>IF($B58="","",VLOOKUP($B58,'HKII 20 - 21'!$B$17:$AT$54,9,0))</f>
        <v>0</v>
      </c>
      <c r="K58" s="16">
        <f>IF($B58="","",VLOOKUP($B58,'HKII 20 - 21'!$B$17:$AT$54,10,0))</f>
        <v>0</v>
      </c>
      <c r="L58" s="16">
        <f>IF($B58="","",VLOOKUP($B58,'HKII 20 - 21'!$B$17:$AT$54,11,0))</f>
        <v>0</v>
      </c>
      <c r="M58" s="32">
        <f t="shared" si="1"/>
        <v>0</v>
      </c>
      <c r="N58" s="16">
        <f>IF($B58="","",VLOOKUP($B58,'HKII 20 - 21'!$B$17:$AT$54,13,0))</f>
        <v>0</v>
      </c>
      <c r="O58" s="16">
        <f>IF($B58="","",VLOOKUP($B58,'HKII 20 - 21'!$B$17:$AT$54,14,0))</f>
        <v>0</v>
      </c>
      <c r="P58" s="16">
        <f>IF($B58="","",VLOOKUP($B58,'HKII 20 - 21'!$B$17:$AT$54,15,0))</f>
        <v>0</v>
      </c>
      <c r="Q58" s="16">
        <f>IF($B58="","",VLOOKUP($B58,'HKII 20 - 21'!$B$17:$AT$54,16,0))</f>
        <v>0</v>
      </c>
      <c r="R58" s="32">
        <f t="shared" si="2"/>
        <v>0</v>
      </c>
      <c r="S58" s="16">
        <f>IF($B58="","",VLOOKUP($B58,'HKII 20 - 21'!$B$17:$AT$54,18,0))</f>
        <v>0</v>
      </c>
      <c r="T58" s="16">
        <f>IF($B58="","",VLOOKUP($B58,'HKII 20 - 21'!$B$17:$AT$54,19,0))</f>
        <v>0</v>
      </c>
      <c r="U58" s="16">
        <f>IF($B58="","",VLOOKUP($B58,'HKII 20 - 21'!$B$17:$AT$54,20,0))</f>
        <v>0</v>
      </c>
      <c r="V58" s="32">
        <f t="shared" si="3"/>
        <v>0</v>
      </c>
      <c r="W58" s="16">
        <f>IF($B58="","",VLOOKUP($B58,'HKII 20 - 21'!$B$17:$AT$54,22,0))</f>
        <v>0</v>
      </c>
      <c r="X58" s="16">
        <f>IF($B58="","",VLOOKUP($B58,'HKII 20 - 21'!$B$17:$AT$54,23,0))</f>
        <v>0</v>
      </c>
      <c r="Y58" s="16">
        <f>IF($B58="","",VLOOKUP($B58,'HKII 20 - 21'!$B$17:$AT$54,24,0))</f>
        <v>0</v>
      </c>
      <c r="Z58" s="32">
        <f t="shared" si="4"/>
        <v>0</v>
      </c>
      <c r="AA58" s="16">
        <f>IF($B58="","",VLOOKUP($B58,'HKII 20 - 21'!$B$17:$AT$54,26,0))</f>
        <v>0</v>
      </c>
      <c r="AB58" s="16">
        <f>IF($B58="","",VLOOKUP($B58,'HKII 20 - 21'!$B$17:$AT$54,27,0))</f>
        <v>0</v>
      </c>
      <c r="AC58" s="16">
        <f>IF($B58="","",VLOOKUP($B58,'HKII 20 - 21'!$B$17:$AT$54,28,0))</f>
        <v>0</v>
      </c>
      <c r="AD58" s="32">
        <f t="shared" si="5"/>
        <v>0</v>
      </c>
      <c r="AE58" s="16">
        <f>IF($B58="","",VLOOKUP($B58,'HKII 20 - 21'!$B$17:$AT$54,30,0))</f>
        <v>0</v>
      </c>
      <c r="AF58" s="16">
        <f>IF($B58="","",VLOOKUP($B58,'HKII 20 - 21'!$B$17:$AT$54,31,0))</f>
        <v>0</v>
      </c>
      <c r="AG58" s="16">
        <f>IF($B58="","",VLOOKUP($B58,'HKII 20 - 21'!$B$17:$AT$54,32,0))</f>
        <v>0</v>
      </c>
      <c r="AH58" s="32">
        <f t="shared" si="6"/>
        <v>0</v>
      </c>
      <c r="AI58" s="16">
        <f>IF($B58="","",VLOOKUP($B58,'HKII 20 - 21'!$B$17:$AT$54,34,0))</f>
        <v>0</v>
      </c>
      <c r="AJ58" s="16">
        <f>IF($B58="","",VLOOKUP($B58,'HKII 20 - 21'!$B$17:$AT$54,35,0))</f>
        <v>0</v>
      </c>
      <c r="AK58" s="32">
        <f t="shared" si="7"/>
        <v>0</v>
      </c>
      <c r="AL58" s="16">
        <f>IF($B58="","",VLOOKUP($B58,'HKII 20 - 21'!$B$17:$AT$54,37,0))</f>
        <v>0</v>
      </c>
      <c r="AM58" s="16">
        <f>IF($B58="","",VLOOKUP($B58,'HKII 20 - 21'!$B$17:$AT$54,38,0))</f>
        <v>0</v>
      </c>
      <c r="AN58" s="32">
        <f t="shared" si="8"/>
        <v>0</v>
      </c>
      <c r="AO58" s="16">
        <f>IF($B58="","",VLOOKUP($B58,'HKII 20 - 21'!$B$17:$AT$54,40,0))</f>
        <v>0</v>
      </c>
      <c r="AP58" s="16">
        <f>IF($B58="","",VLOOKUP($B58,'HKII 20 - 21'!$B$17:$AT$54,41,0))</f>
        <v>0</v>
      </c>
      <c r="AQ58" s="32">
        <f t="shared" si="9"/>
        <v>0</v>
      </c>
      <c r="AR58" s="32">
        <f>IF($B58="","",VLOOKUP($B58,'HKII 20 - 21'!$B$17:$AT$54,43,0))</f>
        <v>0</v>
      </c>
      <c r="AS58" s="32">
        <f>IF($B58="","",VLOOKUP($B58,'HKII 20 - 21'!$B$17:$AT$54,44,0))</f>
        <v>0</v>
      </c>
      <c r="AT58" s="41">
        <f t="shared" si="10"/>
        <v>0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>
        <f>IF($B59="","",VLOOKUP($B59,'HKII 20 - 21'!$B$17:$AT$54,4,0))</f>
        <v>0</v>
      </c>
      <c r="F59" s="16">
        <f>IF($B59="","",VLOOKUP($B59,'HKII 20 - 21'!$B$17:$AT$54,5,0))</f>
        <v>0</v>
      </c>
      <c r="G59" s="16">
        <f>IF($B59="","",VLOOKUP($B59,'HKII 20 - 21'!$B$17:$AT$54,6,0))</f>
        <v>0</v>
      </c>
      <c r="H59" s="16">
        <f>IF($B59="","",VLOOKUP($B59,'HKII 20 - 21'!$B$17:$AT$54,7,0))</f>
        <v>0</v>
      </c>
      <c r="I59" s="16">
        <f>IF($B59="","",VLOOKUP($B59,'HKII 20 - 21'!$B$17:$AT$54,8,0))</f>
        <v>0</v>
      </c>
      <c r="J59" s="16">
        <f>IF($B59="","",VLOOKUP($B59,'HKII 20 - 21'!$B$17:$AT$54,9,0))</f>
        <v>0</v>
      </c>
      <c r="K59" s="16">
        <f>IF($B59="","",VLOOKUP($B59,'HKII 20 - 21'!$B$17:$AT$54,10,0))</f>
        <v>0</v>
      </c>
      <c r="L59" s="16">
        <f>IF($B59="","",VLOOKUP($B59,'HKII 20 - 21'!$B$17:$AT$54,11,0))</f>
        <v>0</v>
      </c>
      <c r="M59" s="32">
        <f t="shared" si="1"/>
        <v>0</v>
      </c>
      <c r="N59" s="16">
        <f>IF($B59="","",VLOOKUP($B59,'HKII 20 - 21'!$B$17:$AT$54,13,0))</f>
        <v>0</v>
      </c>
      <c r="O59" s="16">
        <f>IF($B59="","",VLOOKUP($B59,'HKII 20 - 21'!$B$17:$AT$54,14,0))</f>
        <v>0</v>
      </c>
      <c r="P59" s="16">
        <f>IF($B59="","",VLOOKUP($B59,'HKII 20 - 21'!$B$17:$AT$54,15,0))</f>
        <v>0</v>
      </c>
      <c r="Q59" s="16">
        <f>IF($B59="","",VLOOKUP($B59,'HKII 20 - 21'!$B$17:$AT$54,16,0))</f>
        <v>0</v>
      </c>
      <c r="R59" s="32">
        <f t="shared" si="2"/>
        <v>0</v>
      </c>
      <c r="S59" s="16">
        <f>IF($B59="","",VLOOKUP($B59,'HKII 20 - 21'!$B$17:$AT$54,18,0))</f>
        <v>0</v>
      </c>
      <c r="T59" s="16">
        <f>IF($B59="","",VLOOKUP($B59,'HKII 20 - 21'!$B$17:$AT$54,19,0))</f>
        <v>0</v>
      </c>
      <c r="U59" s="16">
        <f>IF($B59="","",VLOOKUP($B59,'HKII 20 - 21'!$B$17:$AT$54,20,0))</f>
        <v>0</v>
      </c>
      <c r="V59" s="32">
        <f t="shared" si="3"/>
        <v>0</v>
      </c>
      <c r="W59" s="16">
        <f>IF($B59="","",VLOOKUP($B59,'HKII 20 - 21'!$B$17:$AT$54,22,0))</f>
        <v>0</v>
      </c>
      <c r="X59" s="16">
        <f>IF($B59="","",VLOOKUP($B59,'HKII 20 - 21'!$B$17:$AT$54,23,0))</f>
        <v>0</v>
      </c>
      <c r="Y59" s="16">
        <f>IF($B59="","",VLOOKUP($B59,'HKII 20 - 21'!$B$17:$AT$54,24,0))</f>
        <v>0</v>
      </c>
      <c r="Z59" s="32">
        <f t="shared" si="4"/>
        <v>0</v>
      </c>
      <c r="AA59" s="16">
        <f>IF($B59="","",VLOOKUP($B59,'HKII 20 - 21'!$B$17:$AT$54,26,0))</f>
        <v>0</v>
      </c>
      <c r="AB59" s="16">
        <f>IF($B59="","",VLOOKUP($B59,'HKII 20 - 21'!$B$17:$AT$54,27,0))</f>
        <v>0</v>
      </c>
      <c r="AC59" s="16">
        <f>IF($B59="","",VLOOKUP($B59,'HKII 20 - 21'!$B$17:$AT$54,28,0))</f>
        <v>0</v>
      </c>
      <c r="AD59" s="32">
        <f t="shared" si="5"/>
        <v>0</v>
      </c>
      <c r="AE59" s="16">
        <f>IF($B59="","",VLOOKUP($B59,'HKII 20 - 21'!$B$17:$AT$54,30,0))</f>
        <v>0</v>
      </c>
      <c r="AF59" s="16">
        <f>IF($B59="","",VLOOKUP($B59,'HKII 20 - 21'!$B$17:$AT$54,31,0))</f>
        <v>0</v>
      </c>
      <c r="AG59" s="16">
        <f>IF($B59="","",VLOOKUP($B59,'HKII 20 - 21'!$B$17:$AT$54,32,0))</f>
        <v>0</v>
      </c>
      <c r="AH59" s="32">
        <f t="shared" si="6"/>
        <v>0</v>
      </c>
      <c r="AI59" s="16">
        <f>IF($B59="","",VLOOKUP($B59,'HKII 20 - 21'!$B$17:$AT$54,34,0))</f>
        <v>0</v>
      </c>
      <c r="AJ59" s="16">
        <f>IF($B59="","",VLOOKUP($B59,'HKII 20 - 21'!$B$17:$AT$54,35,0))</f>
        <v>0</v>
      </c>
      <c r="AK59" s="32">
        <f t="shared" si="7"/>
        <v>0</v>
      </c>
      <c r="AL59" s="16">
        <f>IF($B59="","",VLOOKUP($B59,'HKII 20 - 21'!$B$17:$AT$54,37,0))</f>
        <v>0</v>
      </c>
      <c r="AM59" s="16">
        <f>IF($B59="","",VLOOKUP($B59,'HKII 20 - 21'!$B$17:$AT$54,38,0))</f>
        <v>0</v>
      </c>
      <c r="AN59" s="32">
        <f t="shared" si="8"/>
        <v>0</v>
      </c>
      <c r="AO59" s="16">
        <f>IF($B59="","",VLOOKUP($B59,'HKII 20 - 21'!$B$17:$AT$54,40,0))</f>
        <v>0</v>
      </c>
      <c r="AP59" s="16">
        <f>IF($B59="","",VLOOKUP($B59,'HKII 20 - 21'!$B$17:$AT$54,41,0))</f>
        <v>0</v>
      </c>
      <c r="AQ59" s="32">
        <f t="shared" si="9"/>
        <v>0</v>
      </c>
      <c r="AR59" s="32">
        <f>IF($B59="","",VLOOKUP($B59,'HKII 20 - 21'!$B$17:$AT$54,43,0))</f>
        <v>0</v>
      </c>
      <c r="AS59" s="32">
        <f>IF($B59="","",VLOOKUP($B59,'HKII 20 - 21'!$B$17:$AT$54,44,0))</f>
        <v>0</v>
      </c>
      <c r="AT59" s="41">
        <f t="shared" si="10"/>
        <v>0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>
        <f>IF($B60="","",VLOOKUP($B60,'HKII 20 - 21'!$B$17:$AT$54,4,0))</f>
        <v>0</v>
      </c>
      <c r="F60" s="16">
        <f>IF($B60="","",VLOOKUP($B60,'HKII 20 - 21'!$B$17:$AT$54,5,0))</f>
        <v>0</v>
      </c>
      <c r="G60" s="16">
        <f>IF($B60="","",VLOOKUP($B60,'HKII 20 - 21'!$B$17:$AT$54,6,0))</f>
        <v>0</v>
      </c>
      <c r="H60" s="16">
        <f>IF($B60="","",VLOOKUP($B60,'HKII 20 - 21'!$B$17:$AT$54,7,0))</f>
        <v>0</v>
      </c>
      <c r="I60" s="16">
        <f>IF($B60="","",VLOOKUP($B60,'HKII 20 - 21'!$B$17:$AT$54,8,0))</f>
        <v>0</v>
      </c>
      <c r="J60" s="16">
        <f>IF($B60="","",VLOOKUP($B60,'HKII 20 - 21'!$B$17:$AT$54,9,0))</f>
        <v>0</v>
      </c>
      <c r="K60" s="16">
        <f>IF($B60="","",VLOOKUP($B60,'HKII 20 - 21'!$B$17:$AT$54,10,0))</f>
        <v>0</v>
      </c>
      <c r="L60" s="16">
        <f>IF($B60="","",VLOOKUP($B60,'HKII 20 - 21'!$B$17:$AT$54,11,0))</f>
        <v>0</v>
      </c>
      <c r="M60" s="32">
        <f t="shared" si="1"/>
        <v>0</v>
      </c>
      <c r="N60" s="16">
        <f>IF($B60="","",VLOOKUP($B60,'HKII 20 - 21'!$B$17:$AT$54,13,0))</f>
        <v>0</v>
      </c>
      <c r="O60" s="16">
        <f>IF($B60="","",VLOOKUP($B60,'HKII 20 - 21'!$B$17:$AT$54,14,0))</f>
        <v>0</v>
      </c>
      <c r="P60" s="16">
        <f>IF($B60="","",VLOOKUP($B60,'HKII 20 - 21'!$B$17:$AT$54,15,0))</f>
        <v>0</v>
      </c>
      <c r="Q60" s="16">
        <f>IF($B60="","",VLOOKUP($B60,'HKII 20 - 21'!$B$17:$AT$54,16,0))</f>
        <v>0</v>
      </c>
      <c r="R60" s="32">
        <f t="shared" si="2"/>
        <v>0</v>
      </c>
      <c r="S60" s="16">
        <f>IF($B60="","",VLOOKUP($B60,'HKII 20 - 21'!$B$17:$AT$54,18,0))</f>
        <v>0</v>
      </c>
      <c r="T60" s="16">
        <f>IF($B60="","",VLOOKUP($B60,'HKII 20 - 21'!$B$17:$AT$54,19,0))</f>
        <v>0</v>
      </c>
      <c r="U60" s="16">
        <f>IF($B60="","",VLOOKUP($B60,'HKII 20 - 21'!$B$17:$AT$54,20,0))</f>
        <v>0</v>
      </c>
      <c r="V60" s="32">
        <f t="shared" si="3"/>
        <v>0</v>
      </c>
      <c r="W60" s="16">
        <f>IF($B60="","",VLOOKUP($B60,'HKII 20 - 21'!$B$17:$AT$54,22,0))</f>
        <v>0</v>
      </c>
      <c r="X60" s="16">
        <f>IF($B60="","",VLOOKUP($B60,'HKII 20 - 21'!$B$17:$AT$54,23,0))</f>
        <v>0</v>
      </c>
      <c r="Y60" s="16">
        <f>IF($B60="","",VLOOKUP($B60,'HKII 20 - 21'!$B$17:$AT$54,24,0))</f>
        <v>0</v>
      </c>
      <c r="Z60" s="32">
        <f t="shared" si="4"/>
        <v>0</v>
      </c>
      <c r="AA60" s="16">
        <f>IF($B60="","",VLOOKUP($B60,'HKII 20 - 21'!$B$17:$AT$54,26,0))</f>
        <v>0</v>
      </c>
      <c r="AB60" s="16">
        <f>IF($B60="","",VLOOKUP($B60,'HKII 20 - 21'!$B$17:$AT$54,27,0))</f>
        <v>0</v>
      </c>
      <c r="AC60" s="16">
        <f>IF($B60="","",VLOOKUP($B60,'HKII 20 - 21'!$B$17:$AT$54,28,0))</f>
        <v>0</v>
      </c>
      <c r="AD60" s="32">
        <f t="shared" si="5"/>
        <v>0</v>
      </c>
      <c r="AE60" s="16">
        <f>IF($B60="","",VLOOKUP($B60,'HKII 20 - 21'!$B$17:$AT$54,30,0))</f>
        <v>0</v>
      </c>
      <c r="AF60" s="16">
        <f>IF($B60="","",VLOOKUP($B60,'HKII 20 - 21'!$B$17:$AT$54,31,0))</f>
        <v>0</v>
      </c>
      <c r="AG60" s="16">
        <f>IF($B60="","",VLOOKUP($B60,'HKII 20 - 21'!$B$17:$AT$54,32,0))</f>
        <v>0</v>
      </c>
      <c r="AH60" s="32">
        <f t="shared" si="6"/>
        <v>0</v>
      </c>
      <c r="AI60" s="16">
        <f>IF($B60="","",VLOOKUP($B60,'HKII 20 - 21'!$B$17:$AT$54,34,0))</f>
        <v>0</v>
      </c>
      <c r="AJ60" s="16">
        <f>IF($B60="","",VLOOKUP($B60,'HKII 20 - 21'!$B$17:$AT$54,35,0))</f>
        <v>0</v>
      </c>
      <c r="AK60" s="32">
        <f t="shared" si="7"/>
        <v>0</v>
      </c>
      <c r="AL60" s="16">
        <f>IF($B60="","",VLOOKUP($B60,'HKII 20 - 21'!$B$17:$AT$54,37,0))</f>
        <v>0</v>
      </c>
      <c r="AM60" s="16">
        <f>IF($B60="","",VLOOKUP($B60,'HKII 20 - 21'!$B$17:$AT$54,38,0))</f>
        <v>0</v>
      </c>
      <c r="AN60" s="32">
        <f t="shared" si="8"/>
        <v>0</v>
      </c>
      <c r="AO60" s="16">
        <f>IF($B60="","",VLOOKUP($B60,'HKII 20 - 21'!$B$17:$AT$54,40,0))</f>
        <v>0</v>
      </c>
      <c r="AP60" s="16">
        <f>IF($B60="","",VLOOKUP($B60,'HKII 20 - 21'!$B$17:$AT$54,41,0))</f>
        <v>0</v>
      </c>
      <c r="AQ60" s="32">
        <f t="shared" si="9"/>
        <v>0</v>
      </c>
      <c r="AR60" s="32">
        <f>IF($B60="","",VLOOKUP($B60,'HKII 20 - 21'!$B$17:$AT$54,43,0))</f>
        <v>0</v>
      </c>
      <c r="AS60" s="32">
        <f>IF($B60="","",VLOOKUP($B60,'HKII 20 - 21'!$B$17:$AT$54,44,0))</f>
        <v>0</v>
      </c>
      <c r="AT60" s="41">
        <f t="shared" si="10"/>
        <v>0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>
        <f>IF($B61="","",VLOOKUP($B61,'HKII 20 - 21'!$B$17:$AT$54,4,0))</f>
        <v>0</v>
      </c>
      <c r="F61" s="16">
        <f>IF($B61="","",VLOOKUP($B61,'HKII 20 - 21'!$B$17:$AT$54,5,0))</f>
        <v>0</v>
      </c>
      <c r="G61" s="16">
        <f>IF($B61="","",VLOOKUP($B61,'HKII 20 - 21'!$B$17:$AT$54,6,0))</f>
        <v>0</v>
      </c>
      <c r="H61" s="16">
        <f>IF($B61="","",VLOOKUP($B61,'HKII 20 - 21'!$B$17:$AT$54,7,0))</f>
        <v>0</v>
      </c>
      <c r="I61" s="16">
        <f>IF($B61="","",VLOOKUP($B61,'HKII 20 - 21'!$B$17:$AT$54,8,0))</f>
        <v>0</v>
      </c>
      <c r="J61" s="16">
        <f>IF($B61="","",VLOOKUP($B61,'HKII 20 - 21'!$B$17:$AT$54,9,0))</f>
        <v>0</v>
      </c>
      <c r="K61" s="16">
        <f>IF($B61="","",VLOOKUP($B61,'HKII 20 - 21'!$B$17:$AT$54,10,0))</f>
        <v>0</v>
      </c>
      <c r="L61" s="16">
        <f>IF($B61="","",VLOOKUP($B61,'HKII 20 - 21'!$B$17:$AT$54,11,0))</f>
        <v>0</v>
      </c>
      <c r="M61" s="32">
        <f t="shared" si="1"/>
        <v>0</v>
      </c>
      <c r="N61" s="16">
        <f>IF($B61="","",VLOOKUP($B61,'HKII 20 - 21'!$B$17:$AT$54,13,0))</f>
        <v>0</v>
      </c>
      <c r="O61" s="16">
        <f>IF($B61="","",VLOOKUP($B61,'HKII 20 - 21'!$B$17:$AT$54,14,0))</f>
        <v>0</v>
      </c>
      <c r="P61" s="16">
        <f>IF($B61="","",VLOOKUP($B61,'HKII 20 - 21'!$B$17:$AT$54,15,0))</f>
        <v>0</v>
      </c>
      <c r="Q61" s="16">
        <f>IF($B61="","",VLOOKUP($B61,'HKII 20 - 21'!$B$17:$AT$54,16,0))</f>
        <v>0</v>
      </c>
      <c r="R61" s="32">
        <f t="shared" si="2"/>
        <v>0</v>
      </c>
      <c r="S61" s="16">
        <f>IF($B61="","",VLOOKUP($B61,'HKII 20 - 21'!$B$17:$AT$54,18,0))</f>
        <v>0</v>
      </c>
      <c r="T61" s="16">
        <f>IF($B61="","",VLOOKUP($B61,'HKII 20 - 21'!$B$17:$AT$54,19,0))</f>
        <v>0</v>
      </c>
      <c r="U61" s="16">
        <f>IF($B61="","",VLOOKUP($B61,'HKII 20 - 21'!$B$17:$AT$54,20,0))</f>
        <v>0</v>
      </c>
      <c r="V61" s="32">
        <f t="shared" si="3"/>
        <v>0</v>
      </c>
      <c r="W61" s="16">
        <f>IF($B61="","",VLOOKUP($B61,'HKII 20 - 21'!$B$17:$AT$54,22,0))</f>
        <v>0</v>
      </c>
      <c r="X61" s="16">
        <f>IF($B61="","",VLOOKUP($B61,'HKII 20 - 21'!$B$17:$AT$54,23,0))</f>
        <v>0</v>
      </c>
      <c r="Y61" s="16">
        <f>IF($B61="","",VLOOKUP($B61,'HKII 20 - 21'!$B$17:$AT$54,24,0))</f>
        <v>0</v>
      </c>
      <c r="Z61" s="32">
        <f t="shared" si="4"/>
        <v>0</v>
      </c>
      <c r="AA61" s="16">
        <f>IF($B61="","",VLOOKUP($B61,'HKII 20 - 21'!$B$17:$AT$54,26,0))</f>
        <v>0</v>
      </c>
      <c r="AB61" s="16">
        <f>IF($B61="","",VLOOKUP($B61,'HKII 20 - 21'!$B$17:$AT$54,27,0))</f>
        <v>0</v>
      </c>
      <c r="AC61" s="16">
        <f>IF($B61="","",VLOOKUP($B61,'HKII 20 - 21'!$B$17:$AT$54,28,0))</f>
        <v>0</v>
      </c>
      <c r="AD61" s="32">
        <f t="shared" si="5"/>
        <v>0</v>
      </c>
      <c r="AE61" s="16">
        <f>IF($B61="","",VLOOKUP($B61,'HKII 20 - 21'!$B$17:$AT$54,30,0))</f>
        <v>0</v>
      </c>
      <c r="AF61" s="16">
        <f>IF($B61="","",VLOOKUP($B61,'HKII 20 - 21'!$B$17:$AT$54,31,0))</f>
        <v>0</v>
      </c>
      <c r="AG61" s="16">
        <f>IF($B61="","",VLOOKUP($B61,'HKII 20 - 21'!$B$17:$AT$54,32,0))</f>
        <v>0</v>
      </c>
      <c r="AH61" s="32">
        <f t="shared" si="6"/>
        <v>0</v>
      </c>
      <c r="AI61" s="16">
        <f>IF($B61="","",VLOOKUP($B61,'HKII 20 - 21'!$B$17:$AT$54,34,0))</f>
        <v>0</v>
      </c>
      <c r="AJ61" s="16">
        <f>IF($B61="","",VLOOKUP($B61,'HKII 20 - 21'!$B$17:$AT$54,35,0))</f>
        <v>0</v>
      </c>
      <c r="AK61" s="32">
        <f t="shared" si="7"/>
        <v>0</v>
      </c>
      <c r="AL61" s="16">
        <f>IF($B61="","",VLOOKUP($B61,'HKII 20 - 21'!$B$17:$AT$54,37,0))</f>
        <v>0</v>
      </c>
      <c r="AM61" s="16">
        <f>IF($B61="","",VLOOKUP($B61,'HKII 20 - 21'!$B$17:$AT$54,38,0))</f>
        <v>0</v>
      </c>
      <c r="AN61" s="32">
        <f t="shared" si="8"/>
        <v>0</v>
      </c>
      <c r="AO61" s="16">
        <f>IF($B61="","",VLOOKUP($B61,'HKII 20 - 21'!$B$17:$AT$54,40,0))</f>
        <v>0</v>
      </c>
      <c r="AP61" s="16">
        <f>IF($B61="","",VLOOKUP($B61,'HKII 20 - 21'!$B$17:$AT$54,41,0))</f>
        <v>0</v>
      </c>
      <c r="AQ61" s="32">
        <f t="shared" si="9"/>
        <v>0</v>
      </c>
      <c r="AR61" s="32">
        <f>IF($B61="","",VLOOKUP($B61,'HKII 20 - 21'!$B$17:$AT$54,43,0))</f>
        <v>0</v>
      </c>
      <c r="AS61" s="32">
        <f>IF($B61="","",VLOOKUP($B61,'HKII 20 - 21'!$B$17:$AT$54,44,0))</f>
        <v>0</v>
      </c>
      <c r="AT61" s="41">
        <f t="shared" si="10"/>
        <v>0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>
        <f>IF($B62="","",VLOOKUP($B62,'HKII 20 - 21'!$B$17:$AT$54,4,0))</f>
        <v>0</v>
      </c>
      <c r="F62" s="16">
        <f>IF($B62="","",VLOOKUP($B62,'HKII 20 - 21'!$B$17:$AT$54,5,0))</f>
        <v>0</v>
      </c>
      <c r="G62" s="16">
        <f>IF($B62="","",VLOOKUP($B62,'HKII 20 - 21'!$B$17:$AT$54,6,0))</f>
        <v>0</v>
      </c>
      <c r="H62" s="16">
        <f>IF($B62="","",VLOOKUP($B62,'HKII 20 - 21'!$B$17:$AT$54,7,0))</f>
        <v>0</v>
      </c>
      <c r="I62" s="16">
        <f>IF($B62="","",VLOOKUP($B62,'HKII 20 - 21'!$B$17:$AT$54,8,0))</f>
        <v>0</v>
      </c>
      <c r="J62" s="16">
        <f>IF($B62="","",VLOOKUP($B62,'HKII 20 - 21'!$B$17:$AT$54,9,0))</f>
        <v>0</v>
      </c>
      <c r="K62" s="16">
        <f>IF($B62="","",VLOOKUP($B62,'HKII 20 - 21'!$B$17:$AT$54,10,0))</f>
        <v>0</v>
      </c>
      <c r="L62" s="16">
        <f>IF($B62="","",VLOOKUP($B62,'HKII 20 - 21'!$B$17:$AT$54,11,0))</f>
        <v>0</v>
      </c>
      <c r="M62" s="32">
        <f t="shared" si="1"/>
        <v>0</v>
      </c>
      <c r="N62" s="16">
        <f>IF($B62="","",VLOOKUP($B62,'HKII 20 - 21'!$B$17:$AT$54,13,0))</f>
        <v>0</v>
      </c>
      <c r="O62" s="16">
        <f>IF($B62="","",VLOOKUP($B62,'HKII 20 - 21'!$B$17:$AT$54,14,0))</f>
        <v>0</v>
      </c>
      <c r="P62" s="16">
        <f>IF($B62="","",VLOOKUP($B62,'HKII 20 - 21'!$B$17:$AT$54,15,0))</f>
        <v>0</v>
      </c>
      <c r="Q62" s="16">
        <f>IF($B62="","",VLOOKUP($B62,'HKII 20 - 21'!$B$17:$AT$54,16,0))</f>
        <v>0</v>
      </c>
      <c r="R62" s="32">
        <f t="shared" si="2"/>
        <v>0</v>
      </c>
      <c r="S62" s="16">
        <f>IF($B62="","",VLOOKUP($B62,'HKII 20 - 21'!$B$17:$AT$54,18,0))</f>
        <v>0</v>
      </c>
      <c r="T62" s="16">
        <f>IF($B62="","",VLOOKUP($B62,'HKII 20 - 21'!$B$17:$AT$54,19,0))</f>
        <v>0</v>
      </c>
      <c r="U62" s="16">
        <f>IF($B62="","",VLOOKUP($B62,'HKII 20 - 21'!$B$17:$AT$54,20,0))</f>
        <v>0</v>
      </c>
      <c r="V62" s="32">
        <f t="shared" si="3"/>
        <v>0</v>
      </c>
      <c r="W62" s="16">
        <f>IF($B62="","",VLOOKUP($B62,'HKII 20 - 21'!$B$17:$AT$54,22,0))</f>
        <v>0</v>
      </c>
      <c r="X62" s="16">
        <f>IF($B62="","",VLOOKUP($B62,'HKII 20 - 21'!$B$17:$AT$54,23,0))</f>
        <v>0</v>
      </c>
      <c r="Y62" s="16">
        <f>IF($B62="","",VLOOKUP($B62,'HKII 20 - 21'!$B$17:$AT$54,24,0))</f>
        <v>0</v>
      </c>
      <c r="Z62" s="32">
        <f t="shared" si="4"/>
        <v>0</v>
      </c>
      <c r="AA62" s="16">
        <f>IF($B62="","",VLOOKUP($B62,'HKII 20 - 21'!$B$17:$AT$54,26,0))</f>
        <v>0</v>
      </c>
      <c r="AB62" s="16">
        <f>IF($B62="","",VLOOKUP($B62,'HKII 20 - 21'!$B$17:$AT$54,27,0))</f>
        <v>0</v>
      </c>
      <c r="AC62" s="16">
        <f>IF($B62="","",VLOOKUP($B62,'HKII 20 - 21'!$B$17:$AT$54,28,0))</f>
        <v>0</v>
      </c>
      <c r="AD62" s="32">
        <f t="shared" si="5"/>
        <v>0</v>
      </c>
      <c r="AE62" s="16">
        <f>IF($B62="","",VLOOKUP($B62,'HKII 20 - 21'!$B$17:$AT$54,30,0))</f>
        <v>0</v>
      </c>
      <c r="AF62" s="16">
        <f>IF($B62="","",VLOOKUP($B62,'HKII 20 - 21'!$B$17:$AT$54,31,0))</f>
        <v>0</v>
      </c>
      <c r="AG62" s="16">
        <f>IF($B62="","",VLOOKUP($B62,'HKII 20 - 21'!$B$17:$AT$54,32,0))</f>
        <v>0</v>
      </c>
      <c r="AH62" s="32">
        <f t="shared" si="6"/>
        <v>0</v>
      </c>
      <c r="AI62" s="16">
        <f>IF($B62="","",VLOOKUP($B62,'HKII 20 - 21'!$B$17:$AT$54,34,0))</f>
        <v>0</v>
      </c>
      <c r="AJ62" s="16">
        <f>IF($B62="","",VLOOKUP($B62,'HKII 20 - 21'!$B$17:$AT$54,35,0))</f>
        <v>0</v>
      </c>
      <c r="AK62" s="32">
        <f t="shared" si="7"/>
        <v>0</v>
      </c>
      <c r="AL62" s="16">
        <f>IF($B62="","",VLOOKUP($B62,'HKII 20 - 21'!$B$17:$AT$54,37,0))</f>
        <v>0</v>
      </c>
      <c r="AM62" s="16">
        <f>IF($B62="","",VLOOKUP($B62,'HKII 20 - 21'!$B$17:$AT$54,38,0))</f>
        <v>0</v>
      </c>
      <c r="AN62" s="32">
        <f t="shared" si="8"/>
        <v>0</v>
      </c>
      <c r="AO62" s="16">
        <f>IF($B62="","",VLOOKUP($B62,'HKII 20 - 21'!$B$17:$AT$54,40,0))</f>
        <v>0</v>
      </c>
      <c r="AP62" s="16">
        <f>IF($B62="","",VLOOKUP($B62,'HKII 20 - 21'!$B$17:$AT$54,41,0))</f>
        <v>0</v>
      </c>
      <c r="AQ62" s="32">
        <f t="shared" si="9"/>
        <v>0</v>
      </c>
      <c r="AR62" s="32">
        <f>IF($B62="","",VLOOKUP($B62,'HKII 20 - 21'!$B$17:$AT$54,43,0))</f>
        <v>0</v>
      </c>
      <c r="AS62" s="32">
        <f>IF($B62="","",VLOOKUP($B62,'HKII 20 - 21'!$B$17:$AT$54,44,0))</f>
        <v>0</v>
      </c>
      <c r="AT62" s="41">
        <f t="shared" si="10"/>
        <v>0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>
        <f>IF($B63="","",VLOOKUP($B63,'HKII 20 - 21'!$B$17:$AT$54,4,0))</f>
        <v>0</v>
      </c>
      <c r="F63" s="16">
        <f>IF($B63="","",VLOOKUP($B63,'HKII 20 - 21'!$B$17:$AT$54,5,0))</f>
        <v>0</v>
      </c>
      <c r="G63" s="16">
        <f>IF($B63="","",VLOOKUP($B63,'HKII 20 - 21'!$B$17:$AT$54,6,0))</f>
        <v>0</v>
      </c>
      <c r="H63" s="16">
        <f>IF($B63="","",VLOOKUP($B63,'HKII 20 - 21'!$B$17:$AT$54,7,0))</f>
        <v>0</v>
      </c>
      <c r="I63" s="16">
        <f>IF($B63="","",VLOOKUP($B63,'HKII 20 - 21'!$B$17:$AT$54,8,0))</f>
        <v>0</v>
      </c>
      <c r="J63" s="16">
        <f>IF($B63="","",VLOOKUP($B63,'HKII 20 - 21'!$B$17:$AT$54,9,0))</f>
        <v>0</v>
      </c>
      <c r="K63" s="16">
        <f>IF($B63="","",VLOOKUP($B63,'HKII 20 - 21'!$B$17:$AT$54,10,0))</f>
        <v>0</v>
      </c>
      <c r="L63" s="16">
        <f>IF($B63="","",VLOOKUP($B63,'HKII 20 - 21'!$B$17:$AT$54,11,0))</f>
        <v>0</v>
      </c>
      <c r="M63" s="32">
        <f t="shared" si="1"/>
        <v>0</v>
      </c>
      <c r="N63" s="16">
        <f>IF($B63="","",VLOOKUP($B63,'HKII 20 - 21'!$B$17:$AT$54,13,0))</f>
        <v>0</v>
      </c>
      <c r="O63" s="16">
        <f>IF($B63="","",VLOOKUP($B63,'HKII 20 - 21'!$B$17:$AT$54,14,0))</f>
        <v>0</v>
      </c>
      <c r="P63" s="16">
        <f>IF($B63="","",VLOOKUP($B63,'HKII 20 - 21'!$B$17:$AT$54,15,0))</f>
        <v>0</v>
      </c>
      <c r="Q63" s="16">
        <f>IF($B63="","",VLOOKUP($B63,'HKII 20 - 21'!$B$17:$AT$54,16,0))</f>
        <v>0</v>
      </c>
      <c r="R63" s="32">
        <f t="shared" si="2"/>
        <v>0</v>
      </c>
      <c r="S63" s="16">
        <f>IF($B63="","",VLOOKUP($B63,'HKII 20 - 21'!$B$17:$AT$54,18,0))</f>
        <v>0</v>
      </c>
      <c r="T63" s="16">
        <f>IF($B63="","",VLOOKUP($B63,'HKII 20 - 21'!$B$17:$AT$54,19,0))</f>
        <v>0</v>
      </c>
      <c r="U63" s="16">
        <f>IF($B63="","",VLOOKUP($B63,'HKII 20 - 21'!$B$17:$AT$54,20,0))</f>
        <v>0</v>
      </c>
      <c r="V63" s="32">
        <f t="shared" si="3"/>
        <v>0</v>
      </c>
      <c r="W63" s="16">
        <f>IF($B63="","",VLOOKUP($B63,'HKII 20 - 21'!$B$17:$AT$54,22,0))</f>
        <v>0</v>
      </c>
      <c r="X63" s="16">
        <f>IF($B63="","",VLOOKUP($B63,'HKII 20 - 21'!$B$17:$AT$54,23,0))</f>
        <v>0</v>
      </c>
      <c r="Y63" s="16">
        <f>IF($B63="","",VLOOKUP($B63,'HKII 20 - 21'!$B$17:$AT$54,24,0))</f>
        <v>0</v>
      </c>
      <c r="Z63" s="32">
        <f t="shared" si="4"/>
        <v>0</v>
      </c>
      <c r="AA63" s="16">
        <f>IF($B63="","",VLOOKUP($B63,'HKII 20 - 21'!$B$17:$AT$54,26,0))</f>
        <v>0</v>
      </c>
      <c r="AB63" s="16">
        <f>IF($B63="","",VLOOKUP($B63,'HKII 20 - 21'!$B$17:$AT$54,27,0))</f>
        <v>0</v>
      </c>
      <c r="AC63" s="16">
        <f>IF($B63="","",VLOOKUP($B63,'HKII 20 - 21'!$B$17:$AT$54,28,0))</f>
        <v>0</v>
      </c>
      <c r="AD63" s="32">
        <f t="shared" si="5"/>
        <v>0</v>
      </c>
      <c r="AE63" s="16">
        <f>IF($B63="","",VLOOKUP($B63,'HKII 20 - 21'!$B$17:$AT$54,30,0))</f>
        <v>0</v>
      </c>
      <c r="AF63" s="16">
        <f>IF($B63="","",VLOOKUP($B63,'HKII 20 - 21'!$B$17:$AT$54,31,0))</f>
        <v>0</v>
      </c>
      <c r="AG63" s="16">
        <f>IF($B63="","",VLOOKUP($B63,'HKII 20 - 21'!$B$17:$AT$54,32,0))</f>
        <v>0</v>
      </c>
      <c r="AH63" s="32">
        <f t="shared" si="6"/>
        <v>0</v>
      </c>
      <c r="AI63" s="16">
        <f>IF($B63="","",VLOOKUP($B63,'HKII 20 - 21'!$B$17:$AT$54,34,0))</f>
        <v>0</v>
      </c>
      <c r="AJ63" s="16">
        <f>IF($B63="","",VLOOKUP($B63,'HKII 20 - 21'!$B$17:$AT$54,35,0))</f>
        <v>0</v>
      </c>
      <c r="AK63" s="32">
        <f t="shared" si="7"/>
        <v>0</v>
      </c>
      <c r="AL63" s="16">
        <f>IF($B63="","",VLOOKUP($B63,'HKII 20 - 21'!$B$17:$AT$54,37,0))</f>
        <v>0</v>
      </c>
      <c r="AM63" s="16">
        <f>IF($B63="","",VLOOKUP($B63,'HKII 20 - 21'!$B$17:$AT$54,38,0))</f>
        <v>0</v>
      </c>
      <c r="AN63" s="32">
        <f t="shared" si="8"/>
        <v>0</v>
      </c>
      <c r="AO63" s="16">
        <f>IF($B63="","",VLOOKUP($B63,'HKII 20 - 21'!$B$17:$AT$54,40,0))</f>
        <v>0</v>
      </c>
      <c r="AP63" s="16">
        <f>IF($B63="","",VLOOKUP($B63,'HKII 20 - 21'!$B$17:$AT$54,41,0))</f>
        <v>0</v>
      </c>
      <c r="AQ63" s="32">
        <f t="shared" si="9"/>
        <v>0</v>
      </c>
      <c r="AR63" s="32">
        <f>IF($B63="","",VLOOKUP($B63,'HKII 20 - 21'!$B$17:$AT$54,43,0))</f>
        <v>0</v>
      </c>
      <c r="AS63" s="32">
        <f>IF($B63="","",VLOOKUP($B63,'HKII 20 - 21'!$B$17:$AT$54,44,0))</f>
        <v>0</v>
      </c>
      <c r="AT63" s="41">
        <f t="shared" si="10"/>
        <v>0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>
        <f>IF($B64="","",VLOOKUP($B64,'HKII 20 - 21'!$B$17:$AT$54,4,0))</f>
        <v>0</v>
      </c>
      <c r="F64" s="16">
        <f>IF($B64="","",VLOOKUP($B64,'HKII 20 - 21'!$B$17:$AT$54,5,0))</f>
        <v>0</v>
      </c>
      <c r="G64" s="16">
        <f>IF($B64="","",VLOOKUP($B64,'HKII 20 - 21'!$B$17:$AT$54,6,0))</f>
        <v>0</v>
      </c>
      <c r="H64" s="16">
        <f>IF($B64="","",VLOOKUP($B64,'HKII 20 - 21'!$B$17:$AT$54,7,0))</f>
        <v>0</v>
      </c>
      <c r="I64" s="16">
        <f>IF($B64="","",VLOOKUP($B64,'HKII 20 - 21'!$B$17:$AT$54,8,0))</f>
        <v>0</v>
      </c>
      <c r="J64" s="16">
        <f>IF($B64="","",VLOOKUP($B64,'HKII 20 - 21'!$B$17:$AT$54,9,0))</f>
        <v>0</v>
      </c>
      <c r="K64" s="16">
        <f>IF($B64="","",VLOOKUP($B64,'HKII 20 - 21'!$B$17:$AT$54,10,0))</f>
        <v>0</v>
      </c>
      <c r="L64" s="16">
        <f>IF($B64="","",VLOOKUP($B64,'HKII 20 - 21'!$B$17:$AT$54,11,0))</f>
        <v>0</v>
      </c>
      <c r="M64" s="32">
        <f t="shared" si="1"/>
        <v>0</v>
      </c>
      <c r="N64" s="16">
        <f>IF($B64="","",VLOOKUP($B64,'HKII 20 - 21'!$B$17:$AT$54,13,0))</f>
        <v>0</v>
      </c>
      <c r="O64" s="16">
        <f>IF($B64="","",VLOOKUP($B64,'HKII 20 - 21'!$B$17:$AT$54,14,0))</f>
        <v>0</v>
      </c>
      <c r="P64" s="16">
        <f>IF($B64="","",VLOOKUP($B64,'HKII 20 - 21'!$B$17:$AT$54,15,0))</f>
        <v>0</v>
      </c>
      <c r="Q64" s="16">
        <f>IF($B64="","",VLOOKUP($B64,'HKII 20 - 21'!$B$17:$AT$54,16,0))</f>
        <v>0</v>
      </c>
      <c r="R64" s="32">
        <f t="shared" si="2"/>
        <v>0</v>
      </c>
      <c r="S64" s="16">
        <f>IF($B64="","",VLOOKUP($B64,'HKII 20 - 21'!$B$17:$AT$54,18,0))</f>
        <v>0</v>
      </c>
      <c r="T64" s="16">
        <f>IF($B64="","",VLOOKUP($B64,'HKII 20 - 21'!$B$17:$AT$54,19,0))</f>
        <v>0</v>
      </c>
      <c r="U64" s="16">
        <f>IF($B64="","",VLOOKUP($B64,'HKII 20 - 21'!$B$17:$AT$54,20,0))</f>
        <v>0</v>
      </c>
      <c r="V64" s="32">
        <f t="shared" si="3"/>
        <v>0</v>
      </c>
      <c r="W64" s="16">
        <f>IF($B64="","",VLOOKUP($B64,'HKII 20 - 21'!$B$17:$AT$54,22,0))</f>
        <v>0</v>
      </c>
      <c r="X64" s="16">
        <f>IF($B64="","",VLOOKUP($B64,'HKII 20 - 21'!$B$17:$AT$54,23,0))</f>
        <v>0</v>
      </c>
      <c r="Y64" s="16">
        <f>IF($B64="","",VLOOKUP($B64,'HKII 20 - 21'!$B$17:$AT$54,24,0))</f>
        <v>0</v>
      </c>
      <c r="Z64" s="32">
        <f t="shared" si="4"/>
        <v>0</v>
      </c>
      <c r="AA64" s="16">
        <f>IF($B64="","",VLOOKUP($B64,'HKII 20 - 21'!$B$17:$AT$54,26,0))</f>
        <v>0</v>
      </c>
      <c r="AB64" s="16">
        <f>IF($B64="","",VLOOKUP($B64,'HKII 20 - 21'!$B$17:$AT$54,27,0))</f>
        <v>0</v>
      </c>
      <c r="AC64" s="16">
        <f>IF($B64="","",VLOOKUP($B64,'HKII 20 - 21'!$B$17:$AT$54,28,0))</f>
        <v>0</v>
      </c>
      <c r="AD64" s="32">
        <f t="shared" si="5"/>
        <v>0</v>
      </c>
      <c r="AE64" s="16">
        <f>IF($B64="","",VLOOKUP($B64,'HKII 20 - 21'!$B$17:$AT$54,30,0))</f>
        <v>0</v>
      </c>
      <c r="AF64" s="16">
        <f>IF($B64="","",VLOOKUP($B64,'HKII 20 - 21'!$B$17:$AT$54,31,0))</f>
        <v>0</v>
      </c>
      <c r="AG64" s="16">
        <f>IF($B64="","",VLOOKUP($B64,'HKII 20 - 21'!$B$17:$AT$54,32,0))</f>
        <v>0</v>
      </c>
      <c r="AH64" s="32">
        <f t="shared" si="6"/>
        <v>0</v>
      </c>
      <c r="AI64" s="16">
        <f>IF($B64="","",VLOOKUP($B64,'HKII 20 - 21'!$B$17:$AT$54,34,0))</f>
        <v>0</v>
      </c>
      <c r="AJ64" s="16">
        <f>IF($B64="","",VLOOKUP($B64,'HKII 20 - 21'!$B$17:$AT$54,35,0))</f>
        <v>0</v>
      </c>
      <c r="AK64" s="32">
        <f t="shared" si="7"/>
        <v>0</v>
      </c>
      <c r="AL64" s="16">
        <f>IF($B64="","",VLOOKUP($B64,'HKII 20 - 21'!$B$17:$AT$54,37,0))</f>
        <v>0</v>
      </c>
      <c r="AM64" s="16">
        <f>IF($B64="","",VLOOKUP($B64,'HKII 20 - 21'!$B$17:$AT$54,38,0))</f>
        <v>0</v>
      </c>
      <c r="AN64" s="32">
        <f t="shared" si="8"/>
        <v>0</v>
      </c>
      <c r="AO64" s="16">
        <f>IF($B64="","",VLOOKUP($B64,'HKII 20 - 21'!$B$17:$AT$54,40,0))</f>
        <v>0</v>
      </c>
      <c r="AP64" s="16">
        <f>IF($B64="","",VLOOKUP($B64,'HKII 20 - 21'!$B$17:$AT$54,41,0))</f>
        <v>0</v>
      </c>
      <c r="AQ64" s="32">
        <f t="shared" si="9"/>
        <v>0</v>
      </c>
      <c r="AR64" s="32">
        <f>IF($B64="","",VLOOKUP($B64,'HKII 20 - 21'!$B$17:$AT$54,43,0))</f>
        <v>0</v>
      </c>
      <c r="AS64" s="32">
        <f>IF($B64="","",VLOOKUP($B64,'HKII 20 - 21'!$B$17:$AT$54,44,0))</f>
        <v>0</v>
      </c>
      <c r="AT64" s="41">
        <f t="shared" si="10"/>
        <v>0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>
        <f>IF($B65="","",VLOOKUP($B65,'HKII 20 - 21'!$B$17:$AT$54,4,0))</f>
        <v>0</v>
      </c>
      <c r="F65" s="16">
        <f>IF($B65="","",VLOOKUP($B65,'HKII 20 - 21'!$B$17:$AT$54,5,0))</f>
        <v>0</v>
      </c>
      <c r="G65" s="16">
        <f>IF($B65="","",VLOOKUP($B65,'HKII 20 - 21'!$B$17:$AT$54,6,0))</f>
        <v>0</v>
      </c>
      <c r="H65" s="16">
        <f>IF($B65="","",VLOOKUP($B65,'HKII 20 - 21'!$B$17:$AT$54,7,0))</f>
        <v>0</v>
      </c>
      <c r="I65" s="16">
        <f>IF($B65="","",VLOOKUP($B65,'HKII 20 - 21'!$B$17:$AT$54,8,0))</f>
        <v>0</v>
      </c>
      <c r="J65" s="16">
        <f>IF($B65="","",VLOOKUP($B65,'HKII 20 - 21'!$B$17:$AT$54,9,0))</f>
        <v>0</v>
      </c>
      <c r="K65" s="16">
        <f>IF($B65="","",VLOOKUP($B65,'HKII 20 - 21'!$B$17:$AT$54,10,0))</f>
        <v>0</v>
      </c>
      <c r="L65" s="16">
        <f>IF($B65="","",VLOOKUP($B65,'HKII 20 - 21'!$B$17:$AT$54,11,0))</f>
        <v>0</v>
      </c>
      <c r="M65" s="32">
        <f t="shared" si="1"/>
        <v>0</v>
      </c>
      <c r="N65" s="16">
        <f>IF($B65="","",VLOOKUP($B65,'HKII 20 - 21'!$B$17:$AT$54,13,0))</f>
        <v>0</v>
      </c>
      <c r="O65" s="16">
        <f>IF($B65="","",VLOOKUP($B65,'HKII 20 - 21'!$B$17:$AT$54,14,0))</f>
        <v>0</v>
      </c>
      <c r="P65" s="16">
        <f>IF($B65="","",VLOOKUP($B65,'HKII 20 - 21'!$B$17:$AT$54,15,0))</f>
        <v>0</v>
      </c>
      <c r="Q65" s="16">
        <f>IF($B65="","",VLOOKUP($B65,'HKII 20 - 21'!$B$17:$AT$54,16,0))</f>
        <v>0</v>
      </c>
      <c r="R65" s="32">
        <f t="shared" si="2"/>
        <v>0</v>
      </c>
      <c r="S65" s="16">
        <f>IF($B65="","",VLOOKUP($B65,'HKII 20 - 21'!$B$17:$AT$54,18,0))</f>
        <v>0</v>
      </c>
      <c r="T65" s="16">
        <f>IF($B65="","",VLOOKUP($B65,'HKII 20 - 21'!$B$17:$AT$54,19,0))</f>
        <v>0</v>
      </c>
      <c r="U65" s="16">
        <f>IF($B65="","",VLOOKUP($B65,'HKII 20 - 21'!$B$17:$AT$54,20,0))</f>
        <v>0</v>
      </c>
      <c r="V65" s="32">
        <f t="shared" si="3"/>
        <v>0</v>
      </c>
      <c r="W65" s="16">
        <f>IF($B65="","",VLOOKUP($B65,'HKII 20 - 21'!$B$17:$AT$54,22,0))</f>
        <v>0</v>
      </c>
      <c r="X65" s="16">
        <f>IF($B65="","",VLOOKUP($B65,'HKII 20 - 21'!$B$17:$AT$54,23,0))</f>
        <v>0</v>
      </c>
      <c r="Y65" s="16">
        <f>IF($B65="","",VLOOKUP($B65,'HKII 20 - 21'!$B$17:$AT$54,24,0))</f>
        <v>0</v>
      </c>
      <c r="Z65" s="32">
        <f t="shared" si="4"/>
        <v>0</v>
      </c>
      <c r="AA65" s="16">
        <f>IF($B65="","",VLOOKUP($B65,'HKII 20 - 21'!$B$17:$AT$54,26,0))</f>
        <v>0</v>
      </c>
      <c r="AB65" s="16">
        <f>IF($B65="","",VLOOKUP($B65,'HKII 20 - 21'!$B$17:$AT$54,27,0))</f>
        <v>0</v>
      </c>
      <c r="AC65" s="16">
        <f>IF($B65="","",VLOOKUP($B65,'HKII 20 - 21'!$B$17:$AT$54,28,0))</f>
        <v>0</v>
      </c>
      <c r="AD65" s="32">
        <f t="shared" si="5"/>
        <v>0</v>
      </c>
      <c r="AE65" s="16">
        <f>IF($B65="","",VLOOKUP($B65,'HKII 20 - 21'!$B$17:$AT$54,30,0))</f>
        <v>0</v>
      </c>
      <c r="AF65" s="16">
        <f>IF($B65="","",VLOOKUP($B65,'HKII 20 - 21'!$B$17:$AT$54,31,0))</f>
        <v>0</v>
      </c>
      <c r="AG65" s="16">
        <f>IF($B65="","",VLOOKUP($B65,'HKII 20 - 21'!$B$17:$AT$54,32,0))</f>
        <v>0</v>
      </c>
      <c r="AH65" s="32">
        <f t="shared" si="6"/>
        <v>0</v>
      </c>
      <c r="AI65" s="16">
        <f>IF($B65="","",VLOOKUP($B65,'HKII 20 - 21'!$B$17:$AT$54,34,0))</f>
        <v>0</v>
      </c>
      <c r="AJ65" s="16">
        <f>IF($B65="","",VLOOKUP($B65,'HKII 20 - 21'!$B$17:$AT$54,35,0))</f>
        <v>0</v>
      </c>
      <c r="AK65" s="32">
        <f t="shared" si="7"/>
        <v>0</v>
      </c>
      <c r="AL65" s="16">
        <f>IF($B65="","",VLOOKUP($B65,'HKII 20 - 21'!$B$17:$AT$54,37,0))</f>
        <v>0</v>
      </c>
      <c r="AM65" s="16">
        <f>IF($B65="","",VLOOKUP($B65,'HKII 20 - 21'!$B$17:$AT$54,38,0))</f>
        <v>0</v>
      </c>
      <c r="AN65" s="32">
        <f t="shared" si="8"/>
        <v>0</v>
      </c>
      <c r="AO65" s="16">
        <f>IF($B65="","",VLOOKUP($B65,'HKII 20 - 21'!$B$17:$AT$54,40,0))</f>
        <v>0</v>
      </c>
      <c r="AP65" s="16">
        <f>IF($B65="","",VLOOKUP($B65,'HKII 20 - 21'!$B$17:$AT$54,41,0))</f>
        <v>0</v>
      </c>
      <c r="AQ65" s="32">
        <f t="shared" si="9"/>
        <v>0</v>
      </c>
      <c r="AR65" s="32">
        <f>IF($B65="","",VLOOKUP($B65,'HKII 20 - 21'!$B$17:$AT$54,43,0))</f>
        <v>0</v>
      </c>
      <c r="AS65" s="32">
        <f>IF($B65="","",VLOOKUP($B65,'HKII 20 - 21'!$B$17:$AT$54,44,0))</f>
        <v>0</v>
      </c>
      <c r="AT65" s="41">
        <f t="shared" si="10"/>
        <v>0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>
        <f>IF($B66="","",VLOOKUP($B66,'HKII 20 - 21'!$B$17:$AT$54,4,0))</f>
        <v>0</v>
      </c>
      <c r="F66" s="16">
        <f>IF($B66="","",VLOOKUP($B66,'HKII 20 - 21'!$B$17:$AT$54,5,0))</f>
        <v>0</v>
      </c>
      <c r="G66" s="16">
        <f>IF($B66="","",VLOOKUP($B66,'HKII 20 - 21'!$B$17:$AT$54,6,0))</f>
        <v>0</v>
      </c>
      <c r="H66" s="16">
        <f>IF($B66="","",VLOOKUP($B66,'HKII 20 - 21'!$B$17:$AT$54,7,0))</f>
        <v>0</v>
      </c>
      <c r="I66" s="16">
        <f>IF($B66="","",VLOOKUP($B66,'HKII 20 - 21'!$B$17:$AT$54,8,0))</f>
        <v>0</v>
      </c>
      <c r="J66" s="16">
        <f>IF($B66="","",VLOOKUP($B66,'HKII 20 - 21'!$B$17:$AT$54,9,0))</f>
        <v>0</v>
      </c>
      <c r="K66" s="16">
        <f>IF($B66="","",VLOOKUP($B66,'HKII 20 - 21'!$B$17:$AT$54,10,0))</f>
        <v>0</v>
      </c>
      <c r="L66" s="16">
        <f>IF($B66="","",VLOOKUP($B66,'HKII 20 - 21'!$B$17:$AT$54,11,0))</f>
        <v>0</v>
      </c>
      <c r="M66" s="32">
        <f t="shared" si="1"/>
        <v>0</v>
      </c>
      <c r="N66" s="16">
        <f>IF($B66="","",VLOOKUP($B66,'HKII 20 - 21'!$B$17:$AT$54,13,0))</f>
        <v>0</v>
      </c>
      <c r="O66" s="16">
        <f>IF($B66="","",VLOOKUP($B66,'HKII 20 - 21'!$B$17:$AT$54,14,0))</f>
        <v>0</v>
      </c>
      <c r="P66" s="16">
        <f>IF($B66="","",VLOOKUP($B66,'HKII 20 - 21'!$B$17:$AT$54,15,0))</f>
        <v>0</v>
      </c>
      <c r="Q66" s="16">
        <f>IF($B66="","",VLOOKUP($B66,'HKII 20 - 21'!$B$17:$AT$54,16,0))</f>
        <v>0</v>
      </c>
      <c r="R66" s="32">
        <f t="shared" si="2"/>
        <v>0</v>
      </c>
      <c r="S66" s="16">
        <f>IF($B66="","",VLOOKUP($B66,'HKII 20 - 21'!$B$17:$AT$54,18,0))</f>
        <v>0</v>
      </c>
      <c r="T66" s="16">
        <f>IF($B66="","",VLOOKUP($B66,'HKII 20 - 21'!$B$17:$AT$54,19,0))</f>
        <v>0</v>
      </c>
      <c r="U66" s="16">
        <f>IF($B66="","",VLOOKUP($B66,'HKII 20 - 21'!$B$17:$AT$54,20,0))</f>
        <v>0</v>
      </c>
      <c r="V66" s="32">
        <f t="shared" si="3"/>
        <v>0</v>
      </c>
      <c r="W66" s="16">
        <f>IF($B66="","",VLOOKUP($B66,'HKII 20 - 21'!$B$17:$AT$54,22,0))</f>
        <v>0</v>
      </c>
      <c r="X66" s="16">
        <f>IF($B66="","",VLOOKUP($B66,'HKII 20 - 21'!$B$17:$AT$54,23,0))</f>
        <v>0</v>
      </c>
      <c r="Y66" s="16">
        <f>IF($B66="","",VLOOKUP($B66,'HKII 20 - 21'!$B$17:$AT$54,24,0))</f>
        <v>0</v>
      </c>
      <c r="Z66" s="32">
        <f t="shared" si="4"/>
        <v>0</v>
      </c>
      <c r="AA66" s="16">
        <f>IF($B66="","",VLOOKUP($B66,'HKII 20 - 21'!$B$17:$AT$54,26,0))</f>
        <v>0</v>
      </c>
      <c r="AB66" s="16">
        <f>IF($B66="","",VLOOKUP($B66,'HKII 20 - 21'!$B$17:$AT$54,27,0))</f>
        <v>0</v>
      </c>
      <c r="AC66" s="16">
        <f>IF($B66="","",VLOOKUP($B66,'HKII 20 - 21'!$B$17:$AT$54,28,0))</f>
        <v>0</v>
      </c>
      <c r="AD66" s="32">
        <f t="shared" si="5"/>
        <v>0</v>
      </c>
      <c r="AE66" s="16">
        <f>IF($B66="","",VLOOKUP($B66,'HKII 20 - 21'!$B$17:$AT$54,30,0))</f>
        <v>0</v>
      </c>
      <c r="AF66" s="16">
        <f>IF($B66="","",VLOOKUP($B66,'HKII 20 - 21'!$B$17:$AT$54,31,0))</f>
        <v>0</v>
      </c>
      <c r="AG66" s="16">
        <f>IF($B66="","",VLOOKUP($B66,'HKII 20 - 21'!$B$17:$AT$54,32,0))</f>
        <v>0</v>
      </c>
      <c r="AH66" s="32">
        <f t="shared" si="6"/>
        <v>0</v>
      </c>
      <c r="AI66" s="16">
        <f>IF($B66="","",VLOOKUP($B66,'HKII 20 - 21'!$B$17:$AT$54,34,0))</f>
        <v>0</v>
      </c>
      <c r="AJ66" s="16">
        <f>IF($B66="","",VLOOKUP($B66,'HKII 20 - 21'!$B$17:$AT$54,35,0))</f>
        <v>0</v>
      </c>
      <c r="AK66" s="32">
        <f t="shared" si="7"/>
        <v>0</v>
      </c>
      <c r="AL66" s="16">
        <f>IF($B66="","",VLOOKUP($B66,'HKII 20 - 21'!$B$17:$AT$54,37,0))</f>
        <v>0</v>
      </c>
      <c r="AM66" s="16">
        <f>IF($B66="","",VLOOKUP($B66,'HKII 20 - 21'!$B$17:$AT$54,38,0))</f>
        <v>0</v>
      </c>
      <c r="AN66" s="32">
        <f t="shared" si="8"/>
        <v>0</v>
      </c>
      <c r="AO66" s="16">
        <f>IF($B66="","",VLOOKUP($B66,'HKII 20 - 21'!$B$17:$AT$54,40,0))</f>
        <v>0</v>
      </c>
      <c r="AP66" s="16">
        <f>IF($B66="","",VLOOKUP($B66,'HKII 20 - 21'!$B$17:$AT$54,41,0))</f>
        <v>0</v>
      </c>
      <c r="AQ66" s="32">
        <f t="shared" si="9"/>
        <v>0</v>
      </c>
      <c r="AR66" s="32">
        <f>IF($B66="","",VLOOKUP($B66,'HKII 20 - 21'!$B$17:$AT$54,43,0))</f>
        <v>0</v>
      </c>
      <c r="AS66" s="32">
        <f>IF($B66="","",VLOOKUP($B66,'HKII 20 - 21'!$B$17:$AT$54,44,0))</f>
        <v>0</v>
      </c>
      <c r="AT66" s="41">
        <f t="shared" si="10"/>
        <v>0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>
        <f>IF($B67="","",VLOOKUP($B67,'HKII 20 - 21'!$B$17:$AT$54,4,0))</f>
        <v>0</v>
      </c>
      <c r="F67" s="16">
        <f>IF($B67="","",VLOOKUP($B67,'HKII 20 - 21'!$B$17:$AT$54,5,0))</f>
        <v>0</v>
      </c>
      <c r="G67" s="16">
        <f>IF($B67="","",VLOOKUP($B67,'HKII 20 - 21'!$B$17:$AT$54,6,0))</f>
        <v>0</v>
      </c>
      <c r="H67" s="16">
        <f>IF($B67="","",VLOOKUP($B67,'HKII 20 - 21'!$B$17:$AT$54,7,0))</f>
        <v>0</v>
      </c>
      <c r="I67" s="16">
        <f>IF($B67="","",VLOOKUP($B67,'HKII 20 - 21'!$B$17:$AT$54,8,0))</f>
        <v>0</v>
      </c>
      <c r="J67" s="16">
        <f>IF($B67="","",VLOOKUP($B67,'HKII 20 - 21'!$B$17:$AT$54,9,0))</f>
        <v>0</v>
      </c>
      <c r="K67" s="16">
        <f>IF($B67="","",VLOOKUP($B67,'HKII 20 - 21'!$B$17:$AT$54,10,0))</f>
        <v>0</v>
      </c>
      <c r="L67" s="16">
        <f>IF($B67="","",VLOOKUP($B67,'HKII 20 - 21'!$B$17:$AT$54,11,0))</f>
        <v>0</v>
      </c>
      <c r="M67" s="32">
        <f t="shared" si="1"/>
        <v>0</v>
      </c>
      <c r="N67" s="16">
        <f>IF($B67="","",VLOOKUP($B67,'HKII 20 - 21'!$B$17:$AT$54,13,0))</f>
        <v>0</v>
      </c>
      <c r="O67" s="16">
        <f>IF($B67="","",VLOOKUP($B67,'HKII 20 - 21'!$B$17:$AT$54,14,0))</f>
        <v>0</v>
      </c>
      <c r="P67" s="16">
        <f>IF($B67="","",VLOOKUP($B67,'HKII 20 - 21'!$B$17:$AT$54,15,0))</f>
        <v>0</v>
      </c>
      <c r="Q67" s="16">
        <f>IF($B67="","",VLOOKUP($B67,'HKII 20 - 21'!$B$17:$AT$54,16,0))</f>
        <v>0</v>
      </c>
      <c r="R67" s="32">
        <f t="shared" si="2"/>
        <v>0</v>
      </c>
      <c r="S67" s="16">
        <f>IF($B67="","",VLOOKUP($B67,'HKII 20 - 21'!$B$17:$AT$54,18,0))</f>
        <v>0</v>
      </c>
      <c r="T67" s="16">
        <f>IF($B67="","",VLOOKUP($B67,'HKII 20 - 21'!$B$17:$AT$54,19,0))</f>
        <v>0</v>
      </c>
      <c r="U67" s="16">
        <f>IF($B67="","",VLOOKUP($B67,'HKII 20 - 21'!$B$17:$AT$54,20,0))</f>
        <v>0</v>
      </c>
      <c r="V67" s="32">
        <f t="shared" si="3"/>
        <v>0</v>
      </c>
      <c r="W67" s="16">
        <f>IF($B67="","",VLOOKUP($B67,'HKII 20 - 21'!$B$17:$AT$54,22,0))</f>
        <v>0</v>
      </c>
      <c r="X67" s="16">
        <f>IF($B67="","",VLOOKUP($B67,'HKII 20 - 21'!$B$17:$AT$54,23,0))</f>
        <v>0</v>
      </c>
      <c r="Y67" s="16">
        <f>IF($B67="","",VLOOKUP($B67,'HKII 20 - 21'!$B$17:$AT$54,24,0))</f>
        <v>0</v>
      </c>
      <c r="Z67" s="32">
        <f t="shared" si="4"/>
        <v>0</v>
      </c>
      <c r="AA67" s="16">
        <f>IF($B67="","",VLOOKUP($B67,'HKII 20 - 21'!$B$17:$AT$54,26,0))</f>
        <v>0</v>
      </c>
      <c r="AB67" s="16">
        <f>IF($B67="","",VLOOKUP($B67,'HKII 20 - 21'!$B$17:$AT$54,27,0))</f>
        <v>0</v>
      </c>
      <c r="AC67" s="16">
        <f>IF($B67="","",VLOOKUP($B67,'HKII 20 - 21'!$B$17:$AT$54,28,0))</f>
        <v>0</v>
      </c>
      <c r="AD67" s="32">
        <f t="shared" si="5"/>
        <v>0</v>
      </c>
      <c r="AE67" s="16">
        <f>IF($B67="","",VLOOKUP($B67,'HKII 20 - 21'!$B$17:$AT$54,30,0))</f>
        <v>0</v>
      </c>
      <c r="AF67" s="16">
        <f>IF($B67="","",VLOOKUP($B67,'HKII 20 - 21'!$B$17:$AT$54,31,0))</f>
        <v>0</v>
      </c>
      <c r="AG67" s="16">
        <f>IF($B67="","",VLOOKUP($B67,'HKII 20 - 21'!$B$17:$AT$54,32,0))</f>
        <v>0</v>
      </c>
      <c r="AH67" s="32">
        <f t="shared" si="6"/>
        <v>0</v>
      </c>
      <c r="AI67" s="16">
        <f>IF($B67="","",VLOOKUP($B67,'HKII 20 - 21'!$B$17:$AT$54,34,0))</f>
        <v>0</v>
      </c>
      <c r="AJ67" s="16">
        <f>IF($B67="","",VLOOKUP($B67,'HKII 20 - 21'!$B$17:$AT$54,35,0))</f>
        <v>0</v>
      </c>
      <c r="AK67" s="32">
        <f t="shared" si="7"/>
        <v>0</v>
      </c>
      <c r="AL67" s="16">
        <f>IF($B67="","",VLOOKUP($B67,'HKII 20 - 21'!$B$17:$AT$54,37,0))</f>
        <v>0</v>
      </c>
      <c r="AM67" s="16">
        <f>IF($B67="","",VLOOKUP($B67,'HKII 20 - 21'!$B$17:$AT$54,38,0))</f>
        <v>0</v>
      </c>
      <c r="AN67" s="32">
        <f t="shared" si="8"/>
        <v>0</v>
      </c>
      <c r="AO67" s="16">
        <f>IF($B67="","",VLOOKUP($B67,'HKII 20 - 21'!$B$17:$AT$54,40,0))</f>
        <v>0</v>
      </c>
      <c r="AP67" s="16">
        <f>IF($B67="","",VLOOKUP($B67,'HKII 20 - 21'!$B$17:$AT$54,41,0))</f>
        <v>0</v>
      </c>
      <c r="AQ67" s="32">
        <f t="shared" si="9"/>
        <v>0</v>
      </c>
      <c r="AR67" s="32">
        <f>IF($B67="","",VLOOKUP($B67,'HKII 20 - 21'!$B$17:$AT$54,43,0))</f>
        <v>0</v>
      </c>
      <c r="AS67" s="32">
        <f>IF($B67="","",VLOOKUP($B67,'HKII 20 - 21'!$B$17:$AT$54,44,0))</f>
        <v>0</v>
      </c>
      <c r="AT67" s="41">
        <f t="shared" si="10"/>
        <v>0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>
        <f>IF($B68="","",VLOOKUP($B68,'HKII 20 - 21'!$B$17:$AT$54,4,0))</f>
        <v>0</v>
      </c>
      <c r="F68" s="16">
        <f>IF($B68="","",VLOOKUP($B68,'HKII 20 - 21'!$B$17:$AT$54,5,0))</f>
        <v>0</v>
      </c>
      <c r="G68" s="16">
        <f>IF($B68="","",VLOOKUP($B68,'HKII 20 - 21'!$B$17:$AT$54,6,0))</f>
        <v>0</v>
      </c>
      <c r="H68" s="16">
        <f>IF($B68="","",VLOOKUP($B68,'HKII 20 - 21'!$B$17:$AT$54,7,0))</f>
        <v>0</v>
      </c>
      <c r="I68" s="16">
        <f>IF($B68="","",VLOOKUP($B68,'HKII 20 - 21'!$B$17:$AT$54,8,0))</f>
        <v>0</v>
      </c>
      <c r="J68" s="16">
        <f>IF($B68="","",VLOOKUP($B68,'HKII 20 - 21'!$B$17:$AT$54,9,0))</f>
        <v>0</v>
      </c>
      <c r="K68" s="16">
        <f>IF($B68="","",VLOOKUP($B68,'HKII 20 - 21'!$B$17:$AT$54,10,0))</f>
        <v>0</v>
      </c>
      <c r="L68" s="16">
        <f>IF($B68="","",VLOOKUP($B68,'HKII 20 - 21'!$B$17:$AT$54,11,0))</f>
        <v>0</v>
      </c>
      <c r="M68" s="32">
        <f t="shared" si="1"/>
        <v>0</v>
      </c>
      <c r="N68" s="16">
        <f>IF($B68="","",VLOOKUP($B68,'HKII 20 - 21'!$B$17:$AT$54,13,0))</f>
        <v>0</v>
      </c>
      <c r="O68" s="16">
        <f>IF($B68="","",VLOOKUP($B68,'HKII 20 - 21'!$B$17:$AT$54,14,0))</f>
        <v>0</v>
      </c>
      <c r="P68" s="16">
        <f>IF($B68="","",VLOOKUP($B68,'HKII 20 - 21'!$B$17:$AT$54,15,0))</f>
        <v>0</v>
      </c>
      <c r="Q68" s="16">
        <f>IF($B68="","",VLOOKUP($B68,'HKII 20 - 21'!$B$17:$AT$54,16,0))</f>
        <v>0</v>
      </c>
      <c r="R68" s="32">
        <f t="shared" si="2"/>
        <v>0</v>
      </c>
      <c r="S68" s="16">
        <f>IF($B68="","",VLOOKUP($B68,'HKII 20 - 21'!$B$17:$AT$54,18,0))</f>
        <v>0</v>
      </c>
      <c r="T68" s="16">
        <f>IF($B68="","",VLOOKUP($B68,'HKII 20 - 21'!$B$17:$AT$54,19,0))</f>
        <v>0</v>
      </c>
      <c r="U68" s="16">
        <f>IF($B68="","",VLOOKUP($B68,'HKII 20 - 21'!$B$17:$AT$54,20,0))</f>
        <v>0</v>
      </c>
      <c r="V68" s="32">
        <f t="shared" si="3"/>
        <v>0</v>
      </c>
      <c r="W68" s="16">
        <f>IF($B68="","",VLOOKUP($B68,'HKII 20 - 21'!$B$17:$AT$54,22,0))</f>
        <v>0</v>
      </c>
      <c r="X68" s="16">
        <f>IF($B68="","",VLOOKUP($B68,'HKII 20 - 21'!$B$17:$AT$54,23,0))</f>
        <v>0</v>
      </c>
      <c r="Y68" s="16">
        <f>IF($B68="","",VLOOKUP($B68,'HKII 20 - 21'!$B$17:$AT$54,24,0))</f>
        <v>0</v>
      </c>
      <c r="Z68" s="32">
        <f t="shared" si="4"/>
        <v>0</v>
      </c>
      <c r="AA68" s="16">
        <f>IF($B68="","",VLOOKUP($B68,'HKII 20 - 21'!$B$17:$AT$54,26,0))</f>
        <v>0</v>
      </c>
      <c r="AB68" s="16">
        <f>IF($B68="","",VLOOKUP($B68,'HKII 20 - 21'!$B$17:$AT$54,27,0))</f>
        <v>0</v>
      </c>
      <c r="AC68" s="16">
        <f>IF($B68="","",VLOOKUP($B68,'HKII 20 - 21'!$B$17:$AT$54,28,0))</f>
        <v>0</v>
      </c>
      <c r="AD68" s="32">
        <f t="shared" si="5"/>
        <v>0</v>
      </c>
      <c r="AE68" s="16">
        <f>IF($B68="","",VLOOKUP($B68,'HKII 20 - 21'!$B$17:$AT$54,30,0))</f>
        <v>0</v>
      </c>
      <c r="AF68" s="16">
        <f>IF($B68="","",VLOOKUP($B68,'HKII 20 - 21'!$B$17:$AT$54,31,0))</f>
        <v>0</v>
      </c>
      <c r="AG68" s="16">
        <f>IF($B68="","",VLOOKUP($B68,'HKII 20 - 21'!$B$17:$AT$54,32,0))</f>
        <v>0</v>
      </c>
      <c r="AH68" s="32">
        <f t="shared" si="6"/>
        <v>0</v>
      </c>
      <c r="AI68" s="16">
        <f>IF($B68="","",VLOOKUP($B68,'HKII 20 - 21'!$B$17:$AT$54,34,0))</f>
        <v>0</v>
      </c>
      <c r="AJ68" s="16">
        <f>IF($B68="","",VLOOKUP($B68,'HKII 20 - 21'!$B$17:$AT$54,35,0))</f>
        <v>0</v>
      </c>
      <c r="AK68" s="32">
        <f t="shared" si="7"/>
        <v>0</v>
      </c>
      <c r="AL68" s="16">
        <f>IF($B68="","",VLOOKUP($B68,'HKII 20 - 21'!$B$17:$AT$54,37,0))</f>
        <v>0</v>
      </c>
      <c r="AM68" s="16">
        <f>IF($B68="","",VLOOKUP($B68,'HKII 20 - 21'!$B$17:$AT$54,38,0))</f>
        <v>0</v>
      </c>
      <c r="AN68" s="32">
        <f t="shared" si="8"/>
        <v>0</v>
      </c>
      <c r="AO68" s="16">
        <f>IF($B68="","",VLOOKUP($B68,'HKII 20 - 21'!$B$17:$AT$54,40,0))</f>
        <v>0</v>
      </c>
      <c r="AP68" s="16">
        <f>IF($B68="","",VLOOKUP($B68,'HKII 20 - 21'!$B$17:$AT$54,41,0))</f>
        <v>0</v>
      </c>
      <c r="AQ68" s="32">
        <f t="shared" si="9"/>
        <v>0</v>
      </c>
      <c r="AR68" s="32">
        <f>IF($B68="","",VLOOKUP($B68,'HKII 20 - 21'!$B$17:$AT$54,43,0))</f>
        <v>0</v>
      </c>
      <c r="AS68" s="32">
        <f>IF($B68="","",VLOOKUP($B68,'HKII 20 - 21'!$B$17:$AT$54,44,0))</f>
        <v>0</v>
      </c>
      <c r="AT68" s="41">
        <f t="shared" si="10"/>
        <v>0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IF($B69="","",VLOOKUP($B69,'HKII 20 - 21'!$B$17:$AT$54,4,0))</f>
        <v>#N/A</v>
      </c>
      <c r="F69" s="16" t="e">
        <f>IF($B69="","",VLOOKUP($B69,'HKII 20 - 21'!$B$17:$AT$54,5,0))</f>
        <v>#N/A</v>
      </c>
      <c r="G69" s="16" t="e">
        <f>IF($B69="","",VLOOKUP($B69,'HKII 20 - 21'!$B$17:$AT$54,6,0))</f>
        <v>#N/A</v>
      </c>
      <c r="H69" s="16" t="e">
        <f>IF($B69="","",VLOOKUP($B69,'HKII 20 - 21'!$B$17:$AT$54,7,0))</f>
        <v>#N/A</v>
      </c>
      <c r="I69" s="16" t="e">
        <f>IF($B69="","",VLOOKUP($B69,'HKII 20 - 21'!$B$17:$AT$54,8,0))</f>
        <v>#N/A</v>
      </c>
      <c r="J69" s="16" t="e">
        <f>IF($B69="","",VLOOKUP($B69,'HKII 20 - 21'!$B$17:$AT$54,9,0))</f>
        <v>#N/A</v>
      </c>
      <c r="K69" s="16" t="e">
        <f>IF($B69="","",VLOOKUP($B69,'HKII 20 - 21'!$B$17:$AT$54,10,0))</f>
        <v>#N/A</v>
      </c>
      <c r="L69" s="16" t="e">
        <f>IF($B69="","",VLOOKUP($B69,'HKII 20 - 21'!$B$17:$AT$54,11,0))</f>
        <v>#N/A</v>
      </c>
      <c r="M69" s="32" t="e">
        <f t="shared" si="1"/>
        <v>#N/A</v>
      </c>
      <c r="N69" s="16" t="e">
        <f>IF($B69="","",VLOOKUP($B69,'HKII 20 - 21'!$B$17:$AT$54,13,0))</f>
        <v>#N/A</v>
      </c>
      <c r="O69" s="16" t="e">
        <f>IF($B69="","",VLOOKUP($B69,'HKII 20 - 21'!$B$17:$AT$54,14,0))</f>
        <v>#N/A</v>
      </c>
      <c r="P69" s="16" t="e">
        <f>IF($B69="","",VLOOKUP($B69,'HKII 20 - 21'!$B$17:$AT$54,15,0))</f>
        <v>#N/A</v>
      </c>
      <c r="Q69" s="16" t="e">
        <f>IF($B69="","",VLOOKUP($B69,'HKII 20 - 21'!$B$17:$AT$54,16,0))</f>
        <v>#N/A</v>
      </c>
      <c r="R69" s="32" t="e">
        <f t="shared" si="2"/>
        <v>#N/A</v>
      </c>
      <c r="S69" s="16" t="e">
        <f>IF($B69="","",VLOOKUP($B69,'HKII 20 - 21'!$B$17:$AT$54,18,0))</f>
        <v>#N/A</v>
      </c>
      <c r="T69" s="16" t="e">
        <f>IF($B69="","",VLOOKUP($B69,'HKII 20 - 21'!$B$17:$AT$54,19,0))</f>
        <v>#N/A</v>
      </c>
      <c r="U69" s="16" t="e">
        <f>IF($B69="","",VLOOKUP($B69,'HKII 20 - 21'!$B$17:$AT$54,20,0))</f>
        <v>#N/A</v>
      </c>
      <c r="V69" s="32" t="e">
        <f t="shared" si="3"/>
        <v>#N/A</v>
      </c>
      <c r="W69" s="16" t="e">
        <f>IF($B69="","",VLOOKUP($B69,'HKII 20 - 21'!$B$17:$AT$54,22,0))</f>
        <v>#N/A</v>
      </c>
      <c r="X69" s="16" t="e">
        <f>IF($B69="","",VLOOKUP($B69,'HKII 20 - 21'!$B$17:$AT$54,23,0))</f>
        <v>#N/A</v>
      </c>
      <c r="Y69" s="16" t="e">
        <f>IF($B69="","",VLOOKUP($B69,'HKII 20 - 21'!$B$17:$AT$54,24,0))</f>
        <v>#N/A</v>
      </c>
      <c r="Z69" s="32" t="e">
        <f t="shared" si="4"/>
        <v>#N/A</v>
      </c>
      <c r="AA69" s="16" t="e">
        <f>IF($B69="","",VLOOKUP($B69,'HKII 20 - 21'!$B$17:$AT$54,26,0))</f>
        <v>#N/A</v>
      </c>
      <c r="AB69" s="16" t="e">
        <f>IF($B69="","",VLOOKUP($B69,'HKII 20 - 21'!$B$17:$AT$54,27,0))</f>
        <v>#N/A</v>
      </c>
      <c r="AC69" s="16" t="e">
        <f>IF($B69="","",VLOOKUP($B69,'HKII 20 - 21'!$B$17:$AT$54,28,0))</f>
        <v>#N/A</v>
      </c>
      <c r="AD69" s="32" t="e">
        <f t="shared" si="5"/>
        <v>#N/A</v>
      </c>
      <c r="AE69" s="16" t="e">
        <f>IF($B69="","",VLOOKUP($B69,'HKII 20 - 21'!$B$17:$AT$54,30,0))</f>
        <v>#N/A</v>
      </c>
      <c r="AF69" s="16" t="e">
        <f>IF($B69="","",VLOOKUP($B69,'HKII 20 - 21'!$B$17:$AT$54,31,0))</f>
        <v>#N/A</v>
      </c>
      <c r="AG69" s="16" t="e">
        <f>IF($B69="","",VLOOKUP($B69,'HKII 20 - 21'!$B$17:$AT$54,32,0))</f>
        <v>#N/A</v>
      </c>
      <c r="AH69" s="32" t="e">
        <f t="shared" si="6"/>
        <v>#N/A</v>
      </c>
      <c r="AI69" s="16" t="e">
        <f>IF($B69="","",VLOOKUP($B69,'HKII 20 - 21'!$B$17:$AT$54,34,0))</f>
        <v>#N/A</v>
      </c>
      <c r="AJ69" s="16" t="e">
        <f>IF($B69="","",VLOOKUP($B69,'HKII 20 - 21'!$B$17:$AT$54,35,0))</f>
        <v>#N/A</v>
      </c>
      <c r="AK69" s="32" t="e">
        <f t="shared" si="7"/>
        <v>#N/A</v>
      </c>
      <c r="AL69" s="16" t="e">
        <f>IF($B69="","",VLOOKUP($B69,'HKII 20 - 21'!$B$17:$AT$54,37,0))</f>
        <v>#N/A</v>
      </c>
      <c r="AM69" s="16" t="e">
        <f>IF($B69="","",VLOOKUP($B69,'HKII 20 - 21'!$B$17:$AT$54,38,0))</f>
        <v>#N/A</v>
      </c>
      <c r="AN69" s="32" t="e">
        <f t="shared" si="8"/>
        <v>#N/A</v>
      </c>
      <c r="AO69" s="16" t="e">
        <f>IF($B69="","",VLOOKUP($B69,'HKII 20 - 21'!$B$17:$AT$54,40,0))</f>
        <v>#N/A</v>
      </c>
      <c r="AP69" s="16" t="e">
        <f>IF($B69="","",VLOOKUP($B69,'HKII 20 - 21'!$B$17:$AT$54,41,0))</f>
        <v>#N/A</v>
      </c>
      <c r="AQ69" s="32" t="e">
        <f t="shared" si="9"/>
        <v>#N/A</v>
      </c>
      <c r="AR69" s="32" t="e">
        <f>IF($B69="","",VLOOKUP($B69,'HKII 20 - 21'!$B$17:$AT$54,43,0))</f>
        <v>#N/A</v>
      </c>
      <c r="AS69" s="32" t="e">
        <f>IF($B69="","",VLOOKUP($B69,'HKII 20 - 21'!$B$17:$AT$54,44,0))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>
        <f>IF($B70="","",VLOOKUP($B70,'HKII 20 - 21'!$B$17:$AT$54,4,0))</f>
        <v>0</v>
      </c>
      <c r="F70" s="16">
        <f>IF($B70="","",VLOOKUP($B70,'HKII 20 - 21'!$B$17:$AT$54,5,0))</f>
        <v>0</v>
      </c>
      <c r="G70" s="16">
        <f>IF($B70="","",VLOOKUP($B70,'HKII 20 - 21'!$B$17:$AT$54,6,0))</f>
        <v>0</v>
      </c>
      <c r="H70" s="16">
        <f>IF($B70="","",VLOOKUP($B70,'HKII 20 - 21'!$B$17:$AT$54,7,0))</f>
        <v>0</v>
      </c>
      <c r="I70" s="16">
        <f>IF($B70="","",VLOOKUP($B70,'HKII 20 - 21'!$B$17:$AT$54,8,0))</f>
        <v>0</v>
      </c>
      <c r="J70" s="16">
        <f>IF($B70="","",VLOOKUP($B70,'HKII 20 - 21'!$B$17:$AT$54,9,0))</f>
        <v>0</v>
      </c>
      <c r="K70" s="16">
        <f>IF($B70="","",VLOOKUP($B70,'HKII 20 - 21'!$B$17:$AT$54,10,0))</f>
        <v>0</v>
      </c>
      <c r="L70" s="16">
        <f>IF($B70="","",VLOOKUP($B70,'HKII 20 - 21'!$B$17:$AT$54,11,0))</f>
        <v>0</v>
      </c>
      <c r="M70" s="32">
        <f t="shared" ref="M70:M133" si="11">IF($D70="","",($E70+$F70*1.5+$G70*0.25+$H70*0.5+$I70*2+$J70*2.5+$K70*0.5+$L70*1.5))</f>
        <v>0</v>
      </c>
      <c r="N70" s="16">
        <f>IF($B70="","",VLOOKUP($B70,'HKII 20 - 21'!$B$17:$AT$54,13,0))</f>
        <v>0</v>
      </c>
      <c r="O70" s="16">
        <f>IF($B70="","",VLOOKUP($B70,'HKII 20 - 21'!$B$17:$AT$54,14,0))</f>
        <v>0</v>
      </c>
      <c r="P70" s="16">
        <f>IF($B70="","",VLOOKUP($B70,'HKII 20 - 21'!$B$17:$AT$54,15,0))</f>
        <v>0</v>
      </c>
      <c r="Q70" s="16">
        <f>IF($B70="","",VLOOKUP($B70,'HKII 20 - 21'!$B$17:$AT$54,16,0))</f>
        <v>0</v>
      </c>
      <c r="R70" s="32">
        <f t="shared" ref="R70:R133" si="12">IF($D70="","",SUM($N70:$Q70))</f>
        <v>0</v>
      </c>
      <c r="S70" s="16">
        <f>IF($B70="","",VLOOKUP($B70,'HKII 20 - 21'!$B$17:$AT$54,18,0))</f>
        <v>0</v>
      </c>
      <c r="T70" s="16">
        <f>IF($B70="","",VLOOKUP($B70,'HKII 20 - 21'!$B$17:$AT$54,19,0))</f>
        <v>0</v>
      </c>
      <c r="U70" s="16">
        <f>IF($B70="","",VLOOKUP($B70,'HKII 20 - 21'!$B$17:$AT$54,20,0))</f>
        <v>0</v>
      </c>
      <c r="V70" s="32">
        <f t="shared" ref="V70:V133" si="13">IF($D70="","",((SUM($S70:$T70))-U70)*0.1)</f>
        <v>0</v>
      </c>
      <c r="W70" s="16">
        <f>IF($B70="","",VLOOKUP($B70,'HKII 20 - 21'!$B$17:$AT$54,22,0))</f>
        <v>0</v>
      </c>
      <c r="X70" s="16">
        <f>IF($B70="","",VLOOKUP($B70,'HKII 20 - 21'!$B$17:$AT$54,23,0))</f>
        <v>0</v>
      </c>
      <c r="Y70" s="16">
        <f>IF($B70="","",VLOOKUP($B70,'HKII 20 - 21'!$B$17:$AT$54,24,0))</f>
        <v>0</v>
      </c>
      <c r="Z70" s="32">
        <f t="shared" ref="Z70:Z133" si="14">IF($D70="","",((SUM($W70:$X70))-Y70)*0.2)</f>
        <v>0</v>
      </c>
      <c r="AA70" s="16">
        <f>IF($B70="","",VLOOKUP($B70,'HKII 20 - 21'!$B$17:$AT$54,26,0))</f>
        <v>0</v>
      </c>
      <c r="AB70" s="16">
        <f>IF($B70="","",VLOOKUP($B70,'HKII 20 - 21'!$B$17:$AT$54,27,0))</f>
        <v>0</v>
      </c>
      <c r="AC70" s="16">
        <f>IF($B70="","",VLOOKUP($B70,'HKII 20 - 21'!$B$17:$AT$54,28,0))</f>
        <v>0</v>
      </c>
      <c r="AD70" s="32">
        <f t="shared" ref="AD70:AD133" si="15">IF($D70="","",((SUM($AA70:$AB70))-AC70)*0.1)</f>
        <v>0</v>
      </c>
      <c r="AE70" s="16">
        <f>IF($B70="","",VLOOKUP($B70,'HKII 20 - 21'!$B$17:$AT$54,30,0))</f>
        <v>0</v>
      </c>
      <c r="AF70" s="16">
        <f>IF($B70="","",VLOOKUP($B70,'HKII 20 - 21'!$B$17:$AT$54,31,0))</f>
        <v>0</v>
      </c>
      <c r="AG70" s="16">
        <f>IF($B70="","",VLOOKUP($B70,'HKII 20 - 21'!$B$17:$AT$54,32,0))</f>
        <v>0</v>
      </c>
      <c r="AH70" s="32">
        <f t="shared" ref="AH70:AH133" si="16">IF($D70="","",((SUM($AE70:$AF70))-AG70)*0.2)</f>
        <v>0</v>
      </c>
      <c r="AI70" s="16">
        <f>IF($B70="","",VLOOKUP($B70,'HKII 20 - 21'!$B$17:$AT$54,34,0))</f>
        <v>0</v>
      </c>
      <c r="AJ70" s="16">
        <f>IF($B70="","",VLOOKUP($B70,'HKII 20 - 21'!$B$17:$AT$54,35,0))</f>
        <v>0</v>
      </c>
      <c r="AK70" s="32">
        <f t="shared" ref="AK70:AK133" si="17">IF($D70="","",(SUM($AI70:$AJ70))*0.2)</f>
        <v>0</v>
      </c>
      <c r="AL70" s="16">
        <f>IF($B70="","",VLOOKUP($B70,'HKII 20 - 21'!$B$17:$AT$54,37,0))</f>
        <v>0</v>
      </c>
      <c r="AM70" s="16">
        <f>IF($B70="","",VLOOKUP($B70,'HKII 20 - 21'!$B$17:$AT$54,38,0))</f>
        <v>0</v>
      </c>
      <c r="AN70" s="32">
        <f t="shared" ref="AN70:AN133" si="18">IF($D70="","",(SUM(AL70:AM70))*0.4)</f>
        <v>0</v>
      </c>
      <c r="AO70" s="16">
        <f>IF($B70="","",VLOOKUP($B70,'HKII 20 - 21'!$B$17:$AT$54,40,0))</f>
        <v>0</v>
      </c>
      <c r="AP70" s="16">
        <f>IF($B70="","",VLOOKUP($B70,'HKII 20 - 21'!$B$17:$AT$54,41,0))</f>
        <v>0</v>
      </c>
      <c r="AQ70" s="32">
        <f t="shared" ref="AQ70:AQ133" si="19">IF(D70="","",SUM(AO70:AP70)*0.4)</f>
        <v>0</v>
      </c>
      <c r="AR70" s="32">
        <f>IF($B70="","",VLOOKUP($B70,'HKII 20 - 21'!$B$17:$AT$54,43,0))</f>
        <v>0</v>
      </c>
      <c r="AS70" s="32">
        <f>IF($B70="","",VLOOKUP($B70,'HKII 20 - 21'!$B$17:$AT$54,44,0))</f>
        <v>0</v>
      </c>
      <c r="AT70" s="41">
        <f t="shared" ref="AT70:AT133" si="20">IF(D70="","",ROUND(M70+R70+V70+Z70+AD70+AH70+AK70+AN70+AQ70+SUM(AR70:AS70),1))</f>
        <v>0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>
        <f>IF($B71="","",VLOOKUP($B71,'HKII 20 - 21'!$B$17:$AT$54,4,0))</f>
        <v>0</v>
      </c>
      <c r="F71" s="16">
        <f>IF($B71="","",VLOOKUP($B71,'HKII 20 - 21'!$B$17:$AT$54,5,0))</f>
        <v>0</v>
      </c>
      <c r="G71" s="16">
        <f>IF($B71="","",VLOOKUP($B71,'HKII 20 - 21'!$B$17:$AT$54,6,0))</f>
        <v>0</v>
      </c>
      <c r="H71" s="16">
        <f>IF($B71="","",VLOOKUP($B71,'HKII 20 - 21'!$B$17:$AT$54,7,0))</f>
        <v>0</v>
      </c>
      <c r="I71" s="16">
        <f>IF($B71="","",VLOOKUP($B71,'HKII 20 - 21'!$B$17:$AT$54,8,0))</f>
        <v>0</v>
      </c>
      <c r="J71" s="16">
        <f>IF($B71="","",VLOOKUP($B71,'HKII 20 - 21'!$B$17:$AT$54,9,0))</f>
        <v>0</v>
      </c>
      <c r="K71" s="16">
        <f>IF($B71="","",VLOOKUP($B71,'HKII 20 - 21'!$B$17:$AT$54,10,0))</f>
        <v>0</v>
      </c>
      <c r="L71" s="16">
        <f>IF($B71="","",VLOOKUP($B71,'HKII 20 - 21'!$B$17:$AT$54,11,0))</f>
        <v>0</v>
      </c>
      <c r="M71" s="32">
        <f t="shared" si="11"/>
        <v>0</v>
      </c>
      <c r="N71" s="16">
        <f>IF($B71="","",VLOOKUP($B71,'HKII 20 - 21'!$B$17:$AT$54,13,0))</f>
        <v>0</v>
      </c>
      <c r="O71" s="16">
        <f>IF($B71="","",VLOOKUP($B71,'HKII 20 - 21'!$B$17:$AT$54,14,0))</f>
        <v>0</v>
      </c>
      <c r="P71" s="16">
        <f>IF($B71="","",VLOOKUP($B71,'HKII 20 - 21'!$B$17:$AT$54,15,0))</f>
        <v>0</v>
      </c>
      <c r="Q71" s="16">
        <f>IF($B71="","",VLOOKUP($B71,'HKII 20 - 21'!$B$17:$AT$54,16,0))</f>
        <v>0</v>
      </c>
      <c r="R71" s="32">
        <f t="shared" si="12"/>
        <v>0</v>
      </c>
      <c r="S71" s="16">
        <f>IF($B71="","",VLOOKUP($B71,'HKII 20 - 21'!$B$17:$AT$54,18,0))</f>
        <v>0</v>
      </c>
      <c r="T71" s="16">
        <f>IF($B71="","",VLOOKUP($B71,'HKII 20 - 21'!$B$17:$AT$54,19,0))</f>
        <v>0</v>
      </c>
      <c r="U71" s="16">
        <f>IF($B71="","",VLOOKUP($B71,'HKII 20 - 21'!$B$17:$AT$54,20,0))</f>
        <v>0</v>
      </c>
      <c r="V71" s="32">
        <f t="shared" si="13"/>
        <v>0</v>
      </c>
      <c r="W71" s="16">
        <f>IF($B71="","",VLOOKUP($B71,'HKII 20 - 21'!$B$17:$AT$54,22,0))</f>
        <v>0</v>
      </c>
      <c r="X71" s="16">
        <f>IF($B71="","",VLOOKUP($B71,'HKII 20 - 21'!$B$17:$AT$54,23,0))</f>
        <v>0</v>
      </c>
      <c r="Y71" s="16">
        <f>IF($B71="","",VLOOKUP($B71,'HKII 20 - 21'!$B$17:$AT$54,24,0))</f>
        <v>0</v>
      </c>
      <c r="Z71" s="32">
        <f t="shared" si="14"/>
        <v>0</v>
      </c>
      <c r="AA71" s="16">
        <f>IF($B71="","",VLOOKUP($B71,'HKII 20 - 21'!$B$17:$AT$54,26,0))</f>
        <v>0</v>
      </c>
      <c r="AB71" s="16">
        <f>IF($B71="","",VLOOKUP($B71,'HKII 20 - 21'!$B$17:$AT$54,27,0))</f>
        <v>0</v>
      </c>
      <c r="AC71" s="16">
        <f>IF($B71="","",VLOOKUP($B71,'HKII 20 - 21'!$B$17:$AT$54,28,0))</f>
        <v>0</v>
      </c>
      <c r="AD71" s="32">
        <f t="shared" si="15"/>
        <v>0</v>
      </c>
      <c r="AE71" s="16">
        <f>IF($B71="","",VLOOKUP($B71,'HKII 20 - 21'!$B$17:$AT$54,30,0))</f>
        <v>0</v>
      </c>
      <c r="AF71" s="16">
        <f>IF($B71="","",VLOOKUP($B71,'HKII 20 - 21'!$B$17:$AT$54,31,0))</f>
        <v>0</v>
      </c>
      <c r="AG71" s="16">
        <f>IF($B71="","",VLOOKUP($B71,'HKII 20 - 21'!$B$17:$AT$54,32,0))</f>
        <v>0</v>
      </c>
      <c r="AH71" s="32">
        <f t="shared" si="16"/>
        <v>0</v>
      </c>
      <c r="AI71" s="16">
        <f>IF($B71="","",VLOOKUP($B71,'HKII 20 - 21'!$B$17:$AT$54,34,0))</f>
        <v>0</v>
      </c>
      <c r="AJ71" s="16">
        <f>IF($B71="","",VLOOKUP($B71,'HKII 20 - 21'!$B$17:$AT$54,35,0))</f>
        <v>0</v>
      </c>
      <c r="AK71" s="32">
        <f t="shared" si="17"/>
        <v>0</v>
      </c>
      <c r="AL71" s="16">
        <f>IF($B71="","",VLOOKUP($B71,'HKII 20 - 21'!$B$17:$AT$54,37,0))</f>
        <v>0</v>
      </c>
      <c r="AM71" s="16">
        <f>IF($B71="","",VLOOKUP($B71,'HKII 20 - 21'!$B$17:$AT$54,38,0))</f>
        <v>0</v>
      </c>
      <c r="AN71" s="32">
        <f t="shared" si="18"/>
        <v>0</v>
      </c>
      <c r="AO71" s="16">
        <f>IF($B71="","",VLOOKUP($B71,'HKII 20 - 21'!$B$17:$AT$54,40,0))</f>
        <v>0</v>
      </c>
      <c r="AP71" s="16">
        <f>IF($B71="","",VLOOKUP($B71,'HKII 20 - 21'!$B$17:$AT$54,41,0))</f>
        <v>0</v>
      </c>
      <c r="AQ71" s="32">
        <f t="shared" si="19"/>
        <v>0</v>
      </c>
      <c r="AR71" s="32">
        <f>IF($B71="","",VLOOKUP($B71,'HKII 20 - 21'!$B$17:$AT$54,43,0))</f>
        <v>0</v>
      </c>
      <c r="AS71" s="32">
        <f>IF($B71="","",VLOOKUP($B71,'HKII 20 - 21'!$B$17:$AT$54,44,0))</f>
        <v>0</v>
      </c>
      <c r="AT71" s="41">
        <f t="shared" si="20"/>
        <v>0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>
        <f>IF($B72="","",VLOOKUP($B72,'HKII 20 - 21'!$B$17:$AT$54,4,0))</f>
        <v>0</v>
      </c>
      <c r="F72" s="16">
        <f>IF($B72="","",VLOOKUP($B72,'HKII 20 - 21'!$B$17:$AT$54,5,0))</f>
        <v>0</v>
      </c>
      <c r="G72" s="16">
        <f>IF($B72="","",VLOOKUP($B72,'HKII 20 - 21'!$B$17:$AT$54,6,0))</f>
        <v>0</v>
      </c>
      <c r="H72" s="16">
        <f>IF($B72="","",VLOOKUP($B72,'HKII 20 - 21'!$B$17:$AT$54,7,0))</f>
        <v>0</v>
      </c>
      <c r="I72" s="16">
        <f>IF($B72="","",VLOOKUP($B72,'HKII 20 - 21'!$B$17:$AT$54,8,0))</f>
        <v>0</v>
      </c>
      <c r="J72" s="16">
        <f>IF($B72="","",VLOOKUP($B72,'HKII 20 - 21'!$B$17:$AT$54,9,0))</f>
        <v>0</v>
      </c>
      <c r="K72" s="16">
        <f>IF($B72="","",VLOOKUP($B72,'HKII 20 - 21'!$B$17:$AT$54,10,0))</f>
        <v>0</v>
      </c>
      <c r="L72" s="16">
        <f>IF($B72="","",VLOOKUP($B72,'HKII 20 - 21'!$B$17:$AT$54,11,0))</f>
        <v>0</v>
      </c>
      <c r="M72" s="32">
        <f t="shared" si="11"/>
        <v>0</v>
      </c>
      <c r="N72" s="16">
        <f>IF($B72="","",VLOOKUP($B72,'HKII 20 - 21'!$B$17:$AT$54,13,0))</f>
        <v>0</v>
      </c>
      <c r="O72" s="16">
        <f>IF($B72="","",VLOOKUP($B72,'HKII 20 - 21'!$B$17:$AT$54,14,0))</f>
        <v>0</v>
      </c>
      <c r="P72" s="16">
        <f>IF($B72="","",VLOOKUP($B72,'HKII 20 - 21'!$B$17:$AT$54,15,0))</f>
        <v>0</v>
      </c>
      <c r="Q72" s="16">
        <f>IF($B72="","",VLOOKUP($B72,'HKII 20 - 21'!$B$17:$AT$54,16,0))</f>
        <v>0</v>
      </c>
      <c r="R72" s="32">
        <f t="shared" si="12"/>
        <v>0</v>
      </c>
      <c r="S72" s="16">
        <f>IF($B72="","",VLOOKUP($B72,'HKII 20 - 21'!$B$17:$AT$54,18,0))</f>
        <v>0</v>
      </c>
      <c r="T72" s="16">
        <f>IF($B72="","",VLOOKUP($B72,'HKII 20 - 21'!$B$17:$AT$54,19,0))</f>
        <v>0</v>
      </c>
      <c r="U72" s="16">
        <f>IF($B72="","",VLOOKUP($B72,'HKII 20 - 21'!$B$17:$AT$54,20,0))</f>
        <v>0</v>
      </c>
      <c r="V72" s="32">
        <f t="shared" si="13"/>
        <v>0</v>
      </c>
      <c r="W72" s="16">
        <f>IF($B72="","",VLOOKUP($B72,'HKII 20 - 21'!$B$17:$AT$54,22,0))</f>
        <v>0</v>
      </c>
      <c r="X72" s="16">
        <f>IF($B72="","",VLOOKUP($B72,'HKII 20 - 21'!$B$17:$AT$54,23,0))</f>
        <v>0</v>
      </c>
      <c r="Y72" s="16">
        <f>IF($B72="","",VLOOKUP($B72,'HKII 20 - 21'!$B$17:$AT$54,24,0))</f>
        <v>0</v>
      </c>
      <c r="Z72" s="32">
        <f t="shared" si="14"/>
        <v>0</v>
      </c>
      <c r="AA72" s="16">
        <f>IF($B72="","",VLOOKUP($B72,'HKII 20 - 21'!$B$17:$AT$54,26,0))</f>
        <v>0</v>
      </c>
      <c r="AB72" s="16">
        <f>IF($B72="","",VLOOKUP($B72,'HKII 20 - 21'!$B$17:$AT$54,27,0))</f>
        <v>0</v>
      </c>
      <c r="AC72" s="16">
        <f>IF($B72="","",VLOOKUP($B72,'HKII 20 - 21'!$B$17:$AT$54,28,0))</f>
        <v>0</v>
      </c>
      <c r="AD72" s="32">
        <f t="shared" si="15"/>
        <v>0</v>
      </c>
      <c r="AE72" s="16">
        <f>IF($B72="","",VLOOKUP($B72,'HKII 20 - 21'!$B$17:$AT$54,30,0))</f>
        <v>0</v>
      </c>
      <c r="AF72" s="16">
        <f>IF($B72="","",VLOOKUP($B72,'HKII 20 - 21'!$B$17:$AT$54,31,0))</f>
        <v>0</v>
      </c>
      <c r="AG72" s="16">
        <f>IF($B72="","",VLOOKUP($B72,'HKII 20 - 21'!$B$17:$AT$54,32,0))</f>
        <v>0</v>
      </c>
      <c r="AH72" s="32">
        <f t="shared" si="16"/>
        <v>0</v>
      </c>
      <c r="AI72" s="16">
        <f>IF($B72="","",VLOOKUP($B72,'HKII 20 - 21'!$B$17:$AT$54,34,0))</f>
        <v>0</v>
      </c>
      <c r="AJ72" s="16">
        <f>IF($B72="","",VLOOKUP($B72,'HKII 20 - 21'!$B$17:$AT$54,35,0))</f>
        <v>0</v>
      </c>
      <c r="AK72" s="32">
        <f t="shared" si="17"/>
        <v>0</v>
      </c>
      <c r="AL72" s="16">
        <f>IF($B72="","",VLOOKUP($B72,'HKII 20 - 21'!$B$17:$AT$54,37,0))</f>
        <v>0</v>
      </c>
      <c r="AM72" s="16">
        <f>IF($B72="","",VLOOKUP($B72,'HKII 20 - 21'!$B$17:$AT$54,38,0))</f>
        <v>0</v>
      </c>
      <c r="AN72" s="32">
        <f t="shared" si="18"/>
        <v>0</v>
      </c>
      <c r="AO72" s="16">
        <f>IF($B72="","",VLOOKUP($B72,'HKII 20 - 21'!$B$17:$AT$54,40,0))</f>
        <v>0</v>
      </c>
      <c r="AP72" s="16">
        <f>IF($B72="","",VLOOKUP($B72,'HKII 20 - 21'!$B$17:$AT$54,41,0))</f>
        <v>0</v>
      </c>
      <c r="AQ72" s="32">
        <f t="shared" si="19"/>
        <v>0</v>
      </c>
      <c r="AR72" s="32">
        <f>IF($B72="","",VLOOKUP($B72,'HKII 20 - 21'!$B$17:$AT$54,43,0))</f>
        <v>0</v>
      </c>
      <c r="AS72" s="32">
        <f>IF($B72="","",VLOOKUP($B72,'HKII 20 - 21'!$B$17:$AT$54,44,0))</f>
        <v>0</v>
      </c>
      <c r="AT72" s="41">
        <f t="shared" si="20"/>
        <v>0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>
        <f>IF($B73="","",VLOOKUP($B73,'HKII 20 - 21'!$B$17:$AT$54,4,0))</f>
        <v>0</v>
      </c>
      <c r="F73" s="16">
        <f>IF($B73="","",VLOOKUP($B73,'HKII 20 - 21'!$B$17:$AT$54,5,0))</f>
        <v>0</v>
      </c>
      <c r="G73" s="16">
        <f>IF($B73="","",VLOOKUP($B73,'HKII 20 - 21'!$B$17:$AT$54,6,0))</f>
        <v>0</v>
      </c>
      <c r="H73" s="16">
        <f>IF($B73="","",VLOOKUP($B73,'HKII 20 - 21'!$B$17:$AT$54,7,0))</f>
        <v>0</v>
      </c>
      <c r="I73" s="16">
        <f>IF($B73="","",VLOOKUP($B73,'HKII 20 - 21'!$B$17:$AT$54,8,0))</f>
        <v>0</v>
      </c>
      <c r="J73" s="16">
        <f>IF($B73="","",VLOOKUP($B73,'HKII 20 - 21'!$B$17:$AT$54,9,0))</f>
        <v>0</v>
      </c>
      <c r="K73" s="16">
        <f>IF($B73="","",VLOOKUP($B73,'HKII 20 - 21'!$B$17:$AT$54,10,0))</f>
        <v>0</v>
      </c>
      <c r="L73" s="16">
        <f>IF($B73="","",VLOOKUP($B73,'HKII 20 - 21'!$B$17:$AT$54,11,0))</f>
        <v>0</v>
      </c>
      <c r="M73" s="32">
        <f t="shared" si="11"/>
        <v>0</v>
      </c>
      <c r="N73" s="16">
        <f>IF($B73="","",VLOOKUP($B73,'HKII 20 - 21'!$B$17:$AT$54,13,0))</f>
        <v>0</v>
      </c>
      <c r="O73" s="16">
        <f>IF($B73="","",VLOOKUP($B73,'HKII 20 - 21'!$B$17:$AT$54,14,0))</f>
        <v>0</v>
      </c>
      <c r="P73" s="16">
        <f>IF($B73="","",VLOOKUP($B73,'HKII 20 - 21'!$B$17:$AT$54,15,0))</f>
        <v>0</v>
      </c>
      <c r="Q73" s="16">
        <f>IF($B73="","",VLOOKUP($B73,'HKII 20 - 21'!$B$17:$AT$54,16,0))</f>
        <v>0</v>
      </c>
      <c r="R73" s="32">
        <f t="shared" si="12"/>
        <v>0</v>
      </c>
      <c r="S73" s="16">
        <f>IF($B73="","",VLOOKUP($B73,'HKII 20 - 21'!$B$17:$AT$54,18,0))</f>
        <v>0</v>
      </c>
      <c r="T73" s="16">
        <f>IF($B73="","",VLOOKUP($B73,'HKII 20 - 21'!$B$17:$AT$54,19,0))</f>
        <v>0</v>
      </c>
      <c r="U73" s="16">
        <f>IF($B73="","",VLOOKUP($B73,'HKII 20 - 21'!$B$17:$AT$54,20,0))</f>
        <v>0</v>
      </c>
      <c r="V73" s="32">
        <f t="shared" si="13"/>
        <v>0</v>
      </c>
      <c r="W73" s="16">
        <f>IF($B73="","",VLOOKUP($B73,'HKII 20 - 21'!$B$17:$AT$54,22,0))</f>
        <v>0</v>
      </c>
      <c r="X73" s="16">
        <f>IF($B73="","",VLOOKUP($B73,'HKII 20 - 21'!$B$17:$AT$54,23,0))</f>
        <v>0</v>
      </c>
      <c r="Y73" s="16">
        <f>IF($B73="","",VLOOKUP($B73,'HKII 20 - 21'!$B$17:$AT$54,24,0))</f>
        <v>0</v>
      </c>
      <c r="Z73" s="32">
        <f t="shared" si="14"/>
        <v>0</v>
      </c>
      <c r="AA73" s="16">
        <f>IF($B73="","",VLOOKUP($B73,'HKII 20 - 21'!$B$17:$AT$54,26,0))</f>
        <v>0</v>
      </c>
      <c r="AB73" s="16">
        <f>IF($B73="","",VLOOKUP($B73,'HKII 20 - 21'!$B$17:$AT$54,27,0))</f>
        <v>0</v>
      </c>
      <c r="AC73" s="16">
        <f>IF($B73="","",VLOOKUP($B73,'HKII 20 - 21'!$B$17:$AT$54,28,0))</f>
        <v>0</v>
      </c>
      <c r="AD73" s="32">
        <f t="shared" si="15"/>
        <v>0</v>
      </c>
      <c r="AE73" s="16">
        <f>IF($B73="","",VLOOKUP($B73,'HKII 20 - 21'!$B$17:$AT$54,30,0))</f>
        <v>0</v>
      </c>
      <c r="AF73" s="16">
        <f>IF($B73="","",VLOOKUP($B73,'HKII 20 - 21'!$B$17:$AT$54,31,0))</f>
        <v>0</v>
      </c>
      <c r="AG73" s="16">
        <f>IF($B73="","",VLOOKUP($B73,'HKII 20 - 21'!$B$17:$AT$54,32,0))</f>
        <v>0</v>
      </c>
      <c r="AH73" s="32">
        <f t="shared" si="16"/>
        <v>0</v>
      </c>
      <c r="AI73" s="16">
        <f>IF($B73="","",VLOOKUP($B73,'HKII 20 - 21'!$B$17:$AT$54,34,0))</f>
        <v>0</v>
      </c>
      <c r="AJ73" s="16">
        <f>IF($B73="","",VLOOKUP($B73,'HKII 20 - 21'!$B$17:$AT$54,35,0))</f>
        <v>0</v>
      </c>
      <c r="AK73" s="32">
        <f t="shared" si="17"/>
        <v>0</v>
      </c>
      <c r="AL73" s="16">
        <f>IF($B73="","",VLOOKUP($B73,'HKII 20 - 21'!$B$17:$AT$54,37,0))</f>
        <v>0</v>
      </c>
      <c r="AM73" s="16">
        <f>IF($B73="","",VLOOKUP($B73,'HKII 20 - 21'!$B$17:$AT$54,38,0))</f>
        <v>0</v>
      </c>
      <c r="AN73" s="32">
        <f t="shared" si="18"/>
        <v>0</v>
      </c>
      <c r="AO73" s="16">
        <f>IF($B73="","",VLOOKUP($B73,'HKII 20 - 21'!$B$17:$AT$54,40,0))</f>
        <v>0</v>
      </c>
      <c r="AP73" s="16">
        <f>IF($B73="","",VLOOKUP($B73,'HKII 20 - 21'!$B$17:$AT$54,41,0))</f>
        <v>0</v>
      </c>
      <c r="AQ73" s="32">
        <f t="shared" si="19"/>
        <v>0</v>
      </c>
      <c r="AR73" s="32">
        <f>IF($B73="","",VLOOKUP($B73,'HKII 20 - 21'!$B$17:$AT$54,43,0))</f>
        <v>0</v>
      </c>
      <c r="AS73" s="32">
        <f>IF($B73="","",VLOOKUP($B73,'HKII 20 - 21'!$B$17:$AT$54,44,0))</f>
        <v>0</v>
      </c>
      <c r="AT73" s="41">
        <f t="shared" si="20"/>
        <v>0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IF($B74="","",VLOOKUP($B74,'HKII 20 - 21'!$B$17:$AT$54,4,0))</f>
        <v>#N/A</v>
      </c>
      <c r="F74" s="16" t="e">
        <f>IF($B74="","",VLOOKUP($B74,'HKII 20 - 21'!$B$17:$AT$54,5,0))</f>
        <v>#N/A</v>
      </c>
      <c r="G74" s="16" t="e">
        <f>IF($B74="","",VLOOKUP($B74,'HKII 20 - 21'!$B$17:$AT$54,6,0))</f>
        <v>#N/A</v>
      </c>
      <c r="H74" s="16" t="e">
        <f>IF($B74="","",VLOOKUP($B74,'HKII 20 - 21'!$B$17:$AT$54,7,0))</f>
        <v>#N/A</v>
      </c>
      <c r="I74" s="16" t="e">
        <f>IF($B74="","",VLOOKUP($B74,'HKII 20 - 21'!$B$17:$AT$54,8,0))</f>
        <v>#N/A</v>
      </c>
      <c r="J74" s="16" t="e">
        <f>IF($B74="","",VLOOKUP($B74,'HKII 20 - 21'!$B$17:$AT$54,9,0))</f>
        <v>#N/A</v>
      </c>
      <c r="K74" s="16" t="e">
        <f>IF($B74="","",VLOOKUP($B74,'HKII 20 - 21'!$B$17:$AT$54,10,0))</f>
        <v>#N/A</v>
      </c>
      <c r="L74" s="16" t="e">
        <f>IF($B74="","",VLOOKUP($B74,'HKII 20 - 21'!$B$17:$AT$54,11,0))</f>
        <v>#N/A</v>
      </c>
      <c r="M74" s="32" t="e">
        <f t="shared" si="11"/>
        <v>#N/A</v>
      </c>
      <c r="N74" s="16" t="e">
        <f>IF($B74="","",VLOOKUP($B74,'HKII 20 - 21'!$B$17:$AT$54,13,0))</f>
        <v>#N/A</v>
      </c>
      <c r="O74" s="16" t="e">
        <f>IF($B74="","",VLOOKUP($B74,'HKII 20 - 21'!$B$17:$AT$54,14,0))</f>
        <v>#N/A</v>
      </c>
      <c r="P74" s="16" t="e">
        <f>IF($B74="","",VLOOKUP($B74,'HKII 20 - 21'!$B$17:$AT$54,15,0))</f>
        <v>#N/A</v>
      </c>
      <c r="Q74" s="16" t="e">
        <f>IF($B74="","",VLOOKUP($B74,'HKII 20 - 21'!$B$17:$AT$54,16,0))</f>
        <v>#N/A</v>
      </c>
      <c r="R74" s="32" t="e">
        <f t="shared" si="12"/>
        <v>#N/A</v>
      </c>
      <c r="S74" s="16" t="e">
        <f>IF($B74="","",VLOOKUP($B74,'HKII 20 - 21'!$B$17:$AT$54,18,0))</f>
        <v>#N/A</v>
      </c>
      <c r="T74" s="16" t="e">
        <f>IF($B74="","",VLOOKUP($B74,'HKII 20 - 21'!$B$17:$AT$54,19,0))</f>
        <v>#N/A</v>
      </c>
      <c r="U74" s="16" t="e">
        <f>IF($B74="","",VLOOKUP($B74,'HKII 20 - 21'!$B$17:$AT$54,20,0))</f>
        <v>#N/A</v>
      </c>
      <c r="V74" s="32" t="e">
        <f t="shared" si="13"/>
        <v>#N/A</v>
      </c>
      <c r="W74" s="16" t="e">
        <f>IF($B74="","",VLOOKUP($B74,'HKII 20 - 21'!$B$17:$AT$54,22,0))</f>
        <v>#N/A</v>
      </c>
      <c r="X74" s="16" t="e">
        <f>IF($B74="","",VLOOKUP($B74,'HKII 20 - 21'!$B$17:$AT$54,23,0))</f>
        <v>#N/A</v>
      </c>
      <c r="Y74" s="16" t="e">
        <f>IF($B74="","",VLOOKUP($B74,'HKII 20 - 21'!$B$17:$AT$54,24,0))</f>
        <v>#N/A</v>
      </c>
      <c r="Z74" s="32" t="e">
        <f t="shared" si="14"/>
        <v>#N/A</v>
      </c>
      <c r="AA74" s="16" t="e">
        <f>IF($B74="","",VLOOKUP($B74,'HKII 20 - 21'!$B$17:$AT$54,26,0))</f>
        <v>#N/A</v>
      </c>
      <c r="AB74" s="16" t="e">
        <f>IF($B74="","",VLOOKUP($B74,'HKII 20 - 21'!$B$17:$AT$54,27,0))</f>
        <v>#N/A</v>
      </c>
      <c r="AC74" s="16" t="e">
        <f>IF($B74="","",VLOOKUP($B74,'HKII 20 - 21'!$B$17:$AT$54,28,0))</f>
        <v>#N/A</v>
      </c>
      <c r="AD74" s="32" t="e">
        <f t="shared" si="15"/>
        <v>#N/A</v>
      </c>
      <c r="AE74" s="16" t="e">
        <f>IF($B74="","",VLOOKUP($B74,'HKII 20 - 21'!$B$17:$AT$54,30,0))</f>
        <v>#N/A</v>
      </c>
      <c r="AF74" s="16" t="e">
        <f>IF($B74="","",VLOOKUP($B74,'HKII 20 - 21'!$B$17:$AT$54,31,0))</f>
        <v>#N/A</v>
      </c>
      <c r="AG74" s="16" t="e">
        <f>IF($B74="","",VLOOKUP($B74,'HKII 20 - 21'!$B$17:$AT$54,32,0))</f>
        <v>#N/A</v>
      </c>
      <c r="AH74" s="32" t="e">
        <f t="shared" si="16"/>
        <v>#N/A</v>
      </c>
      <c r="AI74" s="16" t="e">
        <f>IF($B74="","",VLOOKUP($B74,'HKII 20 - 21'!$B$17:$AT$54,34,0))</f>
        <v>#N/A</v>
      </c>
      <c r="AJ74" s="16" t="e">
        <f>IF($B74="","",VLOOKUP($B74,'HKII 20 - 21'!$B$17:$AT$54,35,0))</f>
        <v>#N/A</v>
      </c>
      <c r="AK74" s="32" t="e">
        <f t="shared" si="17"/>
        <v>#N/A</v>
      </c>
      <c r="AL74" s="16" t="e">
        <f>IF($B74="","",VLOOKUP($B74,'HKII 20 - 21'!$B$17:$AT$54,37,0))</f>
        <v>#N/A</v>
      </c>
      <c r="AM74" s="16" t="e">
        <f>IF($B74="","",VLOOKUP($B74,'HKII 20 - 21'!$B$17:$AT$54,38,0))</f>
        <v>#N/A</v>
      </c>
      <c r="AN74" s="32" t="e">
        <f t="shared" si="18"/>
        <v>#N/A</v>
      </c>
      <c r="AO74" s="16" t="e">
        <f>IF($B74="","",VLOOKUP($B74,'HKII 20 - 21'!$B$17:$AT$54,40,0))</f>
        <v>#N/A</v>
      </c>
      <c r="AP74" s="16" t="e">
        <f>IF($B74="","",VLOOKUP($B74,'HKII 20 - 21'!$B$17:$AT$54,41,0))</f>
        <v>#N/A</v>
      </c>
      <c r="AQ74" s="32" t="e">
        <f t="shared" si="19"/>
        <v>#N/A</v>
      </c>
      <c r="AR74" s="32" t="e">
        <f>IF($B74="","",VLOOKUP($B74,'HKII 20 - 21'!$B$17:$AT$54,43,0))</f>
        <v>#N/A</v>
      </c>
      <c r="AS74" s="32" t="e">
        <f>IF($B74="","",VLOOKUP($B74,'HKII 20 - 21'!$B$17:$AT$54,44,0))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>
        <f>IF($B75="","",VLOOKUP($B75,'HKII 20 - 21'!$B$17:$AT$54,4,0))</f>
        <v>0</v>
      </c>
      <c r="F75" s="16">
        <f>IF($B75="","",VLOOKUP($B75,'HKII 20 - 21'!$B$17:$AT$54,5,0))</f>
        <v>0</v>
      </c>
      <c r="G75" s="16">
        <f>IF($B75="","",VLOOKUP($B75,'HKII 20 - 21'!$B$17:$AT$54,6,0))</f>
        <v>0</v>
      </c>
      <c r="H75" s="16">
        <f>IF($B75="","",VLOOKUP($B75,'HKII 20 - 21'!$B$17:$AT$54,7,0))</f>
        <v>0</v>
      </c>
      <c r="I75" s="16">
        <f>IF($B75="","",VLOOKUP($B75,'HKII 20 - 21'!$B$17:$AT$54,8,0))</f>
        <v>0</v>
      </c>
      <c r="J75" s="16">
        <f>IF($B75="","",VLOOKUP($B75,'HKII 20 - 21'!$B$17:$AT$54,9,0))</f>
        <v>0</v>
      </c>
      <c r="K75" s="16">
        <f>IF($B75="","",VLOOKUP($B75,'HKII 20 - 21'!$B$17:$AT$54,10,0))</f>
        <v>0</v>
      </c>
      <c r="L75" s="16">
        <f>IF($B75="","",VLOOKUP($B75,'HKII 20 - 21'!$B$17:$AT$54,11,0))</f>
        <v>0</v>
      </c>
      <c r="M75" s="32">
        <f t="shared" si="11"/>
        <v>0</v>
      </c>
      <c r="N75" s="16">
        <f>IF($B75="","",VLOOKUP($B75,'HKII 20 - 21'!$B$17:$AT$54,13,0))</f>
        <v>0</v>
      </c>
      <c r="O75" s="16">
        <f>IF($B75="","",VLOOKUP($B75,'HKII 20 - 21'!$B$17:$AT$54,14,0))</f>
        <v>0</v>
      </c>
      <c r="P75" s="16">
        <f>IF($B75="","",VLOOKUP($B75,'HKII 20 - 21'!$B$17:$AT$54,15,0))</f>
        <v>0</v>
      </c>
      <c r="Q75" s="16">
        <f>IF($B75="","",VLOOKUP($B75,'HKII 20 - 21'!$B$17:$AT$54,16,0))</f>
        <v>0</v>
      </c>
      <c r="R75" s="32">
        <f t="shared" si="12"/>
        <v>0</v>
      </c>
      <c r="S75" s="16">
        <f>IF($B75="","",VLOOKUP($B75,'HKII 20 - 21'!$B$17:$AT$54,18,0))</f>
        <v>0</v>
      </c>
      <c r="T75" s="16">
        <f>IF($B75="","",VLOOKUP($B75,'HKII 20 - 21'!$B$17:$AT$54,19,0))</f>
        <v>0</v>
      </c>
      <c r="U75" s="16">
        <f>IF($B75="","",VLOOKUP($B75,'HKII 20 - 21'!$B$17:$AT$54,20,0))</f>
        <v>0</v>
      </c>
      <c r="V75" s="32">
        <f t="shared" si="13"/>
        <v>0</v>
      </c>
      <c r="W75" s="16">
        <f>IF($B75="","",VLOOKUP($B75,'HKII 20 - 21'!$B$17:$AT$54,22,0))</f>
        <v>0</v>
      </c>
      <c r="X75" s="16">
        <f>IF($B75="","",VLOOKUP($B75,'HKII 20 - 21'!$B$17:$AT$54,23,0))</f>
        <v>0</v>
      </c>
      <c r="Y75" s="16">
        <f>IF($B75="","",VLOOKUP($B75,'HKII 20 - 21'!$B$17:$AT$54,24,0))</f>
        <v>0</v>
      </c>
      <c r="Z75" s="32">
        <f t="shared" si="14"/>
        <v>0</v>
      </c>
      <c r="AA75" s="16">
        <f>IF($B75="","",VLOOKUP($B75,'HKII 20 - 21'!$B$17:$AT$54,26,0))</f>
        <v>0</v>
      </c>
      <c r="AB75" s="16">
        <f>IF($B75="","",VLOOKUP($B75,'HKII 20 - 21'!$B$17:$AT$54,27,0))</f>
        <v>0</v>
      </c>
      <c r="AC75" s="16">
        <f>IF($B75="","",VLOOKUP($B75,'HKII 20 - 21'!$B$17:$AT$54,28,0))</f>
        <v>0</v>
      </c>
      <c r="AD75" s="32">
        <f t="shared" si="15"/>
        <v>0</v>
      </c>
      <c r="AE75" s="16">
        <f>IF($B75="","",VLOOKUP($B75,'HKII 20 - 21'!$B$17:$AT$54,30,0))</f>
        <v>0</v>
      </c>
      <c r="AF75" s="16">
        <f>IF($B75="","",VLOOKUP($B75,'HKII 20 - 21'!$B$17:$AT$54,31,0))</f>
        <v>0</v>
      </c>
      <c r="AG75" s="16">
        <f>IF($B75="","",VLOOKUP($B75,'HKII 20 - 21'!$B$17:$AT$54,32,0))</f>
        <v>0</v>
      </c>
      <c r="AH75" s="32">
        <f t="shared" si="16"/>
        <v>0</v>
      </c>
      <c r="AI75" s="16">
        <f>IF($B75="","",VLOOKUP($B75,'HKII 20 - 21'!$B$17:$AT$54,34,0))</f>
        <v>0</v>
      </c>
      <c r="AJ75" s="16">
        <f>IF($B75="","",VLOOKUP($B75,'HKII 20 - 21'!$B$17:$AT$54,35,0))</f>
        <v>0</v>
      </c>
      <c r="AK75" s="32">
        <f t="shared" si="17"/>
        <v>0</v>
      </c>
      <c r="AL75" s="16">
        <f>IF($B75="","",VLOOKUP($B75,'HKII 20 - 21'!$B$17:$AT$54,37,0))</f>
        <v>0</v>
      </c>
      <c r="AM75" s="16">
        <f>IF($B75="","",VLOOKUP($B75,'HKII 20 - 21'!$B$17:$AT$54,38,0))</f>
        <v>0</v>
      </c>
      <c r="AN75" s="32">
        <f t="shared" si="18"/>
        <v>0</v>
      </c>
      <c r="AO75" s="16">
        <f>IF($B75="","",VLOOKUP($B75,'HKII 20 - 21'!$B$17:$AT$54,40,0))</f>
        <v>0</v>
      </c>
      <c r="AP75" s="16">
        <f>IF($B75="","",VLOOKUP($B75,'HKII 20 - 21'!$B$17:$AT$54,41,0))</f>
        <v>0</v>
      </c>
      <c r="AQ75" s="32">
        <f t="shared" si="19"/>
        <v>0</v>
      </c>
      <c r="AR75" s="32">
        <f>IF($B75="","",VLOOKUP($B75,'HKII 20 - 21'!$B$17:$AT$54,43,0))</f>
        <v>0</v>
      </c>
      <c r="AS75" s="32">
        <f>IF($B75="","",VLOOKUP($B75,'HKII 20 - 21'!$B$17:$AT$54,44,0))</f>
        <v>0</v>
      </c>
      <c r="AT75" s="41">
        <f t="shared" si="20"/>
        <v>0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>
        <f>IF($B76="","",VLOOKUP($B76,'HKII 20 - 21'!$B$17:$AT$54,4,0))</f>
        <v>0</v>
      </c>
      <c r="F76" s="16">
        <f>IF($B76="","",VLOOKUP($B76,'HKII 20 - 21'!$B$17:$AT$54,5,0))</f>
        <v>0</v>
      </c>
      <c r="G76" s="16">
        <f>IF($B76="","",VLOOKUP($B76,'HKII 20 - 21'!$B$17:$AT$54,6,0))</f>
        <v>0</v>
      </c>
      <c r="H76" s="16">
        <f>IF($B76="","",VLOOKUP($B76,'HKII 20 - 21'!$B$17:$AT$54,7,0))</f>
        <v>0</v>
      </c>
      <c r="I76" s="16">
        <f>IF($B76="","",VLOOKUP($B76,'HKII 20 - 21'!$B$17:$AT$54,8,0))</f>
        <v>0</v>
      </c>
      <c r="J76" s="16">
        <f>IF($B76="","",VLOOKUP($B76,'HKII 20 - 21'!$B$17:$AT$54,9,0))</f>
        <v>0</v>
      </c>
      <c r="K76" s="16">
        <f>IF($B76="","",VLOOKUP($B76,'HKII 20 - 21'!$B$17:$AT$54,10,0))</f>
        <v>0</v>
      </c>
      <c r="L76" s="16">
        <f>IF($B76="","",VLOOKUP($B76,'HKII 20 - 21'!$B$17:$AT$54,11,0))</f>
        <v>0</v>
      </c>
      <c r="M76" s="32">
        <f t="shared" si="11"/>
        <v>0</v>
      </c>
      <c r="N76" s="16">
        <f>IF($B76="","",VLOOKUP($B76,'HKII 20 - 21'!$B$17:$AT$54,13,0))</f>
        <v>0</v>
      </c>
      <c r="O76" s="16">
        <f>IF($B76="","",VLOOKUP($B76,'HKII 20 - 21'!$B$17:$AT$54,14,0))</f>
        <v>0</v>
      </c>
      <c r="P76" s="16">
        <f>IF($B76="","",VLOOKUP($B76,'HKII 20 - 21'!$B$17:$AT$54,15,0))</f>
        <v>0</v>
      </c>
      <c r="Q76" s="16">
        <f>IF($B76="","",VLOOKUP($B76,'HKII 20 - 21'!$B$17:$AT$54,16,0))</f>
        <v>0</v>
      </c>
      <c r="R76" s="32">
        <f t="shared" si="12"/>
        <v>0</v>
      </c>
      <c r="S76" s="16">
        <f>IF($B76="","",VLOOKUP($B76,'HKII 20 - 21'!$B$17:$AT$54,18,0))</f>
        <v>0</v>
      </c>
      <c r="T76" s="16">
        <f>IF($B76="","",VLOOKUP($B76,'HKII 20 - 21'!$B$17:$AT$54,19,0))</f>
        <v>0</v>
      </c>
      <c r="U76" s="16">
        <f>IF($B76="","",VLOOKUP($B76,'HKII 20 - 21'!$B$17:$AT$54,20,0))</f>
        <v>0</v>
      </c>
      <c r="V76" s="32">
        <f t="shared" si="13"/>
        <v>0</v>
      </c>
      <c r="W76" s="16">
        <f>IF($B76="","",VLOOKUP($B76,'HKII 20 - 21'!$B$17:$AT$54,22,0))</f>
        <v>0</v>
      </c>
      <c r="X76" s="16">
        <f>IF($B76="","",VLOOKUP($B76,'HKII 20 - 21'!$B$17:$AT$54,23,0))</f>
        <v>0</v>
      </c>
      <c r="Y76" s="16">
        <f>IF($B76="","",VLOOKUP($B76,'HKII 20 - 21'!$B$17:$AT$54,24,0))</f>
        <v>0</v>
      </c>
      <c r="Z76" s="32">
        <f t="shared" si="14"/>
        <v>0</v>
      </c>
      <c r="AA76" s="16">
        <f>IF($B76="","",VLOOKUP($B76,'HKII 20 - 21'!$B$17:$AT$54,26,0))</f>
        <v>0</v>
      </c>
      <c r="AB76" s="16">
        <f>IF($B76="","",VLOOKUP($B76,'HKII 20 - 21'!$B$17:$AT$54,27,0))</f>
        <v>0</v>
      </c>
      <c r="AC76" s="16">
        <f>IF($B76="","",VLOOKUP($B76,'HKII 20 - 21'!$B$17:$AT$54,28,0))</f>
        <v>0</v>
      </c>
      <c r="AD76" s="32">
        <f t="shared" si="15"/>
        <v>0</v>
      </c>
      <c r="AE76" s="16">
        <f>IF($B76="","",VLOOKUP($B76,'HKII 20 - 21'!$B$17:$AT$54,30,0))</f>
        <v>0</v>
      </c>
      <c r="AF76" s="16">
        <f>IF($B76="","",VLOOKUP($B76,'HKII 20 - 21'!$B$17:$AT$54,31,0))</f>
        <v>0</v>
      </c>
      <c r="AG76" s="16">
        <f>IF($B76="","",VLOOKUP($B76,'HKII 20 - 21'!$B$17:$AT$54,32,0))</f>
        <v>0</v>
      </c>
      <c r="AH76" s="32">
        <f t="shared" si="16"/>
        <v>0</v>
      </c>
      <c r="AI76" s="16">
        <f>IF($B76="","",VLOOKUP($B76,'HKII 20 - 21'!$B$17:$AT$54,34,0))</f>
        <v>0</v>
      </c>
      <c r="AJ76" s="16">
        <f>IF($B76="","",VLOOKUP($B76,'HKII 20 - 21'!$B$17:$AT$54,35,0))</f>
        <v>0</v>
      </c>
      <c r="AK76" s="32">
        <f t="shared" si="17"/>
        <v>0</v>
      </c>
      <c r="AL76" s="16">
        <f>IF($B76="","",VLOOKUP($B76,'HKII 20 - 21'!$B$17:$AT$54,37,0))</f>
        <v>0</v>
      </c>
      <c r="AM76" s="16">
        <f>IF($B76="","",VLOOKUP($B76,'HKII 20 - 21'!$B$17:$AT$54,38,0))</f>
        <v>0</v>
      </c>
      <c r="AN76" s="32">
        <f t="shared" si="18"/>
        <v>0</v>
      </c>
      <c r="AO76" s="16">
        <f>IF($B76="","",VLOOKUP($B76,'HKII 20 - 21'!$B$17:$AT$54,40,0))</f>
        <v>0</v>
      </c>
      <c r="AP76" s="16">
        <f>IF($B76="","",VLOOKUP($B76,'HKII 20 - 21'!$B$17:$AT$54,41,0))</f>
        <v>0</v>
      </c>
      <c r="AQ76" s="32">
        <f t="shared" si="19"/>
        <v>0</v>
      </c>
      <c r="AR76" s="32">
        <f>IF($B76="","",VLOOKUP($B76,'HKII 20 - 21'!$B$17:$AT$54,43,0))</f>
        <v>0</v>
      </c>
      <c r="AS76" s="32">
        <f>IF($B76="","",VLOOKUP($B76,'HKII 20 - 21'!$B$17:$AT$54,44,0))</f>
        <v>0</v>
      </c>
      <c r="AT76" s="41">
        <f t="shared" si="20"/>
        <v>0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>
        <f>IF($B77="","",VLOOKUP($B77,'HKII 20 - 21'!$B$17:$AT$54,4,0))</f>
        <v>0</v>
      </c>
      <c r="F77" s="16">
        <f>IF($B77="","",VLOOKUP($B77,'HKII 20 - 21'!$B$17:$AT$54,5,0))</f>
        <v>0</v>
      </c>
      <c r="G77" s="16">
        <f>IF($B77="","",VLOOKUP($B77,'HKII 20 - 21'!$B$17:$AT$54,6,0))</f>
        <v>0</v>
      </c>
      <c r="H77" s="16">
        <f>IF($B77="","",VLOOKUP($B77,'HKII 20 - 21'!$B$17:$AT$54,7,0))</f>
        <v>0</v>
      </c>
      <c r="I77" s="16">
        <f>IF($B77="","",VLOOKUP($B77,'HKII 20 - 21'!$B$17:$AT$54,8,0))</f>
        <v>0</v>
      </c>
      <c r="J77" s="16">
        <f>IF($B77="","",VLOOKUP($B77,'HKII 20 - 21'!$B$17:$AT$54,9,0))</f>
        <v>0</v>
      </c>
      <c r="K77" s="16">
        <f>IF($B77="","",VLOOKUP($B77,'HKII 20 - 21'!$B$17:$AT$54,10,0))</f>
        <v>0</v>
      </c>
      <c r="L77" s="16">
        <f>IF($B77="","",VLOOKUP($B77,'HKII 20 - 21'!$B$17:$AT$54,11,0))</f>
        <v>0</v>
      </c>
      <c r="M77" s="32">
        <f t="shared" si="11"/>
        <v>0</v>
      </c>
      <c r="N77" s="16">
        <f>IF($B77="","",VLOOKUP($B77,'HKII 20 - 21'!$B$17:$AT$54,13,0))</f>
        <v>0</v>
      </c>
      <c r="O77" s="16">
        <f>IF($B77="","",VLOOKUP($B77,'HKII 20 - 21'!$B$17:$AT$54,14,0))</f>
        <v>0</v>
      </c>
      <c r="P77" s="16">
        <f>IF($B77="","",VLOOKUP($B77,'HKII 20 - 21'!$B$17:$AT$54,15,0))</f>
        <v>0</v>
      </c>
      <c r="Q77" s="16">
        <f>IF($B77="","",VLOOKUP($B77,'HKII 20 - 21'!$B$17:$AT$54,16,0))</f>
        <v>0</v>
      </c>
      <c r="R77" s="32">
        <f t="shared" si="12"/>
        <v>0</v>
      </c>
      <c r="S77" s="16">
        <f>IF($B77="","",VLOOKUP($B77,'HKII 20 - 21'!$B$17:$AT$54,18,0))</f>
        <v>0</v>
      </c>
      <c r="T77" s="16">
        <f>IF($B77="","",VLOOKUP($B77,'HKII 20 - 21'!$B$17:$AT$54,19,0))</f>
        <v>0</v>
      </c>
      <c r="U77" s="16">
        <f>IF($B77="","",VLOOKUP($B77,'HKII 20 - 21'!$B$17:$AT$54,20,0))</f>
        <v>0</v>
      </c>
      <c r="V77" s="32">
        <f t="shared" si="13"/>
        <v>0</v>
      </c>
      <c r="W77" s="16">
        <f>IF($B77="","",VLOOKUP($B77,'HKII 20 - 21'!$B$17:$AT$54,22,0))</f>
        <v>0</v>
      </c>
      <c r="X77" s="16">
        <f>IF($B77="","",VLOOKUP($B77,'HKII 20 - 21'!$B$17:$AT$54,23,0))</f>
        <v>0</v>
      </c>
      <c r="Y77" s="16">
        <f>IF($B77="","",VLOOKUP($B77,'HKII 20 - 21'!$B$17:$AT$54,24,0))</f>
        <v>0</v>
      </c>
      <c r="Z77" s="32">
        <f t="shared" si="14"/>
        <v>0</v>
      </c>
      <c r="AA77" s="16">
        <f>IF($B77="","",VLOOKUP($B77,'HKII 20 - 21'!$B$17:$AT$54,26,0))</f>
        <v>0</v>
      </c>
      <c r="AB77" s="16">
        <f>IF($B77="","",VLOOKUP($B77,'HKII 20 - 21'!$B$17:$AT$54,27,0))</f>
        <v>0</v>
      </c>
      <c r="AC77" s="16">
        <f>IF($B77="","",VLOOKUP($B77,'HKII 20 - 21'!$B$17:$AT$54,28,0))</f>
        <v>0</v>
      </c>
      <c r="AD77" s="32">
        <f t="shared" si="15"/>
        <v>0</v>
      </c>
      <c r="AE77" s="16">
        <f>IF($B77="","",VLOOKUP($B77,'HKII 20 - 21'!$B$17:$AT$54,30,0))</f>
        <v>0</v>
      </c>
      <c r="AF77" s="16">
        <f>IF($B77="","",VLOOKUP($B77,'HKII 20 - 21'!$B$17:$AT$54,31,0))</f>
        <v>0</v>
      </c>
      <c r="AG77" s="16">
        <f>IF($B77="","",VLOOKUP($B77,'HKII 20 - 21'!$B$17:$AT$54,32,0))</f>
        <v>0</v>
      </c>
      <c r="AH77" s="32">
        <f t="shared" si="16"/>
        <v>0</v>
      </c>
      <c r="AI77" s="16">
        <f>IF($B77="","",VLOOKUP($B77,'HKII 20 - 21'!$B$17:$AT$54,34,0))</f>
        <v>0</v>
      </c>
      <c r="AJ77" s="16">
        <f>IF($B77="","",VLOOKUP($B77,'HKII 20 - 21'!$B$17:$AT$54,35,0))</f>
        <v>0</v>
      </c>
      <c r="AK77" s="32">
        <f t="shared" si="17"/>
        <v>0</v>
      </c>
      <c r="AL77" s="16">
        <f>IF($B77="","",VLOOKUP($B77,'HKII 20 - 21'!$B$17:$AT$54,37,0))</f>
        <v>0</v>
      </c>
      <c r="AM77" s="16">
        <f>IF($B77="","",VLOOKUP($B77,'HKII 20 - 21'!$B$17:$AT$54,38,0))</f>
        <v>0</v>
      </c>
      <c r="AN77" s="32">
        <f t="shared" si="18"/>
        <v>0</v>
      </c>
      <c r="AO77" s="16">
        <f>IF($B77="","",VLOOKUP($B77,'HKII 20 - 21'!$B$17:$AT$54,40,0))</f>
        <v>0</v>
      </c>
      <c r="AP77" s="16">
        <f>IF($B77="","",VLOOKUP($B77,'HKII 20 - 21'!$B$17:$AT$54,41,0))</f>
        <v>0</v>
      </c>
      <c r="AQ77" s="32">
        <f t="shared" si="19"/>
        <v>0</v>
      </c>
      <c r="AR77" s="32">
        <f>IF($B77="","",VLOOKUP($B77,'HKII 20 - 21'!$B$17:$AT$54,43,0))</f>
        <v>0</v>
      </c>
      <c r="AS77" s="32">
        <f>IF($B77="","",VLOOKUP($B77,'HKII 20 - 21'!$B$17:$AT$54,44,0))</f>
        <v>0</v>
      </c>
      <c r="AT77" s="41">
        <f t="shared" si="20"/>
        <v>0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>
        <f>IF($B78="","",VLOOKUP($B78,'HKII 20 - 21'!$B$17:$AT$54,4,0))</f>
        <v>0</v>
      </c>
      <c r="F78" s="16">
        <f>IF($B78="","",VLOOKUP($B78,'HKII 20 - 21'!$B$17:$AT$54,5,0))</f>
        <v>0</v>
      </c>
      <c r="G78" s="16">
        <f>IF($B78="","",VLOOKUP($B78,'HKII 20 - 21'!$B$17:$AT$54,6,0))</f>
        <v>0</v>
      </c>
      <c r="H78" s="16">
        <f>IF($B78="","",VLOOKUP($B78,'HKII 20 - 21'!$B$17:$AT$54,7,0))</f>
        <v>0</v>
      </c>
      <c r="I78" s="16">
        <f>IF($B78="","",VLOOKUP($B78,'HKII 20 - 21'!$B$17:$AT$54,8,0))</f>
        <v>0</v>
      </c>
      <c r="J78" s="16">
        <f>IF($B78="","",VLOOKUP($B78,'HKII 20 - 21'!$B$17:$AT$54,9,0))</f>
        <v>0</v>
      </c>
      <c r="K78" s="16">
        <f>IF($B78="","",VLOOKUP($B78,'HKII 20 - 21'!$B$17:$AT$54,10,0))</f>
        <v>0</v>
      </c>
      <c r="L78" s="16">
        <f>IF($B78="","",VLOOKUP($B78,'HKII 20 - 21'!$B$17:$AT$54,11,0))</f>
        <v>0</v>
      </c>
      <c r="M78" s="32">
        <f t="shared" si="11"/>
        <v>0</v>
      </c>
      <c r="N78" s="16">
        <f>IF($B78="","",VLOOKUP($B78,'HKII 20 - 21'!$B$17:$AT$54,13,0))</f>
        <v>0</v>
      </c>
      <c r="O78" s="16">
        <f>IF($B78="","",VLOOKUP($B78,'HKII 20 - 21'!$B$17:$AT$54,14,0))</f>
        <v>0</v>
      </c>
      <c r="P78" s="16">
        <f>IF($B78="","",VLOOKUP($B78,'HKII 20 - 21'!$B$17:$AT$54,15,0))</f>
        <v>0</v>
      </c>
      <c r="Q78" s="16">
        <f>IF($B78="","",VLOOKUP($B78,'HKII 20 - 21'!$B$17:$AT$54,16,0))</f>
        <v>0</v>
      </c>
      <c r="R78" s="32">
        <f t="shared" si="12"/>
        <v>0</v>
      </c>
      <c r="S78" s="16">
        <f>IF($B78="","",VLOOKUP($B78,'HKII 20 - 21'!$B$17:$AT$54,18,0))</f>
        <v>0</v>
      </c>
      <c r="T78" s="16">
        <f>IF($B78="","",VLOOKUP($B78,'HKII 20 - 21'!$B$17:$AT$54,19,0))</f>
        <v>0</v>
      </c>
      <c r="U78" s="16">
        <f>IF($B78="","",VLOOKUP($B78,'HKII 20 - 21'!$B$17:$AT$54,20,0))</f>
        <v>0</v>
      </c>
      <c r="V78" s="32">
        <f t="shared" si="13"/>
        <v>0</v>
      </c>
      <c r="W78" s="16">
        <f>IF($B78="","",VLOOKUP($B78,'HKII 20 - 21'!$B$17:$AT$54,22,0))</f>
        <v>0</v>
      </c>
      <c r="X78" s="16">
        <f>IF($B78="","",VLOOKUP($B78,'HKII 20 - 21'!$B$17:$AT$54,23,0))</f>
        <v>0</v>
      </c>
      <c r="Y78" s="16">
        <f>IF($B78="","",VLOOKUP($B78,'HKII 20 - 21'!$B$17:$AT$54,24,0))</f>
        <v>0</v>
      </c>
      <c r="Z78" s="32">
        <f t="shared" si="14"/>
        <v>0</v>
      </c>
      <c r="AA78" s="16">
        <f>IF($B78="","",VLOOKUP($B78,'HKII 20 - 21'!$B$17:$AT$54,26,0))</f>
        <v>0</v>
      </c>
      <c r="AB78" s="16">
        <f>IF($B78="","",VLOOKUP($B78,'HKII 20 - 21'!$B$17:$AT$54,27,0))</f>
        <v>0</v>
      </c>
      <c r="AC78" s="16">
        <f>IF($B78="","",VLOOKUP($B78,'HKII 20 - 21'!$B$17:$AT$54,28,0))</f>
        <v>0</v>
      </c>
      <c r="AD78" s="32">
        <f t="shared" si="15"/>
        <v>0</v>
      </c>
      <c r="AE78" s="16">
        <f>IF($B78="","",VLOOKUP($B78,'HKII 20 - 21'!$B$17:$AT$54,30,0))</f>
        <v>0</v>
      </c>
      <c r="AF78" s="16">
        <f>IF($B78="","",VLOOKUP($B78,'HKII 20 - 21'!$B$17:$AT$54,31,0))</f>
        <v>0</v>
      </c>
      <c r="AG78" s="16">
        <f>IF($B78="","",VLOOKUP($B78,'HKII 20 - 21'!$B$17:$AT$54,32,0))</f>
        <v>0</v>
      </c>
      <c r="AH78" s="32">
        <f t="shared" si="16"/>
        <v>0</v>
      </c>
      <c r="AI78" s="16">
        <f>IF($B78="","",VLOOKUP($B78,'HKII 20 - 21'!$B$17:$AT$54,34,0))</f>
        <v>0</v>
      </c>
      <c r="AJ78" s="16">
        <f>IF($B78="","",VLOOKUP($B78,'HKII 20 - 21'!$B$17:$AT$54,35,0))</f>
        <v>0</v>
      </c>
      <c r="AK78" s="32">
        <f t="shared" si="17"/>
        <v>0</v>
      </c>
      <c r="AL78" s="16">
        <f>IF($B78="","",VLOOKUP($B78,'HKII 20 - 21'!$B$17:$AT$54,37,0))</f>
        <v>0</v>
      </c>
      <c r="AM78" s="16">
        <f>IF($B78="","",VLOOKUP($B78,'HKII 20 - 21'!$B$17:$AT$54,38,0))</f>
        <v>0</v>
      </c>
      <c r="AN78" s="32">
        <f t="shared" si="18"/>
        <v>0</v>
      </c>
      <c r="AO78" s="16">
        <f>IF($B78="","",VLOOKUP($B78,'HKII 20 - 21'!$B$17:$AT$54,40,0))</f>
        <v>0</v>
      </c>
      <c r="AP78" s="16">
        <f>IF($B78="","",VLOOKUP($B78,'HKII 20 - 21'!$B$17:$AT$54,41,0))</f>
        <v>0</v>
      </c>
      <c r="AQ78" s="32">
        <f t="shared" si="19"/>
        <v>0</v>
      </c>
      <c r="AR78" s="32">
        <f>IF($B78="","",VLOOKUP($B78,'HKII 20 - 21'!$B$17:$AT$54,43,0))</f>
        <v>0</v>
      </c>
      <c r="AS78" s="32">
        <f>IF($B78="","",VLOOKUP($B78,'HKII 20 - 21'!$B$17:$AT$54,44,0))</f>
        <v>0</v>
      </c>
      <c r="AT78" s="41">
        <f t="shared" si="20"/>
        <v>0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>
        <f>IF($B79="","",VLOOKUP($B79,'HKII 20 - 21'!$B$17:$AT$54,4,0))</f>
        <v>0</v>
      </c>
      <c r="F79" s="16">
        <f>IF($B79="","",VLOOKUP($B79,'HKII 20 - 21'!$B$17:$AT$54,5,0))</f>
        <v>0</v>
      </c>
      <c r="G79" s="16">
        <f>IF($B79="","",VLOOKUP($B79,'HKII 20 - 21'!$B$17:$AT$54,6,0))</f>
        <v>0</v>
      </c>
      <c r="H79" s="16">
        <f>IF($B79="","",VLOOKUP($B79,'HKII 20 - 21'!$B$17:$AT$54,7,0))</f>
        <v>0</v>
      </c>
      <c r="I79" s="16">
        <f>IF($B79="","",VLOOKUP($B79,'HKII 20 - 21'!$B$17:$AT$54,8,0))</f>
        <v>0</v>
      </c>
      <c r="J79" s="16">
        <f>IF($B79="","",VLOOKUP($B79,'HKII 20 - 21'!$B$17:$AT$54,9,0))</f>
        <v>0</v>
      </c>
      <c r="K79" s="16">
        <f>IF($B79="","",VLOOKUP($B79,'HKII 20 - 21'!$B$17:$AT$54,10,0))</f>
        <v>0</v>
      </c>
      <c r="L79" s="16">
        <f>IF($B79="","",VLOOKUP($B79,'HKII 20 - 21'!$B$17:$AT$54,11,0))</f>
        <v>0</v>
      </c>
      <c r="M79" s="32">
        <f t="shared" si="11"/>
        <v>0</v>
      </c>
      <c r="N79" s="16">
        <f>IF($B79="","",VLOOKUP($B79,'HKII 20 - 21'!$B$17:$AT$54,13,0))</f>
        <v>0</v>
      </c>
      <c r="O79" s="16">
        <f>IF($B79="","",VLOOKUP($B79,'HKII 20 - 21'!$B$17:$AT$54,14,0))</f>
        <v>0</v>
      </c>
      <c r="P79" s="16">
        <f>IF($B79="","",VLOOKUP($B79,'HKII 20 - 21'!$B$17:$AT$54,15,0))</f>
        <v>0</v>
      </c>
      <c r="Q79" s="16">
        <f>IF($B79="","",VLOOKUP($B79,'HKII 20 - 21'!$B$17:$AT$54,16,0))</f>
        <v>0</v>
      </c>
      <c r="R79" s="32">
        <f t="shared" si="12"/>
        <v>0</v>
      </c>
      <c r="S79" s="16">
        <f>IF($B79="","",VLOOKUP($B79,'HKII 20 - 21'!$B$17:$AT$54,18,0))</f>
        <v>0</v>
      </c>
      <c r="T79" s="16">
        <f>IF($B79="","",VLOOKUP($B79,'HKII 20 - 21'!$B$17:$AT$54,19,0))</f>
        <v>0</v>
      </c>
      <c r="U79" s="16">
        <f>IF($B79="","",VLOOKUP($B79,'HKII 20 - 21'!$B$17:$AT$54,20,0))</f>
        <v>0</v>
      </c>
      <c r="V79" s="32">
        <f t="shared" si="13"/>
        <v>0</v>
      </c>
      <c r="W79" s="16">
        <f>IF($B79="","",VLOOKUP($B79,'HKII 20 - 21'!$B$17:$AT$54,22,0))</f>
        <v>0</v>
      </c>
      <c r="X79" s="16">
        <f>IF($B79="","",VLOOKUP($B79,'HKII 20 - 21'!$B$17:$AT$54,23,0))</f>
        <v>0</v>
      </c>
      <c r="Y79" s="16">
        <f>IF($B79="","",VLOOKUP($B79,'HKII 20 - 21'!$B$17:$AT$54,24,0))</f>
        <v>0</v>
      </c>
      <c r="Z79" s="32">
        <f t="shared" si="14"/>
        <v>0</v>
      </c>
      <c r="AA79" s="16">
        <f>IF($B79="","",VLOOKUP($B79,'HKII 20 - 21'!$B$17:$AT$54,26,0))</f>
        <v>0</v>
      </c>
      <c r="AB79" s="16">
        <f>IF($B79="","",VLOOKUP($B79,'HKII 20 - 21'!$B$17:$AT$54,27,0))</f>
        <v>0</v>
      </c>
      <c r="AC79" s="16">
        <f>IF($B79="","",VLOOKUP($B79,'HKII 20 - 21'!$B$17:$AT$54,28,0))</f>
        <v>0</v>
      </c>
      <c r="AD79" s="32">
        <f t="shared" si="15"/>
        <v>0</v>
      </c>
      <c r="AE79" s="16">
        <f>IF($B79="","",VLOOKUP($B79,'HKII 20 - 21'!$B$17:$AT$54,30,0))</f>
        <v>0</v>
      </c>
      <c r="AF79" s="16">
        <f>IF($B79="","",VLOOKUP($B79,'HKII 20 - 21'!$B$17:$AT$54,31,0))</f>
        <v>0</v>
      </c>
      <c r="AG79" s="16">
        <f>IF($B79="","",VLOOKUP($B79,'HKII 20 - 21'!$B$17:$AT$54,32,0))</f>
        <v>0</v>
      </c>
      <c r="AH79" s="32">
        <f t="shared" si="16"/>
        <v>0</v>
      </c>
      <c r="AI79" s="16">
        <f>IF($B79="","",VLOOKUP($B79,'HKII 20 - 21'!$B$17:$AT$54,34,0))</f>
        <v>0</v>
      </c>
      <c r="AJ79" s="16">
        <f>IF($B79="","",VLOOKUP($B79,'HKII 20 - 21'!$B$17:$AT$54,35,0))</f>
        <v>0</v>
      </c>
      <c r="AK79" s="32">
        <f t="shared" si="17"/>
        <v>0</v>
      </c>
      <c r="AL79" s="16">
        <f>IF($B79="","",VLOOKUP($B79,'HKII 20 - 21'!$B$17:$AT$54,37,0))</f>
        <v>0</v>
      </c>
      <c r="AM79" s="16">
        <f>IF($B79="","",VLOOKUP($B79,'HKII 20 - 21'!$B$17:$AT$54,38,0))</f>
        <v>0</v>
      </c>
      <c r="AN79" s="32">
        <f t="shared" si="18"/>
        <v>0</v>
      </c>
      <c r="AO79" s="16">
        <f>IF($B79="","",VLOOKUP($B79,'HKII 20 - 21'!$B$17:$AT$54,40,0))</f>
        <v>0</v>
      </c>
      <c r="AP79" s="16">
        <f>IF($B79="","",VLOOKUP($B79,'HKII 20 - 21'!$B$17:$AT$54,41,0))</f>
        <v>0</v>
      </c>
      <c r="AQ79" s="32">
        <f t="shared" si="19"/>
        <v>0</v>
      </c>
      <c r="AR79" s="32">
        <f>IF($B79="","",VLOOKUP($B79,'HKII 20 - 21'!$B$17:$AT$54,43,0))</f>
        <v>0</v>
      </c>
      <c r="AS79" s="32">
        <f>IF($B79="","",VLOOKUP($B79,'HKII 20 - 21'!$B$17:$AT$54,44,0))</f>
        <v>0</v>
      </c>
      <c r="AT79" s="41">
        <f t="shared" si="20"/>
        <v>0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>
        <f>IF($B80="","",VLOOKUP($B80,'HKII 20 - 21'!$B$17:$AT$54,4,0))</f>
        <v>0</v>
      </c>
      <c r="F80" s="16">
        <f>IF($B80="","",VLOOKUP($B80,'HKII 20 - 21'!$B$17:$AT$54,5,0))</f>
        <v>0</v>
      </c>
      <c r="G80" s="16">
        <f>IF($B80="","",VLOOKUP($B80,'HKII 20 - 21'!$B$17:$AT$54,6,0))</f>
        <v>0</v>
      </c>
      <c r="H80" s="16">
        <f>IF($B80="","",VLOOKUP($B80,'HKII 20 - 21'!$B$17:$AT$54,7,0))</f>
        <v>0</v>
      </c>
      <c r="I80" s="16">
        <f>IF($B80="","",VLOOKUP($B80,'HKII 20 - 21'!$B$17:$AT$54,8,0))</f>
        <v>0</v>
      </c>
      <c r="J80" s="16">
        <f>IF($B80="","",VLOOKUP($B80,'HKII 20 - 21'!$B$17:$AT$54,9,0))</f>
        <v>0</v>
      </c>
      <c r="K80" s="16">
        <f>IF($B80="","",VLOOKUP($B80,'HKII 20 - 21'!$B$17:$AT$54,10,0))</f>
        <v>0</v>
      </c>
      <c r="L80" s="16">
        <f>IF($B80="","",VLOOKUP($B80,'HKII 20 - 21'!$B$17:$AT$54,11,0))</f>
        <v>0</v>
      </c>
      <c r="M80" s="32">
        <f t="shared" si="11"/>
        <v>0</v>
      </c>
      <c r="N80" s="16">
        <f>IF($B80="","",VLOOKUP($B80,'HKII 20 - 21'!$B$17:$AT$54,13,0))</f>
        <v>0</v>
      </c>
      <c r="O80" s="16">
        <f>IF($B80="","",VLOOKUP($B80,'HKII 20 - 21'!$B$17:$AT$54,14,0))</f>
        <v>0</v>
      </c>
      <c r="P80" s="16">
        <f>IF($B80="","",VLOOKUP($B80,'HKII 20 - 21'!$B$17:$AT$54,15,0))</f>
        <v>0</v>
      </c>
      <c r="Q80" s="16">
        <f>IF($B80="","",VLOOKUP($B80,'HKII 20 - 21'!$B$17:$AT$54,16,0))</f>
        <v>0</v>
      </c>
      <c r="R80" s="32">
        <f t="shared" si="12"/>
        <v>0</v>
      </c>
      <c r="S80" s="16">
        <f>IF($B80="","",VLOOKUP($B80,'HKII 20 - 21'!$B$17:$AT$54,18,0))</f>
        <v>0</v>
      </c>
      <c r="T80" s="16">
        <f>IF($B80="","",VLOOKUP($B80,'HKII 20 - 21'!$B$17:$AT$54,19,0))</f>
        <v>0</v>
      </c>
      <c r="U80" s="16">
        <f>IF($B80="","",VLOOKUP($B80,'HKII 20 - 21'!$B$17:$AT$54,20,0))</f>
        <v>0</v>
      </c>
      <c r="V80" s="32">
        <f t="shared" si="13"/>
        <v>0</v>
      </c>
      <c r="W80" s="16">
        <f>IF($B80="","",VLOOKUP($B80,'HKII 20 - 21'!$B$17:$AT$54,22,0))</f>
        <v>0</v>
      </c>
      <c r="X80" s="16">
        <f>IF($B80="","",VLOOKUP($B80,'HKII 20 - 21'!$B$17:$AT$54,23,0))</f>
        <v>0</v>
      </c>
      <c r="Y80" s="16">
        <f>IF($B80="","",VLOOKUP($B80,'HKII 20 - 21'!$B$17:$AT$54,24,0))</f>
        <v>0</v>
      </c>
      <c r="Z80" s="32">
        <f t="shared" si="14"/>
        <v>0</v>
      </c>
      <c r="AA80" s="16">
        <f>IF($B80="","",VLOOKUP($B80,'HKII 20 - 21'!$B$17:$AT$54,26,0))</f>
        <v>0</v>
      </c>
      <c r="AB80" s="16">
        <f>IF($B80="","",VLOOKUP($B80,'HKII 20 - 21'!$B$17:$AT$54,27,0))</f>
        <v>0</v>
      </c>
      <c r="AC80" s="16">
        <f>IF($B80="","",VLOOKUP($B80,'HKII 20 - 21'!$B$17:$AT$54,28,0))</f>
        <v>0</v>
      </c>
      <c r="AD80" s="32">
        <f t="shared" si="15"/>
        <v>0</v>
      </c>
      <c r="AE80" s="16">
        <f>IF($B80="","",VLOOKUP($B80,'HKII 20 - 21'!$B$17:$AT$54,30,0))</f>
        <v>0</v>
      </c>
      <c r="AF80" s="16">
        <f>IF($B80="","",VLOOKUP($B80,'HKII 20 - 21'!$B$17:$AT$54,31,0))</f>
        <v>0</v>
      </c>
      <c r="AG80" s="16">
        <f>IF($B80="","",VLOOKUP($B80,'HKII 20 - 21'!$B$17:$AT$54,32,0))</f>
        <v>0</v>
      </c>
      <c r="AH80" s="32">
        <f t="shared" si="16"/>
        <v>0</v>
      </c>
      <c r="AI80" s="16">
        <f>IF($B80="","",VLOOKUP($B80,'HKII 20 - 21'!$B$17:$AT$54,34,0))</f>
        <v>0</v>
      </c>
      <c r="AJ80" s="16">
        <f>IF($B80="","",VLOOKUP($B80,'HKII 20 - 21'!$B$17:$AT$54,35,0))</f>
        <v>0</v>
      </c>
      <c r="AK80" s="32">
        <f t="shared" si="17"/>
        <v>0</v>
      </c>
      <c r="AL80" s="16">
        <f>IF($B80="","",VLOOKUP($B80,'HKII 20 - 21'!$B$17:$AT$54,37,0))</f>
        <v>0</v>
      </c>
      <c r="AM80" s="16">
        <f>IF($B80="","",VLOOKUP($B80,'HKII 20 - 21'!$B$17:$AT$54,38,0))</f>
        <v>0</v>
      </c>
      <c r="AN80" s="32">
        <f t="shared" si="18"/>
        <v>0</v>
      </c>
      <c r="AO80" s="16">
        <f>IF($B80="","",VLOOKUP($B80,'HKII 20 - 21'!$B$17:$AT$54,40,0))</f>
        <v>0</v>
      </c>
      <c r="AP80" s="16">
        <f>IF($B80="","",VLOOKUP($B80,'HKII 20 - 21'!$B$17:$AT$54,41,0))</f>
        <v>0</v>
      </c>
      <c r="AQ80" s="32">
        <f t="shared" si="19"/>
        <v>0</v>
      </c>
      <c r="AR80" s="32">
        <f>IF($B80="","",VLOOKUP($B80,'HKII 20 - 21'!$B$17:$AT$54,43,0))</f>
        <v>0</v>
      </c>
      <c r="AS80" s="32">
        <f>IF($B80="","",VLOOKUP($B80,'HKII 20 - 21'!$B$17:$AT$54,44,0))</f>
        <v>0</v>
      </c>
      <c r="AT80" s="41">
        <f t="shared" si="20"/>
        <v>0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>
        <f>IF($B81="","",VLOOKUP($B81,'HKII 20 - 21'!$B$17:$AT$54,4,0))</f>
        <v>0</v>
      </c>
      <c r="F81" s="16">
        <f>IF($B81="","",VLOOKUP($B81,'HKII 20 - 21'!$B$17:$AT$54,5,0))</f>
        <v>0</v>
      </c>
      <c r="G81" s="16">
        <f>IF($B81="","",VLOOKUP($B81,'HKII 20 - 21'!$B$17:$AT$54,6,0))</f>
        <v>0</v>
      </c>
      <c r="H81" s="16">
        <f>IF($B81="","",VLOOKUP($B81,'HKII 20 - 21'!$B$17:$AT$54,7,0))</f>
        <v>0</v>
      </c>
      <c r="I81" s="16">
        <f>IF($B81="","",VLOOKUP($B81,'HKII 20 - 21'!$B$17:$AT$54,8,0))</f>
        <v>0</v>
      </c>
      <c r="J81" s="16">
        <f>IF($B81="","",VLOOKUP($B81,'HKII 20 - 21'!$B$17:$AT$54,9,0))</f>
        <v>0</v>
      </c>
      <c r="K81" s="16">
        <f>IF($B81="","",VLOOKUP($B81,'HKII 20 - 21'!$B$17:$AT$54,10,0))</f>
        <v>0</v>
      </c>
      <c r="L81" s="16">
        <f>IF($B81="","",VLOOKUP($B81,'HKII 20 - 21'!$B$17:$AT$54,11,0))</f>
        <v>0</v>
      </c>
      <c r="M81" s="32">
        <f t="shared" si="11"/>
        <v>0</v>
      </c>
      <c r="N81" s="16">
        <f>IF($B81="","",VLOOKUP($B81,'HKII 20 - 21'!$B$17:$AT$54,13,0))</f>
        <v>0</v>
      </c>
      <c r="O81" s="16">
        <f>IF($B81="","",VLOOKUP($B81,'HKII 20 - 21'!$B$17:$AT$54,14,0))</f>
        <v>0</v>
      </c>
      <c r="P81" s="16">
        <f>IF($B81="","",VLOOKUP($B81,'HKII 20 - 21'!$B$17:$AT$54,15,0))</f>
        <v>0</v>
      </c>
      <c r="Q81" s="16">
        <f>IF($B81="","",VLOOKUP($B81,'HKII 20 - 21'!$B$17:$AT$54,16,0))</f>
        <v>0</v>
      </c>
      <c r="R81" s="32">
        <f t="shared" si="12"/>
        <v>0</v>
      </c>
      <c r="S81" s="16">
        <f>IF($B81="","",VLOOKUP($B81,'HKII 20 - 21'!$B$17:$AT$54,18,0))</f>
        <v>0</v>
      </c>
      <c r="T81" s="16">
        <f>IF($B81="","",VLOOKUP($B81,'HKII 20 - 21'!$B$17:$AT$54,19,0))</f>
        <v>0</v>
      </c>
      <c r="U81" s="16">
        <f>IF($B81="","",VLOOKUP($B81,'HKII 20 - 21'!$B$17:$AT$54,20,0))</f>
        <v>0</v>
      </c>
      <c r="V81" s="32">
        <f t="shared" si="13"/>
        <v>0</v>
      </c>
      <c r="W81" s="16">
        <f>IF($B81="","",VLOOKUP($B81,'HKII 20 - 21'!$B$17:$AT$54,22,0))</f>
        <v>0</v>
      </c>
      <c r="X81" s="16">
        <f>IF($B81="","",VLOOKUP($B81,'HKII 20 - 21'!$B$17:$AT$54,23,0))</f>
        <v>0</v>
      </c>
      <c r="Y81" s="16">
        <f>IF($B81="","",VLOOKUP($B81,'HKII 20 - 21'!$B$17:$AT$54,24,0))</f>
        <v>0</v>
      </c>
      <c r="Z81" s="32">
        <f t="shared" si="14"/>
        <v>0</v>
      </c>
      <c r="AA81" s="16">
        <f>IF($B81="","",VLOOKUP($B81,'HKII 20 - 21'!$B$17:$AT$54,26,0))</f>
        <v>0</v>
      </c>
      <c r="AB81" s="16">
        <f>IF($B81="","",VLOOKUP($B81,'HKII 20 - 21'!$B$17:$AT$54,27,0))</f>
        <v>0</v>
      </c>
      <c r="AC81" s="16">
        <f>IF($B81="","",VLOOKUP($B81,'HKII 20 - 21'!$B$17:$AT$54,28,0))</f>
        <v>0</v>
      </c>
      <c r="AD81" s="32">
        <f t="shared" si="15"/>
        <v>0</v>
      </c>
      <c r="AE81" s="16">
        <f>IF($B81="","",VLOOKUP($B81,'HKII 20 - 21'!$B$17:$AT$54,30,0))</f>
        <v>0</v>
      </c>
      <c r="AF81" s="16">
        <f>IF($B81="","",VLOOKUP($B81,'HKII 20 - 21'!$B$17:$AT$54,31,0))</f>
        <v>0</v>
      </c>
      <c r="AG81" s="16">
        <f>IF($B81="","",VLOOKUP($B81,'HKII 20 - 21'!$B$17:$AT$54,32,0))</f>
        <v>0</v>
      </c>
      <c r="AH81" s="32">
        <f t="shared" si="16"/>
        <v>0</v>
      </c>
      <c r="AI81" s="16">
        <f>IF($B81="","",VLOOKUP($B81,'HKII 20 - 21'!$B$17:$AT$54,34,0))</f>
        <v>0</v>
      </c>
      <c r="AJ81" s="16">
        <f>IF($B81="","",VLOOKUP($B81,'HKII 20 - 21'!$B$17:$AT$54,35,0))</f>
        <v>0</v>
      </c>
      <c r="AK81" s="32">
        <f t="shared" si="17"/>
        <v>0</v>
      </c>
      <c r="AL81" s="16">
        <f>IF($B81="","",VLOOKUP($B81,'HKII 20 - 21'!$B$17:$AT$54,37,0))</f>
        <v>0</v>
      </c>
      <c r="AM81" s="16">
        <f>IF($B81="","",VLOOKUP($B81,'HKII 20 - 21'!$B$17:$AT$54,38,0))</f>
        <v>0</v>
      </c>
      <c r="AN81" s="32">
        <f t="shared" si="18"/>
        <v>0</v>
      </c>
      <c r="AO81" s="16">
        <f>IF($B81="","",VLOOKUP($B81,'HKII 20 - 21'!$B$17:$AT$54,40,0))</f>
        <v>0</v>
      </c>
      <c r="AP81" s="16">
        <f>IF($B81="","",VLOOKUP($B81,'HKII 20 - 21'!$B$17:$AT$54,41,0))</f>
        <v>0</v>
      </c>
      <c r="AQ81" s="32">
        <f t="shared" si="19"/>
        <v>0</v>
      </c>
      <c r="AR81" s="32">
        <f>IF($B81="","",VLOOKUP($B81,'HKII 20 - 21'!$B$17:$AT$54,43,0))</f>
        <v>0</v>
      </c>
      <c r="AS81" s="32">
        <f>IF($B81="","",VLOOKUP($B81,'HKII 20 - 21'!$B$17:$AT$54,44,0))</f>
        <v>0</v>
      </c>
      <c r="AT81" s="41">
        <f t="shared" si="20"/>
        <v>0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>
        <f>IF($B82="","",VLOOKUP($B82,'HKII 20 - 21'!$B$17:$AT$54,4,0))</f>
        <v>0</v>
      </c>
      <c r="F82" s="16">
        <f>IF($B82="","",VLOOKUP($B82,'HKII 20 - 21'!$B$17:$AT$54,5,0))</f>
        <v>0</v>
      </c>
      <c r="G82" s="16">
        <f>IF($B82="","",VLOOKUP($B82,'HKII 20 - 21'!$B$17:$AT$54,6,0))</f>
        <v>0</v>
      </c>
      <c r="H82" s="16">
        <f>IF($B82="","",VLOOKUP($B82,'HKII 20 - 21'!$B$17:$AT$54,7,0))</f>
        <v>0</v>
      </c>
      <c r="I82" s="16">
        <f>IF($B82="","",VLOOKUP($B82,'HKII 20 - 21'!$B$17:$AT$54,8,0))</f>
        <v>0</v>
      </c>
      <c r="J82" s="16">
        <f>IF($B82="","",VLOOKUP($B82,'HKII 20 - 21'!$B$17:$AT$54,9,0))</f>
        <v>0</v>
      </c>
      <c r="K82" s="16">
        <f>IF($B82="","",VLOOKUP($B82,'HKII 20 - 21'!$B$17:$AT$54,10,0))</f>
        <v>0</v>
      </c>
      <c r="L82" s="16">
        <f>IF($B82="","",VLOOKUP($B82,'HKII 20 - 21'!$B$17:$AT$54,11,0))</f>
        <v>0</v>
      </c>
      <c r="M82" s="32">
        <f t="shared" si="11"/>
        <v>0</v>
      </c>
      <c r="N82" s="16">
        <f>IF($B82="","",VLOOKUP($B82,'HKII 20 - 21'!$B$17:$AT$54,13,0))</f>
        <v>0</v>
      </c>
      <c r="O82" s="16">
        <f>IF($B82="","",VLOOKUP($B82,'HKII 20 - 21'!$B$17:$AT$54,14,0))</f>
        <v>0</v>
      </c>
      <c r="P82" s="16">
        <f>IF($B82="","",VLOOKUP($B82,'HKII 20 - 21'!$B$17:$AT$54,15,0))</f>
        <v>0</v>
      </c>
      <c r="Q82" s="16">
        <f>IF($B82="","",VLOOKUP($B82,'HKII 20 - 21'!$B$17:$AT$54,16,0))</f>
        <v>0</v>
      </c>
      <c r="R82" s="32">
        <f t="shared" si="12"/>
        <v>0</v>
      </c>
      <c r="S82" s="16">
        <f>IF($B82="","",VLOOKUP($B82,'HKII 20 - 21'!$B$17:$AT$54,18,0))</f>
        <v>0</v>
      </c>
      <c r="T82" s="16">
        <f>IF($B82="","",VLOOKUP($B82,'HKII 20 - 21'!$B$17:$AT$54,19,0))</f>
        <v>0</v>
      </c>
      <c r="U82" s="16">
        <f>IF($B82="","",VLOOKUP($B82,'HKII 20 - 21'!$B$17:$AT$54,20,0))</f>
        <v>0</v>
      </c>
      <c r="V82" s="32">
        <f t="shared" si="13"/>
        <v>0</v>
      </c>
      <c r="W82" s="16">
        <f>IF($B82="","",VLOOKUP($B82,'HKII 20 - 21'!$B$17:$AT$54,22,0))</f>
        <v>0</v>
      </c>
      <c r="X82" s="16">
        <f>IF($B82="","",VLOOKUP($B82,'HKII 20 - 21'!$B$17:$AT$54,23,0))</f>
        <v>0</v>
      </c>
      <c r="Y82" s="16">
        <f>IF($B82="","",VLOOKUP($B82,'HKII 20 - 21'!$B$17:$AT$54,24,0))</f>
        <v>0</v>
      </c>
      <c r="Z82" s="32">
        <f t="shared" si="14"/>
        <v>0</v>
      </c>
      <c r="AA82" s="16">
        <f>IF($B82="","",VLOOKUP($B82,'HKII 20 - 21'!$B$17:$AT$54,26,0))</f>
        <v>0</v>
      </c>
      <c r="AB82" s="16">
        <f>IF($B82="","",VLOOKUP($B82,'HKII 20 - 21'!$B$17:$AT$54,27,0))</f>
        <v>0</v>
      </c>
      <c r="AC82" s="16">
        <f>IF($B82="","",VLOOKUP($B82,'HKII 20 - 21'!$B$17:$AT$54,28,0))</f>
        <v>0</v>
      </c>
      <c r="AD82" s="32">
        <f t="shared" si="15"/>
        <v>0</v>
      </c>
      <c r="AE82" s="16">
        <f>IF($B82="","",VLOOKUP($B82,'HKII 20 - 21'!$B$17:$AT$54,30,0))</f>
        <v>0</v>
      </c>
      <c r="AF82" s="16">
        <f>IF($B82="","",VLOOKUP($B82,'HKII 20 - 21'!$B$17:$AT$54,31,0))</f>
        <v>0</v>
      </c>
      <c r="AG82" s="16">
        <f>IF($B82="","",VLOOKUP($B82,'HKII 20 - 21'!$B$17:$AT$54,32,0))</f>
        <v>0</v>
      </c>
      <c r="AH82" s="32">
        <f t="shared" si="16"/>
        <v>0</v>
      </c>
      <c r="AI82" s="16">
        <f>IF($B82="","",VLOOKUP($B82,'HKII 20 - 21'!$B$17:$AT$54,34,0))</f>
        <v>0</v>
      </c>
      <c r="AJ82" s="16">
        <f>IF($B82="","",VLOOKUP($B82,'HKII 20 - 21'!$B$17:$AT$54,35,0))</f>
        <v>0</v>
      </c>
      <c r="AK82" s="32">
        <f t="shared" si="17"/>
        <v>0</v>
      </c>
      <c r="AL82" s="16">
        <f>IF($B82="","",VLOOKUP($B82,'HKII 20 - 21'!$B$17:$AT$54,37,0))</f>
        <v>0</v>
      </c>
      <c r="AM82" s="16">
        <f>IF($B82="","",VLOOKUP($B82,'HKII 20 - 21'!$B$17:$AT$54,38,0))</f>
        <v>0</v>
      </c>
      <c r="AN82" s="32">
        <f t="shared" si="18"/>
        <v>0</v>
      </c>
      <c r="AO82" s="16">
        <f>IF($B82="","",VLOOKUP($B82,'HKII 20 - 21'!$B$17:$AT$54,40,0))</f>
        <v>0</v>
      </c>
      <c r="AP82" s="16">
        <f>IF($B82="","",VLOOKUP($B82,'HKII 20 - 21'!$B$17:$AT$54,41,0))</f>
        <v>0</v>
      </c>
      <c r="AQ82" s="32">
        <f t="shared" si="19"/>
        <v>0</v>
      </c>
      <c r="AR82" s="32">
        <f>IF($B82="","",VLOOKUP($B82,'HKII 20 - 21'!$B$17:$AT$54,43,0))</f>
        <v>0</v>
      </c>
      <c r="AS82" s="32">
        <f>IF($B82="","",VLOOKUP($B82,'HKII 20 - 21'!$B$17:$AT$54,44,0))</f>
        <v>0</v>
      </c>
      <c r="AT82" s="41">
        <f t="shared" si="20"/>
        <v>0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>
        <f>IF($B83="","",VLOOKUP($B83,'HKII 20 - 21'!$B$17:$AT$54,4,0))</f>
        <v>0</v>
      </c>
      <c r="F83" s="16">
        <f>IF($B83="","",VLOOKUP($B83,'HKII 20 - 21'!$B$17:$AT$54,5,0))</f>
        <v>0</v>
      </c>
      <c r="G83" s="16">
        <f>IF($B83="","",VLOOKUP($B83,'HKII 20 - 21'!$B$17:$AT$54,6,0))</f>
        <v>0</v>
      </c>
      <c r="H83" s="16">
        <f>IF($B83="","",VLOOKUP($B83,'HKII 20 - 21'!$B$17:$AT$54,7,0))</f>
        <v>0</v>
      </c>
      <c r="I83" s="16">
        <f>IF($B83="","",VLOOKUP($B83,'HKII 20 - 21'!$B$17:$AT$54,8,0))</f>
        <v>0</v>
      </c>
      <c r="J83" s="16">
        <f>IF($B83="","",VLOOKUP($B83,'HKII 20 - 21'!$B$17:$AT$54,9,0))</f>
        <v>0</v>
      </c>
      <c r="K83" s="16">
        <f>IF($B83="","",VLOOKUP($B83,'HKII 20 - 21'!$B$17:$AT$54,10,0))</f>
        <v>0</v>
      </c>
      <c r="L83" s="16">
        <f>IF($B83="","",VLOOKUP($B83,'HKII 20 - 21'!$B$17:$AT$54,11,0))</f>
        <v>0</v>
      </c>
      <c r="M83" s="32">
        <f t="shared" si="11"/>
        <v>0</v>
      </c>
      <c r="N83" s="16">
        <f>IF($B83="","",VLOOKUP($B83,'HKII 20 - 21'!$B$17:$AT$54,13,0))</f>
        <v>0</v>
      </c>
      <c r="O83" s="16">
        <f>IF($B83="","",VLOOKUP($B83,'HKII 20 - 21'!$B$17:$AT$54,14,0))</f>
        <v>0</v>
      </c>
      <c r="P83" s="16">
        <f>IF($B83="","",VLOOKUP($B83,'HKII 20 - 21'!$B$17:$AT$54,15,0))</f>
        <v>0</v>
      </c>
      <c r="Q83" s="16">
        <f>IF($B83="","",VLOOKUP($B83,'HKII 20 - 21'!$B$17:$AT$54,16,0))</f>
        <v>0</v>
      </c>
      <c r="R83" s="32">
        <f t="shared" si="12"/>
        <v>0</v>
      </c>
      <c r="S83" s="16">
        <f>IF($B83="","",VLOOKUP($B83,'HKII 20 - 21'!$B$17:$AT$54,18,0))</f>
        <v>0</v>
      </c>
      <c r="T83" s="16">
        <f>IF($B83="","",VLOOKUP($B83,'HKII 20 - 21'!$B$17:$AT$54,19,0))</f>
        <v>0</v>
      </c>
      <c r="U83" s="16">
        <f>IF($B83="","",VLOOKUP($B83,'HKII 20 - 21'!$B$17:$AT$54,20,0))</f>
        <v>0</v>
      </c>
      <c r="V83" s="32">
        <f t="shared" si="13"/>
        <v>0</v>
      </c>
      <c r="W83" s="16">
        <f>IF($B83="","",VLOOKUP($B83,'HKII 20 - 21'!$B$17:$AT$54,22,0))</f>
        <v>0</v>
      </c>
      <c r="X83" s="16">
        <f>IF($B83="","",VLOOKUP($B83,'HKII 20 - 21'!$B$17:$AT$54,23,0))</f>
        <v>0</v>
      </c>
      <c r="Y83" s="16">
        <f>IF($B83="","",VLOOKUP($B83,'HKII 20 - 21'!$B$17:$AT$54,24,0))</f>
        <v>0</v>
      </c>
      <c r="Z83" s="32">
        <f t="shared" si="14"/>
        <v>0</v>
      </c>
      <c r="AA83" s="16">
        <f>IF($B83="","",VLOOKUP($B83,'HKII 20 - 21'!$B$17:$AT$54,26,0))</f>
        <v>0</v>
      </c>
      <c r="AB83" s="16">
        <f>IF($B83="","",VLOOKUP($B83,'HKII 20 - 21'!$B$17:$AT$54,27,0))</f>
        <v>0</v>
      </c>
      <c r="AC83" s="16">
        <f>IF($B83="","",VLOOKUP($B83,'HKII 20 - 21'!$B$17:$AT$54,28,0))</f>
        <v>0</v>
      </c>
      <c r="AD83" s="32">
        <f t="shared" si="15"/>
        <v>0</v>
      </c>
      <c r="AE83" s="16">
        <f>IF($B83="","",VLOOKUP($B83,'HKII 20 - 21'!$B$17:$AT$54,30,0))</f>
        <v>0</v>
      </c>
      <c r="AF83" s="16">
        <f>IF($B83="","",VLOOKUP($B83,'HKII 20 - 21'!$B$17:$AT$54,31,0))</f>
        <v>0</v>
      </c>
      <c r="AG83" s="16">
        <f>IF($B83="","",VLOOKUP($B83,'HKII 20 - 21'!$B$17:$AT$54,32,0))</f>
        <v>0</v>
      </c>
      <c r="AH83" s="32">
        <f t="shared" si="16"/>
        <v>0</v>
      </c>
      <c r="AI83" s="16">
        <f>IF($B83="","",VLOOKUP($B83,'HKII 20 - 21'!$B$17:$AT$54,34,0))</f>
        <v>0</v>
      </c>
      <c r="AJ83" s="16">
        <f>IF($B83="","",VLOOKUP($B83,'HKII 20 - 21'!$B$17:$AT$54,35,0))</f>
        <v>0</v>
      </c>
      <c r="AK83" s="32">
        <f t="shared" si="17"/>
        <v>0</v>
      </c>
      <c r="AL83" s="16">
        <f>IF($B83="","",VLOOKUP($B83,'HKII 20 - 21'!$B$17:$AT$54,37,0))</f>
        <v>0</v>
      </c>
      <c r="AM83" s="16">
        <f>IF($B83="","",VLOOKUP($B83,'HKII 20 - 21'!$B$17:$AT$54,38,0))</f>
        <v>0</v>
      </c>
      <c r="AN83" s="32">
        <f t="shared" si="18"/>
        <v>0</v>
      </c>
      <c r="AO83" s="16">
        <f>IF($B83="","",VLOOKUP($B83,'HKII 20 - 21'!$B$17:$AT$54,40,0))</f>
        <v>0</v>
      </c>
      <c r="AP83" s="16">
        <f>IF($B83="","",VLOOKUP($B83,'HKII 20 - 21'!$B$17:$AT$54,41,0))</f>
        <v>0</v>
      </c>
      <c r="AQ83" s="32">
        <f t="shared" si="19"/>
        <v>0</v>
      </c>
      <c r="AR83" s="32">
        <f>IF($B83="","",VLOOKUP($B83,'HKII 20 - 21'!$B$17:$AT$54,43,0))</f>
        <v>0</v>
      </c>
      <c r="AS83" s="32">
        <f>IF($B83="","",VLOOKUP($B83,'HKII 20 - 21'!$B$17:$AT$54,44,0))</f>
        <v>0</v>
      </c>
      <c r="AT83" s="41">
        <f t="shared" si="20"/>
        <v>0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>
        <f>IF($B84="","",VLOOKUP($B84,'HKII 20 - 21'!$B$17:$AT$54,4,0))</f>
        <v>0</v>
      </c>
      <c r="F84" s="16">
        <f>IF($B84="","",VLOOKUP($B84,'HKII 20 - 21'!$B$17:$AT$54,5,0))</f>
        <v>0</v>
      </c>
      <c r="G84" s="16">
        <f>IF($B84="","",VLOOKUP($B84,'HKII 20 - 21'!$B$17:$AT$54,6,0))</f>
        <v>0</v>
      </c>
      <c r="H84" s="16">
        <f>IF($B84="","",VLOOKUP($B84,'HKII 20 - 21'!$B$17:$AT$54,7,0))</f>
        <v>0</v>
      </c>
      <c r="I84" s="16">
        <f>IF($B84="","",VLOOKUP($B84,'HKII 20 - 21'!$B$17:$AT$54,8,0))</f>
        <v>0</v>
      </c>
      <c r="J84" s="16">
        <f>IF($B84="","",VLOOKUP($B84,'HKII 20 - 21'!$B$17:$AT$54,9,0))</f>
        <v>0</v>
      </c>
      <c r="K84" s="16">
        <f>IF($B84="","",VLOOKUP($B84,'HKII 20 - 21'!$B$17:$AT$54,10,0))</f>
        <v>0</v>
      </c>
      <c r="L84" s="16">
        <f>IF($B84="","",VLOOKUP($B84,'HKII 20 - 21'!$B$17:$AT$54,11,0))</f>
        <v>0</v>
      </c>
      <c r="M84" s="32">
        <f t="shared" si="11"/>
        <v>0</v>
      </c>
      <c r="N84" s="16">
        <f>IF($B84="","",VLOOKUP($B84,'HKII 20 - 21'!$B$17:$AT$54,13,0))</f>
        <v>0</v>
      </c>
      <c r="O84" s="16">
        <f>IF($B84="","",VLOOKUP($B84,'HKII 20 - 21'!$B$17:$AT$54,14,0))</f>
        <v>0</v>
      </c>
      <c r="P84" s="16">
        <f>IF($B84="","",VLOOKUP($B84,'HKII 20 - 21'!$B$17:$AT$54,15,0))</f>
        <v>0</v>
      </c>
      <c r="Q84" s="16">
        <f>IF($B84="","",VLOOKUP($B84,'HKII 20 - 21'!$B$17:$AT$54,16,0))</f>
        <v>0</v>
      </c>
      <c r="R84" s="32">
        <f t="shared" si="12"/>
        <v>0</v>
      </c>
      <c r="S84" s="16">
        <f>IF($B84="","",VLOOKUP($B84,'HKII 20 - 21'!$B$17:$AT$54,18,0))</f>
        <v>0</v>
      </c>
      <c r="T84" s="16">
        <f>IF($B84="","",VLOOKUP($B84,'HKII 20 - 21'!$B$17:$AT$54,19,0))</f>
        <v>0</v>
      </c>
      <c r="U84" s="16">
        <f>IF($B84="","",VLOOKUP($B84,'HKII 20 - 21'!$B$17:$AT$54,20,0))</f>
        <v>0</v>
      </c>
      <c r="V84" s="32">
        <f t="shared" si="13"/>
        <v>0</v>
      </c>
      <c r="W84" s="16">
        <f>IF($B84="","",VLOOKUP($B84,'HKII 20 - 21'!$B$17:$AT$54,22,0))</f>
        <v>0</v>
      </c>
      <c r="X84" s="16">
        <f>IF($B84="","",VLOOKUP($B84,'HKII 20 - 21'!$B$17:$AT$54,23,0))</f>
        <v>0</v>
      </c>
      <c r="Y84" s="16">
        <f>IF($B84="","",VLOOKUP($B84,'HKII 20 - 21'!$B$17:$AT$54,24,0))</f>
        <v>0</v>
      </c>
      <c r="Z84" s="32">
        <f t="shared" si="14"/>
        <v>0</v>
      </c>
      <c r="AA84" s="16">
        <f>IF($B84="","",VLOOKUP($B84,'HKII 20 - 21'!$B$17:$AT$54,26,0))</f>
        <v>0</v>
      </c>
      <c r="AB84" s="16">
        <f>IF($B84="","",VLOOKUP($B84,'HKII 20 - 21'!$B$17:$AT$54,27,0))</f>
        <v>0</v>
      </c>
      <c r="AC84" s="16">
        <f>IF($B84="","",VLOOKUP($B84,'HKII 20 - 21'!$B$17:$AT$54,28,0))</f>
        <v>0</v>
      </c>
      <c r="AD84" s="32">
        <f t="shared" si="15"/>
        <v>0</v>
      </c>
      <c r="AE84" s="16">
        <f>IF($B84="","",VLOOKUP($B84,'HKII 20 - 21'!$B$17:$AT$54,30,0))</f>
        <v>0</v>
      </c>
      <c r="AF84" s="16">
        <f>IF($B84="","",VLOOKUP($B84,'HKII 20 - 21'!$B$17:$AT$54,31,0))</f>
        <v>0</v>
      </c>
      <c r="AG84" s="16">
        <f>IF($B84="","",VLOOKUP($B84,'HKII 20 - 21'!$B$17:$AT$54,32,0))</f>
        <v>0</v>
      </c>
      <c r="AH84" s="32">
        <f t="shared" si="16"/>
        <v>0</v>
      </c>
      <c r="AI84" s="16">
        <f>IF($B84="","",VLOOKUP($B84,'HKII 20 - 21'!$B$17:$AT$54,34,0))</f>
        <v>0</v>
      </c>
      <c r="AJ84" s="16">
        <f>IF($B84="","",VLOOKUP($B84,'HKII 20 - 21'!$B$17:$AT$54,35,0))</f>
        <v>0</v>
      </c>
      <c r="AK84" s="32">
        <f t="shared" si="17"/>
        <v>0</v>
      </c>
      <c r="AL84" s="16">
        <f>IF($B84="","",VLOOKUP($B84,'HKII 20 - 21'!$B$17:$AT$54,37,0))</f>
        <v>0</v>
      </c>
      <c r="AM84" s="16">
        <f>IF($B84="","",VLOOKUP($B84,'HKII 20 - 21'!$B$17:$AT$54,38,0))</f>
        <v>0</v>
      </c>
      <c r="AN84" s="32">
        <f t="shared" si="18"/>
        <v>0</v>
      </c>
      <c r="AO84" s="16">
        <f>IF($B84="","",VLOOKUP($B84,'HKII 20 - 21'!$B$17:$AT$54,40,0))</f>
        <v>0</v>
      </c>
      <c r="AP84" s="16">
        <f>IF($B84="","",VLOOKUP($B84,'HKII 20 - 21'!$B$17:$AT$54,41,0))</f>
        <v>0</v>
      </c>
      <c r="AQ84" s="32">
        <f t="shared" si="19"/>
        <v>0</v>
      </c>
      <c r="AR84" s="32">
        <f>IF($B84="","",VLOOKUP($B84,'HKII 20 - 21'!$B$17:$AT$54,43,0))</f>
        <v>0</v>
      </c>
      <c r="AS84" s="32">
        <f>IF($B84="","",VLOOKUP($B84,'HKII 20 - 21'!$B$17:$AT$54,44,0))</f>
        <v>0</v>
      </c>
      <c r="AT84" s="41">
        <f t="shared" si="20"/>
        <v>0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>
        <f>IF($B85="","",VLOOKUP($B85,'HKII 20 - 21'!$B$17:$AT$54,4,0))</f>
        <v>0</v>
      </c>
      <c r="F85" s="16">
        <f>IF($B85="","",VLOOKUP($B85,'HKII 20 - 21'!$B$17:$AT$54,5,0))</f>
        <v>0</v>
      </c>
      <c r="G85" s="16">
        <f>IF($B85="","",VLOOKUP($B85,'HKII 20 - 21'!$B$17:$AT$54,6,0))</f>
        <v>0</v>
      </c>
      <c r="H85" s="16">
        <f>IF($B85="","",VLOOKUP($B85,'HKII 20 - 21'!$B$17:$AT$54,7,0))</f>
        <v>0</v>
      </c>
      <c r="I85" s="16">
        <f>IF($B85="","",VLOOKUP($B85,'HKII 20 - 21'!$B$17:$AT$54,8,0))</f>
        <v>0</v>
      </c>
      <c r="J85" s="16">
        <f>IF($B85="","",VLOOKUP($B85,'HKII 20 - 21'!$B$17:$AT$54,9,0))</f>
        <v>0</v>
      </c>
      <c r="K85" s="16">
        <f>IF($B85="","",VLOOKUP($B85,'HKII 20 - 21'!$B$17:$AT$54,10,0))</f>
        <v>0</v>
      </c>
      <c r="L85" s="16">
        <f>IF($B85="","",VLOOKUP($B85,'HKII 20 - 21'!$B$17:$AT$54,11,0))</f>
        <v>0</v>
      </c>
      <c r="M85" s="32">
        <f t="shared" si="11"/>
        <v>0</v>
      </c>
      <c r="N85" s="16">
        <f>IF($B85="","",VLOOKUP($B85,'HKII 20 - 21'!$B$17:$AT$54,13,0))</f>
        <v>0</v>
      </c>
      <c r="O85" s="16">
        <f>IF($B85="","",VLOOKUP($B85,'HKII 20 - 21'!$B$17:$AT$54,14,0))</f>
        <v>0</v>
      </c>
      <c r="P85" s="16">
        <f>IF($B85="","",VLOOKUP($B85,'HKII 20 - 21'!$B$17:$AT$54,15,0))</f>
        <v>0</v>
      </c>
      <c r="Q85" s="16">
        <f>IF($B85="","",VLOOKUP($B85,'HKII 20 - 21'!$B$17:$AT$54,16,0))</f>
        <v>0</v>
      </c>
      <c r="R85" s="32">
        <f t="shared" si="12"/>
        <v>0</v>
      </c>
      <c r="S85" s="16">
        <f>IF($B85="","",VLOOKUP($B85,'HKII 20 - 21'!$B$17:$AT$54,18,0))</f>
        <v>0</v>
      </c>
      <c r="T85" s="16">
        <f>IF($B85="","",VLOOKUP($B85,'HKII 20 - 21'!$B$17:$AT$54,19,0))</f>
        <v>0</v>
      </c>
      <c r="U85" s="16">
        <f>IF($B85="","",VLOOKUP($B85,'HKII 20 - 21'!$B$17:$AT$54,20,0))</f>
        <v>0</v>
      </c>
      <c r="V85" s="32">
        <f t="shared" si="13"/>
        <v>0</v>
      </c>
      <c r="W85" s="16">
        <f>IF($B85="","",VLOOKUP($B85,'HKII 20 - 21'!$B$17:$AT$54,22,0))</f>
        <v>0</v>
      </c>
      <c r="X85" s="16">
        <f>IF($B85="","",VLOOKUP($B85,'HKII 20 - 21'!$B$17:$AT$54,23,0))</f>
        <v>0</v>
      </c>
      <c r="Y85" s="16">
        <f>IF($B85="","",VLOOKUP($B85,'HKII 20 - 21'!$B$17:$AT$54,24,0))</f>
        <v>0</v>
      </c>
      <c r="Z85" s="32">
        <f t="shared" si="14"/>
        <v>0</v>
      </c>
      <c r="AA85" s="16">
        <f>IF($B85="","",VLOOKUP($B85,'HKII 20 - 21'!$B$17:$AT$54,26,0))</f>
        <v>0</v>
      </c>
      <c r="AB85" s="16">
        <f>IF($B85="","",VLOOKUP($B85,'HKII 20 - 21'!$B$17:$AT$54,27,0))</f>
        <v>0</v>
      </c>
      <c r="AC85" s="16">
        <f>IF($B85="","",VLOOKUP($B85,'HKII 20 - 21'!$B$17:$AT$54,28,0))</f>
        <v>0</v>
      </c>
      <c r="AD85" s="32">
        <f t="shared" si="15"/>
        <v>0</v>
      </c>
      <c r="AE85" s="16">
        <f>IF($B85="","",VLOOKUP($B85,'HKII 20 - 21'!$B$17:$AT$54,30,0))</f>
        <v>0</v>
      </c>
      <c r="AF85" s="16">
        <f>IF($B85="","",VLOOKUP($B85,'HKII 20 - 21'!$B$17:$AT$54,31,0))</f>
        <v>0</v>
      </c>
      <c r="AG85" s="16">
        <f>IF($B85="","",VLOOKUP($B85,'HKII 20 - 21'!$B$17:$AT$54,32,0))</f>
        <v>0</v>
      </c>
      <c r="AH85" s="32">
        <f t="shared" si="16"/>
        <v>0</v>
      </c>
      <c r="AI85" s="16">
        <f>IF($B85="","",VLOOKUP($B85,'HKII 20 - 21'!$B$17:$AT$54,34,0))</f>
        <v>0</v>
      </c>
      <c r="AJ85" s="16">
        <f>IF($B85="","",VLOOKUP($B85,'HKII 20 - 21'!$B$17:$AT$54,35,0))</f>
        <v>0</v>
      </c>
      <c r="AK85" s="32">
        <f t="shared" si="17"/>
        <v>0</v>
      </c>
      <c r="AL85" s="16">
        <f>IF($B85="","",VLOOKUP($B85,'HKII 20 - 21'!$B$17:$AT$54,37,0))</f>
        <v>0</v>
      </c>
      <c r="AM85" s="16">
        <f>IF($B85="","",VLOOKUP($B85,'HKII 20 - 21'!$B$17:$AT$54,38,0))</f>
        <v>0</v>
      </c>
      <c r="AN85" s="32">
        <f t="shared" si="18"/>
        <v>0</v>
      </c>
      <c r="AO85" s="16">
        <f>IF($B85="","",VLOOKUP($B85,'HKII 20 - 21'!$B$17:$AT$54,40,0))</f>
        <v>0</v>
      </c>
      <c r="AP85" s="16">
        <f>IF($B85="","",VLOOKUP($B85,'HKII 20 - 21'!$B$17:$AT$54,41,0))</f>
        <v>0</v>
      </c>
      <c r="AQ85" s="32">
        <f t="shared" si="19"/>
        <v>0</v>
      </c>
      <c r="AR85" s="32">
        <f>IF($B85="","",VLOOKUP($B85,'HKII 20 - 21'!$B$17:$AT$54,43,0))</f>
        <v>0</v>
      </c>
      <c r="AS85" s="32">
        <f>IF($B85="","",VLOOKUP($B85,'HKII 20 - 21'!$B$17:$AT$54,44,0))</f>
        <v>0</v>
      </c>
      <c r="AT85" s="41">
        <f t="shared" si="20"/>
        <v>0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>
        <f>IF($B86="","",VLOOKUP($B86,'HKII 20 - 21'!$B$17:$AT$54,4,0))</f>
        <v>0</v>
      </c>
      <c r="F86" s="16">
        <f>IF($B86="","",VLOOKUP($B86,'HKII 20 - 21'!$B$17:$AT$54,5,0))</f>
        <v>0</v>
      </c>
      <c r="G86" s="16">
        <f>IF($B86="","",VLOOKUP($B86,'HKII 20 - 21'!$B$17:$AT$54,6,0))</f>
        <v>0</v>
      </c>
      <c r="H86" s="16">
        <f>IF($B86="","",VLOOKUP($B86,'HKII 20 - 21'!$B$17:$AT$54,7,0))</f>
        <v>0</v>
      </c>
      <c r="I86" s="16">
        <f>IF($B86="","",VLOOKUP($B86,'HKII 20 - 21'!$B$17:$AT$54,8,0))</f>
        <v>0</v>
      </c>
      <c r="J86" s="16">
        <f>IF($B86="","",VLOOKUP($B86,'HKII 20 - 21'!$B$17:$AT$54,9,0))</f>
        <v>0</v>
      </c>
      <c r="K86" s="16">
        <f>IF($B86="","",VLOOKUP($B86,'HKII 20 - 21'!$B$17:$AT$54,10,0))</f>
        <v>0</v>
      </c>
      <c r="L86" s="16">
        <f>IF($B86="","",VLOOKUP($B86,'HKII 20 - 21'!$B$17:$AT$54,11,0))</f>
        <v>0</v>
      </c>
      <c r="M86" s="32">
        <f t="shared" si="11"/>
        <v>0</v>
      </c>
      <c r="N86" s="16">
        <f>IF($B86="","",VLOOKUP($B86,'HKII 20 - 21'!$B$17:$AT$54,13,0))</f>
        <v>0</v>
      </c>
      <c r="O86" s="16">
        <f>IF($B86="","",VLOOKUP($B86,'HKII 20 - 21'!$B$17:$AT$54,14,0))</f>
        <v>0</v>
      </c>
      <c r="P86" s="16">
        <f>IF($B86="","",VLOOKUP($B86,'HKII 20 - 21'!$B$17:$AT$54,15,0))</f>
        <v>0</v>
      </c>
      <c r="Q86" s="16">
        <f>IF($B86="","",VLOOKUP($B86,'HKII 20 - 21'!$B$17:$AT$54,16,0))</f>
        <v>0</v>
      </c>
      <c r="R86" s="32">
        <f t="shared" si="12"/>
        <v>0</v>
      </c>
      <c r="S86" s="16">
        <f>IF($B86="","",VLOOKUP($B86,'HKII 20 - 21'!$B$17:$AT$54,18,0))</f>
        <v>0</v>
      </c>
      <c r="T86" s="16">
        <f>IF($B86="","",VLOOKUP($B86,'HKII 20 - 21'!$B$17:$AT$54,19,0))</f>
        <v>0</v>
      </c>
      <c r="U86" s="16">
        <f>IF($B86="","",VLOOKUP($B86,'HKII 20 - 21'!$B$17:$AT$54,20,0))</f>
        <v>0</v>
      </c>
      <c r="V86" s="32">
        <f t="shared" si="13"/>
        <v>0</v>
      </c>
      <c r="W86" s="16">
        <f>IF($B86="","",VLOOKUP($B86,'HKII 20 - 21'!$B$17:$AT$54,22,0))</f>
        <v>0</v>
      </c>
      <c r="X86" s="16">
        <f>IF($B86="","",VLOOKUP($B86,'HKII 20 - 21'!$B$17:$AT$54,23,0))</f>
        <v>0</v>
      </c>
      <c r="Y86" s="16">
        <f>IF($B86="","",VLOOKUP($B86,'HKII 20 - 21'!$B$17:$AT$54,24,0))</f>
        <v>0</v>
      </c>
      <c r="Z86" s="32">
        <f t="shared" si="14"/>
        <v>0</v>
      </c>
      <c r="AA86" s="16">
        <f>IF($B86="","",VLOOKUP($B86,'HKII 20 - 21'!$B$17:$AT$54,26,0))</f>
        <v>0</v>
      </c>
      <c r="AB86" s="16">
        <f>IF($B86="","",VLOOKUP($B86,'HKII 20 - 21'!$B$17:$AT$54,27,0))</f>
        <v>0</v>
      </c>
      <c r="AC86" s="16">
        <f>IF($B86="","",VLOOKUP($B86,'HKII 20 - 21'!$B$17:$AT$54,28,0))</f>
        <v>0</v>
      </c>
      <c r="AD86" s="32">
        <f t="shared" si="15"/>
        <v>0</v>
      </c>
      <c r="AE86" s="16">
        <f>IF($B86="","",VLOOKUP($B86,'HKII 20 - 21'!$B$17:$AT$54,30,0))</f>
        <v>0</v>
      </c>
      <c r="AF86" s="16">
        <f>IF($B86="","",VLOOKUP($B86,'HKII 20 - 21'!$B$17:$AT$54,31,0))</f>
        <v>0</v>
      </c>
      <c r="AG86" s="16">
        <f>IF($B86="","",VLOOKUP($B86,'HKII 20 - 21'!$B$17:$AT$54,32,0))</f>
        <v>0</v>
      </c>
      <c r="AH86" s="32">
        <f t="shared" si="16"/>
        <v>0</v>
      </c>
      <c r="AI86" s="16">
        <f>IF($B86="","",VLOOKUP($B86,'HKII 20 - 21'!$B$17:$AT$54,34,0))</f>
        <v>0</v>
      </c>
      <c r="AJ86" s="16">
        <f>IF($B86="","",VLOOKUP($B86,'HKII 20 - 21'!$B$17:$AT$54,35,0))</f>
        <v>0</v>
      </c>
      <c r="AK86" s="32">
        <f t="shared" si="17"/>
        <v>0</v>
      </c>
      <c r="AL86" s="16">
        <f>IF($B86="","",VLOOKUP($B86,'HKII 20 - 21'!$B$17:$AT$54,37,0))</f>
        <v>0</v>
      </c>
      <c r="AM86" s="16">
        <f>IF($B86="","",VLOOKUP($B86,'HKII 20 - 21'!$B$17:$AT$54,38,0))</f>
        <v>0</v>
      </c>
      <c r="AN86" s="32">
        <f t="shared" si="18"/>
        <v>0</v>
      </c>
      <c r="AO86" s="16">
        <f>IF($B86="","",VLOOKUP($B86,'HKII 20 - 21'!$B$17:$AT$54,40,0))</f>
        <v>0</v>
      </c>
      <c r="AP86" s="16">
        <f>IF($B86="","",VLOOKUP($B86,'HKII 20 - 21'!$B$17:$AT$54,41,0))</f>
        <v>0</v>
      </c>
      <c r="AQ86" s="32">
        <f t="shared" si="19"/>
        <v>0</v>
      </c>
      <c r="AR86" s="32">
        <f>IF($B86="","",VLOOKUP($B86,'HKII 20 - 21'!$B$17:$AT$54,43,0))</f>
        <v>0</v>
      </c>
      <c r="AS86" s="32">
        <f>IF($B86="","",VLOOKUP($B86,'HKII 20 - 21'!$B$17:$AT$54,44,0))</f>
        <v>0</v>
      </c>
      <c r="AT86" s="41">
        <f t="shared" si="20"/>
        <v>0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IF($B87="","",VLOOKUP($B87,'HKII 20 - 21'!$B$17:$AT$54,4,0))</f>
        <v>#N/A</v>
      </c>
      <c r="F87" s="16" t="e">
        <f>IF($B87="","",VLOOKUP($B87,'HKII 20 - 21'!$B$17:$AT$54,5,0))</f>
        <v>#N/A</v>
      </c>
      <c r="G87" s="16" t="e">
        <f>IF($B87="","",VLOOKUP($B87,'HKII 20 - 21'!$B$17:$AT$54,6,0))</f>
        <v>#N/A</v>
      </c>
      <c r="H87" s="16" t="e">
        <f>IF($B87="","",VLOOKUP($B87,'HKII 20 - 21'!$B$17:$AT$54,7,0))</f>
        <v>#N/A</v>
      </c>
      <c r="I87" s="16" t="e">
        <f>IF($B87="","",VLOOKUP($B87,'HKII 20 - 21'!$B$17:$AT$54,8,0))</f>
        <v>#N/A</v>
      </c>
      <c r="J87" s="16" t="e">
        <f>IF($B87="","",VLOOKUP($B87,'HKII 20 - 21'!$B$17:$AT$54,9,0))</f>
        <v>#N/A</v>
      </c>
      <c r="K87" s="16" t="e">
        <f>IF($B87="","",VLOOKUP($B87,'HKII 20 - 21'!$B$17:$AT$54,10,0))</f>
        <v>#N/A</v>
      </c>
      <c r="L87" s="16" t="e">
        <f>IF($B87="","",VLOOKUP($B87,'HKII 20 - 21'!$B$17:$AT$54,11,0))</f>
        <v>#N/A</v>
      </c>
      <c r="M87" s="32" t="e">
        <f t="shared" si="11"/>
        <v>#N/A</v>
      </c>
      <c r="N87" s="16" t="e">
        <f>IF($B87="","",VLOOKUP($B87,'HKII 20 - 21'!$B$17:$AT$54,13,0))</f>
        <v>#N/A</v>
      </c>
      <c r="O87" s="16" t="e">
        <f>IF($B87="","",VLOOKUP($B87,'HKII 20 - 21'!$B$17:$AT$54,14,0))</f>
        <v>#N/A</v>
      </c>
      <c r="P87" s="16" t="e">
        <f>IF($B87="","",VLOOKUP($B87,'HKII 20 - 21'!$B$17:$AT$54,15,0))</f>
        <v>#N/A</v>
      </c>
      <c r="Q87" s="16" t="e">
        <f>IF($B87="","",VLOOKUP($B87,'HKII 20 - 21'!$B$17:$AT$54,16,0))</f>
        <v>#N/A</v>
      </c>
      <c r="R87" s="32" t="e">
        <f t="shared" si="12"/>
        <v>#N/A</v>
      </c>
      <c r="S87" s="16" t="e">
        <f>IF($B87="","",VLOOKUP($B87,'HKII 20 - 21'!$B$17:$AT$54,18,0))</f>
        <v>#N/A</v>
      </c>
      <c r="T87" s="16" t="e">
        <f>IF($B87="","",VLOOKUP($B87,'HKII 20 - 21'!$B$17:$AT$54,19,0))</f>
        <v>#N/A</v>
      </c>
      <c r="U87" s="16" t="e">
        <f>IF($B87="","",VLOOKUP($B87,'HKII 20 - 21'!$B$17:$AT$54,20,0))</f>
        <v>#N/A</v>
      </c>
      <c r="V87" s="32" t="e">
        <f t="shared" si="13"/>
        <v>#N/A</v>
      </c>
      <c r="W87" s="16" t="e">
        <f>IF($B87="","",VLOOKUP($B87,'HKII 20 - 21'!$B$17:$AT$54,22,0))</f>
        <v>#N/A</v>
      </c>
      <c r="X87" s="16" t="e">
        <f>IF($B87="","",VLOOKUP($B87,'HKII 20 - 21'!$B$17:$AT$54,23,0))</f>
        <v>#N/A</v>
      </c>
      <c r="Y87" s="16" t="e">
        <f>IF($B87="","",VLOOKUP($B87,'HKII 20 - 21'!$B$17:$AT$54,24,0))</f>
        <v>#N/A</v>
      </c>
      <c r="Z87" s="32" t="e">
        <f t="shared" si="14"/>
        <v>#N/A</v>
      </c>
      <c r="AA87" s="16" t="e">
        <f>IF($B87="","",VLOOKUP($B87,'HKII 20 - 21'!$B$17:$AT$54,26,0))</f>
        <v>#N/A</v>
      </c>
      <c r="AB87" s="16" t="e">
        <f>IF($B87="","",VLOOKUP($B87,'HKII 20 - 21'!$B$17:$AT$54,27,0))</f>
        <v>#N/A</v>
      </c>
      <c r="AC87" s="16" t="e">
        <f>IF($B87="","",VLOOKUP($B87,'HKII 20 - 21'!$B$17:$AT$54,28,0))</f>
        <v>#N/A</v>
      </c>
      <c r="AD87" s="32" t="e">
        <f t="shared" si="15"/>
        <v>#N/A</v>
      </c>
      <c r="AE87" s="16" t="e">
        <f>IF($B87="","",VLOOKUP($B87,'HKII 20 - 21'!$B$17:$AT$54,30,0))</f>
        <v>#N/A</v>
      </c>
      <c r="AF87" s="16" t="e">
        <f>IF($B87="","",VLOOKUP($B87,'HKII 20 - 21'!$B$17:$AT$54,31,0))</f>
        <v>#N/A</v>
      </c>
      <c r="AG87" s="16" t="e">
        <f>IF($B87="","",VLOOKUP($B87,'HKII 20 - 21'!$B$17:$AT$54,32,0))</f>
        <v>#N/A</v>
      </c>
      <c r="AH87" s="32" t="e">
        <f t="shared" si="16"/>
        <v>#N/A</v>
      </c>
      <c r="AI87" s="16" t="e">
        <f>IF($B87="","",VLOOKUP($B87,'HKII 20 - 21'!$B$17:$AT$54,34,0))</f>
        <v>#N/A</v>
      </c>
      <c r="AJ87" s="16" t="e">
        <f>IF($B87="","",VLOOKUP($B87,'HKII 20 - 21'!$B$17:$AT$54,35,0))</f>
        <v>#N/A</v>
      </c>
      <c r="AK87" s="32" t="e">
        <f t="shared" si="17"/>
        <v>#N/A</v>
      </c>
      <c r="AL87" s="16" t="e">
        <f>IF($B87="","",VLOOKUP($B87,'HKII 20 - 21'!$B$17:$AT$54,37,0))</f>
        <v>#N/A</v>
      </c>
      <c r="AM87" s="16" t="e">
        <f>IF($B87="","",VLOOKUP($B87,'HKII 20 - 21'!$B$17:$AT$54,38,0))</f>
        <v>#N/A</v>
      </c>
      <c r="AN87" s="32" t="e">
        <f t="shared" si="18"/>
        <v>#N/A</v>
      </c>
      <c r="AO87" s="16" t="e">
        <f>IF($B87="","",VLOOKUP($B87,'HKII 20 - 21'!$B$17:$AT$54,40,0))</f>
        <v>#N/A</v>
      </c>
      <c r="AP87" s="16" t="e">
        <f>IF($B87="","",VLOOKUP($B87,'HKII 20 - 21'!$B$17:$AT$54,41,0))</f>
        <v>#N/A</v>
      </c>
      <c r="AQ87" s="32" t="e">
        <f t="shared" si="19"/>
        <v>#N/A</v>
      </c>
      <c r="AR87" s="32" t="e">
        <f>IF($B87="","",VLOOKUP($B87,'HKII 20 - 21'!$B$17:$AT$54,43,0))</f>
        <v>#N/A</v>
      </c>
      <c r="AS87" s="32" t="e">
        <f>IF($B87="","",VLOOKUP($B87,'HKII 20 - 21'!$B$17:$AT$54,44,0))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IF($B88="","",VLOOKUP($B88,'HKII 20 - 21'!$B$17:$AT$54,4,0))</f>
        <v>#N/A</v>
      </c>
      <c r="F88" s="16" t="e">
        <f>IF($B88="","",VLOOKUP($B88,'HKII 20 - 21'!$B$17:$AT$54,5,0))</f>
        <v>#N/A</v>
      </c>
      <c r="G88" s="16" t="e">
        <f>IF($B88="","",VLOOKUP($B88,'HKII 20 - 21'!$B$17:$AT$54,6,0))</f>
        <v>#N/A</v>
      </c>
      <c r="H88" s="16" t="e">
        <f>IF($B88="","",VLOOKUP($B88,'HKII 20 - 21'!$B$17:$AT$54,7,0))</f>
        <v>#N/A</v>
      </c>
      <c r="I88" s="16" t="e">
        <f>IF($B88="","",VLOOKUP($B88,'HKII 20 - 21'!$B$17:$AT$54,8,0))</f>
        <v>#N/A</v>
      </c>
      <c r="J88" s="16" t="e">
        <f>IF($B88="","",VLOOKUP($B88,'HKII 20 - 21'!$B$17:$AT$54,9,0))</f>
        <v>#N/A</v>
      </c>
      <c r="K88" s="16" t="e">
        <f>IF($B88="","",VLOOKUP($B88,'HKII 20 - 21'!$B$17:$AT$54,10,0))</f>
        <v>#N/A</v>
      </c>
      <c r="L88" s="16" t="e">
        <f>IF($B88="","",VLOOKUP($B88,'HKII 20 - 21'!$B$17:$AT$54,11,0))</f>
        <v>#N/A</v>
      </c>
      <c r="M88" s="32" t="e">
        <f t="shared" si="11"/>
        <v>#N/A</v>
      </c>
      <c r="N88" s="16" t="e">
        <f>IF($B88="","",VLOOKUP($B88,'HKII 20 - 21'!$B$17:$AT$54,13,0))</f>
        <v>#N/A</v>
      </c>
      <c r="O88" s="16" t="e">
        <f>IF($B88="","",VLOOKUP($B88,'HKII 20 - 21'!$B$17:$AT$54,14,0))</f>
        <v>#N/A</v>
      </c>
      <c r="P88" s="16" t="e">
        <f>IF($B88="","",VLOOKUP($B88,'HKII 20 - 21'!$B$17:$AT$54,15,0))</f>
        <v>#N/A</v>
      </c>
      <c r="Q88" s="16" t="e">
        <f>IF($B88="","",VLOOKUP($B88,'HKII 20 - 21'!$B$17:$AT$54,16,0))</f>
        <v>#N/A</v>
      </c>
      <c r="R88" s="32" t="e">
        <f t="shared" si="12"/>
        <v>#N/A</v>
      </c>
      <c r="S88" s="16" t="e">
        <f>IF($B88="","",VLOOKUP($B88,'HKII 20 - 21'!$B$17:$AT$54,18,0))</f>
        <v>#N/A</v>
      </c>
      <c r="T88" s="16" t="e">
        <f>IF($B88="","",VLOOKUP($B88,'HKII 20 - 21'!$B$17:$AT$54,19,0))</f>
        <v>#N/A</v>
      </c>
      <c r="U88" s="16" t="e">
        <f>IF($B88="","",VLOOKUP($B88,'HKII 20 - 21'!$B$17:$AT$54,20,0))</f>
        <v>#N/A</v>
      </c>
      <c r="V88" s="32" t="e">
        <f t="shared" si="13"/>
        <v>#N/A</v>
      </c>
      <c r="W88" s="16" t="e">
        <f>IF($B88="","",VLOOKUP($B88,'HKII 20 - 21'!$B$17:$AT$54,22,0))</f>
        <v>#N/A</v>
      </c>
      <c r="X88" s="16" t="e">
        <f>IF($B88="","",VLOOKUP($B88,'HKII 20 - 21'!$B$17:$AT$54,23,0))</f>
        <v>#N/A</v>
      </c>
      <c r="Y88" s="16" t="e">
        <f>IF($B88="","",VLOOKUP($B88,'HKII 20 - 21'!$B$17:$AT$54,24,0))</f>
        <v>#N/A</v>
      </c>
      <c r="Z88" s="32" t="e">
        <f t="shared" si="14"/>
        <v>#N/A</v>
      </c>
      <c r="AA88" s="16" t="e">
        <f>IF($B88="","",VLOOKUP($B88,'HKII 20 - 21'!$B$17:$AT$54,26,0))</f>
        <v>#N/A</v>
      </c>
      <c r="AB88" s="16" t="e">
        <f>IF($B88="","",VLOOKUP($B88,'HKII 20 - 21'!$B$17:$AT$54,27,0))</f>
        <v>#N/A</v>
      </c>
      <c r="AC88" s="16" t="e">
        <f>IF($B88="","",VLOOKUP($B88,'HKII 20 - 21'!$B$17:$AT$54,28,0))</f>
        <v>#N/A</v>
      </c>
      <c r="AD88" s="32" t="e">
        <f t="shared" si="15"/>
        <v>#N/A</v>
      </c>
      <c r="AE88" s="16" t="e">
        <f>IF($B88="","",VLOOKUP($B88,'HKII 20 - 21'!$B$17:$AT$54,30,0))</f>
        <v>#N/A</v>
      </c>
      <c r="AF88" s="16" t="e">
        <f>IF($B88="","",VLOOKUP($B88,'HKII 20 - 21'!$B$17:$AT$54,31,0))</f>
        <v>#N/A</v>
      </c>
      <c r="AG88" s="16" t="e">
        <f>IF($B88="","",VLOOKUP($B88,'HKII 20 - 21'!$B$17:$AT$54,32,0))</f>
        <v>#N/A</v>
      </c>
      <c r="AH88" s="32" t="e">
        <f t="shared" si="16"/>
        <v>#N/A</v>
      </c>
      <c r="AI88" s="16" t="e">
        <f>IF($B88="","",VLOOKUP($B88,'HKII 20 - 21'!$B$17:$AT$54,34,0))</f>
        <v>#N/A</v>
      </c>
      <c r="AJ88" s="16" t="e">
        <f>IF($B88="","",VLOOKUP($B88,'HKII 20 - 21'!$B$17:$AT$54,35,0))</f>
        <v>#N/A</v>
      </c>
      <c r="AK88" s="32" t="e">
        <f t="shared" si="17"/>
        <v>#N/A</v>
      </c>
      <c r="AL88" s="16" t="e">
        <f>IF($B88="","",VLOOKUP($B88,'HKII 20 - 21'!$B$17:$AT$54,37,0))</f>
        <v>#N/A</v>
      </c>
      <c r="AM88" s="16" t="e">
        <f>IF($B88="","",VLOOKUP($B88,'HKII 20 - 21'!$B$17:$AT$54,38,0))</f>
        <v>#N/A</v>
      </c>
      <c r="AN88" s="32" t="e">
        <f t="shared" si="18"/>
        <v>#N/A</v>
      </c>
      <c r="AO88" s="16" t="e">
        <f>IF($B88="","",VLOOKUP($B88,'HKII 20 - 21'!$B$17:$AT$54,40,0))</f>
        <v>#N/A</v>
      </c>
      <c r="AP88" s="16" t="e">
        <f>IF($B88="","",VLOOKUP($B88,'HKII 20 - 21'!$B$17:$AT$54,41,0))</f>
        <v>#N/A</v>
      </c>
      <c r="AQ88" s="32" t="e">
        <f t="shared" si="19"/>
        <v>#N/A</v>
      </c>
      <c r="AR88" s="32" t="e">
        <f>IF($B88="","",VLOOKUP($B88,'HKII 20 - 21'!$B$17:$AT$54,43,0))</f>
        <v>#N/A</v>
      </c>
      <c r="AS88" s="32" t="e">
        <f>IF($B88="","",VLOOKUP($B88,'HKII 20 - 21'!$B$17:$AT$54,44,0))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IF($B89="","",VLOOKUP($B89,'HKII 20 - 21'!$B$17:$AT$54,4,0))</f>
        <v>#N/A</v>
      </c>
      <c r="F89" s="16" t="e">
        <f>IF($B89="","",VLOOKUP($B89,'HKII 20 - 21'!$B$17:$AT$54,5,0))</f>
        <v>#N/A</v>
      </c>
      <c r="G89" s="16" t="e">
        <f>IF($B89="","",VLOOKUP($B89,'HKII 20 - 21'!$B$17:$AT$54,6,0))</f>
        <v>#N/A</v>
      </c>
      <c r="H89" s="16" t="e">
        <f>IF($B89="","",VLOOKUP($B89,'HKII 20 - 21'!$B$17:$AT$54,7,0))</f>
        <v>#N/A</v>
      </c>
      <c r="I89" s="16" t="e">
        <f>IF($B89="","",VLOOKUP($B89,'HKII 20 - 21'!$B$17:$AT$54,8,0))</f>
        <v>#N/A</v>
      </c>
      <c r="J89" s="16" t="e">
        <f>IF($B89="","",VLOOKUP($B89,'HKII 20 - 21'!$B$17:$AT$54,9,0))</f>
        <v>#N/A</v>
      </c>
      <c r="K89" s="16" t="e">
        <f>IF($B89="","",VLOOKUP($B89,'HKII 20 - 21'!$B$17:$AT$54,10,0))</f>
        <v>#N/A</v>
      </c>
      <c r="L89" s="16" t="e">
        <f>IF($B89="","",VLOOKUP($B89,'HKII 20 - 21'!$B$17:$AT$54,11,0))</f>
        <v>#N/A</v>
      </c>
      <c r="M89" s="32" t="e">
        <f t="shared" si="11"/>
        <v>#N/A</v>
      </c>
      <c r="N89" s="16" t="e">
        <f>IF($B89="","",VLOOKUP($B89,'HKII 20 - 21'!$B$17:$AT$54,13,0))</f>
        <v>#N/A</v>
      </c>
      <c r="O89" s="16" t="e">
        <f>IF($B89="","",VLOOKUP($B89,'HKII 20 - 21'!$B$17:$AT$54,14,0))</f>
        <v>#N/A</v>
      </c>
      <c r="P89" s="16" t="e">
        <f>IF($B89="","",VLOOKUP($B89,'HKII 20 - 21'!$B$17:$AT$54,15,0))</f>
        <v>#N/A</v>
      </c>
      <c r="Q89" s="16" t="e">
        <f>IF($B89="","",VLOOKUP($B89,'HKII 20 - 21'!$B$17:$AT$54,16,0))</f>
        <v>#N/A</v>
      </c>
      <c r="R89" s="32" t="e">
        <f t="shared" si="12"/>
        <v>#N/A</v>
      </c>
      <c r="S89" s="16" t="e">
        <f>IF($B89="","",VLOOKUP($B89,'HKII 20 - 21'!$B$17:$AT$54,18,0))</f>
        <v>#N/A</v>
      </c>
      <c r="T89" s="16" t="e">
        <f>IF($B89="","",VLOOKUP($B89,'HKII 20 - 21'!$B$17:$AT$54,19,0))</f>
        <v>#N/A</v>
      </c>
      <c r="U89" s="16" t="e">
        <f>IF($B89="","",VLOOKUP($B89,'HKII 20 - 21'!$B$17:$AT$54,20,0))</f>
        <v>#N/A</v>
      </c>
      <c r="V89" s="32" t="e">
        <f t="shared" si="13"/>
        <v>#N/A</v>
      </c>
      <c r="W89" s="16" t="e">
        <f>IF($B89="","",VLOOKUP($B89,'HKII 20 - 21'!$B$17:$AT$54,22,0))</f>
        <v>#N/A</v>
      </c>
      <c r="X89" s="16" t="e">
        <f>IF($B89="","",VLOOKUP($B89,'HKII 20 - 21'!$B$17:$AT$54,23,0))</f>
        <v>#N/A</v>
      </c>
      <c r="Y89" s="16" t="e">
        <f>IF($B89="","",VLOOKUP($B89,'HKII 20 - 21'!$B$17:$AT$54,24,0))</f>
        <v>#N/A</v>
      </c>
      <c r="Z89" s="32" t="e">
        <f t="shared" si="14"/>
        <v>#N/A</v>
      </c>
      <c r="AA89" s="16" t="e">
        <f>IF($B89="","",VLOOKUP($B89,'HKII 20 - 21'!$B$17:$AT$54,26,0))</f>
        <v>#N/A</v>
      </c>
      <c r="AB89" s="16" t="e">
        <f>IF($B89="","",VLOOKUP($B89,'HKII 20 - 21'!$B$17:$AT$54,27,0))</f>
        <v>#N/A</v>
      </c>
      <c r="AC89" s="16" t="e">
        <f>IF($B89="","",VLOOKUP($B89,'HKII 20 - 21'!$B$17:$AT$54,28,0))</f>
        <v>#N/A</v>
      </c>
      <c r="AD89" s="32" t="e">
        <f t="shared" si="15"/>
        <v>#N/A</v>
      </c>
      <c r="AE89" s="16" t="e">
        <f>IF($B89="","",VLOOKUP($B89,'HKII 20 - 21'!$B$17:$AT$54,30,0))</f>
        <v>#N/A</v>
      </c>
      <c r="AF89" s="16" t="e">
        <f>IF($B89="","",VLOOKUP($B89,'HKII 20 - 21'!$B$17:$AT$54,31,0))</f>
        <v>#N/A</v>
      </c>
      <c r="AG89" s="16" t="e">
        <f>IF($B89="","",VLOOKUP($B89,'HKII 20 - 21'!$B$17:$AT$54,32,0))</f>
        <v>#N/A</v>
      </c>
      <c r="AH89" s="32" t="e">
        <f t="shared" si="16"/>
        <v>#N/A</v>
      </c>
      <c r="AI89" s="16" t="e">
        <f>IF($B89="","",VLOOKUP($B89,'HKII 20 - 21'!$B$17:$AT$54,34,0))</f>
        <v>#N/A</v>
      </c>
      <c r="AJ89" s="16" t="e">
        <f>IF($B89="","",VLOOKUP($B89,'HKII 20 - 21'!$B$17:$AT$54,35,0))</f>
        <v>#N/A</v>
      </c>
      <c r="AK89" s="32" t="e">
        <f t="shared" si="17"/>
        <v>#N/A</v>
      </c>
      <c r="AL89" s="16" t="e">
        <f>IF($B89="","",VLOOKUP($B89,'HKII 20 - 21'!$B$17:$AT$54,37,0))</f>
        <v>#N/A</v>
      </c>
      <c r="AM89" s="16" t="e">
        <f>IF($B89="","",VLOOKUP($B89,'HKII 20 - 21'!$B$17:$AT$54,38,0))</f>
        <v>#N/A</v>
      </c>
      <c r="AN89" s="32" t="e">
        <f t="shared" si="18"/>
        <v>#N/A</v>
      </c>
      <c r="AO89" s="16" t="e">
        <f>IF($B89="","",VLOOKUP($B89,'HKII 20 - 21'!$B$17:$AT$54,40,0))</f>
        <v>#N/A</v>
      </c>
      <c r="AP89" s="16" t="e">
        <f>IF($B89="","",VLOOKUP($B89,'HKII 20 - 21'!$B$17:$AT$54,41,0))</f>
        <v>#N/A</v>
      </c>
      <c r="AQ89" s="32" t="e">
        <f t="shared" si="19"/>
        <v>#N/A</v>
      </c>
      <c r="AR89" s="32" t="e">
        <f>IF($B89="","",VLOOKUP($B89,'HKII 20 - 21'!$B$17:$AT$54,43,0))</f>
        <v>#N/A</v>
      </c>
      <c r="AS89" s="32" t="e">
        <f>IF($B89="","",VLOOKUP($B89,'HKII 20 - 21'!$B$17:$AT$54,44,0))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IF($B90="","",VLOOKUP($B90,'HKII 20 - 21'!$B$17:$AT$54,4,0))</f>
        <v>#N/A</v>
      </c>
      <c r="F90" s="16" t="e">
        <f>IF($B90="","",VLOOKUP($B90,'HKII 20 - 21'!$B$17:$AT$54,5,0))</f>
        <v>#N/A</v>
      </c>
      <c r="G90" s="16" t="e">
        <f>IF($B90="","",VLOOKUP($B90,'HKII 20 - 21'!$B$17:$AT$54,6,0))</f>
        <v>#N/A</v>
      </c>
      <c r="H90" s="16" t="e">
        <f>IF($B90="","",VLOOKUP($B90,'HKII 20 - 21'!$B$17:$AT$54,7,0))</f>
        <v>#N/A</v>
      </c>
      <c r="I90" s="16" t="e">
        <f>IF($B90="","",VLOOKUP($B90,'HKII 20 - 21'!$B$17:$AT$54,8,0))</f>
        <v>#N/A</v>
      </c>
      <c r="J90" s="16" t="e">
        <f>IF($B90="","",VLOOKUP($B90,'HKII 20 - 21'!$B$17:$AT$54,9,0))</f>
        <v>#N/A</v>
      </c>
      <c r="K90" s="16" t="e">
        <f>IF($B90="","",VLOOKUP($B90,'HKII 20 - 21'!$B$17:$AT$54,10,0))</f>
        <v>#N/A</v>
      </c>
      <c r="L90" s="16" t="e">
        <f>IF($B90="","",VLOOKUP($B90,'HKII 20 - 21'!$B$17:$AT$54,11,0))</f>
        <v>#N/A</v>
      </c>
      <c r="M90" s="32" t="e">
        <f t="shared" si="11"/>
        <v>#N/A</v>
      </c>
      <c r="N90" s="16" t="e">
        <f>IF($B90="","",VLOOKUP($B90,'HKII 20 - 21'!$B$17:$AT$54,13,0))</f>
        <v>#N/A</v>
      </c>
      <c r="O90" s="16" t="e">
        <f>IF($B90="","",VLOOKUP($B90,'HKII 20 - 21'!$B$17:$AT$54,14,0))</f>
        <v>#N/A</v>
      </c>
      <c r="P90" s="16" t="e">
        <f>IF($B90="","",VLOOKUP($B90,'HKII 20 - 21'!$B$17:$AT$54,15,0))</f>
        <v>#N/A</v>
      </c>
      <c r="Q90" s="16" t="e">
        <f>IF($B90="","",VLOOKUP($B90,'HKII 20 - 21'!$B$17:$AT$54,16,0))</f>
        <v>#N/A</v>
      </c>
      <c r="R90" s="32" t="e">
        <f t="shared" si="12"/>
        <v>#N/A</v>
      </c>
      <c r="S90" s="16" t="e">
        <f>IF($B90="","",VLOOKUP($B90,'HKII 20 - 21'!$B$17:$AT$54,18,0))</f>
        <v>#N/A</v>
      </c>
      <c r="T90" s="16" t="e">
        <f>IF($B90="","",VLOOKUP($B90,'HKII 20 - 21'!$B$17:$AT$54,19,0))</f>
        <v>#N/A</v>
      </c>
      <c r="U90" s="16" t="e">
        <f>IF($B90="","",VLOOKUP($B90,'HKII 20 - 21'!$B$17:$AT$54,20,0))</f>
        <v>#N/A</v>
      </c>
      <c r="V90" s="32" t="e">
        <f t="shared" si="13"/>
        <v>#N/A</v>
      </c>
      <c r="W90" s="16" t="e">
        <f>IF($B90="","",VLOOKUP($B90,'HKII 20 - 21'!$B$17:$AT$54,22,0))</f>
        <v>#N/A</v>
      </c>
      <c r="X90" s="16" t="e">
        <f>IF($B90="","",VLOOKUP($B90,'HKII 20 - 21'!$B$17:$AT$54,23,0))</f>
        <v>#N/A</v>
      </c>
      <c r="Y90" s="16" t="e">
        <f>IF($B90="","",VLOOKUP($B90,'HKII 20 - 21'!$B$17:$AT$54,24,0))</f>
        <v>#N/A</v>
      </c>
      <c r="Z90" s="32" t="e">
        <f t="shared" si="14"/>
        <v>#N/A</v>
      </c>
      <c r="AA90" s="16" t="e">
        <f>IF($B90="","",VLOOKUP($B90,'HKII 20 - 21'!$B$17:$AT$54,26,0))</f>
        <v>#N/A</v>
      </c>
      <c r="AB90" s="16" t="e">
        <f>IF($B90="","",VLOOKUP($B90,'HKII 20 - 21'!$B$17:$AT$54,27,0))</f>
        <v>#N/A</v>
      </c>
      <c r="AC90" s="16" t="e">
        <f>IF($B90="","",VLOOKUP($B90,'HKII 20 - 21'!$B$17:$AT$54,28,0))</f>
        <v>#N/A</v>
      </c>
      <c r="AD90" s="32" t="e">
        <f t="shared" si="15"/>
        <v>#N/A</v>
      </c>
      <c r="AE90" s="16" t="e">
        <f>IF($B90="","",VLOOKUP($B90,'HKII 20 - 21'!$B$17:$AT$54,30,0))</f>
        <v>#N/A</v>
      </c>
      <c r="AF90" s="16" t="e">
        <f>IF($B90="","",VLOOKUP($B90,'HKII 20 - 21'!$B$17:$AT$54,31,0))</f>
        <v>#N/A</v>
      </c>
      <c r="AG90" s="16" t="e">
        <f>IF($B90="","",VLOOKUP($B90,'HKII 20 - 21'!$B$17:$AT$54,32,0))</f>
        <v>#N/A</v>
      </c>
      <c r="AH90" s="32" t="e">
        <f t="shared" si="16"/>
        <v>#N/A</v>
      </c>
      <c r="AI90" s="16" t="e">
        <f>IF($B90="","",VLOOKUP($B90,'HKII 20 - 21'!$B$17:$AT$54,34,0))</f>
        <v>#N/A</v>
      </c>
      <c r="AJ90" s="16" t="e">
        <f>IF($B90="","",VLOOKUP($B90,'HKII 20 - 21'!$B$17:$AT$54,35,0))</f>
        <v>#N/A</v>
      </c>
      <c r="AK90" s="32" t="e">
        <f t="shared" si="17"/>
        <v>#N/A</v>
      </c>
      <c r="AL90" s="16" t="e">
        <f>IF($B90="","",VLOOKUP($B90,'HKII 20 - 21'!$B$17:$AT$54,37,0))</f>
        <v>#N/A</v>
      </c>
      <c r="AM90" s="16" t="e">
        <f>IF($B90="","",VLOOKUP($B90,'HKII 20 - 21'!$B$17:$AT$54,38,0))</f>
        <v>#N/A</v>
      </c>
      <c r="AN90" s="32" t="e">
        <f t="shared" si="18"/>
        <v>#N/A</v>
      </c>
      <c r="AO90" s="16" t="e">
        <f>IF($B90="","",VLOOKUP($B90,'HKII 20 - 21'!$B$17:$AT$54,40,0))</f>
        <v>#N/A</v>
      </c>
      <c r="AP90" s="16" t="e">
        <f>IF($B90="","",VLOOKUP($B90,'HKII 20 - 21'!$B$17:$AT$54,41,0))</f>
        <v>#N/A</v>
      </c>
      <c r="AQ90" s="32" t="e">
        <f t="shared" si="19"/>
        <v>#N/A</v>
      </c>
      <c r="AR90" s="32" t="e">
        <f>IF($B90="","",VLOOKUP($B90,'HKII 20 - 21'!$B$17:$AT$54,43,0))</f>
        <v>#N/A</v>
      </c>
      <c r="AS90" s="32" t="e">
        <f>IF($B90="","",VLOOKUP($B90,'HKII 20 - 21'!$B$17:$AT$54,44,0))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>
        <f>IF($B91="","",VLOOKUP($B91,'HKII 20 - 21'!$B$17:$AT$54,4,0))</f>
        <v>0</v>
      </c>
      <c r="F91" s="16">
        <f>IF($B91="","",VLOOKUP($B91,'HKII 20 - 21'!$B$17:$AT$54,5,0))</f>
        <v>0</v>
      </c>
      <c r="G91" s="16">
        <f>IF($B91="","",VLOOKUP($B91,'HKII 20 - 21'!$B$17:$AT$54,6,0))</f>
        <v>0</v>
      </c>
      <c r="H91" s="16">
        <f>IF($B91="","",VLOOKUP($B91,'HKII 20 - 21'!$B$17:$AT$54,7,0))</f>
        <v>0</v>
      </c>
      <c r="I91" s="16">
        <f>IF($B91="","",VLOOKUP($B91,'HKII 20 - 21'!$B$17:$AT$54,8,0))</f>
        <v>0</v>
      </c>
      <c r="J91" s="16">
        <f>IF($B91="","",VLOOKUP($B91,'HKII 20 - 21'!$B$17:$AT$54,9,0))</f>
        <v>0</v>
      </c>
      <c r="K91" s="16">
        <f>IF($B91="","",VLOOKUP($B91,'HKII 20 - 21'!$B$17:$AT$54,10,0))</f>
        <v>0</v>
      </c>
      <c r="L91" s="16">
        <f>IF($B91="","",VLOOKUP($B91,'HKII 20 - 21'!$B$17:$AT$54,11,0))</f>
        <v>0</v>
      </c>
      <c r="M91" s="32">
        <f t="shared" si="11"/>
        <v>0</v>
      </c>
      <c r="N91" s="16">
        <f>IF($B91="","",VLOOKUP($B91,'HKII 20 - 21'!$B$17:$AT$54,13,0))</f>
        <v>0</v>
      </c>
      <c r="O91" s="16">
        <f>IF($B91="","",VLOOKUP($B91,'HKII 20 - 21'!$B$17:$AT$54,14,0))</f>
        <v>0</v>
      </c>
      <c r="P91" s="16">
        <f>IF($B91="","",VLOOKUP($B91,'HKII 20 - 21'!$B$17:$AT$54,15,0))</f>
        <v>0</v>
      </c>
      <c r="Q91" s="16">
        <f>IF($B91="","",VLOOKUP($B91,'HKII 20 - 21'!$B$17:$AT$54,16,0))</f>
        <v>0</v>
      </c>
      <c r="R91" s="32">
        <f t="shared" si="12"/>
        <v>0</v>
      </c>
      <c r="S91" s="16">
        <f>IF($B91="","",VLOOKUP($B91,'HKII 20 - 21'!$B$17:$AT$54,18,0))</f>
        <v>0</v>
      </c>
      <c r="T91" s="16">
        <f>IF($B91="","",VLOOKUP($B91,'HKII 20 - 21'!$B$17:$AT$54,19,0))</f>
        <v>0</v>
      </c>
      <c r="U91" s="16">
        <f>IF($B91="","",VLOOKUP($B91,'HKII 20 - 21'!$B$17:$AT$54,20,0))</f>
        <v>0</v>
      </c>
      <c r="V91" s="32">
        <f t="shared" si="13"/>
        <v>0</v>
      </c>
      <c r="W91" s="16">
        <f>IF($B91="","",VLOOKUP($B91,'HKII 20 - 21'!$B$17:$AT$54,22,0))</f>
        <v>0</v>
      </c>
      <c r="X91" s="16">
        <f>IF($B91="","",VLOOKUP($B91,'HKII 20 - 21'!$B$17:$AT$54,23,0))</f>
        <v>0</v>
      </c>
      <c r="Y91" s="16">
        <f>IF($B91="","",VLOOKUP($B91,'HKII 20 - 21'!$B$17:$AT$54,24,0))</f>
        <v>0</v>
      </c>
      <c r="Z91" s="32">
        <f t="shared" si="14"/>
        <v>0</v>
      </c>
      <c r="AA91" s="16">
        <f>IF($B91="","",VLOOKUP($B91,'HKII 20 - 21'!$B$17:$AT$54,26,0))</f>
        <v>0</v>
      </c>
      <c r="AB91" s="16">
        <f>IF($B91="","",VLOOKUP($B91,'HKII 20 - 21'!$B$17:$AT$54,27,0))</f>
        <v>0</v>
      </c>
      <c r="AC91" s="16">
        <f>IF($B91="","",VLOOKUP($B91,'HKII 20 - 21'!$B$17:$AT$54,28,0))</f>
        <v>0</v>
      </c>
      <c r="AD91" s="32">
        <f t="shared" si="15"/>
        <v>0</v>
      </c>
      <c r="AE91" s="16">
        <f>IF($B91="","",VLOOKUP($B91,'HKII 20 - 21'!$B$17:$AT$54,30,0))</f>
        <v>0</v>
      </c>
      <c r="AF91" s="16">
        <f>IF($B91="","",VLOOKUP($B91,'HKII 20 - 21'!$B$17:$AT$54,31,0))</f>
        <v>0</v>
      </c>
      <c r="AG91" s="16">
        <f>IF($B91="","",VLOOKUP($B91,'HKII 20 - 21'!$B$17:$AT$54,32,0))</f>
        <v>0</v>
      </c>
      <c r="AH91" s="32">
        <f t="shared" si="16"/>
        <v>0</v>
      </c>
      <c r="AI91" s="16">
        <f>IF($B91="","",VLOOKUP($B91,'HKII 20 - 21'!$B$17:$AT$54,34,0))</f>
        <v>0</v>
      </c>
      <c r="AJ91" s="16">
        <f>IF($B91="","",VLOOKUP($B91,'HKII 20 - 21'!$B$17:$AT$54,35,0))</f>
        <v>0</v>
      </c>
      <c r="AK91" s="32">
        <f t="shared" si="17"/>
        <v>0</v>
      </c>
      <c r="AL91" s="16">
        <f>IF($B91="","",VLOOKUP($B91,'HKII 20 - 21'!$B$17:$AT$54,37,0))</f>
        <v>0</v>
      </c>
      <c r="AM91" s="16">
        <f>IF($B91="","",VLOOKUP($B91,'HKII 20 - 21'!$B$17:$AT$54,38,0))</f>
        <v>0</v>
      </c>
      <c r="AN91" s="32">
        <f t="shared" si="18"/>
        <v>0</v>
      </c>
      <c r="AO91" s="16">
        <f>IF($B91="","",VLOOKUP($B91,'HKII 20 - 21'!$B$17:$AT$54,40,0))</f>
        <v>0</v>
      </c>
      <c r="AP91" s="16">
        <f>IF($B91="","",VLOOKUP($B91,'HKII 20 - 21'!$B$17:$AT$54,41,0))</f>
        <v>0</v>
      </c>
      <c r="AQ91" s="32">
        <f t="shared" si="19"/>
        <v>0</v>
      </c>
      <c r="AR91" s="32">
        <f>IF($B91="","",VLOOKUP($B91,'HKII 20 - 21'!$B$17:$AT$54,43,0))</f>
        <v>0</v>
      </c>
      <c r="AS91" s="32">
        <f>IF($B91="","",VLOOKUP($B91,'HKII 20 - 21'!$B$17:$AT$54,44,0))</f>
        <v>0</v>
      </c>
      <c r="AT91" s="41">
        <f t="shared" si="20"/>
        <v>0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IF($B92="","",VLOOKUP($B92,'HKII 20 - 21'!$B$17:$AT$54,4,0))</f>
        <v>#N/A</v>
      </c>
      <c r="F92" s="16" t="e">
        <f>IF($B92="","",VLOOKUP($B92,'HKII 20 - 21'!$B$17:$AT$54,5,0))</f>
        <v>#N/A</v>
      </c>
      <c r="G92" s="16" t="e">
        <f>IF($B92="","",VLOOKUP($B92,'HKII 20 - 21'!$B$17:$AT$54,6,0))</f>
        <v>#N/A</v>
      </c>
      <c r="H92" s="16" t="e">
        <f>IF($B92="","",VLOOKUP($B92,'HKII 20 - 21'!$B$17:$AT$54,7,0))</f>
        <v>#N/A</v>
      </c>
      <c r="I92" s="16" t="e">
        <f>IF($B92="","",VLOOKUP($B92,'HKII 20 - 21'!$B$17:$AT$54,8,0))</f>
        <v>#N/A</v>
      </c>
      <c r="J92" s="16" t="e">
        <f>IF($B92="","",VLOOKUP($B92,'HKII 20 - 21'!$B$17:$AT$54,9,0))</f>
        <v>#N/A</v>
      </c>
      <c r="K92" s="16" t="e">
        <f>IF($B92="","",VLOOKUP($B92,'HKII 20 - 21'!$B$17:$AT$54,10,0))</f>
        <v>#N/A</v>
      </c>
      <c r="L92" s="16" t="e">
        <f>IF($B92="","",VLOOKUP($B92,'HKII 20 - 21'!$B$17:$AT$54,11,0))</f>
        <v>#N/A</v>
      </c>
      <c r="M92" s="32" t="e">
        <f t="shared" si="11"/>
        <v>#N/A</v>
      </c>
      <c r="N92" s="16" t="e">
        <f>IF($B92="","",VLOOKUP($B92,'HKII 20 - 21'!$B$17:$AT$54,13,0))</f>
        <v>#N/A</v>
      </c>
      <c r="O92" s="16" t="e">
        <f>IF($B92="","",VLOOKUP($B92,'HKII 20 - 21'!$B$17:$AT$54,14,0))</f>
        <v>#N/A</v>
      </c>
      <c r="P92" s="16" t="e">
        <f>IF($B92="","",VLOOKUP($B92,'HKII 20 - 21'!$B$17:$AT$54,15,0))</f>
        <v>#N/A</v>
      </c>
      <c r="Q92" s="16" t="e">
        <f>IF($B92="","",VLOOKUP($B92,'HKII 20 - 21'!$B$17:$AT$54,16,0))</f>
        <v>#N/A</v>
      </c>
      <c r="R92" s="32" t="e">
        <f t="shared" si="12"/>
        <v>#N/A</v>
      </c>
      <c r="S92" s="16" t="e">
        <f>IF($B92="","",VLOOKUP($B92,'HKII 20 - 21'!$B$17:$AT$54,18,0))</f>
        <v>#N/A</v>
      </c>
      <c r="T92" s="16" t="e">
        <f>IF($B92="","",VLOOKUP($B92,'HKII 20 - 21'!$B$17:$AT$54,19,0))</f>
        <v>#N/A</v>
      </c>
      <c r="U92" s="16" t="e">
        <f>IF($B92="","",VLOOKUP($B92,'HKII 20 - 21'!$B$17:$AT$54,20,0))</f>
        <v>#N/A</v>
      </c>
      <c r="V92" s="32" t="e">
        <f t="shared" si="13"/>
        <v>#N/A</v>
      </c>
      <c r="W92" s="16" t="e">
        <f>IF($B92="","",VLOOKUP($B92,'HKII 20 - 21'!$B$17:$AT$54,22,0))</f>
        <v>#N/A</v>
      </c>
      <c r="X92" s="16" t="e">
        <f>IF($B92="","",VLOOKUP($B92,'HKII 20 - 21'!$B$17:$AT$54,23,0))</f>
        <v>#N/A</v>
      </c>
      <c r="Y92" s="16" t="e">
        <f>IF($B92="","",VLOOKUP($B92,'HKII 20 - 21'!$B$17:$AT$54,24,0))</f>
        <v>#N/A</v>
      </c>
      <c r="Z92" s="32" t="e">
        <f t="shared" si="14"/>
        <v>#N/A</v>
      </c>
      <c r="AA92" s="16" t="e">
        <f>IF($B92="","",VLOOKUP($B92,'HKII 20 - 21'!$B$17:$AT$54,26,0))</f>
        <v>#N/A</v>
      </c>
      <c r="AB92" s="16" t="e">
        <f>IF($B92="","",VLOOKUP($B92,'HKII 20 - 21'!$B$17:$AT$54,27,0))</f>
        <v>#N/A</v>
      </c>
      <c r="AC92" s="16" t="e">
        <f>IF($B92="","",VLOOKUP($B92,'HKII 20 - 21'!$B$17:$AT$54,28,0))</f>
        <v>#N/A</v>
      </c>
      <c r="AD92" s="32" t="e">
        <f t="shared" si="15"/>
        <v>#N/A</v>
      </c>
      <c r="AE92" s="16" t="e">
        <f>IF($B92="","",VLOOKUP($B92,'HKII 20 - 21'!$B$17:$AT$54,30,0))</f>
        <v>#N/A</v>
      </c>
      <c r="AF92" s="16" t="e">
        <f>IF($B92="","",VLOOKUP($B92,'HKII 20 - 21'!$B$17:$AT$54,31,0))</f>
        <v>#N/A</v>
      </c>
      <c r="AG92" s="16" t="e">
        <f>IF($B92="","",VLOOKUP($B92,'HKII 20 - 21'!$B$17:$AT$54,32,0))</f>
        <v>#N/A</v>
      </c>
      <c r="AH92" s="32" t="e">
        <f t="shared" si="16"/>
        <v>#N/A</v>
      </c>
      <c r="AI92" s="16" t="e">
        <f>IF($B92="","",VLOOKUP($B92,'HKII 20 - 21'!$B$17:$AT$54,34,0))</f>
        <v>#N/A</v>
      </c>
      <c r="AJ92" s="16" t="e">
        <f>IF($B92="","",VLOOKUP($B92,'HKII 20 - 21'!$B$17:$AT$54,35,0))</f>
        <v>#N/A</v>
      </c>
      <c r="AK92" s="32" t="e">
        <f t="shared" si="17"/>
        <v>#N/A</v>
      </c>
      <c r="AL92" s="16" t="e">
        <f>IF($B92="","",VLOOKUP($B92,'HKII 20 - 21'!$B$17:$AT$54,37,0))</f>
        <v>#N/A</v>
      </c>
      <c r="AM92" s="16" t="e">
        <f>IF($B92="","",VLOOKUP($B92,'HKII 20 - 21'!$B$17:$AT$54,38,0))</f>
        <v>#N/A</v>
      </c>
      <c r="AN92" s="32" t="e">
        <f t="shared" si="18"/>
        <v>#N/A</v>
      </c>
      <c r="AO92" s="16" t="e">
        <f>IF($B92="","",VLOOKUP($B92,'HKII 20 - 21'!$B$17:$AT$54,40,0))</f>
        <v>#N/A</v>
      </c>
      <c r="AP92" s="16" t="e">
        <f>IF($B92="","",VLOOKUP($B92,'HKII 20 - 21'!$B$17:$AT$54,41,0))</f>
        <v>#N/A</v>
      </c>
      <c r="AQ92" s="32" t="e">
        <f t="shared" si="19"/>
        <v>#N/A</v>
      </c>
      <c r="AR92" s="32" t="e">
        <f>IF($B92="","",VLOOKUP($B92,'HKII 20 - 21'!$B$17:$AT$54,43,0))</f>
        <v>#N/A</v>
      </c>
      <c r="AS92" s="32" t="e">
        <f>IF($B92="","",VLOOKUP($B92,'HKII 20 - 21'!$B$17:$AT$54,44,0))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IF($B93="","",VLOOKUP($B93,'HKII 20 - 21'!$B$17:$AT$54,4,0))</f>
        <v>#N/A</v>
      </c>
      <c r="F93" s="16" t="e">
        <f>IF($B93="","",VLOOKUP($B93,'HKII 20 - 21'!$B$17:$AT$54,5,0))</f>
        <v>#N/A</v>
      </c>
      <c r="G93" s="16" t="e">
        <f>IF($B93="","",VLOOKUP($B93,'HKII 20 - 21'!$B$17:$AT$54,6,0))</f>
        <v>#N/A</v>
      </c>
      <c r="H93" s="16" t="e">
        <f>IF($B93="","",VLOOKUP($B93,'HKII 20 - 21'!$B$17:$AT$54,7,0))</f>
        <v>#N/A</v>
      </c>
      <c r="I93" s="16" t="e">
        <f>IF($B93="","",VLOOKUP($B93,'HKII 20 - 21'!$B$17:$AT$54,8,0))</f>
        <v>#N/A</v>
      </c>
      <c r="J93" s="16" t="e">
        <f>IF($B93="","",VLOOKUP($B93,'HKII 20 - 21'!$B$17:$AT$54,9,0))</f>
        <v>#N/A</v>
      </c>
      <c r="K93" s="16" t="e">
        <f>IF($B93="","",VLOOKUP($B93,'HKII 20 - 21'!$B$17:$AT$54,10,0))</f>
        <v>#N/A</v>
      </c>
      <c r="L93" s="16" t="e">
        <f>IF($B93="","",VLOOKUP($B93,'HKII 20 - 21'!$B$17:$AT$54,11,0))</f>
        <v>#N/A</v>
      </c>
      <c r="M93" s="32" t="e">
        <f t="shared" si="11"/>
        <v>#N/A</v>
      </c>
      <c r="N93" s="16" t="e">
        <f>IF($B93="","",VLOOKUP($B93,'HKII 20 - 21'!$B$17:$AT$54,13,0))</f>
        <v>#N/A</v>
      </c>
      <c r="O93" s="16" t="e">
        <f>IF($B93="","",VLOOKUP($B93,'HKII 20 - 21'!$B$17:$AT$54,14,0))</f>
        <v>#N/A</v>
      </c>
      <c r="P93" s="16" t="e">
        <f>IF($B93="","",VLOOKUP($B93,'HKII 20 - 21'!$B$17:$AT$54,15,0))</f>
        <v>#N/A</v>
      </c>
      <c r="Q93" s="16" t="e">
        <f>IF($B93="","",VLOOKUP($B93,'HKII 20 - 21'!$B$17:$AT$54,16,0))</f>
        <v>#N/A</v>
      </c>
      <c r="R93" s="32" t="e">
        <f t="shared" si="12"/>
        <v>#N/A</v>
      </c>
      <c r="S93" s="16" t="e">
        <f>IF($B93="","",VLOOKUP($B93,'HKII 20 - 21'!$B$17:$AT$54,18,0))</f>
        <v>#N/A</v>
      </c>
      <c r="T93" s="16" t="e">
        <f>IF($B93="","",VLOOKUP($B93,'HKII 20 - 21'!$B$17:$AT$54,19,0))</f>
        <v>#N/A</v>
      </c>
      <c r="U93" s="16" t="e">
        <f>IF($B93="","",VLOOKUP($B93,'HKII 20 - 21'!$B$17:$AT$54,20,0))</f>
        <v>#N/A</v>
      </c>
      <c r="V93" s="32" t="e">
        <f t="shared" si="13"/>
        <v>#N/A</v>
      </c>
      <c r="W93" s="16" t="e">
        <f>IF($B93="","",VLOOKUP($B93,'HKII 20 - 21'!$B$17:$AT$54,22,0))</f>
        <v>#N/A</v>
      </c>
      <c r="X93" s="16" t="e">
        <f>IF($B93="","",VLOOKUP($B93,'HKII 20 - 21'!$B$17:$AT$54,23,0))</f>
        <v>#N/A</v>
      </c>
      <c r="Y93" s="16" t="e">
        <f>IF($B93="","",VLOOKUP($B93,'HKII 20 - 21'!$B$17:$AT$54,24,0))</f>
        <v>#N/A</v>
      </c>
      <c r="Z93" s="32" t="e">
        <f t="shared" si="14"/>
        <v>#N/A</v>
      </c>
      <c r="AA93" s="16" t="e">
        <f>IF($B93="","",VLOOKUP($B93,'HKII 20 - 21'!$B$17:$AT$54,26,0))</f>
        <v>#N/A</v>
      </c>
      <c r="AB93" s="16" t="e">
        <f>IF($B93="","",VLOOKUP($B93,'HKII 20 - 21'!$B$17:$AT$54,27,0))</f>
        <v>#N/A</v>
      </c>
      <c r="AC93" s="16" t="e">
        <f>IF($B93="","",VLOOKUP($B93,'HKII 20 - 21'!$B$17:$AT$54,28,0))</f>
        <v>#N/A</v>
      </c>
      <c r="AD93" s="32" t="e">
        <f t="shared" si="15"/>
        <v>#N/A</v>
      </c>
      <c r="AE93" s="16" t="e">
        <f>IF($B93="","",VLOOKUP($B93,'HKII 20 - 21'!$B$17:$AT$54,30,0))</f>
        <v>#N/A</v>
      </c>
      <c r="AF93" s="16" t="e">
        <f>IF($B93="","",VLOOKUP($B93,'HKII 20 - 21'!$B$17:$AT$54,31,0))</f>
        <v>#N/A</v>
      </c>
      <c r="AG93" s="16" t="e">
        <f>IF($B93="","",VLOOKUP($B93,'HKII 20 - 21'!$B$17:$AT$54,32,0))</f>
        <v>#N/A</v>
      </c>
      <c r="AH93" s="32" t="e">
        <f t="shared" si="16"/>
        <v>#N/A</v>
      </c>
      <c r="AI93" s="16" t="e">
        <f>IF($B93="","",VLOOKUP($B93,'HKII 20 - 21'!$B$17:$AT$54,34,0))</f>
        <v>#N/A</v>
      </c>
      <c r="AJ93" s="16" t="e">
        <f>IF($B93="","",VLOOKUP($B93,'HKII 20 - 21'!$B$17:$AT$54,35,0))</f>
        <v>#N/A</v>
      </c>
      <c r="AK93" s="32" t="e">
        <f t="shared" si="17"/>
        <v>#N/A</v>
      </c>
      <c r="AL93" s="16" t="e">
        <f>IF($B93="","",VLOOKUP($B93,'HKII 20 - 21'!$B$17:$AT$54,37,0))</f>
        <v>#N/A</v>
      </c>
      <c r="AM93" s="16" t="e">
        <f>IF($B93="","",VLOOKUP($B93,'HKII 20 - 21'!$B$17:$AT$54,38,0))</f>
        <v>#N/A</v>
      </c>
      <c r="AN93" s="32" t="e">
        <f t="shared" si="18"/>
        <v>#N/A</v>
      </c>
      <c r="AO93" s="16" t="e">
        <f>IF($B93="","",VLOOKUP($B93,'HKII 20 - 21'!$B$17:$AT$54,40,0))</f>
        <v>#N/A</v>
      </c>
      <c r="AP93" s="16" t="e">
        <f>IF($B93="","",VLOOKUP($B93,'HKII 20 - 21'!$B$17:$AT$54,41,0))</f>
        <v>#N/A</v>
      </c>
      <c r="AQ93" s="32" t="e">
        <f t="shared" si="19"/>
        <v>#N/A</v>
      </c>
      <c r="AR93" s="32" t="e">
        <f>IF($B93="","",VLOOKUP($B93,'HKII 20 - 21'!$B$17:$AT$54,43,0))</f>
        <v>#N/A</v>
      </c>
      <c r="AS93" s="32" t="e">
        <f>IF($B93="","",VLOOKUP($B93,'HKII 20 - 21'!$B$17:$AT$54,44,0))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IF($B94="","",VLOOKUP($B94,'HKII 20 - 21'!$B$17:$AT$54,4,0))</f>
        <v>#N/A</v>
      </c>
      <c r="F94" s="16" t="e">
        <f>IF($B94="","",VLOOKUP($B94,'HKII 20 - 21'!$B$17:$AT$54,5,0))</f>
        <v>#N/A</v>
      </c>
      <c r="G94" s="16" t="e">
        <f>IF($B94="","",VLOOKUP($B94,'HKII 20 - 21'!$B$17:$AT$54,6,0))</f>
        <v>#N/A</v>
      </c>
      <c r="H94" s="16" t="e">
        <f>IF($B94="","",VLOOKUP($B94,'HKII 20 - 21'!$B$17:$AT$54,7,0))</f>
        <v>#N/A</v>
      </c>
      <c r="I94" s="16" t="e">
        <f>IF($B94="","",VLOOKUP($B94,'HKII 20 - 21'!$B$17:$AT$54,8,0))</f>
        <v>#N/A</v>
      </c>
      <c r="J94" s="16" t="e">
        <f>IF($B94="","",VLOOKUP($B94,'HKII 20 - 21'!$B$17:$AT$54,9,0))</f>
        <v>#N/A</v>
      </c>
      <c r="K94" s="16" t="e">
        <f>IF($B94="","",VLOOKUP($B94,'HKII 20 - 21'!$B$17:$AT$54,10,0))</f>
        <v>#N/A</v>
      </c>
      <c r="L94" s="16" t="e">
        <f>IF($B94="","",VLOOKUP($B94,'HKII 20 - 21'!$B$17:$AT$54,11,0))</f>
        <v>#N/A</v>
      </c>
      <c r="M94" s="32" t="e">
        <f t="shared" si="11"/>
        <v>#N/A</v>
      </c>
      <c r="N94" s="16" t="e">
        <f>IF($B94="","",VLOOKUP($B94,'HKII 20 - 21'!$B$17:$AT$54,13,0))</f>
        <v>#N/A</v>
      </c>
      <c r="O94" s="16" t="e">
        <f>IF($B94="","",VLOOKUP($B94,'HKII 20 - 21'!$B$17:$AT$54,14,0))</f>
        <v>#N/A</v>
      </c>
      <c r="P94" s="16" t="e">
        <f>IF($B94="","",VLOOKUP($B94,'HKII 20 - 21'!$B$17:$AT$54,15,0))</f>
        <v>#N/A</v>
      </c>
      <c r="Q94" s="16" t="e">
        <f>IF($B94="","",VLOOKUP($B94,'HKII 20 - 21'!$B$17:$AT$54,16,0))</f>
        <v>#N/A</v>
      </c>
      <c r="R94" s="32" t="e">
        <f t="shared" si="12"/>
        <v>#N/A</v>
      </c>
      <c r="S94" s="16" t="e">
        <f>IF($B94="","",VLOOKUP($B94,'HKII 20 - 21'!$B$17:$AT$54,18,0))</f>
        <v>#N/A</v>
      </c>
      <c r="T94" s="16" t="e">
        <f>IF($B94="","",VLOOKUP($B94,'HKII 20 - 21'!$B$17:$AT$54,19,0))</f>
        <v>#N/A</v>
      </c>
      <c r="U94" s="16" t="e">
        <f>IF($B94="","",VLOOKUP($B94,'HKII 20 - 21'!$B$17:$AT$54,20,0))</f>
        <v>#N/A</v>
      </c>
      <c r="V94" s="32" t="e">
        <f t="shared" si="13"/>
        <v>#N/A</v>
      </c>
      <c r="W94" s="16" t="e">
        <f>IF($B94="","",VLOOKUP($B94,'HKII 20 - 21'!$B$17:$AT$54,22,0))</f>
        <v>#N/A</v>
      </c>
      <c r="X94" s="16" t="e">
        <f>IF($B94="","",VLOOKUP($B94,'HKII 20 - 21'!$B$17:$AT$54,23,0))</f>
        <v>#N/A</v>
      </c>
      <c r="Y94" s="16" t="e">
        <f>IF($B94="","",VLOOKUP($B94,'HKII 20 - 21'!$B$17:$AT$54,24,0))</f>
        <v>#N/A</v>
      </c>
      <c r="Z94" s="32" t="e">
        <f t="shared" si="14"/>
        <v>#N/A</v>
      </c>
      <c r="AA94" s="16" t="e">
        <f>IF($B94="","",VLOOKUP($B94,'HKII 20 - 21'!$B$17:$AT$54,26,0))</f>
        <v>#N/A</v>
      </c>
      <c r="AB94" s="16" t="e">
        <f>IF($B94="","",VLOOKUP($B94,'HKII 20 - 21'!$B$17:$AT$54,27,0))</f>
        <v>#N/A</v>
      </c>
      <c r="AC94" s="16" t="e">
        <f>IF($B94="","",VLOOKUP($B94,'HKII 20 - 21'!$B$17:$AT$54,28,0))</f>
        <v>#N/A</v>
      </c>
      <c r="AD94" s="32" t="e">
        <f t="shared" si="15"/>
        <v>#N/A</v>
      </c>
      <c r="AE94" s="16" t="e">
        <f>IF($B94="","",VLOOKUP($B94,'HKII 20 - 21'!$B$17:$AT$54,30,0))</f>
        <v>#N/A</v>
      </c>
      <c r="AF94" s="16" t="e">
        <f>IF($B94="","",VLOOKUP($B94,'HKII 20 - 21'!$B$17:$AT$54,31,0))</f>
        <v>#N/A</v>
      </c>
      <c r="AG94" s="16" t="e">
        <f>IF($B94="","",VLOOKUP($B94,'HKII 20 - 21'!$B$17:$AT$54,32,0))</f>
        <v>#N/A</v>
      </c>
      <c r="AH94" s="32" t="e">
        <f t="shared" si="16"/>
        <v>#N/A</v>
      </c>
      <c r="AI94" s="16" t="e">
        <f>IF($B94="","",VLOOKUP($B94,'HKII 20 - 21'!$B$17:$AT$54,34,0))</f>
        <v>#N/A</v>
      </c>
      <c r="AJ94" s="16" t="e">
        <f>IF($B94="","",VLOOKUP($B94,'HKII 20 - 21'!$B$17:$AT$54,35,0))</f>
        <v>#N/A</v>
      </c>
      <c r="AK94" s="32" t="e">
        <f t="shared" si="17"/>
        <v>#N/A</v>
      </c>
      <c r="AL94" s="16" t="e">
        <f>IF($B94="","",VLOOKUP($B94,'HKII 20 - 21'!$B$17:$AT$54,37,0))</f>
        <v>#N/A</v>
      </c>
      <c r="AM94" s="16" t="e">
        <f>IF($B94="","",VLOOKUP($B94,'HKII 20 - 21'!$B$17:$AT$54,38,0))</f>
        <v>#N/A</v>
      </c>
      <c r="AN94" s="32" t="e">
        <f t="shared" si="18"/>
        <v>#N/A</v>
      </c>
      <c r="AO94" s="16" t="e">
        <f>IF($B94="","",VLOOKUP($B94,'HKII 20 - 21'!$B$17:$AT$54,40,0))</f>
        <v>#N/A</v>
      </c>
      <c r="AP94" s="16" t="e">
        <f>IF($B94="","",VLOOKUP($B94,'HKII 20 - 21'!$B$17:$AT$54,41,0))</f>
        <v>#N/A</v>
      </c>
      <c r="AQ94" s="32" t="e">
        <f t="shared" si="19"/>
        <v>#N/A</v>
      </c>
      <c r="AR94" s="32" t="e">
        <f>IF($B94="","",VLOOKUP($B94,'HKII 20 - 21'!$B$17:$AT$54,43,0))</f>
        <v>#N/A</v>
      </c>
      <c r="AS94" s="32" t="e">
        <f>IF($B94="","",VLOOKUP($B94,'HKII 20 - 21'!$B$17:$AT$54,44,0))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IF($B95="","",VLOOKUP($B95,'HKII 20 - 21'!$B$17:$AT$54,4,0))</f>
        <v>#N/A</v>
      </c>
      <c r="F95" s="16" t="e">
        <f>IF($B95="","",VLOOKUP($B95,'HKII 20 - 21'!$B$17:$AT$54,5,0))</f>
        <v>#N/A</v>
      </c>
      <c r="G95" s="16" t="e">
        <f>IF($B95="","",VLOOKUP($B95,'HKII 20 - 21'!$B$17:$AT$54,6,0))</f>
        <v>#N/A</v>
      </c>
      <c r="H95" s="16" t="e">
        <f>IF($B95="","",VLOOKUP($B95,'HKII 20 - 21'!$B$17:$AT$54,7,0))</f>
        <v>#N/A</v>
      </c>
      <c r="I95" s="16" t="e">
        <f>IF($B95="","",VLOOKUP($B95,'HKII 20 - 21'!$B$17:$AT$54,8,0))</f>
        <v>#N/A</v>
      </c>
      <c r="J95" s="16" t="e">
        <f>IF($B95="","",VLOOKUP($B95,'HKII 20 - 21'!$B$17:$AT$54,9,0))</f>
        <v>#N/A</v>
      </c>
      <c r="K95" s="16" t="e">
        <f>IF($B95="","",VLOOKUP($B95,'HKII 20 - 21'!$B$17:$AT$54,10,0))</f>
        <v>#N/A</v>
      </c>
      <c r="L95" s="16" t="e">
        <f>IF($B95="","",VLOOKUP($B95,'HKII 20 - 21'!$B$17:$AT$54,11,0))</f>
        <v>#N/A</v>
      </c>
      <c r="M95" s="32" t="e">
        <f t="shared" si="11"/>
        <v>#N/A</v>
      </c>
      <c r="N95" s="16" t="e">
        <f>IF($B95="","",VLOOKUP($B95,'HKII 20 - 21'!$B$17:$AT$54,13,0))</f>
        <v>#N/A</v>
      </c>
      <c r="O95" s="16" t="e">
        <f>IF($B95="","",VLOOKUP($B95,'HKII 20 - 21'!$B$17:$AT$54,14,0))</f>
        <v>#N/A</v>
      </c>
      <c r="P95" s="16" t="e">
        <f>IF($B95="","",VLOOKUP($B95,'HKII 20 - 21'!$B$17:$AT$54,15,0))</f>
        <v>#N/A</v>
      </c>
      <c r="Q95" s="16" t="e">
        <f>IF($B95="","",VLOOKUP($B95,'HKII 20 - 21'!$B$17:$AT$54,16,0))</f>
        <v>#N/A</v>
      </c>
      <c r="R95" s="32" t="e">
        <f t="shared" si="12"/>
        <v>#N/A</v>
      </c>
      <c r="S95" s="16" t="e">
        <f>IF($B95="","",VLOOKUP($B95,'HKII 20 - 21'!$B$17:$AT$54,18,0))</f>
        <v>#N/A</v>
      </c>
      <c r="T95" s="16" t="e">
        <f>IF($B95="","",VLOOKUP($B95,'HKII 20 - 21'!$B$17:$AT$54,19,0))</f>
        <v>#N/A</v>
      </c>
      <c r="U95" s="16" t="e">
        <f>IF($B95="","",VLOOKUP($B95,'HKII 20 - 21'!$B$17:$AT$54,20,0))</f>
        <v>#N/A</v>
      </c>
      <c r="V95" s="32" t="e">
        <f t="shared" si="13"/>
        <v>#N/A</v>
      </c>
      <c r="W95" s="16" t="e">
        <f>IF($B95="","",VLOOKUP($B95,'HKII 20 - 21'!$B$17:$AT$54,22,0))</f>
        <v>#N/A</v>
      </c>
      <c r="X95" s="16" t="e">
        <f>IF($B95="","",VLOOKUP($B95,'HKII 20 - 21'!$B$17:$AT$54,23,0))</f>
        <v>#N/A</v>
      </c>
      <c r="Y95" s="16" t="e">
        <f>IF($B95="","",VLOOKUP($B95,'HKII 20 - 21'!$B$17:$AT$54,24,0))</f>
        <v>#N/A</v>
      </c>
      <c r="Z95" s="32" t="e">
        <f t="shared" si="14"/>
        <v>#N/A</v>
      </c>
      <c r="AA95" s="16" t="e">
        <f>IF($B95="","",VLOOKUP($B95,'HKII 20 - 21'!$B$17:$AT$54,26,0))</f>
        <v>#N/A</v>
      </c>
      <c r="AB95" s="16" t="e">
        <f>IF($B95="","",VLOOKUP($B95,'HKII 20 - 21'!$B$17:$AT$54,27,0))</f>
        <v>#N/A</v>
      </c>
      <c r="AC95" s="16" t="e">
        <f>IF($B95="","",VLOOKUP($B95,'HKII 20 - 21'!$B$17:$AT$54,28,0))</f>
        <v>#N/A</v>
      </c>
      <c r="AD95" s="32" t="e">
        <f t="shared" si="15"/>
        <v>#N/A</v>
      </c>
      <c r="AE95" s="16" t="e">
        <f>IF($B95="","",VLOOKUP($B95,'HKII 20 - 21'!$B$17:$AT$54,30,0))</f>
        <v>#N/A</v>
      </c>
      <c r="AF95" s="16" t="e">
        <f>IF($B95="","",VLOOKUP($B95,'HKII 20 - 21'!$B$17:$AT$54,31,0))</f>
        <v>#N/A</v>
      </c>
      <c r="AG95" s="16" t="e">
        <f>IF($B95="","",VLOOKUP($B95,'HKII 20 - 21'!$B$17:$AT$54,32,0))</f>
        <v>#N/A</v>
      </c>
      <c r="AH95" s="32" t="e">
        <f t="shared" si="16"/>
        <v>#N/A</v>
      </c>
      <c r="AI95" s="16" t="e">
        <f>IF($B95="","",VLOOKUP($B95,'HKII 20 - 21'!$B$17:$AT$54,34,0))</f>
        <v>#N/A</v>
      </c>
      <c r="AJ95" s="16" t="e">
        <f>IF($B95="","",VLOOKUP($B95,'HKII 20 - 21'!$B$17:$AT$54,35,0))</f>
        <v>#N/A</v>
      </c>
      <c r="AK95" s="32" t="e">
        <f t="shared" si="17"/>
        <v>#N/A</v>
      </c>
      <c r="AL95" s="16" t="e">
        <f>IF($B95="","",VLOOKUP($B95,'HKII 20 - 21'!$B$17:$AT$54,37,0))</f>
        <v>#N/A</v>
      </c>
      <c r="AM95" s="16" t="e">
        <f>IF($B95="","",VLOOKUP($B95,'HKII 20 - 21'!$B$17:$AT$54,38,0))</f>
        <v>#N/A</v>
      </c>
      <c r="AN95" s="32" t="e">
        <f t="shared" si="18"/>
        <v>#N/A</v>
      </c>
      <c r="AO95" s="16" t="e">
        <f>IF($B95="","",VLOOKUP($B95,'HKII 20 - 21'!$B$17:$AT$54,40,0))</f>
        <v>#N/A</v>
      </c>
      <c r="AP95" s="16" t="e">
        <f>IF($B95="","",VLOOKUP($B95,'HKII 20 - 21'!$B$17:$AT$54,41,0))</f>
        <v>#N/A</v>
      </c>
      <c r="AQ95" s="32" t="e">
        <f t="shared" si="19"/>
        <v>#N/A</v>
      </c>
      <c r="AR95" s="32" t="e">
        <f>IF($B95="","",VLOOKUP($B95,'HKII 20 - 21'!$B$17:$AT$54,43,0))</f>
        <v>#N/A</v>
      </c>
      <c r="AS95" s="32" t="e">
        <f>IF($B95="","",VLOOKUP($B95,'HKII 20 - 21'!$B$17:$AT$54,44,0))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IF($B96="","",VLOOKUP($B96,'HKII 20 - 21'!$B$17:$AT$54,4,0))</f>
        <v>#N/A</v>
      </c>
      <c r="F96" s="16" t="e">
        <f>IF($B96="","",VLOOKUP($B96,'HKII 20 - 21'!$B$17:$AT$54,5,0))</f>
        <v>#N/A</v>
      </c>
      <c r="G96" s="16" t="e">
        <f>IF($B96="","",VLOOKUP($B96,'HKII 20 - 21'!$B$17:$AT$54,6,0))</f>
        <v>#N/A</v>
      </c>
      <c r="H96" s="16" t="e">
        <f>IF($B96="","",VLOOKUP($B96,'HKII 20 - 21'!$B$17:$AT$54,7,0))</f>
        <v>#N/A</v>
      </c>
      <c r="I96" s="16" t="e">
        <f>IF($B96="","",VLOOKUP($B96,'HKII 20 - 21'!$B$17:$AT$54,8,0))</f>
        <v>#N/A</v>
      </c>
      <c r="J96" s="16" t="e">
        <f>IF($B96="","",VLOOKUP($B96,'HKII 20 - 21'!$B$17:$AT$54,9,0))</f>
        <v>#N/A</v>
      </c>
      <c r="K96" s="16" t="e">
        <f>IF($B96="","",VLOOKUP($B96,'HKII 20 - 21'!$B$17:$AT$54,10,0))</f>
        <v>#N/A</v>
      </c>
      <c r="L96" s="16" t="e">
        <f>IF($B96="","",VLOOKUP($B96,'HKII 20 - 21'!$B$17:$AT$54,11,0))</f>
        <v>#N/A</v>
      </c>
      <c r="M96" s="32" t="e">
        <f t="shared" si="11"/>
        <v>#N/A</v>
      </c>
      <c r="N96" s="16" t="e">
        <f>IF($B96="","",VLOOKUP($B96,'HKII 20 - 21'!$B$17:$AT$54,13,0))</f>
        <v>#N/A</v>
      </c>
      <c r="O96" s="16" t="e">
        <f>IF($B96="","",VLOOKUP($B96,'HKII 20 - 21'!$B$17:$AT$54,14,0))</f>
        <v>#N/A</v>
      </c>
      <c r="P96" s="16" t="e">
        <f>IF($B96="","",VLOOKUP($B96,'HKII 20 - 21'!$B$17:$AT$54,15,0))</f>
        <v>#N/A</v>
      </c>
      <c r="Q96" s="16" t="e">
        <f>IF($B96="","",VLOOKUP($B96,'HKII 20 - 21'!$B$17:$AT$54,16,0))</f>
        <v>#N/A</v>
      </c>
      <c r="R96" s="32" t="e">
        <f t="shared" si="12"/>
        <v>#N/A</v>
      </c>
      <c r="S96" s="16" t="e">
        <f>IF($B96="","",VLOOKUP($B96,'HKII 20 - 21'!$B$17:$AT$54,18,0))</f>
        <v>#N/A</v>
      </c>
      <c r="T96" s="16" t="e">
        <f>IF($B96="","",VLOOKUP($B96,'HKII 20 - 21'!$B$17:$AT$54,19,0))</f>
        <v>#N/A</v>
      </c>
      <c r="U96" s="16" t="e">
        <f>IF($B96="","",VLOOKUP($B96,'HKII 20 - 21'!$B$17:$AT$54,20,0))</f>
        <v>#N/A</v>
      </c>
      <c r="V96" s="32" t="e">
        <f t="shared" si="13"/>
        <v>#N/A</v>
      </c>
      <c r="W96" s="16" t="e">
        <f>IF($B96="","",VLOOKUP($B96,'HKII 20 - 21'!$B$17:$AT$54,22,0))</f>
        <v>#N/A</v>
      </c>
      <c r="X96" s="16" t="e">
        <f>IF($B96="","",VLOOKUP($B96,'HKII 20 - 21'!$B$17:$AT$54,23,0))</f>
        <v>#N/A</v>
      </c>
      <c r="Y96" s="16" t="e">
        <f>IF($B96="","",VLOOKUP($B96,'HKII 20 - 21'!$B$17:$AT$54,24,0))</f>
        <v>#N/A</v>
      </c>
      <c r="Z96" s="32" t="e">
        <f t="shared" si="14"/>
        <v>#N/A</v>
      </c>
      <c r="AA96" s="16" t="e">
        <f>IF($B96="","",VLOOKUP($B96,'HKII 20 - 21'!$B$17:$AT$54,26,0))</f>
        <v>#N/A</v>
      </c>
      <c r="AB96" s="16" t="e">
        <f>IF($B96="","",VLOOKUP($B96,'HKII 20 - 21'!$B$17:$AT$54,27,0))</f>
        <v>#N/A</v>
      </c>
      <c r="AC96" s="16" t="e">
        <f>IF($B96="","",VLOOKUP($B96,'HKII 20 - 21'!$B$17:$AT$54,28,0))</f>
        <v>#N/A</v>
      </c>
      <c r="AD96" s="32" t="e">
        <f t="shared" si="15"/>
        <v>#N/A</v>
      </c>
      <c r="AE96" s="16" t="e">
        <f>IF($B96="","",VLOOKUP($B96,'HKII 20 - 21'!$B$17:$AT$54,30,0))</f>
        <v>#N/A</v>
      </c>
      <c r="AF96" s="16" t="e">
        <f>IF($B96="","",VLOOKUP($B96,'HKII 20 - 21'!$B$17:$AT$54,31,0))</f>
        <v>#N/A</v>
      </c>
      <c r="AG96" s="16" t="e">
        <f>IF($B96="","",VLOOKUP($B96,'HKII 20 - 21'!$B$17:$AT$54,32,0))</f>
        <v>#N/A</v>
      </c>
      <c r="AH96" s="32" t="e">
        <f t="shared" si="16"/>
        <v>#N/A</v>
      </c>
      <c r="AI96" s="16" t="e">
        <f>IF($B96="","",VLOOKUP($B96,'HKII 20 - 21'!$B$17:$AT$54,34,0))</f>
        <v>#N/A</v>
      </c>
      <c r="AJ96" s="16" t="e">
        <f>IF($B96="","",VLOOKUP($B96,'HKII 20 - 21'!$B$17:$AT$54,35,0))</f>
        <v>#N/A</v>
      </c>
      <c r="AK96" s="32" t="e">
        <f t="shared" si="17"/>
        <v>#N/A</v>
      </c>
      <c r="AL96" s="16" t="e">
        <f>IF($B96="","",VLOOKUP($B96,'HKII 20 - 21'!$B$17:$AT$54,37,0))</f>
        <v>#N/A</v>
      </c>
      <c r="AM96" s="16" t="e">
        <f>IF($B96="","",VLOOKUP($B96,'HKII 20 - 21'!$B$17:$AT$54,38,0))</f>
        <v>#N/A</v>
      </c>
      <c r="AN96" s="32" t="e">
        <f t="shared" si="18"/>
        <v>#N/A</v>
      </c>
      <c r="AO96" s="16" t="e">
        <f>IF($B96="","",VLOOKUP($B96,'HKII 20 - 21'!$B$17:$AT$54,40,0))</f>
        <v>#N/A</v>
      </c>
      <c r="AP96" s="16" t="e">
        <f>IF($B96="","",VLOOKUP($B96,'HKII 20 - 21'!$B$17:$AT$54,41,0))</f>
        <v>#N/A</v>
      </c>
      <c r="AQ96" s="32" t="e">
        <f t="shared" si="19"/>
        <v>#N/A</v>
      </c>
      <c r="AR96" s="32" t="e">
        <f>IF($B96="","",VLOOKUP($B96,'HKII 20 - 21'!$B$17:$AT$54,43,0))</f>
        <v>#N/A</v>
      </c>
      <c r="AS96" s="32" t="e">
        <f>IF($B96="","",VLOOKUP($B96,'HKII 20 - 21'!$B$17:$AT$54,44,0))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IF($B97="","",VLOOKUP($B97,'HKII 20 - 21'!$B$17:$AT$54,4,0))</f>
        <v>#N/A</v>
      </c>
      <c r="F97" s="16" t="e">
        <f>IF($B97="","",VLOOKUP($B97,'HKII 20 - 21'!$B$17:$AT$54,5,0))</f>
        <v>#N/A</v>
      </c>
      <c r="G97" s="16" t="e">
        <f>IF($B97="","",VLOOKUP($B97,'HKII 20 - 21'!$B$17:$AT$54,6,0))</f>
        <v>#N/A</v>
      </c>
      <c r="H97" s="16" t="e">
        <f>IF($B97="","",VLOOKUP($B97,'HKII 20 - 21'!$B$17:$AT$54,7,0))</f>
        <v>#N/A</v>
      </c>
      <c r="I97" s="16" t="e">
        <f>IF($B97="","",VLOOKUP($B97,'HKII 20 - 21'!$B$17:$AT$54,8,0))</f>
        <v>#N/A</v>
      </c>
      <c r="J97" s="16" t="e">
        <f>IF($B97="","",VLOOKUP($B97,'HKII 20 - 21'!$B$17:$AT$54,9,0))</f>
        <v>#N/A</v>
      </c>
      <c r="K97" s="16" t="e">
        <f>IF($B97="","",VLOOKUP($B97,'HKII 20 - 21'!$B$17:$AT$54,10,0))</f>
        <v>#N/A</v>
      </c>
      <c r="L97" s="16" t="e">
        <f>IF($B97="","",VLOOKUP($B97,'HKII 20 - 21'!$B$17:$AT$54,11,0))</f>
        <v>#N/A</v>
      </c>
      <c r="M97" s="32" t="e">
        <f t="shared" si="11"/>
        <v>#N/A</v>
      </c>
      <c r="N97" s="16" t="e">
        <f>IF($B97="","",VLOOKUP($B97,'HKII 20 - 21'!$B$17:$AT$54,13,0))</f>
        <v>#N/A</v>
      </c>
      <c r="O97" s="16" t="e">
        <f>IF($B97="","",VLOOKUP($B97,'HKII 20 - 21'!$B$17:$AT$54,14,0))</f>
        <v>#N/A</v>
      </c>
      <c r="P97" s="16" t="e">
        <f>IF($B97="","",VLOOKUP($B97,'HKII 20 - 21'!$B$17:$AT$54,15,0))</f>
        <v>#N/A</v>
      </c>
      <c r="Q97" s="16" t="e">
        <f>IF($B97="","",VLOOKUP($B97,'HKII 20 - 21'!$B$17:$AT$54,16,0))</f>
        <v>#N/A</v>
      </c>
      <c r="R97" s="32" t="e">
        <f t="shared" si="12"/>
        <v>#N/A</v>
      </c>
      <c r="S97" s="16" t="e">
        <f>IF($B97="","",VLOOKUP($B97,'HKII 20 - 21'!$B$17:$AT$54,18,0))</f>
        <v>#N/A</v>
      </c>
      <c r="T97" s="16" t="e">
        <f>IF($B97="","",VLOOKUP($B97,'HKII 20 - 21'!$B$17:$AT$54,19,0))</f>
        <v>#N/A</v>
      </c>
      <c r="U97" s="16" t="e">
        <f>IF($B97="","",VLOOKUP($B97,'HKII 20 - 21'!$B$17:$AT$54,20,0))</f>
        <v>#N/A</v>
      </c>
      <c r="V97" s="32" t="e">
        <f t="shared" si="13"/>
        <v>#N/A</v>
      </c>
      <c r="W97" s="16" t="e">
        <f>IF($B97="","",VLOOKUP($B97,'HKII 20 - 21'!$B$17:$AT$54,22,0))</f>
        <v>#N/A</v>
      </c>
      <c r="X97" s="16" t="e">
        <f>IF($B97="","",VLOOKUP($B97,'HKII 20 - 21'!$B$17:$AT$54,23,0))</f>
        <v>#N/A</v>
      </c>
      <c r="Y97" s="16" t="e">
        <f>IF($B97="","",VLOOKUP($B97,'HKII 20 - 21'!$B$17:$AT$54,24,0))</f>
        <v>#N/A</v>
      </c>
      <c r="Z97" s="32" t="e">
        <f t="shared" si="14"/>
        <v>#N/A</v>
      </c>
      <c r="AA97" s="16" t="e">
        <f>IF($B97="","",VLOOKUP($B97,'HKII 20 - 21'!$B$17:$AT$54,26,0))</f>
        <v>#N/A</v>
      </c>
      <c r="AB97" s="16" t="e">
        <f>IF($B97="","",VLOOKUP($B97,'HKII 20 - 21'!$B$17:$AT$54,27,0))</f>
        <v>#N/A</v>
      </c>
      <c r="AC97" s="16" t="e">
        <f>IF($B97="","",VLOOKUP($B97,'HKII 20 - 21'!$B$17:$AT$54,28,0))</f>
        <v>#N/A</v>
      </c>
      <c r="AD97" s="32" t="e">
        <f t="shared" si="15"/>
        <v>#N/A</v>
      </c>
      <c r="AE97" s="16" t="e">
        <f>IF($B97="","",VLOOKUP($B97,'HKII 20 - 21'!$B$17:$AT$54,30,0))</f>
        <v>#N/A</v>
      </c>
      <c r="AF97" s="16" t="e">
        <f>IF($B97="","",VLOOKUP($B97,'HKII 20 - 21'!$B$17:$AT$54,31,0))</f>
        <v>#N/A</v>
      </c>
      <c r="AG97" s="16" t="e">
        <f>IF($B97="","",VLOOKUP($B97,'HKII 20 - 21'!$B$17:$AT$54,32,0))</f>
        <v>#N/A</v>
      </c>
      <c r="AH97" s="32" t="e">
        <f t="shared" si="16"/>
        <v>#N/A</v>
      </c>
      <c r="AI97" s="16" t="e">
        <f>IF($B97="","",VLOOKUP($B97,'HKII 20 - 21'!$B$17:$AT$54,34,0))</f>
        <v>#N/A</v>
      </c>
      <c r="AJ97" s="16" t="e">
        <f>IF($B97="","",VLOOKUP($B97,'HKII 20 - 21'!$B$17:$AT$54,35,0))</f>
        <v>#N/A</v>
      </c>
      <c r="AK97" s="32" t="e">
        <f t="shared" si="17"/>
        <v>#N/A</v>
      </c>
      <c r="AL97" s="16" t="e">
        <f>IF($B97="","",VLOOKUP($B97,'HKII 20 - 21'!$B$17:$AT$54,37,0))</f>
        <v>#N/A</v>
      </c>
      <c r="AM97" s="16" t="e">
        <f>IF($B97="","",VLOOKUP($B97,'HKII 20 - 21'!$B$17:$AT$54,38,0))</f>
        <v>#N/A</v>
      </c>
      <c r="AN97" s="32" t="e">
        <f t="shared" si="18"/>
        <v>#N/A</v>
      </c>
      <c r="AO97" s="16" t="e">
        <f>IF($B97="","",VLOOKUP($B97,'HKII 20 - 21'!$B$17:$AT$54,40,0))</f>
        <v>#N/A</v>
      </c>
      <c r="AP97" s="16" t="e">
        <f>IF($B97="","",VLOOKUP($B97,'HKII 20 - 21'!$B$17:$AT$54,41,0))</f>
        <v>#N/A</v>
      </c>
      <c r="AQ97" s="32" t="e">
        <f t="shared" si="19"/>
        <v>#N/A</v>
      </c>
      <c r="AR97" s="32" t="e">
        <f>IF($B97="","",VLOOKUP($B97,'HKII 20 - 21'!$B$17:$AT$54,43,0))</f>
        <v>#N/A</v>
      </c>
      <c r="AS97" s="32" t="e">
        <f>IF($B97="","",VLOOKUP($B97,'HKII 20 - 21'!$B$17:$AT$54,44,0))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IF($B98="","",VLOOKUP($B98,'HKII 20 - 21'!$B$17:$AT$54,4,0))</f>
        <v>#N/A</v>
      </c>
      <c r="F98" s="16" t="e">
        <f>IF($B98="","",VLOOKUP($B98,'HKII 20 - 21'!$B$17:$AT$54,5,0))</f>
        <v>#N/A</v>
      </c>
      <c r="G98" s="16" t="e">
        <f>IF($B98="","",VLOOKUP($B98,'HKII 20 - 21'!$B$17:$AT$54,6,0))</f>
        <v>#N/A</v>
      </c>
      <c r="H98" s="16" t="e">
        <f>IF($B98="","",VLOOKUP($B98,'HKII 20 - 21'!$B$17:$AT$54,7,0))</f>
        <v>#N/A</v>
      </c>
      <c r="I98" s="16" t="e">
        <f>IF($B98="","",VLOOKUP($B98,'HKII 20 - 21'!$B$17:$AT$54,8,0))</f>
        <v>#N/A</v>
      </c>
      <c r="J98" s="16" t="e">
        <f>IF($B98="","",VLOOKUP($B98,'HKII 20 - 21'!$B$17:$AT$54,9,0))</f>
        <v>#N/A</v>
      </c>
      <c r="K98" s="16" t="e">
        <f>IF($B98="","",VLOOKUP($B98,'HKII 20 - 21'!$B$17:$AT$54,10,0))</f>
        <v>#N/A</v>
      </c>
      <c r="L98" s="16" t="e">
        <f>IF($B98="","",VLOOKUP($B98,'HKII 20 - 21'!$B$17:$AT$54,11,0))</f>
        <v>#N/A</v>
      </c>
      <c r="M98" s="32" t="e">
        <f t="shared" si="11"/>
        <v>#N/A</v>
      </c>
      <c r="N98" s="16" t="e">
        <f>IF($B98="","",VLOOKUP($B98,'HKII 20 - 21'!$B$17:$AT$54,13,0))</f>
        <v>#N/A</v>
      </c>
      <c r="O98" s="16" t="e">
        <f>IF($B98="","",VLOOKUP($B98,'HKII 20 - 21'!$B$17:$AT$54,14,0))</f>
        <v>#N/A</v>
      </c>
      <c r="P98" s="16" t="e">
        <f>IF($B98="","",VLOOKUP($B98,'HKII 20 - 21'!$B$17:$AT$54,15,0))</f>
        <v>#N/A</v>
      </c>
      <c r="Q98" s="16" t="e">
        <f>IF($B98="","",VLOOKUP($B98,'HKII 20 - 21'!$B$17:$AT$54,16,0))</f>
        <v>#N/A</v>
      </c>
      <c r="R98" s="32" t="e">
        <f t="shared" si="12"/>
        <v>#N/A</v>
      </c>
      <c r="S98" s="16" t="e">
        <f>IF($B98="","",VLOOKUP($B98,'HKII 20 - 21'!$B$17:$AT$54,18,0))</f>
        <v>#N/A</v>
      </c>
      <c r="T98" s="16" t="e">
        <f>IF($B98="","",VLOOKUP($B98,'HKII 20 - 21'!$B$17:$AT$54,19,0))</f>
        <v>#N/A</v>
      </c>
      <c r="U98" s="16" t="e">
        <f>IF($B98="","",VLOOKUP($B98,'HKII 20 - 21'!$B$17:$AT$54,20,0))</f>
        <v>#N/A</v>
      </c>
      <c r="V98" s="32" t="e">
        <f t="shared" si="13"/>
        <v>#N/A</v>
      </c>
      <c r="W98" s="16" t="e">
        <f>IF($B98="","",VLOOKUP($B98,'HKII 20 - 21'!$B$17:$AT$54,22,0))</f>
        <v>#N/A</v>
      </c>
      <c r="X98" s="16" t="e">
        <f>IF($B98="","",VLOOKUP($B98,'HKII 20 - 21'!$B$17:$AT$54,23,0))</f>
        <v>#N/A</v>
      </c>
      <c r="Y98" s="16" t="e">
        <f>IF($B98="","",VLOOKUP($B98,'HKII 20 - 21'!$B$17:$AT$54,24,0))</f>
        <v>#N/A</v>
      </c>
      <c r="Z98" s="32" t="e">
        <f t="shared" si="14"/>
        <v>#N/A</v>
      </c>
      <c r="AA98" s="16" t="e">
        <f>IF($B98="","",VLOOKUP($B98,'HKII 20 - 21'!$B$17:$AT$54,26,0))</f>
        <v>#N/A</v>
      </c>
      <c r="AB98" s="16" t="e">
        <f>IF($B98="","",VLOOKUP($B98,'HKII 20 - 21'!$B$17:$AT$54,27,0))</f>
        <v>#N/A</v>
      </c>
      <c r="AC98" s="16" t="e">
        <f>IF($B98="","",VLOOKUP($B98,'HKII 20 - 21'!$B$17:$AT$54,28,0))</f>
        <v>#N/A</v>
      </c>
      <c r="AD98" s="32" t="e">
        <f t="shared" si="15"/>
        <v>#N/A</v>
      </c>
      <c r="AE98" s="16" t="e">
        <f>IF($B98="","",VLOOKUP($B98,'HKII 20 - 21'!$B$17:$AT$54,30,0))</f>
        <v>#N/A</v>
      </c>
      <c r="AF98" s="16" t="e">
        <f>IF($B98="","",VLOOKUP($B98,'HKII 20 - 21'!$B$17:$AT$54,31,0))</f>
        <v>#N/A</v>
      </c>
      <c r="AG98" s="16" t="e">
        <f>IF($B98="","",VLOOKUP($B98,'HKII 20 - 21'!$B$17:$AT$54,32,0))</f>
        <v>#N/A</v>
      </c>
      <c r="AH98" s="32" t="e">
        <f t="shared" si="16"/>
        <v>#N/A</v>
      </c>
      <c r="AI98" s="16" t="e">
        <f>IF($B98="","",VLOOKUP($B98,'HKII 20 - 21'!$B$17:$AT$54,34,0))</f>
        <v>#N/A</v>
      </c>
      <c r="AJ98" s="16" t="e">
        <f>IF($B98="","",VLOOKUP($B98,'HKII 20 - 21'!$B$17:$AT$54,35,0))</f>
        <v>#N/A</v>
      </c>
      <c r="AK98" s="32" t="e">
        <f t="shared" si="17"/>
        <v>#N/A</v>
      </c>
      <c r="AL98" s="16" t="e">
        <f>IF($B98="","",VLOOKUP($B98,'HKII 20 - 21'!$B$17:$AT$54,37,0))</f>
        <v>#N/A</v>
      </c>
      <c r="AM98" s="16" t="e">
        <f>IF($B98="","",VLOOKUP($B98,'HKII 20 - 21'!$B$17:$AT$54,38,0))</f>
        <v>#N/A</v>
      </c>
      <c r="AN98" s="32" t="e">
        <f t="shared" si="18"/>
        <v>#N/A</v>
      </c>
      <c r="AO98" s="16" t="e">
        <f>IF($B98="","",VLOOKUP($B98,'HKII 20 - 21'!$B$17:$AT$54,40,0))</f>
        <v>#N/A</v>
      </c>
      <c r="AP98" s="16" t="e">
        <f>IF($B98="","",VLOOKUP($B98,'HKII 20 - 21'!$B$17:$AT$54,41,0))</f>
        <v>#N/A</v>
      </c>
      <c r="AQ98" s="32" t="e">
        <f t="shared" si="19"/>
        <v>#N/A</v>
      </c>
      <c r="AR98" s="32" t="e">
        <f>IF($B98="","",VLOOKUP($B98,'HKII 20 - 21'!$B$17:$AT$54,43,0))</f>
        <v>#N/A</v>
      </c>
      <c r="AS98" s="32" t="e">
        <f>IF($B98="","",VLOOKUP($B98,'HKII 20 - 21'!$B$17:$AT$54,44,0))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IF($B99="","",VLOOKUP($B99,'HKII 20 - 21'!$B$17:$AT$54,4,0))</f>
        <v>#N/A</v>
      </c>
      <c r="F99" s="16" t="e">
        <f>IF($B99="","",VLOOKUP($B99,'HKII 20 - 21'!$B$17:$AT$54,5,0))</f>
        <v>#N/A</v>
      </c>
      <c r="G99" s="16" t="e">
        <f>IF($B99="","",VLOOKUP($B99,'HKII 20 - 21'!$B$17:$AT$54,6,0))</f>
        <v>#N/A</v>
      </c>
      <c r="H99" s="16" t="e">
        <f>IF($B99="","",VLOOKUP($B99,'HKII 20 - 21'!$B$17:$AT$54,7,0))</f>
        <v>#N/A</v>
      </c>
      <c r="I99" s="16" t="e">
        <f>IF($B99="","",VLOOKUP($B99,'HKII 20 - 21'!$B$17:$AT$54,8,0))</f>
        <v>#N/A</v>
      </c>
      <c r="J99" s="16" t="e">
        <f>IF($B99="","",VLOOKUP($B99,'HKII 20 - 21'!$B$17:$AT$54,9,0))</f>
        <v>#N/A</v>
      </c>
      <c r="K99" s="16" t="e">
        <f>IF($B99="","",VLOOKUP($B99,'HKII 20 - 21'!$B$17:$AT$54,10,0))</f>
        <v>#N/A</v>
      </c>
      <c r="L99" s="16" t="e">
        <f>IF($B99="","",VLOOKUP($B99,'HKII 20 - 21'!$B$17:$AT$54,11,0))</f>
        <v>#N/A</v>
      </c>
      <c r="M99" s="32" t="e">
        <f t="shared" si="11"/>
        <v>#N/A</v>
      </c>
      <c r="N99" s="16" t="e">
        <f>IF($B99="","",VLOOKUP($B99,'HKII 20 - 21'!$B$17:$AT$54,13,0))</f>
        <v>#N/A</v>
      </c>
      <c r="O99" s="16" t="e">
        <f>IF($B99="","",VLOOKUP($B99,'HKII 20 - 21'!$B$17:$AT$54,14,0))</f>
        <v>#N/A</v>
      </c>
      <c r="P99" s="16" t="e">
        <f>IF($B99="","",VLOOKUP($B99,'HKII 20 - 21'!$B$17:$AT$54,15,0))</f>
        <v>#N/A</v>
      </c>
      <c r="Q99" s="16" t="e">
        <f>IF($B99="","",VLOOKUP($B99,'HKII 20 - 21'!$B$17:$AT$54,16,0))</f>
        <v>#N/A</v>
      </c>
      <c r="R99" s="32" t="e">
        <f t="shared" si="12"/>
        <v>#N/A</v>
      </c>
      <c r="S99" s="16" t="e">
        <f>IF($B99="","",VLOOKUP($B99,'HKII 20 - 21'!$B$17:$AT$54,18,0))</f>
        <v>#N/A</v>
      </c>
      <c r="T99" s="16" t="e">
        <f>IF($B99="","",VLOOKUP($B99,'HKII 20 - 21'!$B$17:$AT$54,19,0))</f>
        <v>#N/A</v>
      </c>
      <c r="U99" s="16" t="e">
        <f>IF($B99="","",VLOOKUP($B99,'HKII 20 - 21'!$B$17:$AT$54,20,0))</f>
        <v>#N/A</v>
      </c>
      <c r="V99" s="32" t="e">
        <f t="shared" si="13"/>
        <v>#N/A</v>
      </c>
      <c r="W99" s="16" t="e">
        <f>IF($B99="","",VLOOKUP($B99,'HKII 20 - 21'!$B$17:$AT$54,22,0))</f>
        <v>#N/A</v>
      </c>
      <c r="X99" s="16" t="e">
        <f>IF($B99="","",VLOOKUP($B99,'HKII 20 - 21'!$B$17:$AT$54,23,0))</f>
        <v>#N/A</v>
      </c>
      <c r="Y99" s="16" t="e">
        <f>IF($B99="","",VLOOKUP($B99,'HKII 20 - 21'!$B$17:$AT$54,24,0))</f>
        <v>#N/A</v>
      </c>
      <c r="Z99" s="32" t="e">
        <f t="shared" si="14"/>
        <v>#N/A</v>
      </c>
      <c r="AA99" s="16" t="e">
        <f>IF($B99="","",VLOOKUP($B99,'HKII 20 - 21'!$B$17:$AT$54,26,0))</f>
        <v>#N/A</v>
      </c>
      <c r="AB99" s="16" t="e">
        <f>IF($B99="","",VLOOKUP($B99,'HKII 20 - 21'!$B$17:$AT$54,27,0))</f>
        <v>#N/A</v>
      </c>
      <c r="AC99" s="16" t="e">
        <f>IF($B99="","",VLOOKUP($B99,'HKII 20 - 21'!$B$17:$AT$54,28,0))</f>
        <v>#N/A</v>
      </c>
      <c r="AD99" s="32" t="e">
        <f t="shared" si="15"/>
        <v>#N/A</v>
      </c>
      <c r="AE99" s="16" t="e">
        <f>IF($B99="","",VLOOKUP($B99,'HKII 20 - 21'!$B$17:$AT$54,30,0))</f>
        <v>#N/A</v>
      </c>
      <c r="AF99" s="16" t="e">
        <f>IF($B99="","",VLOOKUP($B99,'HKII 20 - 21'!$B$17:$AT$54,31,0))</f>
        <v>#N/A</v>
      </c>
      <c r="AG99" s="16" t="e">
        <f>IF($B99="","",VLOOKUP($B99,'HKII 20 - 21'!$B$17:$AT$54,32,0))</f>
        <v>#N/A</v>
      </c>
      <c r="AH99" s="32" t="e">
        <f t="shared" si="16"/>
        <v>#N/A</v>
      </c>
      <c r="AI99" s="16" t="e">
        <f>IF($B99="","",VLOOKUP($B99,'HKII 20 - 21'!$B$17:$AT$54,34,0))</f>
        <v>#N/A</v>
      </c>
      <c r="AJ99" s="16" t="e">
        <f>IF($B99="","",VLOOKUP($B99,'HKII 20 - 21'!$B$17:$AT$54,35,0))</f>
        <v>#N/A</v>
      </c>
      <c r="AK99" s="32" t="e">
        <f t="shared" si="17"/>
        <v>#N/A</v>
      </c>
      <c r="AL99" s="16" t="e">
        <f>IF($B99="","",VLOOKUP($B99,'HKII 20 - 21'!$B$17:$AT$54,37,0))</f>
        <v>#N/A</v>
      </c>
      <c r="AM99" s="16" t="e">
        <f>IF($B99="","",VLOOKUP($B99,'HKII 20 - 21'!$B$17:$AT$54,38,0))</f>
        <v>#N/A</v>
      </c>
      <c r="AN99" s="32" t="e">
        <f t="shared" si="18"/>
        <v>#N/A</v>
      </c>
      <c r="AO99" s="16" t="e">
        <f>IF($B99="","",VLOOKUP($B99,'HKII 20 - 21'!$B$17:$AT$54,40,0))</f>
        <v>#N/A</v>
      </c>
      <c r="AP99" s="16" t="e">
        <f>IF($B99="","",VLOOKUP($B99,'HKII 20 - 21'!$B$17:$AT$54,41,0))</f>
        <v>#N/A</v>
      </c>
      <c r="AQ99" s="32" t="e">
        <f t="shared" si="19"/>
        <v>#N/A</v>
      </c>
      <c r="AR99" s="32" t="e">
        <f>IF($B99="","",VLOOKUP($B99,'HKII 20 - 21'!$B$17:$AT$54,43,0))</f>
        <v>#N/A</v>
      </c>
      <c r="AS99" s="32" t="e">
        <f>IF($B99="","",VLOOKUP($B99,'HKII 20 - 21'!$B$17:$AT$54,44,0))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IF($B100="","",VLOOKUP($B100,'HKII 20 - 21'!$B$17:$AT$54,4,0))</f>
        <v>#N/A</v>
      </c>
      <c r="F100" s="16" t="e">
        <f>IF($B100="","",VLOOKUP($B100,'HKII 20 - 21'!$B$17:$AT$54,5,0))</f>
        <v>#N/A</v>
      </c>
      <c r="G100" s="16" t="e">
        <f>IF($B100="","",VLOOKUP($B100,'HKII 20 - 21'!$B$17:$AT$54,6,0))</f>
        <v>#N/A</v>
      </c>
      <c r="H100" s="16" t="e">
        <f>IF($B100="","",VLOOKUP($B100,'HKII 20 - 21'!$B$17:$AT$54,7,0))</f>
        <v>#N/A</v>
      </c>
      <c r="I100" s="16" t="e">
        <f>IF($B100="","",VLOOKUP($B100,'HKII 20 - 21'!$B$17:$AT$54,8,0))</f>
        <v>#N/A</v>
      </c>
      <c r="J100" s="16" t="e">
        <f>IF($B100="","",VLOOKUP($B100,'HKII 20 - 21'!$B$17:$AT$54,9,0))</f>
        <v>#N/A</v>
      </c>
      <c r="K100" s="16" t="e">
        <f>IF($B100="","",VLOOKUP($B100,'HKII 20 - 21'!$B$17:$AT$54,10,0))</f>
        <v>#N/A</v>
      </c>
      <c r="L100" s="16" t="e">
        <f>IF($B100="","",VLOOKUP($B100,'HKII 20 - 21'!$B$17:$AT$54,11,0))</f>
        <v>#N/A</v>
      </c>
      <c r="M100" s="32" t="e">
        <f t="shared" si="11"/>
        <v>#N/A</v>
      </c>
      <c r="N100" s="16" t="e">
        <f>IF($B100="","",VLOOKUP($B100,'HKII 20 - 21'!$B$17:$AT$54,13,0))</f>
        <v>#N/A</v>
      </c>
      <c r="O100" s="16" t="e">
        <f>IF($B100="","",VLOOKUP($B100,'HKII 20 - 21'!$B$17:$AT$54,14,0))</f>
        <v>#N/A</v>
      </c>
      <c r="P100" s="16" t="e">
        <f>IF($B100="","",VLOOKUP($B100,'HKII 20 - 21'!$B$17:$AT$54,15,0))</f>
        <v>#N/A</v>
      </c>
      <c r="Q100" s="16" t="e">
        <f>IF($B100="","",VLOOKUP($B100,'HKII 20 - 21'!$B$17:$AT$54,16,0))</f>
        <v>#N/A</v>
      </c>
      <c r="R100" s="32" t="e">
        <f t="shared" si="12"/>
        <v>#N/A</v>
      </c>
      <c r="S100" s="16" t="e">
        <f>IF($B100="","",VLOOKUP($B100,'HKII 20 - 21'!$B$17:$AT$54,18,0))</f>
        <v>#N/A</v>
      </c>
      <c r="T100" s="16" t="e">
        <f>IF($B100="","",VLOOKUP($B100,'HKII 20 - 21'!$B$17:$AT$54,19,0))</f>
        <v>#N/A</v>
      </c>
      <c r="U100" s="16" t="e">
        <f>IF($B100="","",VLOOKUP($B100,'HKII 20 - 21'!$B$17:$AT$54,20,0))</f>
        <v>#N/A</v>
      </c>
      <c r="V100" s="32" t="e">
        <f t="shared" si="13"/>
        <v>#N/A</v>
      </c>
      <c r="W100" s="16" t="e">
        <f>IF($B100="","",VLOOKUP($B100,'HKII 20 - 21'!$B$17:$AT$54,22,0))</f>
        <v>#N/A</v>
      </c>
      <c r="X100" s="16" t="e">
        <f>IF($B100="","",VLOOKUP($B100,'HKII 20 - 21'!$B$17:$AT$54,23,0))</f>
        <v>#N/A</v>
      </c>
      <c r="Y100" s="16" t="e">
        <f>IF($B100="","",VLOOKUP($B100,'HKII 20 - 21'!$B$17:$AT$54,24,0))</f>
        <v>#N/A</v>
      </c>
      <c r="Z100" s="32" t="e">
        <f t="shared" si="14"/>
        <v>#N/A</v>
      </c>
      <c r="AA100" s="16" t="e">
        <f>IF($B100="","",VLOOKUP($B100,'HKII 20 - 21'!$B$17:$AT$54,26,0))</f>
        <v>#N/A</v>
      </c>
      <c r="AB100" s="16" t="e">
        <f>IF($B100="","",VLOOKUP($B100,'HKII 20 - 21'!$B$17:$AT$54,27,0))</f>
        <v>#N/A</v>
      </c>
      <c r="AC100" s="16" t="e">
        <f>IF($B100="","",VLOOKUP($B100,'HKII 20 - 21'!$B$17:$AT$54,28,0))</f>
        <v>#N/A</v>
      </c>
      <c r="AD100" s="32" t="e">
        <f t="shared" si="15"/>
        <v>#N/A</v>
      </c>
      <c r="AE100" s="16" t="e">
        <f>IF($B100="","",VLOOKUP($B100,'HKII 20 - 21'!$B$17:$AT$54,30,0))</f>
        <v>#N/A</v>
      </c>
      <c r="AF100" s="16" t="e">
        <f>IF($B100="","",VLOOKUP($B100,'HKII 20 - 21'!$B$17:$AT$54,31,0))</f>
        <v>#N/A</v>
      </c>
      <c r="AG100" s="16" t="e">
        <f>IF($B100="","",VLOOKUP($B100,'HKII 20 - 21'!$B$17:$AT$54,32,0))</f>
        <v>#N/A</v>
      </c>
      <c r="AH100" s="32" t="e">
        <f t="shared" si="16"/>
        <v>#N/A</v>
      </c>
      <c r="AI100" s="16" t="e">
        <f>IF($B100="","",VLOOKUP($B100,'HKII 20 - 21'!$B$17:$AT$54,34,0))</f>
        <v>#N/A</v>
      </c>
      <c r="AJ100" s="16" t="e">
        <f>IF($B100="","",VLOOKUP($B100,'HKII 20 - 21'!$B$17:$AT$54,35,0))</f>
        <v>#N/A</v>
      </c>
      <c r="AK100" s="32" t="e">
        <f t="shared" si="17"/>
        <v>#N/A</v>
      </c>
      <c r="AL100" s="16" t="e">
        <f>IF($B100="","",VLOOKUP($B100,'HKII 20 - 21'!$B$17:$AT$54,37,0))</f>
        <v>#N/A</v>
      </c>
      <c r="AM100" s="16" t="e">
        <f>IF($B100="","",VLOOKUP($B100,'HKII 20 - 21'!$B$17:$AT$54,38,0))</f>
        <v>#N/A</v>
      </c>
      <c r="AN100" s="32" t="e">
        <f t="shared" si="18"/>
        <v>#N/A</v>
      </c>
      <c r="AO100" s="16" t="e">
        <f>IF($B100="","",VLOOKUP($B100,'HKII 20 - 21'!$B$17:$AT$54,40,0))</f>
        <v>#N/A</v>
      </c>
      <c r="AP100" s="16" t="e">
        <f>IF($B100="","",VLOOKUP($B100,'HKII 20 - 21'!$B$17:$AT$54,41,0))</f>
        <v>#N/A</v>
      </c>
      <c r="AQ100" s="32" t="e">
        <f t="shared" si="19"/>
        <v>#N/A</v>
      </c>
      <c r="AR100" s="32" t="e">
        <f>IF($B100="","",VLOOKUP($B100,'HKII 20 - 21'!$B$17:$AT$54,43,0))</f>
        <v>#N/A</v>
      </c>
      <c r="AS100" s="32" t="e">
        <f>IF($B100="","",VLOOKUP($B100,'HKII 20 - 21'!$B$17:$AT$54,44,0))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IF($B101="","",VLOOKUP($B101,'HKII 20 - 21'!$B$17:$AT$54,4,0))</f>
        <v>#N/A</v>
      </c>
      <c r="F101" s="16" t="e">
        <f>IF($B101="","",VLOOKUP($B101,'HKII 20 - 21'!$B$17:$AT$54,5,0))</f>
        <v>#N/A</v>
      </c>
      <c r="G101" s="16" t="e">
        <f>IF($B101="","",VLOOKUP($B101,'HKII 20 - 21'!$B$17:$AT$54,6,0))</f>
        <v>#N/A</v>
      </c>
      <c r="H101" s="16" t="e">
        <f>IF($B101="","",VLOOKUP($B101,'HKII 20 - 21'!$B$17:$AT$54,7,0))</f>
        <v>#N/A</v>
      </c>
      <c r="I101" s="16" t="e">
        <f>IF($B101="","",VLOOKUP($B101,'HKII 20 - 21'!$B$17:$AT$54,8,0))</f>
        <v>#N/A</v>
      </c>
      <c r="J101" s="16" t="e">
        <f>IF($B101="","",VLOOKUP($B101,'HKII 20 - 21'!$B$17:$AT$54,9,0))</f>
        <v>#N/A</v>
      </c>
      <c r="K101" s="16" t="e">
        <f>IF($B101="","",VLOOKUP($B101,'HKII 20 - 21'!$B$17:$AT$54,10,0))</f>
        <v>#N/A</v>
      </c>
      <c r="L101" s="16" t="e">
        <f>IF($B101="","",VLOOKUP($B101,'HKII 20 - 21'!$B$17:$AT$54,11,0))</f>
        <v>#N/A</v>
      </c>
      <c r="M101" s="32" t="e">
        <f t="shared" si="11"/>
        <v>#N/A</v>
      </c>
      <c r="N101" s="16" t="e">
        <f>IF($B101="","",VLOOKUP($B101,'HKII 20 - 21'!$B$17:$AT$54,13,0))</f>
        <v>#N/A</v>
      </c>
      <c r="O101" s="16" t="e">
        <f>IF($B101="","",VLOOKUP($B101,'HKII 20 - 21'!$B$17:$AT$54,14,0))</f>
        <v>#N/A</v>
      </c>
      <c r="P101" s="16" t="e">
        <f>IF($B101="","",VLOOKUP($B101,'HKII 20 - 21'!$B$17:$AT$54,15,0))</f>
        <v>#N/A</v>
      </c>
      <c r="Q101" s="16" t="e">
        <f>IF($B101="","",VLOOKUP($B101,'HKII 20 - 21'!$B$17:$AT$54,16,0))</f>
        <v>#N/A</v>
      </c>
      <c r="R101" s="32" t="e">
        <f t="shared" si="12"/>
        <v>#N/A</v>
      </c>
      <c r="S101" s="16" t="e">
        <f>IF($B101="","",VLOOKUP($B101,'HKII 20 - 21'!$B$17:$AT$54,18,0))</f>
        <v>#N/A</v>
      </c>
      <c r="T101" s="16" t="e">
        <f>IF($B101="","",VLOOKUP($B101,'HKII 20 - 21'!$B$17:$AT$54,19,0))</f>
        <v>#N/A</v>
      </c>
      <c r="U101" s="16" t="e">
        <f>IF($B101="","",VLOOKUP($B101,'HKII 20 - 21'!$B$17:$AT$54,20,0))</f>
        <v>#N/A</v>
      </c>
      <c r="V101" s="32" t="e">
        <f t="shared" si="13"/>
        <v>#N/A</v>
      </c>
      <c r="W101" s="16" t="e">
        <f>IF($B101="","",VLOOKUP($B101,'HKII 20 - 21'!$B$17:$AT$54,22,0))</f>
        <v>#N/A</v>
      </c>
      <c r="X101" s="16" t="e">
        <f>IF($B101="","",VLOOKUP($B101,'HKII 20 - 21'!$B$17:$AT$54,23,0))</f>
        <v>#N/A</v>
      </c>
      <c r="Y101" s="16" t="e">
        <f>IF($B101="","",VLOOKUP($B101,'HKII 20 - 21'!$B$17:$AT$54,24,0))</f>
        <v>#N/A</v>
      </c>
      <c r="Z101" s="32" t="e">
        <f t="shared" si="14"/>
        <v>#N/A</v>
      </c>
      <c r="AA101" s="16" t="e">
        <f>IF($B101="","",VLOOKUP($B101,'HKII 20 - 21'!$B$17:$AT$54,26,0))</f>
        <v>#N/A</v>
      </c>
      <c r="AB101" s="16" t="e">
        <f>IF($B101="","",VLOOKUP($B101,'HKII 20 - 21'!$B$17:$AT$54,27,0))</f>
        <v>#N/A</v>
      </c>
      <c r="AC101" s="16" t="e">
        <f>IF($B101="","",VLOOKUP($B101,'HKII 20 - 21'!$B$17:$AT$54,28,0))</f>
        <v>#N/A</v>
      </c>
      <c r="AD101" s="32" t="e">
        <f t="shared" si="15"/>
        <v>#N/A</v>
      </c>
      <c r="AE101" s="16" t="e">
        <f>IF($B101="","",VLOOKUP($B101,'HKII 20 - 21'!$B$17:$AT$54,30,0))</f>
        <v>#N/A</v>
      </c>
      <c r="AF101" s="16" t="e">
        <f>IF($B101="","",VLOOKUP($B101,'HKII 20 - 21'!$B$17:$AT$54,31,0))</f>
        <v>#N/A</v>
      </c>
      <c r="AG101" s="16" t="e">
        <f>IF($B101="","",VLOOKUP($B101,'HKII 20 - 21'!$B$17:$AT$54,32,0))</f>
        <v>#N/A</v>
      </c>
      <c r="AH101" s="32" t="e">
        <f t="shared" si="16"/>
        <v>#N/A</v>
      </c>
      <c r="AI101" s="16" t="e">
        <f>IF($B101="","",VLOOKUP($B101,'HKII 20 - 21'!$B$17:$AT$54,34,0))</f>
        <v>#N/A</v>
      </c>
      <c r="AJ101" s="16" t="e">
        <f>IF($B101="","",VLOOKUP($B101,'HKII 20 - 21'!$B$17:$AT$54,35,0))</f>
        <v>#N/A</v>
      </c>
      <c r="AK101" s="32" t="e">
        <f t="shared" si="17"/>
        <v>#N/A</v>
      </c>
      <c r="AL101" s="16" t="e">
        <f>IF($B101="","",VLOOKUP($B101,'HKII 20 - 21'!$B$17:$AT$54,37,0))</f>
        <v>#N/A</v>
      </c>
      <c r="AM101" s="16" t="e">
        <f>IF($B101="","",VLOOKUP($B101,'HKII 20 - 21'!$B$17:$AT$54,38,0))</f>
        <v>#N/A</v>
      </c>
      <c r="AN101" s="32" t="e">
        <f t="shared" si="18"/>
        <v>#N/A</v>
      </c>
      <c r="AO101" s="16" t="e">
        <f>IF($B101="","",VLOOKUP($B101,'HKII 20 - 21'!$B$17:$AT$54,40,0))</f>
        <v>#N/A</v>
      </c>
      <c r="AP101" s="16" t="e">
        <f>IF($B101="","",VLOOKUP($B101,'HKII 20 - 21'!$B$17:$AT$54,41,0))</f>
        <v>#N/A</v>
      </c>
      <c r="AQ101" s="32" t="e">
        <f t="shared" si="19"/>
        <v>#N/A</v>
      </c>
      <c r="AR101" s="32" t="e">
        <f>IF($B101="","",VLOOKUP($B101,'HKII 20 - 21'!$B$17:$AT$54,43,0))</f>
        <v>#N/A</v>
      </c>
      <c r="AS101" s="32" t="e">
        <f>IF($B101="","",VLOOKUP($B101,'HKII 20 - 21'!$B$17:$AT$54,44,0))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IF($B102="","",VLOOKUP($B102,'HKII 20 - 21'!$B$17:$AT$54,4,0))</f>
        <v>#N/A</v>
      </c>
      <c r="F102" s="16" t="e">
        <f>IF($B102="","",VLOOKUP($B102,'HKII 20 - 21'!$B$17:$AT$54,5,0))</f>
        <v>#N/A</v>
      </c>
      <c r="G102" s="16" t="e">
        <f>IF($B102="","",VLOOKUP($B102,'HKII 20 - 21'!$B$17:$AT$54,6,0))</f>
        <v>#N/A</v>
      </c>
      <c r="H102" s="16" t="e">
        <f>IF($B102="","",VLOOKUP($B102,'HKII 20 - 21'!$B$17:$AT$54,7,0))</f>
        <v>#N/A</v>
      </c>
      <c r="I102" s="16" t="e">
        <f>IF($B102="","",VLOOKUP($B102,'HKII 20 - 21'!$B$17:$AT$54,8,0))</f>
        <v>#N/A</v>
      </c>
      <c r="J102" s="16" t="e">
        <f>IF($B102="","",VLOOKUP($B102,'HKII 20 - 21'!$B$17:$AT$54,9,0))</f>
        <v>#N/A</v>
      </c>
      <c r="K102" s="16" t="e">
        <f>IF($B102="","",VLOOKUP($B102,'HKII 20 - 21'!$B$17:$AT$54,10,0))</f>
        <v>#N/A</v>
      </c>
      <c r="L102" s="16" t="e">
        <f>IF($B102="","",VLOOKUP($B102,'HKII 20 - 21'!$B$17:$AT$54,11,0))</f>
        <v>#N/A</v>
      </c>
      <c r="M102" s="32" t="e">
        <f t="shared" si="11"/>
        <v>#N/A</v>
      </c>
      <c r="N102" s="16" t="e">
        <f>IF($B102="","",VLOOKUP($B102,'HKII 20 - 21'!$B$17:$AT$54,13,0))</f>
        <v>#N/A</v>
      </c>
      <c r="O102" s="16" t="e">
        <f>IF($B102="","",VLOOKUP($B102,'HKII 20 - 21'!$B$17:$AT$54,14,0))</f>
        <v>#N/A</v>
      </c>
      <c r="P102" s="16" t="e">
        <f>IF($B102="","",VLOOKUP($B102,'HKII 20 - 21'!$B$17:$AT$54,15,0))</f>
        <v>#N/A</v>
      </c>
      <c r="Q102" s="16" t="e">
        <f>IF($B102="","",VLOOKUP($B102,'HKII 20 - 21'!$B$17:$AT$54,16,0))</f>
        <v>#N/A</v>
      </c>
      <c r="R102" s="32" t="e">
        <f t="shared" si="12"/>
        <v>#N/A</v>
      </c>
      <c r="S102" s="16" t="e">
        <f>IF($B102="","",VLOOKUP($B102,'HKII 20 - 21'!$B$17:$AT$54,18,0))</f>
        <v>#N/A</v>
      </c>
      <c r="T102" s="16" t="e">
        <f>IF($B102="","",VLOOKUP($B102,'HKII 20 - 21'!$B$17:$AT$54,19,0))</f>
        <v>#N/A</v>
      </c>
      <c r="U102" s="16" t="e">
        <f>IF($B102="","",VLOOKUP($B102,'HKII 20 - 21'!$B$17:$AT$54,20,0))</f>
        <v>#N/A</v>
      </c>
      <c r="V102" s="32" t="e">
        <f t="shared" si="13"/>
        <v>#N/A</v>
      </c>
      <c r="W102" s="16" t="e">
        <f>IF($B102="","",VLOOKUP($B102,'HKII 20 - 21'!$B$17:$AT$54,22,0))</f>
        <v>#N/A</v>
      </c>
      <c r="X102" s="16" t="e">
        <f>IF($B102="","",VLOOKUP($B102,'HKII 20 - 21'!$B$17:$AT$54,23,0))</f>
        <v>#N/A</v>
      </c>
      <c r="Y102" s="16" t="e">
        <f>IF($B102="","",VLOOKUP($B102,'HKII 20 - 21'!$B$17:$AT$54,24,0))</f>
        <v>#N/A</v>
      </c>
      <c r="Z102" s="32" t="e">
        <f t="shared" si="14"/>
        <v>#N/A</v>
      </c>
      <c r="AA102" s="16" t="e">
        <f>IF($B102="","",VLOOKUP($B102,'HKII 20 - 21'!$B$17:$AT$54,26,0))</f>
        <v>#N/A</v>
      </c>
      <c r="AB102" s="16" t="e">
        <f>IF($B102="","",VLOOKUP($B102,'HKII 20 - 21'!$B$17:$AT$54,27,0))</f>
        <v>#N/A</v>
      </c>
      <c r="AC102" s="16" t="e">
        <f>IF($B102="","",VLOOKUP($B102,'HKII 20 - 21'!$B$17:$AT$54,28,0))</f>
        <v>#N/A</v>
      </c>
      <c r="AD102" s="32" t="e">
        <f t="shared" si="15"/>
        <v>#N/A</v>
      </c>
      <c r="AE102" s="16" t="e">
        <f>IF($B102="","",VLOOKUP($B102,'HKII 20 - 21'!$B$17:$AT$54,30,0))</f>
        <v>#N/A</v>
      </c>
      <c r="AF102" s="16" t="e">
        <f>IF($B102="","",VLOOKUP($B102,'HKII 20 - 21'!$B$17:$AT$54,31,0))</f>
        <v>#N/A</v>
      </c>
      <c r="AG102" s="16" t="e">
        <f>IF($B102="","",VLOOKUP($B102,'HKII 20 - 21'!$B$17:$AT$54,32,0))</f>
        <v>#N/A</v>
      </c>
      <c r="AH102" s="32" t="e">
        <f t="shared" si="16"/>
        <v>#N/A</v>
      </c>
      <c r="AI102" s="16" t="e">
        <f>IF($B102="","",VLOOKUP($B102,'HKII 20 - 21'!$B$17:$AT$54,34,0))</f>
        <v>#N/A</v>
      </c>
      <c r="AJ102" s="16" t="e">
        <f>IF($B102="","",VLOOKUP($B102,'HKII 20 - 21'!$B$17:$AT$54,35,0))</f>
        <v>#N/A</v>
      </c>
      <c r="AK102" s="32" t="e">
        <f t="shared" si="17"/>
        <v>#N/A</v>
      </c>
      <c r="AL102" s="16" t="e">
        <f>IF($B102="","",VLOOKUP($B102,'HKII 20 - 21'!$B$17:$AT$54,37,0))</f>
        <v>#N/A</v>
      </c>
      <c r="AM102" s="16" t="e">
        <f>IF($B102="","",VLOOKUP($B102,'HKII 20 - 21'!$B$17:$AT$54,38,0))</f>
        <v>#N/A</v>
      </c>
      <c r="AN102" s="32" t="e">
        <f t="shared" si="18"/>
        <v>#N/A</v>
      </c>
      <c r="AO102" s="16" t="e">
        <f>IF($B102="","",VLOOKUP($B102,'HKII 20 - 21'!$B$17:$AT$54,40,0))</f>
        <v>#N/A</v>
      </c>
      <c r="AP102" s="16" t="e">
        <f>IF($B102="","",VLOOKUP($B102,'HKII 20 - 21'!$B$17:$AT$54,41,0))</f>
        <v>#N/A</v>
      </c>
      <c r="AQ102" s="32" t="e">
        <f t="shared" si="19"/>
        <v>#N/A</v>
      </c>
      <c r="AR102" s="32" t="e">
        <f>IF($B102="","",VLOOKUP($B102,'HKII 20 - 21'!$B$17:$AT$54,43,0))</f>
        <v>#N/A</v>
      </c>
      <c r="AS102" s="32" t="e">
        <f>IF($B102="","",VLOOKUP($B102,'HKII 20 - 21'!$B$17:$AT$54,44,0))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IF($B103="","",VLOOKUP($B103,'HKII 20 - 21'!$B$17:$AT$54,4,0))</f>
        <v>#N/A</v>
      </c>
      <c r="F103" s="16" t="e">
        <f>IF($B103="","",VLOOKUP($B103,'HKII 20 - 21'!$B$17:$AT$54,5,0))</f>
        <v>#N/A</v>
      </c>
      <c r="G103" s="16" t="e">
        <f>IF($B103="","",VLOOKUP($B103,'HKII 20 - 21'!$B$17:$AT$54,6,0))</f>
        <v>#N/A</v>
      </c>
      <c r="H103" s="16" t="e">
        <f>IF($B103="","",VLOOKUP($B103,'HKII 20 - 21'!$B$17:$AT$54,7,0))</f>
        <v>#N/A</v>
      </c>
      <c r="I103" s="16" t="e">
        <f>IF($B103="","",VLOOKUP($B103,'HKII 20 - 21'!$B$17:$AT$54,8,0))</f>
        <v>#N/A</v>
      </c>
      <c r="J103" s="16" t="e">
        <f>IF($B103="","",VLOOKUP($B103,'HKII 20 - 21'!$B$17:$AT$54,9,0))</f>
        <v>#N/A</v>
      </c>
      <c r="K103" s="16" t="e">
        <f>IF($B103="","",VLOOKUP($B103,'HKII 20 - 21'!$B$17:$AT$54,10,0))</f>
        <v>#N/A</v>
      </c>
      <c r="L103" s="16" t="e">
        <f>IF($B103="","",VLOOKUP($B103,'HKII 20 - 21'!$B$17:$AT$54,11,0))</f>
        <v>#N/A</v>
      </c>
      <c r="M103" s="32" t="e">
        <f t="shared" si="11"/>
        <v>#N/A</v>
      </c>
      <c r="N103" s="16" t="e">
        <f>IF($B103="","",VLOOKUP($B103,'HKII 20 - 21'!$B$17:$AT$54,13,0))</f>
        <v>#N/A</v>
      </c>
      <c r="O103" s="16" t="e">
        <f>IF($B103="","",VLOOKUP($B103,'HKII 20 - 21'!$B$17:$AT$54,14,0))</f>
        <v>#N/A</v>
      </c>
      <c r="P103" s="16" t="e">
        <f>IF($B103="","",VLOOKUP($B103,'HKII 20 - 21'!$B$17:$AT$54,15,0))</f>
        <v>#N/A</v>
      </c>
      <c r="Q103" s="16" t="e">
        <f>IF($B103="","",VLOOKUP($B103,'HKII 20 - 21'!$B$17:$AT$54,16,0))</f>
        <v>#N/A</v>
      </c>
      <c r="R103" s="32" t="e">
        <f t="shared" si="12"/>
        <v>#N/A</v>
      </c>
      <c r="S103" s="16" t="e">
        <f>IF($B103="","",VLOOKUP($B103,'HKII 20 - 21'!$B$17:$AT$54,18,0))</f>
        <v>#N/A</v>
      </c>
      <c r="T103" s="16" t="e">
        <f>IF($B103="","",VLOOKUP($B103,'HKII 20 - 21'!$B$17:$AT$54,19,0))</f>
        <v>#N/A</v>
      </c>
      <c r="U103" s="16" t="e">
        <f>IF($B103="","",VLOOKUP($B103,'HKII 20 - 21'!$B$17:$AT$54,20,0))</f>
        <v>#N/A</v>
      </c>
      <c r="V103" s="32" t="e">
        <f t="shared" si="13"/>
        <v>#N/A</v>
      </c>
      <c r="W103" s="16" t="e">
        <f>IF($B103="","",VLOOKUP($B103,'HKII 20 - 21'!$B$17:$AT$54,22,0))</f>
        <v>#N/A</v>
      </c>
      <c r="X103" s="16" t="e">
        <f>IF($B103="","",VLOOKUP($B103,'HKII 20 - 21'!$B$17:$AT$54,23,0))</f>
        <v>#N/A</v>
      </c>
      <c r="Y103" s="16" t="e">
        <f>IF($B103="","",VLOOKUP($B103,'HKII 20 - 21'!$B$17:$AT$54,24,0))</f>
        <v>#N/A</v>
      </c>
      <c r="Z103" s="32" t="e">
        <f t="shared" si="14"/>
        <v>#N/A</v>
      </c>
      <c r="AA103" s="16" t="e">
        <f>IF($B103="","",VLOOKUP($B103,'HKII 20 - 21'!$B$17:$AT$54,26,0))</f>
        <v>#N/A</v>
      </c>
      <c r="AB103" s="16" t="e">
        <f>IF($B103="","",VLOOKUP($B103,'HKII 20 - 21'!$B$17:$AT$54,27,0))</f>
        <v>#N/A</v>
      </c>
      <c r="AC103" s="16" t="e">
        <f>IF($B103="","",VLOOKUP($B103,'HKII 20 - 21'!$B$17:$AT$54,28,0))</f>
        <v>#N/A</v>
      </c>
      <c r="AD103" s="32" t="e">
        <f t="shared" si="15"/>
        <v>#N/A</v>
      </c>
      <c r="AE103" s="16" t="e">
        <f>IF($B103="","",VLOOKUP($B103,'HKII 20 - 21'!$B$17:$AT$54,30,0))</f>
        <v>#N/A</v>
      </c>
      <c r="AF103" s="16" t="e">
        <f>IF($B103="","",VLOOKUP($B103,'HKII 20 - 21'!$B$17:$AT$54,31,0))</f>
        <v>#N/A</v>
      </c>
      <c r="AG103" s="16" t="e">
        <f>IF($B103="","",VLOOKUP($B103,'HKII 20 - 21'!$B$17:$AT$54,32,0))</f>
        <v>#N/A</v>
      </c>
      <c r="AH103" s="32" t="e">
        <f t="shared" si="16"/>
        <v>#N/A</v>
      </c>
      <c r="AI103" s="16" t="e">
        <f>IF($B103="","",VLOOKUP($B103,'HKII 20 - 21'!$B$17:$AT$54,34,0))</f>
        <v>#N/A</v>
      </c>
      <c r="AJ103" s="16" t="e">
        <f>IF($B103="","",VLOOKUP($B103,'HKII 20 - 21'!$B$17:$AT$54,35,0))</f>
        <v>#N/A</v>
      </c>
      <c r="AK103" s="32" t="e">
        <f t="shared" si="17"/>
        <v>#N/A</v>
      </c>
      <c r="AL103" s="16" t="e">
        <f>IF($B103="","",VLOOKUP($B103,'HKII 20 - 21'!$B$17:$AT$54,37,0))</f>
        <v>#N/A</v>
      </c>
      <c r="AM103" s="16" t="e">
        <f>IF($B103="","",VLOOKUP($B103,'HKII 20 - 21'!$B$17:$AT$54,38,0))</f>
        <v>#N/A</v>
      </c>
      <c r="AN103" s="32" t="e">
        <f t="shared" si="18"/>
        <v>#N/A</v>
      </c>
      <c r="AO103" s="16" t="e">
        <f>IF($B103="","",VLOOKUP($B103,'HKII 20 - 21'!$B$17:$AT$54,40,0))</f>
        <v>#N/A</v>
      </c>
      <c r="AP103" s="16" t="e">
        <f>IF($B103="","",VLOOKUP($B103,'HKII 20 - 21'!$B$17:$AT$54,41,0))</f>
        <v>#N/A</v>
      </c>
      <c r="AQ103" s="32" t="e">
        <f t="shared" si="19"/>
        <v>#N/A</v>
      </c>
      <c r="AR103" s="32" t="e">
        <f>IF($B103="","",VLOOKUP($B103,'HKII 20 - 21'!$B$17:$AT$54,43,0))</f>
        <v>#N/A</v>
      </c>
      <c r="AS103" s="32" t="e">
        <f>IF($B103="","",VLOOKUP($B103,'HKII 20 - 21'!$B$17:$AT$54,44,0))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IF($B104="","",VLOOKUP($B104,'HKII 20 - 21'!$B$17:$AT$54,4,0))</f>
        <v>#N/A</v>
      </c>
      <c r="F104" s="16" t="e">
        <f>IF($B104="","",VLOOKUP($B104,'HKII 20 - 21'!$B$17:$AT$54,5,0))</f>
        <v>#N/A</v>
      </c>
      <c r="G104" s="16" t="e">
        <f>IF($B104="","",VLOOKUP($B104,'HKII 20 - 21'!$B$17:$AT$54,6,0))</f>
        <v>#N/A</v>
      </c>
      <c r="H104" s="16" t="e">
        <f>IF($B104="","",VLOOKUP($B104,'HKII 20 - 21'!$B$17:$AT$54,7,0))</f>
        <v>#N/A</v>
      </c>
      <c r="I104" s="16" t="e">
        <f>IF($B104="","",VLOOKUP($B104,'HKII 20 - 21'!$B$17:$AT$54,8,0))</f>
        <v>#N/A</v>
      </c>
      <c r="J104" s="16" t="e">
        <f>IF($B104="","",VLOOKUP($B104,'HKII 20 - 21'!$B$17:$AT$54,9,0))</f>
        <v>#N/A</v>
      </c>
      <c r="K104" s="16" t="e">
        <f>IF($B104="","",VLOOKUP($B104,'HKII 20 - 21'!$B$17:$AT$54,10,0))</f>
        <v>#N/A</v>
      </c>
      <c r="L104" s="16" t="e">
        <f>IF($B104="","",VLOOKUP($B104,'HKII 20 - 21'!$B$17:$AT$54,11,0))</f>
        <v>#N/A</v>
      </c>
      <c r="M104" s="32" t="e">
        <f t="shared" si="11"/>
        <v>#N/A</v>
      </c>
      <c r="N104" s="16" t="e">
        <f>IF($B104="","",VLOOKUP($B104,'HKII 20 - 21'!$B$17:$AT$54,13,0))</f>
        <v>#N/A</v>
      </c>
      <c r="O104" s="16" t="e">
        <f>IF($B104="","",VLOOKUP($B104,'HKII 20 - 21'!$B$17:$AT$54,14,0))</f>
        <v>#N/A</v>
      </c>
      <c r="P104" s="16" t="e">
        <f>IF($B104="","",VLOOKUP($B104,'HKII 20 - 21'!$B$17:$AT$54,15,0))</f>
        <v>#N/A</v>
      </c>
      <c r="Q104" s="16" t="e">
        <f>IF($B104="","",VLOOKUP($B104,'HKII 20 - 21'!$B$17:$AT$54,16,0))</f>
        <v>#N/A</v>
      </c>
      <c r="R104" s="32" t="e">
        <f t="shared" si="12"/>
        <v>#N/A</v>
      </c>
      <c r="S104" s="16" t="e">
        <f>IF($B104="","",VLOOKUP($B104,'HKII 20 - 21'!$B$17:$AT$54,18,0))</f>
        <v>#N/A</v>
      </c>
      <c r="T104" s="16" t="e">
        <f>IF($B104="","",VLOOKUP($B104,'HKII 20 - 21'!$B$17:$AT$54,19,0))</f>
        <v>#N/A</v>
      </c>
      <c r="U104" s="16" t="e">
        <f>IF($B104="","",VLOOKUP($B104,'HKII 20 - 21'!$B$17:$AT$54,20,0))</f>
        <v>#N/A</v>
      </c>
      <c r="V104" s="32" t="e">
        <f t="shared" si="13"/>
        <v>#N/A</v>
      </c>
      <c r="W104" s="16" t="e">
        <f>IF($B104="","",VLOOKUP($B104,'HKII 20 - 21'!$B$17:$AT$54,22,0))</f>
        <v>#N/A</v>
      </c>
      <c r="X104" s="16" t="e">
        <f>IF($B104="","",VLOOKUP($B104,'HKII 20 - 21'!$B$17:$AT$54,23,0))</f>
        <v>#N/A</v>
      </c>
      <c r="Y104" s="16" t="e">
        <f>IF($B104="","",VLOOKUP($B104,'HKII 20 - 21'!$B$17:$AT$54,24,0))</f>
        <v>#N/A</v>
      </c>
      <c r="Z104" s="32" t="e">
        <f t="shared" si="14"/>
        <v>#N/A</v>
      </c>
      <c r="AA104" s="16" t="e">
        <f>IF($B104="","",VLOOKUP($B104,'HKII 20 - 21'!$B$17:$AT$54,26,0))</f>
        <v>#N/A</v>
      </c>
      <c r="AB104" s="16" t="e">
        <f>IF($B104="","",VLOOKUP($B104,'HKII 20 - 21'!$B$17:$AT$54,27,0))</f>
        <v>#N/A</v>
      </c>
      <c r="AC104" s="16" t="e">
        <f>IF($B104="","",VLOOKUP($B104,'HKII 20 - 21'!$B$17:$AT$54,28,0))</f>
        <v>#N/A</v>
      </c>
      <c r="AD104" s="32" t="e">
        <f t="shared" si="15"/>
        <v>#N/A</v>
      </c>
      <c r="AE104" s="16" t="e">
        <f>IF($B104="","",VLOOKUP($B104,'HKII 20 - 21'!$B$17:$AT$54,30,0))</f>
        <v>#N/A</v>
      </c>
      <c r="AF104" s="16" t="e">
        <f>IF($B104="","",VLOOKUP($B104,'HKII 20 - 21'!$B$17:$AT$54,31,0))</f>
        <v>#N/A</v>
      </c>
      <c r="AG104" s="16" t="e">
        <f>IF($B104="","",VLOOKUP($B104,'HKII 20 - 21'!$B$17:$AT$54,32,0))</f>
        <v>#N/A</v>
      </c>
      <c r="AH104" s="32" t="e">
        <f t="shared" si="16"/>
        <v>#N/A</v>
      </c>
      <c r="AI104" s="16" t="e">
        <f>IF($B104="","",VLOOKUP($B104,'HKII 20 - 21'!$B$17:$AT$54,34,0))</f>
        <v>#N/A</v>
      </c>
      <c r="AJ104" s="16" t="e">
        <f>IF($B104="","",VLOOKUP($B104,'HKII 20 - 21'!$B$17:$AT$54,35,0))</f>
        <v>#N/A</v>
      </c>
      <c r="AK104" s="32" t="e">
        <f t="shared" si="17"/>
        <v>#N/A</v>
      </c>
      <c r="AL104" s="16" t="e">
        <f>IF($B104="","",VLOOKUP($B104,'HKII 20 - 21'!$B$17:$AT$54,37,0))</f>
        <v>#N/A</v>
      </c>
      <c r="AM104" s="16" t="e">
        <f>IF($B104="","",VLOOKUP($B104,'HKII 20 - 21'!$B$17:$AT$54,38,0))</f>
        <v>#N/A</v>
      </c>
      <c r="AN104" s="32" t="e">
        <f t="shared" si="18"/>
        <v>#N/A</v>
      </c>
      <c r="AO104" s="16" t="e">
        <f>IF($B104="","",VLOOKUP($B104,'HKII 20 - 21'!$B$17:$AT$54,40,0))</f>
        <v>#N/A</v>
      </c>
      <c r="AP104" s="16" t="e">
        <f>IF($B104="","",VLOOKUP($B104,'HKII 20 - 21'!$B$17:$AT$54,41,0))</f>
        <v>#N/A</v>
      </c>
      <c r="AQ104" s="32" t="e">
        <f t="shared" si="19"/>
        <v>#N/A</v>
      </c>
      <c r="AR104" s="32" t="e">
        <f>IF($B104="","",VLOOKUP($B104,'HKII 20 - 21'!$B$17:$AT$54,43,0))</f>
        <v>#N/A</v>
      </c>
      <c r="AS104" s="32" t="e">
        <f>IF($B104="","",VLOOKUP($B104,'HKII 20 - 21'!$B$17:$AT$54,44,0))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IF($B105="","",VLOOKUP($B105,'HKII 20 - 21'!$B$17:$AT$54,4,0))</f>
        <v>#N/A</v>
      </c>
      <c r="F105" s="16" t="e">
        <f>IF($B105="","",VLOOKUP($B105,'HKII 20 - 21'!$B$17:$AT$54,5,0))</f>
        <v>#N/A</v>
      </c>
      <c r="G105" s="16" t="e">
        <f>IF($B105="","",VLOOKUP($B105,'HKII 20 - 21'!$B$17:$AT$54,6,0))</f>
        <v>#N/A</v>
      </c>
      <c r="H105" s="16" t="e">
        <f>IF($B105="","",VLOOKUP($B105,'HKII 20 - 21'!$B$17:$AT$54,7,0))</f>
        <v>#N/A</v>
      </c>
      <c r="I105" s="16" t="e">
        <f>IF($B105="","",VLOOKUP($B105,'HKII 20 - 21'!$B$17:$AT$54,8,0))</f>
        <v>#N/A</v>
      </c>
      <c r="J105" s="16" t="e">
        <f>IF($B105="","",VLOOKUP($B105,'HKII 20 - 21'!$B$17:$AT$54,9,0))</f>
        <v>#N/A</v>
      </c>
      <c r="K105" s="16" t="e">
        <f>IF($B105="","",VLOOKUP($B105,'HKII 20 - 21'!$B$17:$AT$54,10,0))</f>
        <v>#N/A</v>
      </c>
      <c r="L105" s="16" t="e">
        <f>IF($B105="","",VLOOKUP($B105,'HKII 20 - 21'!$B$17:$AT$54,11,0))</f>
        <v>#N/A</v>
      </c>
      <c r="M105" s="32" t="e">
        <f t="shared" si="11"/>
        <v>#N/A</v>
      </c>
      <c r="N105" s="16" t="e">
        <f>IF($B105="","",VLOOKUP($B105,'HKII 20 - 21'!$B$17:$AT$54,13,0))</f>
        <v>#N/A</v>
      </c>
      <c r="O105" s="16" t="e">
        <f>IF($B105="","",VLOOKUP($B105,'HKII 20 - 21'!$B$17:$AT$54,14,0))</f>
        <v>#N/A</v>
      </c>
      <c r="P105" s="16" t="e">
        <f>IF($B105="","",VLOOKUP($B105,'HKII 20 - 21'!$B$17:$AT$54,15,0))</f>
        <v>#N/A</v>
      </c>
      <c r="Q105" s="16" t="e">
        <f>IF($B105="","",VLOOKUP($B105,'HKII 20 - 21'!$B$17:$AT$54,16,0))</f>
        <v>#N/A</v>
      </c>
      <c r="R105" s="32" t="e">
        <f t="shared" si="12"/>
        <v>#N/A</v>
      </c>
      <c r="S105" s="16" t="e">
        <f>IF($B105="","",VLOOKUP($B105,'HKII 20 - 21'!$B$17:$AT$54,18,0))</f>
        <v>#N/A</v>
      </c>
      <c r="T105" s="16" t="e">
        <f>IF($B105="","",VLOOKUP($B105,'HKII 20 - 21'!$B$17:$AT$54,19,0))</f>
        <v>#N/A</v>
      </c>
      <c r="U105" s="16" t="e">
        <f>IF($B105="","",VLOOKUP($B105,'HKII 20 - 21'!$B$17:$AT$54,20,0))</f>
        <v>#N/A</v>
      </c>
      <c r="V105" s="32" t="e">
        <f t="shared" si="13"/>
        <v>#N/A</v>
      </c>
      <c r="W105" s="16" t="e">
        <f>IF($B105="","",VLOOKUP($B105,'HKII 20 - 21'!$B$17:$AT$54,22,0))</f>
        <v>#N/A</v>
      </c>
      <c r="X105" s="16" t="e">
        <f>IF($B105="","",VLOOKUP($B105,'HKII 20 - 21'!$B$17:$AT$54,23,0))</f>
        <v>#N/A</v>
      </c>
      <c r="Y105" s="16" t="e">
        <f>IF($B105="","",VLOOKUP($B105,'HKII 20 - 21'!$B$17:$AT$54,24,0))</f>
        <v>#N/A</v>
      </c>
      <c r="Z105" s="32" t="e">
        <f t="shared" si="14"/>
        <v>#N/A</v>
      </c>
      <c r="AA105" s="16" t="e">
        <f>IF($B105="","",VLOOKUP($B105,'HKII 20 - 21'!$B$17:$AT$54,26,0))</f>
        <v>#N/A</v>
      </c>
      <c r="AB105" s="16" t="e">
        <f>IF($B105="","",VLOOKUP($B105,'HKII 20 - 21'!$B$17:$AT$54,27,0))</f>
        <v>#N/A</v>
      </c>
      <c r="AC105" s="16" t="e">
        <f>IF($B105="","",VLOOKUP($B105,'HKII 20 - 21'!$B$17:$AT$54,28,0))</f>
        <v>#N/A</v>
      </c>
      <c r="AD105" s="32" t="e">
        <f t="shared" si="15"/>
        <v>#N/A</v>
      </c>
      <c r="AE105" s="16" t="e">
        <f>IF($B105="","",VLOOKUP($B105,'HKII 20 - 21'!$B$17:$AT$54,30,0))</f>
        <v>#N/A</v>
      </c>
      <c r="AF105" s="16" t="e">
        <f>IF($B105="","",VLOOKUP($B105,'HKII 20 - 21'!$B$17:$AT$54,31,0))</f>
        <v>#N/A</v>
      </c>
      <c r="AG105" s="16" t="e">
        <f>IF($B105="","",VLOOKUP($B105,'HKII 20 - 21'!$B$17:$AT$54,32,0))</f>
        <v>#N/A</v>
      </c>
      <c r="AH105" s="32" t="e">
        <f t="shared" si="16"/>
        <v>#N/A</v>
      </c>
      <c r="AI105" s="16" t="e">
        <f>IF($B105="","",VLOOKUP($B105,'HKII 20 - 21'!$B$17:$AT$54,34,0))</f>
        <v>#N/A</v>
      </c>
      <c r="AJ105" s="16" t="e">
        <f>IF($B105="","",VLOOKUP($B105,'HKII 20 - 21'!$B$17:$AT$54,35,0))</f>
        <v>#N/A</v>
      </c>
      <c r="AK105" s="32" t="e">
        <f t="shared" si="17"/>
        <v>#N/A</v>
      </c>
      <c r="AL105" s="16" t="e">
        <f>IF($B105="","",VLOOKUP($B105,'HKII 20 - 21'!$B$17:$AT$54,37,0))</f>
        <v>#N/A</v>
      </c>
      <c r="AM105" s="16" t="e">
        <f>IF($B105="","",VLOOKUP($B105,'HKII 20 - 21'!$B$17:$AT$54,38,0))</f>
        <v>#N/A</v>
      </c>
      <c r="AN105" s="32" t="e">
        <f t="shared" si="18"/>
        <v>#N/A</v>
      </c>
      <c r="AO105" s="16" t="e">
        <f>IF($B105="","",VLOOKUP($B105,'HKII 20 - 21'!$B$17:$AT$54,40,0))</f>
        <v>#N/A</v>
      </c>
      <c r="AP105" s="16" t="e">
        <f>IF($B105="","",VLOOKUP($B105,'HKII 20 - 21'!$B$17:$AT$54,41,0))</f>
        <v>#N/A</v>
      </c>
      <c r="AQ105" s="32" t="e">
        <f t="shared" si="19"/>
        <v>#N/A</v>
      </c>
      <c r="AR105" s="32" t="e">
        <f>IF($B105="","",VLOOKUP($B105,'HKII 20 - 21'!$B$17:$AT$54,43,0))</f>
        <v>#N/A</v>
      </c>
      <c r="AS105" s="32" t="e">
        <f>IF($B105="","",VLOOKUP($B105,'HKII 20 - 21'!$B$17:$AT$54,44,0))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IF($B106="","",VLOOKUP($B106,'HKII 20 - 21'!$B$17:$AT$54,4,0))</f>
        <v>#N/A</v>
      </c>
      <c r="F106" s="16" t="e">
        <f>IF($B106="","",VLOOKUP($B106,'HKII 20 - 21'!$B$17:$AT$54,5,0))</f>
        <v>#N/A</v>
      </c>
      <c r="G106" s="16" t="e">
        <f>IF($B106="","",VLOOKUP($B106,'HKII 20 - 21'!$B$17:$AT$54,6,0))</f>
        <v>#N/A</v>
      </c>
      <c r="H106" s="16" t="e">
        <f>IF($B106="","",VLOOKUP($B106,'HKII 20 - 21'!$B$17:$AT$54,7,0))</f>
        <v>#N/A</v>
      </c>
      <c r="I106" s="16" t="e">
        <f>IF($B106="","",VLOOKUP($B106,'HKII 20 - 21'!$B$17:$AT$54,8,0))</f>
        <v>#N/A</v>
      </c>
      <c r="J106" s="16" t="e">
        <f>IF($B106="","",VLOOKUP($B106,'HKII 20 - 21'!$B$17:$AT$54,9,0))</f>
        <v>#N/A</v>
      </c>
      <c r="K106" s="16" t="e">
        <f>IF($B106="","",VLOOKUP($B106,'HKII 20 - 21'!$B$17:$AT$54,10,0))</f>
        <v>#N/A</v>
      </c>
      <c r="L106" s="16" t="e">
        <f>IF($B106="","",VLOOKUP($B106,'HKII 20 - 21'!$B$17:$AT$54,11,0))</f>
        <v>#N/A</v>
      </c>
      <c r="M106" s="32" t="e">
        <f t="shared" si="11"/>
        <v>#N/A</v>
      </c>
      <c r="N106" s="16" t="e">
        <f>IF($B106="","",VLOOKUP($B106,'HKII 20 - 21'!$B$17:$AT$54,13,0))</f>
        <v>#N/A</v>
      </c>
      <c r="O106" s="16" t="e">
        <f>IF($B106="","",VLOOKUP($B106,'HKII 20 - 21'!$B$17:$AT$54,14,0))</f>
        <v>#N/A</v>
      </c>
      <c r="P106" s="16" t="e">
        <f>IF($B106="","",VLOOKUP($B106,'HKII 20 - 21'!$B$17:$AT$54,15,0))</f>
        <v>#N/A</v>
      </c>
      <c r="Q106" s="16" t="e">
        <f>IF($B106="","",VLOOKUP($B106,'HKII 20 - 21'!$B$17:$AT$54,16,0))</f>
        <v>#N/A</v>
      </c>
      <c r="R106" s="32" t="e">
        <f t="shared" si="12"/>
        <v>#N/A</v>
      </c>
      <c r="S106" s="16" t="e">
        <f>IF($B106="","",VLOOKUP($B106,'HKII 20 - 21'!$B$17:$AT$54,18,0))</f>
        <v>#N/A</v>
      </c>
      <c r="T106" s="16" t="e">
        <f>IF($B106="","",VLOOKUP($B106,'HKII 20 - 21'!$B$17:$AT$54,19,0))</f>
        <v>#N/A</v>
      </c>
      <c r="U106" s="16" t="e">
        <f>IF($B106="","",VLOOKUP($B106,'HKII 20 - 21'!$B$17:$AT$54,20,0))</f>
        <v>#N/A</v>
      </c>
      <c r="V106" s="32" t="e">
        <f t="shared" si="13"/>
        <v>#N/A</v>
      </c>
      <c r="W106" s="16" t="e">
        <f>IF($B106="","",VLOOKUP($B106,'HKII 20 - 21'!$B$17:$AT$54,22,0))</f>
        <v>#N/A</v>
      </c>
      <c r="X106" s="16" t="e">
        <f>IF($B106="","",VLOOKUP($B106,'HKII 20 - 21'!$B$17:$AT$54,23,0))</f>
        <v>#N/A</v>
      </c>
      <c r="Y106" s="16" t="e">
        <f>IF($B106="","",VLOOKUP($B106,'HKII 20 - 21'!$B$17:$AT$54,24,0))</f>
        <v>#N/A</v>
      </c>
      <c r="Z106" s="32" t="e">
        <f t="shared" si="14"/>
        <v>#N/A</v>
      </c>
      <c r="AA106" s="16" t="e">
        <f>IF($B106="","",VLOOKUP($B106,'HKII 20 - 21'!$B$17:$AT$54,26,0))</f>
        <v>#N/A</v>
      </c>
      <c r="AB106" s="16" t="e">
        <f>IF($B106="","",VLOOKUP($B106,'HKII 20 - 21'!$B$17:$AT$54,27,0))</f>
        <v>#N/A</v>
      </c>
      <c r="AC106" s="16" t="e">
        <f>IF($B106="","",VLOOKUP($B106,'HKII 20 - 21'!$B$17:$AT$54,28,0))</f>
        <v>#N/A</v>
      </c>
      <c r="AD106" s="32" t="e">
        <f t="shared" si="15"/>
        <v>#N/A</v>
      </c>
      <c r="AE106" s="16" t="e">
        <f>IF($B106="","",VLOOKUP($B106,'HKII 20 - 21'!$B$17:$AT$54,30,0))</f>
        <v>#N/A</v>
      </c>
      <c r="AF106" s="16" t="e">
        <f>IF($B106="","",VLOOKUP($B106,'HKII 20 - 21'!$B$17:$AT$54,31,0))</f>
        <v>#N/A</v>
      </c>
      <c r="AG106" s="16" t="e">
        <f>IF($B106="","",VLOOKUP($B106,'HKII 20 - 21'!$B$17:$AT$54,32,0))</f>
        <v>#N/A</v>
      </c>
      <c r="AH106" s="32" t="e">
        <f t="shared" si="16"/>
        <v>#N/A</v>
      </c>
      <c r="AI106" s="16" t="e">
        <f>IF($B106="","",VLOOKUP($B106,'HKII 20 - 21'!$B$17:$AT$54,34,0))</f>
        <v>#N/A</v>
      </c>
      <c r="AJ106" s="16" t="e">
        <f>IF($B106="","",VLOOKUP($B106,'HKII 20 - 21'!$B$17:$AT$54,35,0))</f>
        <v>#N/A</v>
      </c>
      <c r="AK106" s="32" t="e">
        <f t="shared" si="17"/>
        <v>#N/A</v>
      </c>
      <c r="AL106" s="16" t="e">
        <f>IF($B106="","",VLOOKUP($B106,'HKII 20 - 21'!$B$17:$AT$54,37,0))</f>
        <v>#N/A</v>
      </c>
      <c r="AM106" s="16" t="e">
        <f>IF($B106="","",VLOOKUP($B106,'HKII 20 - 21'!$B$17:$AT$54,38,0))</f>
        <v>#N/A</v>
      </c>
      <c r="AN106" s="32" t="e">
        <f t="shared" si="18"/>
        <v>#N/A</v>
      </c>
      <c r="AO106" s="16" t="e">
        <f>IF($B106="","",VLOOKUP($B106,'HKII 20 - 21'!$B$17:$AT$54,40,0))</f>
        <v>#N/A</v>
      </c>
      <c r="AP106" s="16" t="e">
        <f>IF($B106="","",VLOOKUP($B106,'HKII 20 - 21'!$B$17:$AT$54,41,0))</f>
        <v>#N/A</v>
      </c>
      <c r="AQ106" s="32" t="e">
        <f t="shared" si="19"/>
        <v>#N/A</v>
      </c>
      <c r="AR106" s="32" t="e">
        <f>IF($B106="","",VLOOKUP($B106,'HKII 20 - 21'!$B$17:$AT$54,43,0))</f>
        <v>#N/A</v>
      </c>
      <c r="AS106" s="32" t="e">
        <f>IF($B106="","",VLOOKUP($B106,'HKII 20 - 21'!$B$17:$AT$54,44,0))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IF($B107="","",VLOOKUP($B107,'HKII 20 - 21'!$B$17:$AT$54,4,0))</f>
        <v>#N/A</v>
      </c>
      <c r="F107" s="16" t="e">
        <f>IF($B107="","",VLOOKUP($B107,'HKII 20 - 21'!$B$17:$AT$54,5,0))</f>
        <v>#N/A</v>
      </c>
      <c r="G107" s="16" t="e">
        <f>IF($B107="","",VLOOKUP($B107,'HKII 20 - 21'!$B$17:$AT$54,6,0))</f>
        <v>#N/A</v>
      </c>
      <c r="H107" s="16" t="e">
        <f>IF($B107="","",VLOOKUP($B107,'HKII 20 - 21'!$B$17:$AT$54,7,0))</f>
        <v>#N/A</v>
      </c>
      <c r="I107" s="16" t="e">
        <f>IF($B107="","",VLOOKUP($B107,'HKII 20 - 21'!$B$17:$AT$54,8,0))</f>
        <v>#N/A</v>
      </c>
      <c r="J107" s="16" t="e">
        <f>IF($B107="","",VLOOKUP($B107,'HKII 20 - 21'!$B$17:$AT$54,9,0))</f>
        <v>#N/A</v>
      </c>
      <c r="K107" s="16" t="e">
        <f>IF($B107="","",VLOOKUP($B107,'HKII 20 - 21'!$B$17:$AT$54,10,0))</f>
        <v>#N/A</v>
      </c>
      <c r="L107" s="16" t="e">
        <f>IF($B107="","",VLOOKUP($B107,'HKII 20 - 21'!$B$17:$AT$54,11,0))</f>
        <v>#N/A</v>
      </c>
      <c r="M107" s="32" t="e">
        <f t="shared" si="11"/>
        <v>#N/A</v>
      </c>
      <c r="N107" s="16" t="e">
        <f>IF($B107="","",VLOOKUP($B107,'HKII 20 - 21'!$B$17:$AT$54,13,0))</f>
        <v>#N/A</v>
      </c>
      <c r="O107" s="16" t="e">
        <f>IF($B107="","",VLOOKUP($B107,'HKII 20 - 21'!$B$17:$AT$54,14,0))</f>
        <v>#N/A</v>
      </c>
      <c r="P107" s="16" t="e">
        <f>IF($B107="","",VLOOKUP($B107,'HKII 20 - 21'!$B$17:$AT$54,15,0))</f>
        <v>#N/A</v>
      </c>
      <c r="Q107" s="16" t="e">
        <f>IF($B107="","",VLOOKUP($B107,'HKII 20 - 21'!$B$17:$AT$54,16,0))</f>
        <v>#N/A</v>
      </c>
      <c r="R107" s="32" t="e">
        <f t="shared" si="12"/>
        <v>#N/A</v>
      </c>
      <c r="S107" s="16" t="e">
        <f>IF($B107="","",VLOOKUP($B107,'HKII 20 - 21'!$B$17:$AT$54,18,0))</f>
        <v>#N/A</v>
      </c>
      <c r="T107" s="16" t="e">
        <f>IF($B107="","",VLOOKUP($B107,'HKII 20 - 21'!$B$17:$AT$54,19,0))</f>
        <v>#N/A</v>
      </c>
      <c r="U107" s="16" t="e">
        <f>IF($B107="","",VLOOKUP($B107,'HKII 20 - 21'!$B$17:$AT$54,20,0))</f>
        <v>#N/A</v>
      </c>
      <c r="V107" s="32" t="e">
        <f t="shared" si="13"/>
        <v>#N/A</v>
      </c>
      <c r="W107" s="16" t="e">
        <f>IF($B107="","",VLOOKUP($B107,'HKII 20 - 21'!$B$17:$AT$54,22,0))</f>
        <v>#N/A</v>
      </c>
      <c r="X107" s="16" t="e">
        <f>IF($B107="","",VLOOKUP($B107,'HKII 20 - 21'!$B$17:$AT$54,23,0))</f>
        <v>#N/A</v>
      </c>
      <c r="Y107" s="16" t="e">
        <f>IF($B107="","",VLOOKUP($B107,'HKII 20 - 21'!$B$17:$AT$54,24,0))</f>
        <v>#N/A</v>
      </c>
      <c r="Z107" s="32" t="e">
        <f t="shared" si="14"/>
        <v>#N/A</v>
      </c>
      <c r="AA107" s="16" t="e">
        <f>IF($B107="","",VLOOKUP($B107,'HKII 20 - 21'!$B$17:$AT$54,26,0))</f>
        <v>#N/A</v>
      </c>
      <c r="AB107" s="16" t="e">
        <f>IF($B107="","",VLOOKUP($B107,'HKII 20 - 21'!$B$17:$AT$54,27,0))</f>
        <v>#N/A</v>
      </c>
      <c r="AC107" s="16" t="e">
        <f>IF($B107="","",VLOOKUP($B107,'HKII 20 - 21'!$B$17:$AT$54,28,0))</f>
        <v>#N/A</v>
      </c>
      <c r="AD107" s="32" t="e">
        <f t="shared" si="15"/>
        <v>#N/A</v>
      </c>
      <c r="AE107" s="16" t="e">
        <f>IF($B107="","",VLOOKUP($B107,'HKII 20 - 21'!$B$17:$AT$54,30,0))</f>
        <v>#N/A</v>
      </c>
      <c r="AF107" s="16" t="e">
        <f>IF($B107="","",VLOOKUP($B107,'HKII 20 - 21'!$B$17:$AT$54,31,0))</f>
        <v>#N/A</v>
      </c>
      <c r="AG107" s="16" t="e">
        <f>IF($B107="","",VLOOKUP($B107,'HKII 20 - 21'!$B$17:$AT$54,32,0))</f>
        <v>#N/A</v>
      </c>
      <c r="AH107" s="32" t="e">
        <f t="shared" si="16"/>
        <v>#N/A</v>
      </c>
      <c r="AI107" s="16" t="e">
        <f>IF($B107="","",VLOOKUP($B107,'HKII 20 - 21'!$B$17:$AT$54,34,0))</f>
        <v>#N/A</v>
      </c>
      <c r="AJ107" s="16" t="e">
        <f>IF($B107="","",VLOOKUP($B107,'HKII 20 - 21'!$B$17:$AT$54,35,0))</f>
        <v>#N/A</v>
      </c>
      <c r="AK107" s="32" t="e">
        <f t="shared" si="17"/>
        <v>#N/A</v>
      </c>
      <c r="AL107" s="16" t="e">
        <f>IF($B107="","",VLOOKUP($B107,'HKII 20 - 21'!$B$17:$AT$54,37,0))</f>
        <v>#N/A</v>
      </c>
      <c r="AM107" s="16" t="e">
        <f>IF($B107="","",VLOOKUP($B107,'HKII 20 - 21'!$B$17:$AT$54,38,0))</f>
        <v>#N/A</v>
      </c>
      <c r="AN107" s="32" t="e">
        <f t="shared" si="18"/>
        <v>#N/A</v>
      </c>
      <c r="AO107" s="16" t="e">
        <f>IF($B107="","",VLOOKUP($B107,'HKII 20 - 21'!$B$17:$AT$54,40,0))</f>
        <v>#N/A</v>
      </c>
      <c r="AP107" s="16" t="e">
        <f>IF($B107="","",VLOOKUP($B107,'HKII 20 - 21'!$B$17:$AT$54,41,0))</f>
        <v>#N/A</v>
      </c>
      <c r="AQ107" s="32" t="e">
        <f t="shared" si="19"/>
        <v>#N/A</v>
      </c>
      <c r="AR107" s="32" t="e">
        <f>IF($B107="","",VLOOKUP($B107,'HKII 20 - 21'!$B$17:$AT$54,43,0))</f>
        <v>#N/A</v>
      </c>
      <c r="AS107" s="32" t="e">
        <f>IF($B107="","",VLOOKUP($B107,'HKII 20 - 21'!$B$17:$AT$54,44,0))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IF($B108="","",VLOOKUP($B108,'HKII 20 - 21'!$B$17:$AT$54,4,0))</f>
        <v>#N/A</v>
      </c>
      <c r="F108" s="16" t="e">
        <f>IF($B108="","",VLOOKUP($B108,'HKII 20 - 21'!$B$17:$AT$54,5,0))</f>
        <v>#N/A</v>
      </c>
      <c r="G108" s="16" t="e">
        <f>IF($B108="","",VLOOKUP($B108,'HKII 20 - 21'!$B$17:$AT$54,6,0))</f>
        <v>#N/A</v>
      </c>
      <c r="H108" s="16" t="e">
        <f>IF($B108="","",VLOOKUP($B108,'HKII 20 - 21'!$B$17:$AT$54,7,0))</f>
        <v>#N/A</v>
      </c>
      <c r="I108" s="16" t="e">
        <f>IF($B108="","",VLOOKUP($B108,'HKII 20 - 21'!$B$17:$AT$54,8,0))</f>
        <v>#N/A</v>
      </c>
      <c r="J108" s="16" t="e">
        <f>IF($B108="","",VLOOKUP($B108,'HKII 20 - 21'!$B$17:$AT$54,9,0))</f>
        <v>#N/A</v>
      </c>
      <c r="K108" s="16" t="e">
        <f>IF($B108="","",VLOOKUP($B108,'HKII 20 - 21'!$B$17:$AT$54,10,0))</f>
        <v>#N/A</v>
      </c>
      <c r="L108" s="16" t="e">
        <f>IF($B108="","",VLOOKUP($B108,'HKII 20 - 21'!$B$17:$AT$54,11,0))</f>
        <v>#N/A</v>
      </c>
      <c r="M108" s="32" t="e">
        <f t="shared" si="11"/>
        <v>#N/A</v>
      </c>
      <c r="N108" s="16" t="e">
        <f>IF($B108="","",VLOOKUP($B108,'HKII 20 - 21'!$B$17:$AT$54,13,0))</f>
        <v>#N/A</v>
      </c>
      <c r="O108" s="16" t="e">
        <f>IF($B108="","",VLOOKUP($B108,'HKII 20 - 21'!$B$17:$AT$54,14,0))</f>
        <v>#N/A</v>
      </c>
      <c r="P108" s="16" t="e">
        <f>IF($B108="","",VLOOKUP($B108,'HKII 20 - 21'!$B$17:$AT$54,15,0))</f>
        <v>#N/A</v>
      </c>
      <c r="Q108" s="16" t="e">
        <f>IF($B108="","",VLOOKUP($B108,'HKII 20 - 21'!$B$17:$AT$54,16,0))</f>
        <v>#N/A</v>
      </c>
      <c r="R108" s="32" t="e">
        <f t="shared" si="12"/>
        <v>#N/A</v>
      </c>
      <c r="S108" s="16" t="e">
        <f>IF($B108="","",VLOOKUP($B108,'HKII 20 - 21'!$B$17:$AT$54,18,0))</f>
        <v>#N/A</v>
      </c>
      <c r="T108" s="16" t="e">
        <f>IF($B108="","",VLOOKUP($B108,'HKII 20 - 21'!$B$17:$AT$54,19,0))</f>
        <v>#N/A</v>
      </c>
      <c r="U108" s="16" t="e">
        <f>IF($B108="","",VLOOKUP($B108,'HKII 20 - 21'!$B$17:$AT$54,20,0))</f>
        <v>#N/A</v>
      </c>
      <c r="V108" s="32" t="e">
        <f t="shared" si="13"/>
        <v>#N/A</v>
      </c>
      <c r="W108" s="16" t="e">
        <f>IF($B108="","",VLOOKUP($B108,'HKII 20 - 21'!$B$17:$AT$54,22,0))</f>
        <v>#N/A</v>
      </c>
      <c r="X108" s="16" t="e">
        <f>IF($B108="","",VLOOKUP($B108,'HKII 20 - 21'!$B$17:$AT$54,23,0))</f>
        <v>#N/A</v>
      </c>
      <c r="Y108" s="16" t="e">
        <f>IF($B108="","",VLOOKUP($B108,'HKII 20 - 21'!$B$17:$AT$54,24,0))</f>
        <v>#N/A</v>
      </c>
      <c r="Z108" s="32" t="e">
        <f t="shared" si="14"/>
        <v>#N/A</v>
      </c>
      <c r="AA108" s="16" t="e">
        <f>IF($B108="","",VLOOKUP($B108,'HKII 20 - 21'!$B$17:$AT$54,26,0))</f>
        <v>#N/A</v>
      </c>
      <c r="AB108" s="16" t="e">
        <f>IF($B108="","",VLOOKUP($B108,'HKII 20 - 21'!$B$17:$AT$54,27,0))</f>
        <v>#N/A</v>
      </c>
      <c r="AC108" s="16" t="e">
        <f>IF($B108="","",VLOOKUP($B108,'HKII 20 - 21'!$B$17:$AT$54,28,0))</f>
        <v>#N/A</v>
      </c>
      <c r="AD108" s="32" t="e">
        <f t="shared" si="15"/>
        <v>#N/A</v>
      </c>
      <c r="AE108" s="16" t="e">
        <f>IF($B108="","",VLOOKUP($B108,'HKII 20 - 21'!$B$17:$AT$54,30,0))</f>
        <v>#N/A</v>
      </c>
      <c r="AF108" s="16" t="e">
        <f>IF($B108="","",VLOOKUP($B108,'HKII 20 - 21'!$B$17:$AT$54,31,0))</f>
        <v>#N/A</v>
      </c>
      <c r="AG108" s="16" t="e">
        <f>IF($B108="","",VLOOKUP($B108,'HKII 20 - 21'!$B$17:$AT$54,32,0))</f>
        <v>#N/A</v>
      </c>
      <c r="AH108" s="32" t="e">
        <f t="shared" si="16"/>
        <v>#N/A</v>
      </c>
      <c r="AI108" s="16" t="e">
        <f>IF($B108="","",VLOOKUP($B108,'HKII 20 - 21'!$B$17:$AT$54,34,0))</f>
        <v>#N/A</v>
      </c>
      <c r="AJ108" s="16" t="e">
        <f>IF($B108="","",VLOOKUP($B108,'HKII 20 - 21'!$B$17:$AT$54,35,0))</f>
        <v>#N/A</v>
      </c>
      <c r="AK108" s="32" t="e">
        <f t="shared" si="17"/>
        <v>#N/A</v>
      </c>
      <c r="AL108" s="16" t="e">
        <f>IF($B108="","",VLOOKUP($B108,'HKII 20 - 21'!$B$17:$AT$54,37,0))</f>
        <v>#N/A</v>
      </c>
      <c r="AM108" s="16" t="e">
        <f>IF($B108="","",VLOOKUP($B108,'HKII 20 - 21'!$B$17:$AT$54,38,0))</f>
        <v>#N/A</v>
      </c>
      <c r="AN108" s="32" t="e">
        <f t="shared" si="18"/>
        <v>#N/A</v>
      </c>
      <c r="AO108" s="16" t="e">
        <f>IF($B108="","",VLOOKUP($B108,'HKII 20 - 21'!$B$17:$AT$54,40,0))</f>
        <v>#N/A</v>
      </c>
      <c r="AP108" s="16" t="e">
        <f>IF($B108="","",VLOOKUP($B108,'HKII 20 - 21'!$B$17:$AT$54,41,0))</f>
        <v>#N/A</v>
      </c>
      <c r="AQ108" s="32" t="e">
        <f t="shared" si="19"/>
        <v>#N/A</v>
      </c>
      <c r="AR108" s="32" t="e">
        <f>IF($B108="","",VLOOKUP($B108,'HKII 20 - 21'!$B$17:$AT$54,43,0))</f>
        <v>#N/A</v>
      </c>
      <c r="AS108" s="32" t="e">
        <f>IF($B108="","",VLOOKUP($B108,'HKII 20 - 21'!$B$17:$AT$54,44,0))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IF($B109="","",VLOOKUP($B109,'HKII 20 - 21'!$B$17:$AT$54,4,0))</f>
        <v>#N/A</v>
      </c>
      <c r="F109" s="16" t="e">
        <f>IF($B109="","",VLOOKUP($B109,'HKII 20 - 21'!$B$17:$AT$54,5,0))</f>
        <v>#N/A</v>
      </c>
      <c r="G109" s="16" t="e">
        <f>IF($B109="","",VLOOKUP($B109,'HKII 20 - 21'!$B$17:$AT$54,6,0))</f>
        <v>#N/A</v>
      </c>
      <c r="H109" s="16" t="e">
        <f>IF($B109="","",VLOOKUP($B109,'HKII 20 - 21'!$B$17:$AT$54,7,0))</f>
        <v>#N/A</v>
      </c>
      <c r="I109" s="16" t="e">
        <f>IF($B109="","",VLOOKUP($B109,'HKII 20 - 21'!$B$17:$AT$54,8,0))</f>
        <v>#N/A</v>
      </c>
      <c r="J109" s="16" t="e">
        <f>IF($B109="","",VLOOKUP($B109,'HKII 20 - 21'!$B$17:$AT$54,9,0))</f>
        <v>#N/A</v>
      </c>
      <c r="K109" s="16" t="e">
        <f>IF($B109="","",VLOOKUP($B109,'HKII 20 - 21'!$B$17:$AT$54,10,0))</f>
        <v>#N/A</v>
      </c>
      <c r="L109" s="16" t="e">
        <f>IF($B109="","",VLOOKUP($B109,'HKII 20 - 21'!$B$17:$AT$54,11,0))</f>
        <v>#N/A</v>
      </c>
      <c r="M109" s="32" t="e">
        <f t="shared" si="11"/>
        <v>#N/A</v>
      </c>
      <c r="N109" s="16" t="e">
        <f>IF($B109="","",VLOOKUP($B109,'HKII 20 - 21'!$B$17:$AT$54,13,0))</f>
        <v>#N/A</v>
      </c>
      <c r="O109" s="16" t="e">
        <f>IF($B109="","",VLOOKUP($B109,'HKII 20 - 21'!$B$17:$AT$54,14,0))</f>
        <v>#N/A</v>
      </c>
      <c r="P109" s="16" t="e">
        <f>IF($B109="","",VLOOKUP($B109,'HKII 20 - 21'!$B$17:$AT$54,15,0))</f>
        <v>#N/A</v>
      </c>
      <c r="Q109" s="16" t="e">
        <f>IF($B109="","",VLOOKUP($B109,'HKII 20 - 21'!$B$17:$AT$54,16,0))</f>
        <v>#N/A</v>
      </c>
      <c r="R109" s="32" t="e">
        <f t="shared" si="12"/>
        <v>#N/A</v>
      </c>
      <c r="S109" s="16" t="e">
        <f>IF($B109="","",VLOOKUP($B109,'HKII 20 - 21'!$B$17:$AT$54,18,0))</f>
        <v>#N/A</v>
      </c>
      <c r="T109" s="16" t="e">
        <f>IF($B109="","",VLOOKUP($B109,'HKII 20 - 21'!$B$17:$AT$54,19,0))</f>
        <v>#N/A</v>
      </c>
      <c r="U109" s="16" t="e">
        <f>IF($B109="","",VLOOKUP($B109,'HKII 20 - 21'!$B$17:$AT$54,20,0))</f>
        <v>#N/A</v>
      </c>
      <c r="V109" s="32" t="e">
        <f t="shared" si="13"/>
        <v>#N/A</v>
      </c>
      <c r="W109" s="16" t="e">
        <f>IF($B109="","",VLOOKUP($B109,'HKII 20 - 21'!$B$17:$AT$54,22,0))</f>
        <v>#N/A</v>
      </c>
      <c r="X109" s="16" t="e">
        <f>IF($B109="","",VLOOKUP($B109,'HKII 20 - 21'!$B$17:$AT$54,23,0))</f>
        <v>#N/A</v>
      </c>
      <c r="Y109" s="16" t="e">
        <f>IF($B109="","",VLOOKUP($B109,'HKII 20 - 21'!$B$17:$AT$54,24,0))</f>
        <v>#N/A</v>
      </c>
      <c r="Z109" s="32" t="e">
        <f t="shared" si="14"/>
        <v>#N/A</v>
      </c>
      <c r="AA109" s="16" t="e">
        <f>IF($B109="","",VLOOKUP($B109,'HKII 20 - 21'!$B$17:$AT$54,26,0))</f>
        <v>#N/A</v>
      </c>
      <c r="AB109" s="16" t="e">
        <f>IF($B109="","",VLOOKUP($B109,'HKII 20 - 21'!$B$17:$AT$54,27,0))</f>
        <v>#N/A</v>
      </c>
      <c r="AC109" s="16" t="e">
        <f>IF($B109="","",VLOOKUP($B109,'HKII 20 - 21'!$B$17:$AT$54,28,0))</f>
        <v>#N/A</v>
      </c>
      <c r="AD109" s="32" t="e">
        <f t="shared" si="15"/>
        <v>#N/A</v>
      </c>
      <c r="AE109" s="16" t="e">
        <f>IF($B109="","",VLOOKUP($B109,'HKII 20 - 21'!$B$17:$AT$54,30,0))</f>
        <v>#N/A</v>
      </c>
      <c r="AF109" s="16" t="e">
        <f>IF($B109="","",VLOOKUP($B109,'HKII 20 - 21'!$B$17:$AT$54,31,0))</f>
        <v>#N/A</v>
      </c>
      <c r="AG109" s="16" t="e">
        <f>IF($B109="","",VLOOKUP($B109,'HKII 20 - 21'!$B$17:$AT$54,32,0))</f>
        <v>#N/A</v>
      </c>
      <c r="AH109" s="32" t="e">
        <f t="shared" si="16"/>
        <v>#N/A</v>
      </c>
      <c r="AI109" s="16" t="e">
        <f>IF($B109="","",VLOOKUP($B109,'HKII 20 - 21'!$B$17:$AT$54,34,0))</f>
        <v>#N/A</v>
      </c>
      <c r="AJ109" s="16" t="e">
        <f>IF($B109="","",VLOOKUP($B109,'HKII 20 - 21'!$B$17:$AT$54,35,0))</f>
        <v>#N/A</v>
      </c>
      <c r="AK109" s="32" t="e">
        <f t="shared" si="17"/>
        <v>#N/A</v>
      </c>
      <c r="AL109" s="16" t="e">
        <f>IF($B109="","",VLOOKUP($B109,'HKII 20 - 21'!$B$17:$AT$54,37,0))</f>
        <v>#N/A</v>
      </c>
      <c r="AM109" s="16" t="e">
        <f>IF($B109="","",VLOOKUP($B109,'HKII 20 - 21'!$B$17:$AT$54,38,0))</f>
        <v>#N/A</v>
      </c>
      <c r="AN109" s="32" t="e">
        <f t="shared" si="18"/>
        <v>#N/A</v>
      </c>
      <c r="AO109" s="16" t="e">
        <f>IF($B109="","",VLOOKUP($B109,'HKII 20 - 21'!$B$17:$AT$54,40,0))</f>
        <v>#N/A</v>
      </c>
      <c r="AP109" s="16" t="e">
        <f>IF($B109="","",VLOOKUP($B109,'HKII 20 - 21'!$B$17:$AT$54,41,0))</f>
        <v>#N/A</v>
      </c>
      <c r="AQ109" s="32" t="e">
        <f t="shared" si="19"/>
        <v>#N/A</v>
      </c>
      <c r="AR109" s="32" t="e">
        <f>IF($B109="","",VLOOKUP($B109,'HKII 20 - 21'!$B$17:$AT$54,43,0))</f>
        <v>#N/A</v>
      </c>
      <c r="AS109" s="32" t="e">
        <f>IF($B109="","",VLOOKUP($B109,'HKII 20 - 21'!$B$17:$AT$54,44,0))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IF($B110="","",VLOOKUP($B110,'HKII 20 - 21'!$B$17:$AT$54,4,0))</f>
        <v>#N/A</v>
      </c>
      <c r="F110" s="16" t="e">
        <f>IF($B110="","",VLOOKUP($B110,'HKII 20 - 21'!$B$17:$AT$54,5,0))</f>
        <v>#N/A</v>
      </c>
      <c r="G110" s="16" t="e">
        <f>IF($B110="","",VLOOKUP($B110,'HKII 20 - 21'!$B$17:$AT$54,6,0))</f>
        <v>#N/A</v>
      </c>
      <c r="H110" s="16" t="e">
        <f>IF($B110="","",VLOOKUP($B110,'HKII 20 - 21'!$B$17:$AT$54,7,0))</f>
        <v>#N/A</v>
      </c>
      <c r="I110" s="16" t="e">
        <f>IF($B110="","",VLOOKUP($B110,'HKII 20 - 21'!$B$17:$AT$54,8,0))</f>
        <v>#N/A</v>
      </c>
      <c r="J110" s="16" t="e">
        <f>IF($B110="","",VLOOKUP($B110,'HKII 20 - 21'!$B$17:$AT$54,9,0))</f>
        <v>#N/A</v>
      </c>
      <c r="K110" s="16" t="e">
        <f>IF($B110="","",VLOOKUP($B110,'HKII 20 - 21'!$B$17:$AT$54,10,0))</f>
        <v>#N/A</v>
      </c>
      <c r="L110" s="16" t="e">
        <f>IF($B110="","",VLOOKUP($B110,'HKII 20 - 21'!$B$17:$AT$54,11,0))</f>
        <v>#N/A</v>
      </c>
      <c r="M110" s="32" t="e">
        <f t="shared" si="11"/>
        <v>#N/A</v>
      </c>
      <c r="N110" s="16" t="e">
        <f>IF($B110="","",VLOOKUP($B110,'HKII 20 - 21'!$B$17:$AT$54,13,0))</f>
        <v>#N/A</v>
      </c>
      <c r="O110" s="16" t="e">
        <f>IF($B110="","",VLOOKUP($B110,'HKII 20 - 21'!$B$17:$AT$54,14,0))</f>
        <v>#N/A</v>
      </c>
      <c r="P110" s="16" t="e">
        <f>IF($B110="","",VLOOKUP($B110,'HKII 20 - 21'!$B$17:$AT$54,15,0))</f>
        <v>#N/A</v>
      </c>
      <c r="Q110" s="16" t="e">
        <f>IF($B110="","",VLOOKUP($B110,'HKII 20 - 21'!$B$17:$AT$54,16,0))</f>
        <v>#N/A</v>
      </c>
      <c r="R110" s="32" t="e">
        <f t="shared" si="12"/>
        <v>#N/A</v>
      </c>
      <c r="S110" s="16" t="e">
        <f>IF($B110="","",VLOOKUP($B110,'HKII 20 - 21'!$B$17:$AT$54,18,0))</f>
        <v>#N/A</v>
      </c>
      <c r="T110" s="16" t="e">
        <f>IF($B110="","",VLOOKUP($B110,'HKII 20 - 21'!$B$17:$AT$54,19,0))</f>
        <v>#N/A</v>
      </c>
      <c r="U110" s="16" t="e">
        <f>IF($B110="","",VLOOKUP($B110,'HKII 20 - 21'!$B$17:$AT$54,20,0))</f>
        <v>#N/A</v>
      </c>
      <c r="V110" s="32" t="e">
        <f t="shared" si="13"/>
        <v>#N/A</v>
      </c>
      <c r="W110" s="16" t="e">
        <f>IF($B110="","",VLOOKUP($B110,'HKII 20 - 21'!$B$17:$AT$54,22,0))</f>
        <v>#N/A</v>
      </c>
      <c r="X110" s="16" t="e">
        <f>IF($B110="","",VLOOKUP($B110,'HKII 20 - 21'!$B$17:$AT$54,23,0))</f>
        <v>#N/A</v>
      </c>
      <c r="Y110" s="16" t="e">
        <f>IF($B110="","",VLOOKUP($B110,'HKII 20 - 21'!$B$17:$AT$54,24,0))</f>
        <v>#N/A</v>
      </c>
      <c r="Z110" s="32" t="e">
        <f t="shared" si="14"/>
        <v>#N/A</v>
      </c>
      <c r="AA110" s="16" t="e">
        <f>IF($B110="","",VLOOKUP($B110,'HKII 20 - 21'!$B$17:$AT$54,26,0))</f>
        <v>#N/A</v>
      </c>
      <c r="AB110" s="16" t="e">
        <f>IF($B110="","",VLOOKUP($B110,'HKII 20 - 21'!$B$17:$AT$54,27,0))</f>
        <v>#N/A</v>
      </c>
      <c r="AC110" s="16" t="e">
        <f>IF($B110="","",VLOOKUP($B110,'HKII 20 - 21'!$B$17:$AT$54,28,0))</f>
        <v>#N/A</v>
      </c>
      <c r="AD110" s="32" t="e">
        <f t="shared" si="15"/>
        <v>#N/A</v>
      </c>
      <c r="AE110" s="16" t="e">
        <f>IF($B110="","",VLOOKUP($B110,'HKII 20 - 21'!$B$17:$AT$54,30,0))</f>
        <v>#N/A</v>
      </c>
      <c r="AF110" s="16" t="e">
        <f>IF($B110="","",VLOOKUP($B110,'HKII 20 - 21'!$B$17:$AT$54,31,0))</f>
        <v>#N/A</v>
      </c>
      <c r="AG110" s="16" t="e">
        <f>IF($B110="","",VLOOKUP($B110,'HKII 20 - 21'!$B$17:$AT$54,32,0))</f>
        <v>#N/A</v>
      </c>
      <c r="AH110" s="32" t="e">
        <f t="shared" si="16"/>
        <v>#N/A</v>
      </c>
      <c r="AI110" s="16" t="e">
        <f>IF($B110="","",VLOOKUP($B110,'HKII 20 - 21'!$B$17:$AT$54,34,0))</f>
        <v>#N/A</v>
      </c>
      <c r="AJ110" s="16" t="e">
        <f>IF($B110="","",VLOOKUP($B110,'HKII 20 - 21'!$B$17:$AT$54,35,0))</f>
        <v>#N/A</v>
      </c>
      <c r="AK110" s="32" t="e">
        <f t="shared" si="17"/>
        <v>#N/A</v>
      </c>
      <c r="AL110" s="16" t="e">
        <f>IF($B110="","",VLOOKUP($B110,'HKII 20 - 21'!$B$17:$AT$54,37,0))</f>
        <v>#N/A</v>
      </c>
      <c r="AM110" s="16" t="e">
        <f>IF($B110="","",VLOOKUP($B110,'HKII 20 - 21'!$B$17:$AT$54,38,0))</f>
        <v>#N/A</v>
      </c>
      <c r="AN110" s="32" t="e">
        <f t="shared" si="18"/>
        <v>#N/A</v>
      </c>
      <c r="AO110" s="16" t="e">
        <f>IF($B110="","",VLOOKUP($B110,'HKII 20 - 21'!$B$17:$AT$54,40,0))</f>
        <v>#N/A</v>
      </c>
      <c r="AP110" s="16" t="e">
        <f>IF($B110="","",VLOOKUP($B110,'HKII 20 - 21'!$B$17:$AT$54,41,0))</f>
        <v>#N/A</v>
      </c>
      <c r="AQ110" s="32" t="e">
        <f t="shared" si="19"/>
        <v>#N/A</v>
      </c>
      <c r="AR110" s="32" t="e">
        <f>IF($B110="","",VLOOKUP($B110,'HKII 20 - 21'!$B$17:$AT$54,43,0))</f>
        <v>#N/A</v>
      </c>
      <c r="AS110" s="32" t="e">
        <f>IF($B110="","",VLOOKUP($B110,'HKII 20 - 21'!$B$17:$AT$54,44,0))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IF($B111="","",VLOOKUP($B111,'HKII 20 - 21'!$B$17:$AT$54,4,0))</f>
        <v>#N/A</v>
      </c>
      <c r="F111" s="16" t="e">
        <f>IF($B111="","",VLOOKUP($B111,'HKII 20 - 21'!$B$17:$AT$54,5,0))</f>
        <v>#N/A</v>
      </c>
      <c r="G111" s="16" t="e">
        <f>IF($B111="","",VLOOKUP($B111,'HKII 20 - 21'!$B$17:$AT$54,6,0))</f>
        <v>#N/A</v>
      </c>
      <c r="H111" s="16" t="e">
        <f>IF($B111="","",VLOOKUP($B111,'HKII 20 - 21'!$B$17:$AT$54,7,0))</f>
        <v>#N/A</v>
      </c>
      <c r="I111" s="16" t="e">
        <f>IF($B111="","",VLOOKUP($B111,'HKII 20 - 21'!$B$17:$AT$54,8,0))</f>
        <v>#N/A</v>
      </c>
      <c r="J111" s="16" t="e">
        <f>IF($B111="","",VLOOKUP($B111,'HKII 20 - 21'!$B$17:$AT$54,9,0))</f>
        <v>#N/A</v>
      </c>
      <c r="K111" s="16" t="e">
        <f>IF($B111="","",VLOOKUP($B111,'HKII 20 - 21'!$B$17:$AT$54,10,0))</f>
        <v>#N/A</v>
      </c>
      <c r="L111" s="16" t="e">
        <f>IF($B111="","",VLOOKUP($B111,'HKII 20 - 21'!$B$17:$AT$54,11,0))</f>
        <v>#N/A</v>
      </c>
      <c r="M111" s="32" t="e">
        <f t="shared" si="11"/>
        <v>#N/A</v>
      </c>
      <c r="N111" s="16" t="e">
        <f>IF($B111="","",VLOOKUP($B111,'HKII 20 - 21'!$B$17:$AT$54,13,0))</f>
        <v>#N/A</v>
      </c>
      <c r="O111" s="16" t="e">
        <f>IF($B111="","",VLOOKUP($B111,'HKII 20 - 21'!$B$17:$AT$54,14,0))</f>
        <v>#N/A</v>
      </c>
      <c r="P111" s="16" t="e">
        <f>IF($B111="","",VLOOKUP($B111,'HKII 20 - 21'!$B$17:$AT$54,15,0))</f>
        <v>#N/A</v>
      </c>
      <c r="Q111" s="16" t="e">
        <f>IF($B111="","",VLOOKUP($B111,'HKII 20 - 21'!$B$17:$AT$54,16,0))</f>
        <v>#N/A</v>
      </c>
      <c r="R111" s="32" t="e">
        <f t="shared" si="12"/>
        <v>#N/A</v>
      </c>
      <c r="S111" s="16" t="e">
        <f>IF($B111="","",VLOOKUP($B111,'HKII 20 - 21'!$B$17:$AT$54,18,0))</f>
        <v>#N/A</v>
      </c>
      <c r="T111" s="16" t="e">
        <f>IF($B111="","",VLOOKUP($B111,'HKII 20 - 21'!$B$17:$AT$54,19,0))</f>
        <v>#N/A</v>
      </c>
      <c r="U111" s="16" t="e">
        <f>IF($B111="","",VLOOKUP($B111,'HKII 20 - 21'!$B$17:$AT$54,20,0))</f>
        <v>#N/A</v>
      </c>
      <c r="V111" s="32" t="e">
        <f t="shared" si="13"/>
        <v>#N/A</v>
      </c>
      <c r="W111" s="16" t="e">
        <f>IF($B111="","",VLOOKUP($B111,'HKII 20 - 21'!$B$17:$AT$54,22,0))</f>
        <v>#N/A</v>
      </c>
      <c r="X111" s="16" t="e">
        <f>IF($B111="","",VLOOKUP($B111,'HKII 20 - 21'!$B$17:$AT$54,23,0))</f>
        <v>#N/A</v>
      </c>
      <c r="Y111" s="16" t="e">
        <f>IF($B111="","",VLOOKUP($B111,'HKII 20 - 21'!$B$17:$AT$54,24,0))</f>
        <v>#N/A</v>
      </c>
      <c r="Z111" s="32" t="e">
        <f t="shared" si="14"/>
        <v>#N/A</v>
      </c>
      <c r="AA111" s="16" t="e">
        <f>IF($B111="","",VLOOKUP($B111,'HKII 20 - 21'!$B$17:$AT$54,26,0))</f>
        <v>#N/A</v>
      </c>
      <c r="AB111" s="16" t="e">
        <f>IF($B111="","",VLOOKUP($B111,'HKII 20 - 21'!$B$17:$AT$54,27,0))</f>
        <v>#N/A</v>
      </c>
      <c r="AC111" s="16" t="e">
        <f>IF($B111="","",VLOOKUP($B111,'HKII 20 - 21'!$B$17:$AT$54,28,0))</f>
        <v>#N/A</v>
      </c>
      <c r="AD111" s="32" t="e">
        <f t="shared" si="15"/>
        <v>#N/A</v>
      </c>
      <c r="AE111" s="16" t="e">
        <f>IF($B111="","",VLOOKUP($B111,'HKII 20 - 21'!$B$17:$AT$54,30,0))</f>
        <v>#N/A</v>
      </c>
      <c r="AF111" s="16" t="e">
        <f>IF($B111="","",VLOOKUP($B111,'HKII 20 - 21'!$B$17:$AT$54,31,0))</f>
        <v>#N/A</v>
      </c>
      <c r="AG111" s="16" t="e">
        <f>IF($B111="","",VLOOKUP($B111,'HKII 20 - 21'!$B$17:$AT$54,32,0))</f>
        <v>#N/A</v>
      </c>
      <c r="AH111" s="32" t="e">
        <f t="shared" si="16"/>
        <v>#N/A</v>
      </c>
      <c r="AI111" s="16" t="e">
        <f>IF($B111="","",VLOOKUP($B111,'HKII 20 - 21'!$B$17:$AT$54,34,0))</f>
        <v>#N/A</v>
      </c>
      <c r="AJ111" s="16" t="e">
        <f>IF($B111="","",VLOOKUP($B111,'HKII 20 - 21'!$B$17:$AT$54,35,0))</f>
        <v>#N/A</v>
      </c>
      <c r="AK111" s="32" t="e">
        <f t="shared" si="17"/>
        <v>#N/A</v>
      </c>
      <c r="AL111" s="16" t="e">
        <f>IF($B111="","",VLOOKUP($B111,'HKII 20 - 21'!$B$17:$AT$54,37,0))</f>
        <v>#N/A</v>
      </c>
      <c r="AM111" s="16" t="e">
        <f>IF($B111="","",VLOOKUP($B111,'HKII 20 - 21'!$B$17:$AT$54,38,0))</f>
        <v>#N/A</v>
      </c>
      <c r="AN111" s="32" t="e">
        <f t="shared" si="18"/>
        <v>#N/A</v>
      </c>
      <c r="AO111" s="16" t="e">
        <f>IF($B111="","",VLOOKUP($B111,'HKII 20 - 21'!$B$17:$AT$54,40,0))</f>
        <v>#N/A</v>
      </c>
      <c r="AP111" s="16" t="e">
        <f>IF($B111="","",VLOOKUP($B111,'HKII 20 - 21'!$B$17:$AT$54,41,0))</f>
        <v>#N/A</v>
      </c>
      <c r="AQ111" s="32" t="e">
        <f t="shared" si="19"/>
        <v>#N/A</v>
      </c>
      <c r="AR111" s="32" t="e">
        <f>IF($B111="","",VLOOKUP($B111,'HKII 20 - 21'!$B$17:$AT$54,43,0))</f>
        <v>#N/A</v>
      </c>
      <c r="AS111" s="32" t="e">
        <f>IF($B111="","",VLOOKUP($B111,'HKII 20 - 21'!$B$17:$AT$54,44,0))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IF($B112="","",VLOOKUP($B112,'HKII 20 - 21'!$B$17:$AT$54,4,0))</f>
        <v>#N/A</v>
      </c>
      <c r="F112" s="16" t="e">
        <f>IF($B112="","",VLOOKUP($B112,'HKII 20 - 21'!$B$17:$AT$54,5,0))</f>
        <v>#N/A</v>
      </c>
      <c r="G112" s="16" t="e">
        <f>IF($B112="","",VLOOKUP($B112,'HKII 20 - 21'!$B$17:$AT$54,6,0))</f>
        <v>#N/A</v>
      </c>
      <c r="H112" s="16" t="e">
        <f>IF($B112="","",VLOOKUP($B112,'HKII 20 - 21'!$B$17:$AT$54,7,0))</f>
        <v>#N/A</v>
      </c>
      <c r="I112" s="16" t="e">
        <f>IF($B112="","",VLOOKUP($B112,'HKII 20 - 21'!$B$17:$AT$54,8,0))</f>
        <v>#N/A</v>
      </c>
      <c r="J112" s="16" t="e">
        <f>IF($B112="","",VLOOKUP($B112,'HKII 20 - 21'!$B$17:$AT$54,9,0))</f>
        <v>#N/A</v>
      </c>
      <c r="K112" s="16" t="e">
        <f>IF($B112="","",VLOOKUP($B112,'HKII 20 - 21'!$B$17:$AT$54,10,0))</f>
        <v>#N/A</v>
      </c>
      <c r="L112" s="16" t="e">
        <f>IF($B112="","",VLOOKUP($B112,'HKII 20 - 21'!$B$17:$AT$54,11,0))</f>
        <v>#N/A</v>
      </c>
      <c r="M112" s="32" t="e">
        <f t="shared" si="11"/>
        <v>#N/A</v>
      </c>
      <c r="N112" s="16" t="e">
        <f>IF($B112="","",VLOOKUP($B112,'HKII 20 - 21'!$B$17:$AT$54,13,0))</f>
        <v>#N/A</v>
      </c>
      <c r="O112" s="16" t="e">
        <f>IF($B112="","",VLOOKUP($B112,'HKII 20 - 21'!$B$17:$AT$54,14,0))</f>
        <v>#N/A</v>
      </c>
      <c r="P112" s="16" t="e">
        <f>IF($B112="","",VLOOKUP($B112,'HKII 20 - 21'!$B$17:$AT$54,15,0))</f>
        <v>#N/A</v>
      </c>
      <c r="Q112" s="16" t="e">
        <f>IF($B112="","",VLOOKUP($B112,'HKII 20 - 21'!$B$17:$AT$54,16,0))</f>
        <v>#N/A</v>
      </c>
      <c r="R112" s="32" t="e">
        <f t="shared" si="12"/>
        <v>#N/A</v>
      </c>
      <c r="S112" s="16" t="e">
        <f>IF($B112="","",VLOOKUP($B112,'HKII 20 - 21'!$B$17:$AT$54,18,0))</f>
        <v>#N/A</v>
      </c>
      <c r="T112" s="16" t="e">
        <f>IF($B112="","",VLOOKUP($B112,'HKII 20 - 21'!$B$17:$AT$54,19,0))</f>
        <v>#N/A</v>
      </c>
      <c r="U112" s="16" t="e">
        <f>IF($B112="","",VLOOKUP($B112,'HKII 20 - 21'!$B$17:$AT$54,20,0))</f>
        <v>#N/A</v>
      </c>
      <c r="V112" s="32" t="e">
        <f t="shared" si="13"/>
        <v>#N/A</v>
      </c>
      <c r="W112" s="16" t="e">
        <f>IF($B112="","",VLOOKUP($B112,'HKII 20 - 21'!$B$17:$AT$54,22,0))</f>
        <v>#N/A</v>
      </c>
      <c r="X112" s="16" t="e">
        <f>IF($B112="","",VLOOKUP($B112,'HKII 20 - 21'!$B$17:$AT$54,23,0))</f>
        <v>#N/A</v>
      </c>
      <c r="Y112" s="16" t="e">
        <f>IF($B112="","",VLOOKUP($B112,'HKII 20 - 21'!$B$17:$AT$54,24,0))</f>
        <v>#N/A</v>
      </c>
      <c r="Z112" s="32" t="e">
        <f t="shared" si="14"/>
        <v>#N/A</v>
      </c>
      <c r="AA112" s="16" t="e">
        <f>IF($B112="","",VLOOKUP($B112,'HKII 20 - 21'!$B$17:$AT$54,26,0))</f>
        <v>#N/A</v>
      </c>
      <c r="AB112" s="16" t="e">
        <f>IF($B112="","",VLOOKUP($B112,'HKII 20 - 21'!$B$17:$AT$54,27,0))</f>
        <v>#N/A</v>
      </c>
      <c r="AC112" s="16" t="e">
        <f>IF($B112="","",VLOOKUP($B112,'HKII 20 - 21'!$B$17:$AT$54,28,0))</f>
        <v>#N/A</v>
      </c>
      <c r="AD112" s="32" t="e">
        <f t="shared" si="15"/>
        <v>#N/A</v>
      </c>
      <c r="AE112" s="16" t="e">
        <f>IF($B112="","",VLOOKUP($B112,'HKII 20 - 21'!$B$17:$AT$54,30,0))</f>
        <v>#N/A</v>
      </c>
      <c r="AF112" s="16" t="e">
        <f>IF($B112="","",VLOOKUP($B112,'HKII 20 - 21'!$B$17:$AT$54,31,0))</f>
        <v>#N/A</v>
      </c>
      <c r="AG112" s="16" t="e">
        <f>IF($B112="","",VLOOKUP($B112,'HKII 20 - 21'!$B$17:$AT$54,32,0))</f>
        <v>#N/A</v>
      </c>
      <c r="AH112" s="32" t="e">
        <f t="shared" si="16"/>
        <v>#N/A</v>
      </c>
      <c r="AI112" s="16" t="e">
        <f>IF($B112="","",VLOOKUP($B112,'HKII 20 - 21'!$B$17:$AT$54,34,0))</f>
        <v>#N/A</v>
      </c>
      <c r="AJ112" s="16" t="e">
        <f>IF($B112="","",VLOOKUP($B112,'HKII 20 - 21'!$B$17:$AT$54,35,0))</f>
        <v>#N/A</v>
      </c>
      <c r="AK112" s="32" t="e">
        <f t="shared" si="17"/>
        <v>#N/A</v>
      </c>
      <c r="AL112" s="16" t="e">
        <f>IF($B112="","",VLOOKUP($B112,'HKII 20 - 21'!$B$17:$AT$54,37,0))</f>
        <v>#N/A</v>
      </c>
      <c r="AM112" s="16" t="e">
        <f>IF($B112="","",VLOOKUP($B112,'HKII 20 - 21'!$B$17:$AT$54,38,0))</f>
        <v>#N/A</v>
      </c>
      <c r="AN112" s="32" t="e">
        <f t="shared" si="18"/>
        <v>#N/A</v>
      </c>
      <c r="AO112" s="16" t="e">
        <f>IF($B112="","",VLOOKUP($B112,'HKII 20 - 21'!$B$17:$AT$54,40,0))</f>
        <v>#N/A</v>
      </c>
      <c r="AP112" s="16" t="e">
        <f>IF($B112="","",VLOOKUP($B112,'HKII 20 - 21'!$B$17:$AT$54,41,0))</f>
        <v>#N/A</v>
      </c>
      <c r="AQ112" s="32" t="e">
        <f t="shared" si="19"/>
        <v>#N/A</v>
      </c>
      <c r="AR112" s="32" t="e">
        <f>IF($B112="","",VLOOKUP($B112,'HKII 20 - 21'!$B$17:$AT$54,43,0))</f>
        <v>#N/A</v>
      </c>
      <c r="AS112" s="32" t="e">
        <f>IF($B112="","",VLOOKUP($B112,'HKII 20 - 21'!$B$17:$AT$54,44,0))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IF($B113="","",VLOOKUP($B113,'HKII 20 - 21'!$B$17:$AT$54,4,0))</f>
        <v>#N/A</v>
      </c>
      <c r="F113" s="16" t="e">
        <f>IF($B113="","",VLOOKUP($B113,'HKII 20 - 21'!$B$17:$AT$54,5,0))</f>
        <v>#N/A</v>
      </c>
      <c r="G113" s="16" t="e">
        <f>IF($B113="","",VLOOKUP($B113,'HKII 20 - 21'!$B$17:$AT$54,6,0))</f>
        <v>#N/A</v>
      </c>
      <c r="H113" s="16" t="e">
        <f>IF($B113="","",VLOOKUP($B113,'HKII 20 - 21'!$B$17:$AT$54,7,0))</f>
        <v>#N/A</v>
      </c>
      <c r="I113" s="16" t="e">
        <f>IF($B113="","",VLOOKUP($B113,'HKII 20 - 21'!$B$17:$AT$54,8,0))</f>
        <v>#N/A</v>
      </c>
      <c r="J113" s="16" t="e">
        <f>IF($B113="","",VLOOKUP($B113,'HKII 20 - 21'!$B$17:$AT$54,9,0))</f>
        <v>#N/A</v>
      </c>
      <c r="K113" s="16" t="e">
        <f>IF($B113="","",VLOOKUP($B113,'HKII 20 - 21'!$B$17:$AT$54,10,0))</f>
        <v>#N/A</v>
      </c>
      <c r="L113" s="16" t="e">
        <f>IF($B113="","",VLOOKUP($B113,'HKII 20 - 21'!$B$17:$AT$54,11,0))</f>
        <v>#N/A</v>
      </c>
      <c r="M113" s="32" t="e">
        <f t="shared" si="11"/>
        <v>#N/A</v>
      </c>
      <c r="N113" s="16" t="e">
        <f>IF($B113="","",VLOOKUP($B113,'HKII 20 - 21'!$B$17:$AT$54,13,0))</f>
        <v>#N/A</v>
      </c>
      <c r="O113" s="16" t="e">
        <f>IF($B113="","",VLOOKUP($B113,'HKII 20 - 21'!$B$17:$AT$54,14,0))</f>
        <v>#N/A</v>
      </c>
      <c r="P113" s="16" t="e">
        <f>IF($B113="","",VLOOKUP($B113,'HKII 20 - 21'!$B$17:$AT$54,15,0))</f>
        <v>#N/A</v>
      </c>
      <c r="Q113" s="16" t="e">
        <f>IF($B113="","",VLOOKUP($B113,'HKII 20 - 21'!$B$17:$AT$54,16,0))</f>
        <v>#N/A</v>
      </c>
      <c r="R113" s="32" t="e">
        <f t="shared" si="12"/>
        <v>#N/A</v>
      </c>
      <c r="S113" s="16" t="e">
        <f>IF($B113="","",VLOOKUP($B113,'HKII 20 - 21'!$B$17:$AT$54,18,0))</f>
        <v>#N/A</v>
      </c>
      <c r="T113" s="16" t="e">
        <f>IF($B113="","",VLOOKUP($B113,'HKII 20 - 21'!$B$17:$AT$54,19,0))</f>
        <v>#N/A</v>
      </c>
      <c r="U113" s="16" t="e">
        <f>IF($B113="","",VLOOKUP($B113,'HKII 20 - 21'!$B$17:$AT$54,20,0))</f>
        <v>#N/A</v>
      </c>
      <c r="V113" s="32" t="e">
        <f t="shared" si="13"/>
        <v>#N/A</v>
      </c>
      <c r="W113" s="16" t="e">
        <f>IF($B113="","",VLOOKUP($B113,'HKII 20 - 21'!$B$17:$AT$54,22,0))</f>
        <v>#N/A</v>
      </c>
      <c r="X113" s="16" t="e">
        <f>IF($B113="","",VLOOKUP($B113,'HKII 20 - 21'!$B$17:$AT$54,23,0))</f>
        <v>#N/A</v>
      </c>
      <c r="Y113" s="16" t="e">
        <f>IF($B113="","",VLOOKUP($B113,'HKII 20 - 21'!$B$17:$AT$54,24,0))</f>
        <v>#N/A</v>
      </c>
      <c r="Z113" s="32" t="e">
        <f t="shared" si="14"/>
        <v>#N/A</v>
      </c>
      <c r="AA113" s="16" t="e">
        <f>IF($B113="","",VLOOKUP($B113,'HKII 20 - 21'!$B$17:$AT$54,26,0))</f>
        <v>#N/A</v>
      </c>
      <c r="AB113" s="16" t="e">
        <f>IF($B113="","",VLOOKUP($B113,'HKII 20 - 21'!$B$17:$AT$54,27,0))</f>
        <v>#N/A</v>
      </c>
      <c r="AC113" s="16" t="e">
        <f>IF($B113="","",VLOOKUP($B113,'HKII 20 - 21'!$B$17:$AT$54,28,0))</f>
        <v>#N/A</v>
      </c>
      <c r="AD113" s="32" t="e">
        <f t="shared" si="15"/>
        <v>#N/A</v>
      </c>
      <c r="AE113" s="16" t="e">
        <f>IF($B113="","",VLOOKUP($B113,'HKII 20 - 21'!$B$17:$AT$54,30,0))</f>
        <v>#N/A</v>
      </c>
      <c r="AF113" s="16" t="e">
        <f>IF($B113="","",VLOOKUP($B113,'HKII 20 - 21'!$B$17:$AT$54,31,0))</f>
        <v>#N/A</v>
      </c>
      <c r="AG113" s="16" t="e">
        <f>IF($B113="","",VLOOKUP($B113,'HKII 20 - 21'!$B$17:$AT$54,32,0))</f>
        <v>#N/A</v>
      </c>
      <c r="AH113" s="32" t="e">
        <f t="shared" si="16"/>
        <v>#N/A</v>
      </c>
      <c r="AI113" s="16" t="e">
        <f>IF($B113="","",VLOOKUP($B113,'HKII 20 - 21'!$B$17:$AT$54,34,0))</f>
        <v>#N/A</v>
      </c>
      <c r="AJ113" s="16" t="e">
        <f>IF($B113="","",VLOOKUP($B113,'HKII 20 - 21'!$B$17:$AT$54,35,0))</f>
        <v>#N/A</v>
      </c>
      <c r="AK113" s="32" t="e">
        <f t="shared" si="17"/>
        <v>#N/A</v>
      </c>
      <c r="AL113" s="16" t="e">
        <f>IF($B113="","",VLOOKUP($B113,'HKII 20 - 21'!$B$17:$AT$54,37,0))</f>
        <v>#N/A</v>
      </c>
      <c r="AM113" s="16" t="e">
        <f>IF($B113="","",VLOOKUP($B113,'HKII 20 - 21'!$B$17:$AT$54,38,0))</f>
        <v>#N/A</v>
      </c>
      <c r="AN113" s="32" t="e">
        <f t="shared" si="18"/>
        <v>#N/A</v>
      </c>
      <c r="AO113" s="16" t="e">
        <f>IF($B113="","",VLOOKUP($B113,'HKII 20 - 21'!$B$17:$AT$54,40,0))</f>
        <v>#N/A</v>
      </c>
      <c r="AP113" s="16" t="e">
        <f>IF($B113="","",VLOOKUP($B113,'HKII 20 - 21'!$B$17:$AT$54,41,0))</f>
        <v>#N/A</v>
      </c>
      <c r="AQ113" s="32" t="e">
        <f t="shared" si="19"/>
        <v>#N/A</v>
      </c>
      <c r="AR113" s="32" t="e">
        <f>IF($B113="","",VLOOKUP($B113,'HKII 20 - 21'!$B$17:$AT$54,43,0))</f>
        <v>#N/A</v>
      </c>
      <c r="AS113" s="32" t="e">
        <f>IF($B113="","",VLOOKUP($B113,'HKII 20 - 21'!$B$17:$AT$54,44,0))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IF($B114="","",VLOOKUP($B114,'HKII 20 - 21'!$B$17:$AT$54,4,0))</f>
        <v>#N/A</v>
      </c>
      <c r="F114" s="16" t="e">
        <f>IF($B114="","",VLOOKUP($B114,'HKII 20 - 21'!$B$17:$AT$54,5,0))</f>
        <v>#N/A</v>
      </c>
      <c r="G114" s="16" t="e">
        <f>IF($B114="","",VLOOKUP($B114,'HKII 20 - 21'!$B$17:$AT$54,6,0))</f>
        <v>#N/A</v>
      </c>
      <c r="H114" s="16" t="e">
        <f>IF($B114="","",VLOOKUP($B114,'HKII 20 - 21'!$B$17:$AT$54,7,0))</f>
        <v>#N/A</v>
      </c>
      <c r="I114" s="16" t="e">
        <f>IF($B114="","",VLOOKUP($B114,'HKII 20 - 21'!$B$17:$AT$54,8,0))</f>
        <v>#N/A</v>
      </c>
      <c r="J114" s="16" t="e">
        <f>IF($B114="","",VLOOKUP($B114,'HKII 20 - 21'!$B$17:$AT$54,9,0))</f>
        <v>#N/A</v>
      </c>
      <c r="K114" s="16" t="e">
        <f>IF($B114="","",VLOOKUP($B114,'HKII 20 - 21'!$B$17:$AT$54,10,0))</f>
        <v>#N/A</v>
      </c>
      <c r="L114" s="16" t="e">
        <f>IF($B114="","",VLOOKUP($B114,'HKII 20 - 21'!$B$17:$AT$54,11,0))</f>
        <v>#N/A</v>
      </c>
      <c r="M114" s="32" t="e">
        <f t="shared" si="11"/>
        <v>#N/A</v>
      </c>
      <c r="N114" s="16" t="e">
        <f>IF($B114="","",VLOOKUP($B114,'HKII 20 - 21'!$B$17:$AT$54,13,0))</f>
        <v>#N/A</v>
      </c>
      <c r="O114" s="16" t="e">
        <f>IF($B114="","",VLOOKUP($B114,'HKII 20 - 21'!$B$17:$AT$54,14,0))</f>
        <v>#N/A</v>
      </c>
      <c r="P114" s="16" t="e">
        <f>IF($B114="","",VLOOKUP($B114,'HKII 20 - 21'!$B$17:$AT$54,15,0))</f>
        <v>#N/A</v>
      </c>
      <c r="Q114" s="16" t="e">
        <f>IF($B114="","",VLOOKUP($B114,'HKII 20 - 21'!$B$17:$AT$54,16,0))</f>
        <v>#N/A</v>
      </c>
      <c r="R114" s="32" t="e">
        <f t="shared" si="12"/>
        <v>#N/A</v>
      </c>
      <c r="S114" s="16" t="e">
        <f>IF($B114="","",VLOOKUP($B114,'HKII 20 - 21'!$B$17:$AT$54,18,0))</f>
        <v>#N/A</v>
      </c>
      <c r="T114" s="16" t="e">
        <f>IF($B114="","",VLOOKUP($B114,'HKII 20 - 21'!$B$17:$AT$54,19,0))</f>
        <v>#N/A</v>
      </c>
      <c r="U114" s="16" t="e">
        <f>IF($B114="","",VLOOKUP($B114,'HKII 20 - 21'!$B$17:$AT$54,20,0))</f>
        <v>#N/A</v>
      </c>
      <c r="V114" s="32" t="e">
        <f t="shared" si="13"/>
        <v>#N/A</v>
      </c>
      <c r="W114" s="16" t="e">
        <f>IF($B114="","",VLOOKUP($B114,'HKII 20 - 21'!$B$17:$AT$54,22,0))</f>
        <v>#N/A</v>
      </c>
      <c r="X114" s="16" t="e">
        <f>IF($B114="","",VLOOKUP($B114,'HKII 20 - 21'!$B$17:$AT$54,23,0))</f>
        <v>#N/A</v>
      </c>
      <c r="Y114" s="16" t="e">
        <f>IF($B114="","",VLOOKUP($B114,'HKII 20 - 21'!$B$17:$AT$54,24,0))</f>
        <v>#N/A</v>
      </c>
      <c r="Z114" s="32" t="e">
        <f t="shared" si="14"/>
        <v>#N/A</v>
      </c>
      <c r="AA114" s="16" t="e">
        <f>IF($B114="","",VLOOKUP($B114,'HKII 20 - 21'!$B$17:$AT$54,26,0))</f>
        <v>#N/A</v>
      </c>
      <c r="AB114" s="16" t="e">
        <f>IF($B114="","",VLOOKUP($B114,'HKII 20 - 21'!$B$17:$AT$54,27,0))</f>
        <v>#N/A</v>
      </c>
      <c r="AC114" s="16" t="e">
        <f>IF($B114="","",VLOOKUP($B114,'HKII 20 - 21'!$B$17:$AT$54,28,0))</f>
        <v>#N/A</v>
      </c>
      <c r="AD114" s="32" t="e">
        <f t="shared" si="15"/>
        <v>#N/A</v>
      </c>
      <c r="AE114" s="16" t="e">
        <f>IF($B114="","",VLOOKUP($B114,'HKII 20 - 21'!$B$17:$AT$54,30,0))</f>
        <v>#N/A</v>
      </c>
      <c r="AF114" s="16" t="e">
        <f>IF($B114="","",VLOOKUP($B114,'HKII 20 - 21'!$B$17:$AT$54,31,0))</f>
        <v>#N/A</v>
      </c>
      <c r="AG114" s="16" t="e">
        <f>IF($B114="","",VLOOKUP($B114,'HKII 20 - 21'!$B$17:$AT$54,32,0))</f>
        <v>#N/A</v>
      </c>
      <c r="AH114" s="32" t="e">
        <f t="shared" si="16"/>
        <v>#N/A</v>
      </c>
      <c r="AI114" s="16" t="e">
        <f>IF($B114="","",VLOOKUP($B114,'HKII 20 - 21'!$B$17:$AT$54,34,0))</f>
        <v>#N/A</v>
      </c>
      <c r="AJ114" s="16" t="e">
        <f>IF($B114="","",VLOOKUP($B114,'HKII 20 - 21'!$B$17:$AT$54,35,0))</f>
        <v>#N/A</v>
      </c>
      <c r="AK114" s="32" t="e">
        <f t="shared" si="17"/>
        <v>#N/A</v>
      </c>
      <c r="AL114" s="16" t="e">
        <f>IF($B114="","",VLOOKUP($B114,'HKII 20 - 21'!$B$17:$AT$54,37,0))</f>
        <v>#N/A</v>
      </c>
      <c r="AM114" s="16" t="e">
        <f>IF($B114="","",VLOOKUP($B114,'HKII 20 - 21'!$B$17:$AT$54,38,0))</f>
        <v>#N/A</v>
      </c>
      <c r="AN114" s="32" t="e">
        <f t="shared" si="18"/>
        <v>#N/A</v>
      </c>
      <c r="AO114" s="16" t="e">
        <f>IF($B114="","",VLOOKUP($B114,'HKII 20 - 21'!$B$17:$AT$54,40,0))</f>
        <v>#N/A</v>
      </c>
      <c r="AP114" s="16" t="e">
        <f>IF($B114="","",VLOOKUP($B114,'HKII 20 - 21'!$B$17:$AT$54,41,0))</f>
        <v>#N/A</v>
      </c>
      <c r="AQ114" s="32" t="e">
        <f t="shared" si="19"/>
        <v>#N/A</v>
      </c>
      <c r="AR114" s="32" t="e">
        <f>IF($B114="","",VLOOKUP($B114,'HKII 20 - 21'!$B$17:$AT$54,43,0))</f>
        <v>#N/A</v>
      </c>
      <c r="AS114" s="32" t="e">
        <f>IF($B114="","",VLOOKUP($B114,'HKII 20 - 21'!$B$17:$AT$54,44,0))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IF($B115="","",VLOOKUP($B115,'HKII 20 - 21'!$B$17:$AT$54,4,0))</f>
        <v>#N/A</v>
      </c>
      <c r="F115" s="16" t="e">
        <f>IF($B115="","",VLOOKUP($B115,'HKII 20 - 21'!$B$17:$AT$54,5,0))</f>
        <v>#N/A</v>
      </c>
      <c r="G115" s="16" t="e">
        <f>IF($B115="","",VLOOKUP($B115,'HKII 20 - 21'!$B$17:$AT$54,6,0))</f>
        <v>#N/A</v>
      </c>
      <c r="H115" s="16" t="e">
        <f>IF($B115="","",VLOOKUP($B115,'HKII 20 - 21'!$B$17:$AT$54,7,0))</f>
        <v>#N/A</v>
      </c>
      <c r="I115" s="16" t="e">
        <f>IF($B115="","",VLOOKUP($B115,'HKII 20 - 21'!$B$17:$AT$54,8,0))</f>
        <v>#N/A</v>
      </c>
      <c r="J115" s="16" t="e">
        <f>IF($B115="","",VLOOKUP($B115,'HKII 20 - 21'!$B$17:$AT$54,9,0))</f>
        <v>#N/A</v>
      </c>
      <c r="K115" s="16" t="e">
        <f>IF($B115="","",VLOOKUP($B115,'HKII 20 - 21'!$B$17:$AT$54,10,0))</f>
        <v>#N/A</v>
      </c>
      <c r="L115" s="16" t="e">
        <f>IF($B115="","",VLOOKUP($B115,'HKII 20 - 21'!$B$17:$AT$54,11,0))</f>
        <v>#N/A</v>
      </c>
      <c r="M115" s="32" t="e">
        <f t="shared" si="11"/>
        <v>#N/A</v>
      </c>
      <c r="N115" s="16" t="e">
        <f>IF($B115="","",VLOOKUP($B115,'HKII 20 - 21'!$B$17:$AT$54,13,0))</f>
        <v>#N/A</v>
      </c>
      <c r="O115" s="16" t="e">
        <f>IF($B115="","",VLOOKUP($B115,'HKII 20 - 21'!$B$17:$AT$54,14,0))</f>
        <v>#N/A</v>
      </c>
      <c r="P115" s="16" t="e">
        <f>IF($B115="","",VLOOKUP($B115,'HKII 20 - 21'!$B$17:$AT$54,15,0))</f>
        <v>#N/A</v>
      </c>
      <c r="Q115" s="16" t="e">
        <f>IF($B115="","",VLOOKUP($B115,'HKII 20 - 21'!$B$17:$AT$54,16,0))</f>
        <v>#N/A</v>
      </c>
      <c r="R115" s="32" t="e">
        <f t="shared" si="12"/>
        <v>#N/A</v>
      </c>
      <c r="S115" s="16" t="e">
        <f>IF($B115="","",VLOOKUP($B115,'HKII 20 - 21'!$B$17:$AT$54,18,0))</f>
        <v>#N/A</v>
      </c>
      <c r="T115" s="16" t="e">
        <f>IF($B115="","",VLOOKUP($B115,'HKII 20 - 21'!$B$17:$AT$54,19,0))</f>
        <v>#N/A</v>
      </c>
      <c r="U115" s="16" t="e">
        <f>IF($B115="","",VLOOKUP($B115,'HKII 20 - 21'!$B$17:$AT$54,20,0))</f>
        <v>#N/A</v>
      </c>
      <c r="V115" s="32" t="e">
        <f t="shared" si="13"/>
        <v>#N/A</v>
      </c>
      <c r="W115" s="16" t="e">
        <f>IF($B115="","",VLOOKUP($B115,'HKII 20 - 21'!$B$17:$AT$54,22,0))</f>
        <v>#N/A</v>
      </c>
      <c r="X115" s="16" t="e">
        <f>IF($B115="","",VLOOKUP($B115,'HKII 20 - 21'!$B$17:$AT$54,23,0))</f>
        <v>#N/A</v>
      </c>
      <c r="Y115" s="16" t="e">
        <f>IF($B115="","",VLOOKUP($B115,'HKII 20 - 21'!$B$17:$AT$54,24,0))</f>
        <v>#N/A</v>
      </c>
      <c r="Z115" s="32" t="e">
        <f t="shared" si="14"/>
        <v>#N/A</v>
      </c>
      <c r="AA115" s="16" t="e">
        <f>IF($B115="","",VLOOKUP($B115,'HKII 20 - 21'!$B$17:$AT$54,26,0))</f>
        <v>#N/A</v>
      </c>
      <c r="AB115" s="16" t="e">
        <f>IF($B115="","",VLOOKUP($B115,'HKII 20 - 21'!$B$17:$AT$54,27,0))</f>
        <v>#N/A</v>
      </c>
      <c r="AC115" s="16" t="e">
        <f>IF($B115="","",VLOOKUP($B115,'HKII 20 - 21'!$B$17:$AT$54,28,0))</f>
        <v>#N/A</v>
      </c>
      <c r="AD115" s="32" t="e">
        <f t="shared" si="15"/>
        <v>#N/A</v>
      </c>
      <c r="AE115" s="16" t="e">
        <f>IF($B115="","",VLOOKUP($B115,'HKII 20 - 21'!$B$17:$AT$54,30,0))</f>
        <v>#N/A</v>
      </c>
      <c r="AF115" s="16" t="e">
        <f>IF($B115="","",VLOOKUP($B115,'HKII 20 - 21'!$B$17:$AT$54,31,0))</f>
        <v>#N/A</v>
      </c>
      <c r="AG115" s="16" t="e">
        <f>IF($B115="","",VLOOKUP($B115,'HKII 20 - 21'!$B$17:$AT$54,32,0))</f>
        <v>#N/A</v>
      </c>
      <c r="AH115" s="32" t="e">
        <f t="shared" si="16"/>
        <v>#N/A</v>
      </c>
      <c r="AI115" s="16" t="e">
        <f>IF($B115="","",VLOOKUP($B115,'HKII 20 - 21'!$B$17:$AT$54,34,0))</f>
        <v>#N/A</v>
      </c>
      <c r="AJ115" s="16" t="e">
        <f>IF($B115="","",VLOOKUP($B115,'HKII 20 - 21'!$B$17:$AT$54,35,0))</f>
        <v>#N/A</v>
      </c>
      <c r="AK115" s="32" t="e">
        <f t="shared" si="17"/>
        <v>#N/A</v>
      </c>
      <c r="AL115" s="16" t="e">
        <f>IF($B115="","",VLOOKUP($B115,'HKII 20 - 21'!$B$17:$AT$54,37,0))</f>
        <v>#N/A</v>
      </c>
      <c r="AM115" s="16" t="e">
        <f>IF($B115="","",VLOOKUP($B115,'HKII 20 - 21'!$B$17:$AT$54,38,0))</f>
        <v>#N/A</v>
      </c>
      <c r="AN115" s="32" t="e">
        <f t="shared" si="18"/>
        <v>#N/A</v>
      </c>
      <c r="AO115" s="16" t="e">
        <f>IF($B115="","",VLOOKUP($B115,'HKII 20 - 21'!$B$17:$AT$54,40,0))</f>
        <v>#N/A</v>
      </c>
      <c r="AP115" s="16" t="e">
        <f>IF($B115="","",VLOOKUP($B115,'HKII 20 - 21'!$B$17:$AT$54,41,0))</f>
        <v>#N/A</v>
      </c>
      <c r="AQ115" s="32" t="e">
        <f t="shared" si="19"/>
        <v>#N/A</v>
      </c>
      <c r="AR115" s="32" t="e">
        <f>IF($B115="","",VLOOKUP($B115,'HKII 20 - 21'!$B$17:$AT$54,43,0))</f>
        <v>#N/A</v>
      </c>
      <c r="AS115" s="32" t="e">
        <f>IF($B115="","",VLOOKUP($B115,'HKII 20 - 21'!$B$17:$AT$54,44,0))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IF($B116="","",VLOOKUP($B116,'HKII 20 - 21'!$B$17:$AT$54,4,0))</f>
        <v>#N/A</v>
      </c>
      <c r="F116" s="16" t="e">
        <f>IF($B116="","",VLOOKUP($B116,'HKII 20 - 21'!$B$17:$AT$54,5,0))</f>
        <v>#N/A</v>
      </c>
      <c r="G116" s="16" t="e">
        <f>IF($B116="","",VLOOKUP($B116,'HKII 20 - 21'!$B$17:$AT$54,6,0))</f>
        <v>#N/A</v>
      </c>
      <c r="H116" s="16" t="e">
        <f>IF($B116="","",VLOOKUP($B116,'HKII 20 - 21'!$B$17:$AT$54,7,0))</f>
        <v>#N/A</v>
      </c>
      <c r="I116" s="16" t="e">
        <f>IF($B116="","",VLOOKUP($B116,'HKII 20 - 21'!$B$17:$AT$54,8,0))</f>
        <v>#N/A</v>
      </c>
      <c r="J116" s="16" t="e">
        <f>IF($B116="","",VLOOKUP($B116,'HKII 20 - 21'!$B$17:$AT$54,9,0))</f>
        <v>#N/A</v>
      </c>
      <c r="K116" s="16" t="e">
        <f>IF($B116="","",VLOOKUP($B116,'HKII 20 - 21'!$B$17:$AT$54,10,0))</f>
        <v>#N/A</v>
      </c>
      <c r="L116" s="16" t="e">
        <f>IF($B116="","",VLOOKUP($B116,'HKII 20 - 21'!$B$17:$AT$54,11,0))</f>
        <v>#N/A</v>
      </c>
      <c r="M116" s="32" t="e">
        <f t="shared" si="11"/>
        <v>#N/A</v>
      </c>
      <c r="N116" s="16" t="e">
        <f>IF($B116="","",VLOOKUP($B116,'HKII 20 - 21'!$B$17:$AT$54,13,0))</f>
        <v>#N/A</v>
      </c>
      <c r="O116" s="16" t="e">
        <f>IF($B116="","",VLOOKUP($B116,'HKII 20 - 21'!$B$17:$AT$54,14,0))</f>
        <v>#N/A</v>
      </c>
      <c r="P116" s="16" t="e">
        <f>IF($B116="","",VLOOKUP($B116,'HKII 20 - 21'!$B$17:$AT$54,15,0))</f>
        <v>#N/A</v>
      </c>
      <c r="Q116" s="16" t="e">
        <f>IF($B116="","",VLOOKUP($B116,'HKII 20 - 21'!$B$17:$AT$54,16,0))</f>
        <v>#N/A</v>
      </c>
      <c r="R116" s="32" t="e">
        <f t="shared" si="12"/>
        <v>#N/A</v>
      </c>
      <c r="S116" s="16" t="e">
        <f>IF($B116="","",VLOOKUP($B116,'HKII 20 - 21'!$B$17:$AT$54,18,0))</f>
        <v>#N/A</v>
      </c>
      <c r="T116" s="16" t="e">
        <f>IF($B116="","",VLOOKUP($B116,'HKII 20 - 21'!$B$17:$AT$54,19,0))</f>
        <v>#N/A</v>
      </c>
      <c r="U116" s="16" t="e">
        <f>IF($B116="","",VLOOKUP($B116,'HKII 20 - 21'!$B$17:$AT$54,20,0))</f>
        <v>#N/A</v>
      </c>
      <c r="V116" s="32" t="e">
        <f t="shared" si="13"/>
        <v>#N/A</v>
      </c>
      <c r="W116" s="16" t="e">
        <f>IF($B116="","",VLOOKUP($B116,'HKII 20 - 21'!$B$17:$AT$54,22,0))</f>
        <v>#N/A</v>
      </c>
      <c r="X116" s="16" t="e">
        <f>IF($B116="","",VLOOKUP($B116,'HKII 20 - 21'!$B$17:$AT$54,23,0))</f>
        <v>#N/A</v>
      </c>
      <c r="Y116" s="16" t="e">
        <f>IF($B116="","",VLOOKUP($B116,'HKII 20 - 21'!$B$17:$AT$54,24,0))</f>
        <v>#N/A</v>
      </c>
      <c r="Z116" s="32" t="e">
        <f t="shared" si="14"/>
        <v>#N/A</v>
      </c>
      <c r="AA116" s="16" t="e">
        <f>IF($B116="","",VLOOKUP($B116,'HKII 20 - 21'!$B$17:$AT$54,26,0))</f>
        <v>#N/A</v>
      </c>
      <c r="AB116" s="16" t="e">
        <f>IF($B116="","",VLOOKUP($B116,'HKII 20 - 21'!$B$17:$AT$54,27,0))</f>
        <v>#N/A</v>
      </c>
      <c r="AC116" s="16" t="e">
        <f>IF($B116="","",VLOOKUP($B116,'HKII 20 - 21'!$B$17:$AT$54,28,0))</f>
        <v>#N/A</v>
      </c>
      <c r="AD116" s="32" t="e">
        <f t="shared" si="15"/>
        <v>#N/A</v>
      </c>
      <c r="AE116" s="16" t="e">
        <f>IF($B116="","",VLOOKUP($B116,'HKII 20 - 21'!$B$17:$AT$54,30,0))</f>
        <v>#N/A</v>
      </c>
      <c r="AF116" s="16" t="e">
        <f>IF($B116="","",VLOOKUP($B116,'HKII 20 - 21'!$B$17:$AT$54,31,0))</f>
        <v>#N/A</v>
      </c>
      <c r="AG116" s="16" t="e">
        <f>IF($B116="","",VLOOKUP($B116,'HKII 20 - 21'!$B$17:$AT$54,32,0))</f>
        <v>#N/A</v>
      </c>
      <c r="AH116" s="32" t="e">
        <f t="shared" si="16"/>
        <v>#N/A</v>
      </c>
      <c r="AI116" s="16" t="e">
        <f>IF($B116="","",VLOOKUP($B116,'HKII 20 - 21'!$B$17:$AT$54,34,0))</f>
        <v>#N/A</v>
      </c>
      <c r="AJ116" s="16" t="e">
        <f>IF($B116="","",VLOOKUP($B116,'HKII 20 - 21'!$B$17:$AT$54,35,0))</f>
        <v>#N/A</v>
      </c>
      <c r="AK116" s="32" t="e">
        <f t="shared" si="17"/>
        <v>#N/A</v>
      </c>
      <c r="AL116" s="16" t="e">
        <f>IF($B116="","",VLOOKUP($B116,'HKII 20 - 21'!$B$17:$AT$54,37,0))</f>
        <v>#N/A</v>
      </c>
      <c r="AM116" s="16" t="e">
        <f>IF($B116="","",VLOOKUP($B116,'HKII 20 - 21'!$B$17:$AT$54,38,0))</f>
        <v>#N/A</v>
      </c>
      <c r="AN116" s="32" t="e">
        <f t="shared" si="18"/>
        <v>#N/A</v>
      </c>
      <c r="AO116" s="16" t="e">
        <f>IF($B116="","",VLOOKUP($B116,'HKII 20 - 21'!$B$17:$AT$54,40,0))</f>
        <v>#N/A</v>
      </c>
      <c r="AP116" s="16" t="e">
        <f>IF($B116="","",VLOOKUP($B116,'HKII 20 - 21'!$B$17:$AT$54,41,0))</f>
        <v>#N/A</v>
      </c>
      <c r="AQ116" s="32" t="e">
        <f t="shared" si="19"/>
        <v>#N/A</v>
      </c>
      <c r="AR116" s="32" t="e">
        <f>IF($B116="","",VLOOKUP($B116,'HKII 20 - 21'!$B$17:$AT$54,43,0))</f>
        <v>#N/A</v>
      </c>
      <c r="AS116" s="32" t="e">
        <f>IF($B116="","",VLOOKUP($B116,'HKII 20 - 21'!$B$17:$AT$54,44,0))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IF($B117="","",VLOOKUP($B117,'HKII 20 - 21'!$B$17:$AT$54,4,0))</f>
        <v>#N/A</v>
      </c>
      <c r="F117" s="16" t="e">
        <f>IF($B117="","",VLOOKUP($B117,'HKII 20 - 21'!$B$17:$AT$54,5,0))</f>
        <v>#N/A</v>
      </c>
      <c r="G117" s="16" t="e">
        <f>IF($B117="","",VLOOKUP($B117,'HKII 20 - 21'!$B$17:$AT$54,6,0))</f>
        <v>#N/A</v>
      </c>
      <c r="H117" s="16" t="e">
        <f>IF($B117="","",VLOOKUP($B117,'HKII 20 - 21'!$B$17:$AT$54,7,0))</f>
        <v>#N/A</v>
      </c>
      <c r="I117" s="16" t="e">
        <f>IF($B117="","",VLOOKUP($B117,'HKII 20 - 21'!$B$17:$AT$54,8,0))</f>
        <v>#N/A</v>
      </c>
      <c r="J117" s="16" t="e">
        <f>IF($B117="","",VLOOKUP($B117,'HKII 20 - 21'!$B$17:$AT$54,9,0))</f>
        <v>#N/A</v>
      </c>
      <c r="K117" s="16" t="e">
        <f>IF($B117="","",VLOOKUP($B117,'HKII 20 - 21'!$B$17:$AT$54,10,0))</f>
        <v>#N/A</v>
      </c>
      <c r="L117" s="16" t="e">
        <f>IF($B117="","",VLOOKUP($B117,'HKII 20 - 21'!$B$17:$AT$54,11,0))</f>
        <v>#N/A</v>
      </c>
      <c r="M117" s="32" t="e">
        <f t="shared" si="11"/>
        <v>#N/A</v>
      </c>
      <c r="N117" s="16" t="e">
        <f>IF($B117="","",VLOOKUP($B117,'HKII 20 - 21'!$B$17:$AT$54,13,0))</f>
        <v>#N/A</v>
      </c>
      <c r="O117" s="16" t="e">
        <f>IF($B117="","",VLOOKUP($B117,'HKII 20 - 21'!$B$17:$AT$54,14,0))</f>
        <v>#N/A</v>
      </c>
      <c r="P117" s="16" t="e">
        <f>IF($B117="","",VLOOKUP($B117,'HKII 20 - 21'!$B$17:$AT$54,15,0))</f>
        <v>#N/A</v>
      </c>
      <c r="Q117" s="16" t="e">
        <f>IF($B117="","",VLOOKUP($B117,'HKII 20 - 21'!$B$17:$AT$54,16,0))</f>
        <v>#N/A</v>
      </c>
      <c r="R117" s="32" t="e">
        <f t="shared" si="12"/>
        <v>#N/A</v>
      </c>
      <c r="S117" s="16" t="e">
        <f>IF($B117="","",VLOOKUP($B117,'HKII 20 - 21'!$B$17:$AT$54,18,0))</f>
        <v>#N/A</v>
      </c>
      <c r="T117" s="16" t="e">
        <f>IF($B117="","",VLOOKUP($B117,'HKII 20 - 21'!$B$17:$AT$54,19,0))</f>
        <v>#N/A</v>
      </c>
      <c r="U117" s="16" t="e">
        <f>IF($B117="","",VLOOKUP($B117,'HKII 20 - 21'!$B$17:$AT$54,20,0))</f>
        <v>#N/A</v>
      </c>
      <c r="V117" s="32" t="e">
        <f t="shared" si="13"/>
        <v>#N/A</v>
      </c>
      <c r="W117" s="16" t="e">
        <f>IF($B117="","",VLOOKUP($B117,'HKII 20 - 21'!$B$17:$AT$54,22,0))</f>
        <v>#N/A</v>
      </c>
      <c r="X117" s="16" t="e">
        <f>IF($B117="","",VLOOKUP($B117,'HKII 20 - 21'!$B$17:$AT$54,23,0))</f>
        <v>#N/A</v>
      </c>
      <c r="Y117" s="16" t="e">
        <f>IF($B117="","",VLOOKUP($B117,'HKII 20 - 21'!$B$17:$AT$54,24,0))</f>
        <v>#N/A</v>
      </c>
      <c r="Z117" s="32" t="e">
        <f t="shared" si="14"/>
        <v>#N/A</v>
      </c>
      <c r="AA117" s="16" t="e">
        <f>IF($B117="","",VLOOKUP($B117,'HKII 20 - 21'!$B$17:$AT$54,26,0))</f>
        <v>#N/A</v>
      </c>
      <c r="AB117" s="16" t="e">
        <f>IF($B117="","",VLOOKUP($B117,'HKII 20 - 21'!$B$17:$AT$54,27,0))</f>
        <v>#N/A</v>
      </c>
      <c r="AC117" s="16" t="e">
        <f>IF($B117="","",VLOOKUP($B117,'HKII 20 - 21'!$B$17:$AT$54,28,0))</f>
        <v>#N/A</v>
      </c>
      <c r="AD117" s="32" t="e">
        <f t="shared" si="15"/>
        <v>#N/A</v>
      </c>
      <c r="AE117" s="16" t="e">
        <f>IF($B117="","",VLOOKUP($B117,'HKII 20 - 21'!$B$17:$AT$54,30,0))</f>
        <v>#N/A</v>
      </c>
      <c r="AF117" s="16" t="e">
        <f>IF($B117="","",VLOOKUP($B117,'HKII 20 - 21'!$B$17:$AT$54,31,0))</f>
        <v>#N/A</v>
      </c>
      <c r="AG117" s="16" t="e">
        <f>IF($B117="","",VLOOKUP($B117,'HKII 20 - 21'!$B$17:$AT$54,32,0))</f>
        <v>#N/A</v>
      </c>
      <c r="AH117" s="32" t="e">
        <f t="shared" si="16"/>
        <v>#N/A</v>
      </c>
      <c r="AI117" s="16" t="e">
        <f>IF($B117="","",VLOOKUP($B117,'HKII 20 - 21'!$B$17:$AT$54,34,0))</f>
        <v>#N/A</v>
      </c>
      <c r="AJ117" s="16" t="e">
        <f>IF($B117="","",VLOOKUP($B117,'HKII 20 - 21'!$B$17:$AT$54,35,0))</f>
        <v>#N/A</v>
      </c>
      <c r="AK117" s="32" t="e">
        <f t="shared" si="17"/>
        <v>#N/A</v>
      </c>
      <c r="AL117" s="16" t="e">
        <f>IF($B117="","",VLOOKUP($B117,'HKII 20 - 21'!$B$17:$AT$54,37,0))</f>
        <v>#N/A</v>
      </c>
      <c r="AM117" s="16" t="e">
        <f>IF($B117="","",VLOOKUP($B117,'HKII 20 - 21'!$B$17:$AT$54,38,0))</f>
        <v>#N/A</v>
      </c>
      <c r="AN117" s="32" t="e">
        <f t="shared" si="18"/>
        <v>#N/A</v>
      </c>
      <c r="AO117" s="16" t="e">
        <f>IF($B117="","",VLOOKUP($B117,'HKII 20 - 21'!$B$17:$AT$54,40,0))</f>
        <v>#N/A</v>
      </c>
      <c r="AP117" s="16" t="e">
        <f>IF($B117="","",VLOOKUP($B117,'HKII 20 - 21'!$B$17:$AT$54,41,0))</f>
        <v>#N/A</v>
      </c>
      <c r="AQ117" s="32" t="e">
        <f t="shared" si="19"/>
        <v>#N/A</v>
      </c>
      <c r="AR117" s="32" t="e">
        <f>IF($B117="","",VLOOKUP($B117,'HKII 20 - 21'!$B$17:$AT$54,43,0))</f>
        <v>#N/A</v>
      </c>
      <c r="AS117" s="32" t="e">
        <f>IF($B117="","",VLOOKUP($B117,'HKII 20 - 21'!$B$17:$AT$54,44,0))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IF($B118="","",VLOOKUP($B118,'HKII 20 - 21'!$B$17:$AT$54,4,0))</f>
        <v>#N/A</v>
      </c>
      <c r="F118" s="16" t="e">
        <f>IF($B118="","",VLOOKUP($B118,'HKII 20 - 21'!$B$17:$AT$54,5,0))</f>
        <v>#N/A</v>
      </c>
      <c r="G118" s="16" t="e">
        <f>IF($B118="","",VLOOKUP($B118,'HKII 20 - 21'!$B$17:$AT$54,6,0))</f>
        <v>#N/A</v>
      </c>
      <c r="H118" s="16" t="e">
        <f>IF($B118="","",VLOOKUP($B118,'HKII 20 - 21'!$B$17:$AT$54,7,0))</f>
        <v>#N/A</v>
      </c>
      <c r="I118" s="16" t="e">
        <f>IF($B118="","",VLOOKUP($B118,'HKII 20 - 21'!$B$17:$AT$54,8,0))</f>
        <v>#N/A</v>
      </c>
      <c r="J118" s="16" t="e">
        <f>IF($B118="","",VLOOKUP($B118,'HKII 20 - 21'!$B$17:$AT$54,9,0))</f>
        <v>#N/A</v>
      </c>
      <c r="K118" s="16" t="e">
        <f>IF($B118="","",VLOOKUP($B118,'HKII 20 - 21'!$B$17:$AT$54,10,0))</f>
        <v>#N/A</v>
      </c>
      <c r="L118" s="16" t="e">
        <f>IF($B118="","",VLOOKUP($B118,'HKII 20 - 21'!$B$17:$AT$54,11,0))</f>
        <v>#N/A</v>
      </c>
      <c r="M118" s="32" t="e">
        <f t="shared" si="11"/>
        <v>#N/A</v>
      </c>
      <c r="N118" s="16" t="e">
        <f>IF($B118="","",VLOOKUP($B118,'HKII 20 - 21'!$B$17:$AT$54,13,0))</f>
        <v>#N/A</v>
      </c>
      <c r="O118" s="16" t="e">
        <f>IF($B118="","",VLOOKUP($B118,'HKII 20 - 21'!$B$17:$AT$54,14,0))</f>
        <v>#N/A</v>
      </c>
      <c r="P118" s="16" t="e">
        <f>IF($B118="","",VLOOKUP($B118,'HKII 20 - 21'!$B$17:$AT$54,15,0))</f>
        <v>#N/A</v>
      </c>
      <c r="Q118" s="16" t="e">
        <f>IF($B118="","",VLOOKUP($B118,'HKII 20 - 21'!$B$17:$AT$54,16,0))</f>
        <v>#N/A</v>
      </c>
      <c r="R118" s="32" t="e">
        <f t="shared" si="12"/>
        <v>#N/A</v>
      </c>
      <c r="S118" s="16" t="e">
        <f>IF($B118="","",VLOOKUP($B118,'HKII 20 - 21'!$B$17:$AT$54,18,0))</f>
        <v>#N/A</v>
      </c>
      <c r="T118" s="16" t="e">
        <f>IF($B118="","",VLOOKUP($B118,'HKII 20 - 21'!$B$17:$AT$54,19,0))</f>
        <v>#N/A</v>
      </c>
      <c r="U118" s="16" t="e">
        <f>IF($B118="","",VLOOKUP($B118,'HKII 20 - 21'!$B$17:$AT$54,20,0))</f>
        <v>#N/A</v>
      </c>
      <c r="V118" s="32" t="e">
        <f t="shared" si="13"/>
        <v>#N/A</v>
      </c>
      <c r="W118" s="16" t="e">
        <f>IF($B118="","",VLOOKUP($B118,'HKII 20 - 21'!$B$17:$AT$54,22,0))</f>
        <v>#N/A</v>
      </c>
      <c r="X118" s="16" t="e">
        <f>IF($B118="","",VLOOKUP($B118,'HKII 20 - 21'!$B$17:$AT$54,23,0))</f>
        <v>#N/A</v>
      </c>
      <c r="Y118" s="16" t="e">
        <f>IF($B118="","",VLOOKUP($B118,'HKII 20 - 21'!$B$17:$AT$54,24,0))</f>
        <v>#N/A</v>
      </c>
      <c r="Z118" s="32" t="e">
        <f t="shared" si="14"/>
        <v>#N/A</v>
      </c>
      <c r="AA118" s="16" t="e">
        <f>IF($B118="","",VLOOKUP($B118,'HKII 20 - 21'!$B$17:$AT$54,26,0))</f>
        <v>#N/A</v>
      </c>
      <c r="AB118" s="16" t="e">
        <f>IF($B118="","",VLOOKUP($B118,'HKII 20 - 21'!$B$17:$AT$54,27,0))</f>
        <v>#N/A</v>
      </c>
      <c r="AC118" s="16" t="e">
        <f>IF($B118="","",VLOOKUP($B118,'HKII 20 - 21'!$B$17:$AT$54,28,0))</f>
        <v>#N/A</v>
      </c>
      <c r="AD118" s="32" t="e">
        <f t="shared" si="15"/>
        <v>#N/A</v>
      </c>
      <c r="AE118" s="16" t="e">
        <f>IF($B118="","",VLOOKUP($B118,'HKII 20 - 21'!$B$17:$AT$54,30,0))</f>
        <v>#N/A</v>
      </c>
      <c r="AF118" s="16" t="e">
        <f>IF($B118="","",VLOOKUP($B118,'HKII 20 - 21'!$B$17:$AT$54,31,0))</f>
        <v>#N/A</v>
      </c>
      <c r="AG118" s="16" t="e">
        <f>IF($B118="","",VLOOKUP($B118,'HKII 20 - 21'!$B$17:$AT$54,32,0))</f>
        <v>#N/A</v>
      </c>
      <c r="AH118" s="32" t="e">
        <f t="shared" si="16"/>
        <v>#N/A</v>
      </c>
      <c r="AI118" s="16" t="e">
        <f>IF($B118="","",VLOOKUP($B118,'HKII 20 - 21'!$B$17:$AT$54,34,0))</f>
        <v>#N/A</v>
      </c>
      <c r="AJ118" s="16" t="e">
        <f>IF($B118="","",VLOOKUP($B118,'HKII 20 - 21'!$B$17:$AT$54,35,0))</f>
        <v>#N/A</v>
      </c>
      <c r="AK118" s="32" t="e">
        <f t="shared" si="17"/>
        <v>#N/A</v>
      </c>
      <c r="AL118" s="16" t="e">
        <f>IF($B118="","",VLOOKUP($B118,'HKII 20 - 21'!$B$17:$AT$54,37,0))</f>
        <v>#N/A</v>
      </c>
      <c r="AM118" s="16" t="e">
        <f>IF($B118="","",VLOOKUP($B118,'HKII 20 - 21'!$B$17:$AT$54,38,0))</f>
        <v>#N/A</v>
      </c>
      <c r="AN118" s="32" t="e">
        <f t="shared" si="18"/>
        <v>#N/A</v>
      </c>
      <c r="AO118" s="16" t="e">
        <f>IF($B118="","",VLOOKUP($B118,'HKII 20 - 21'!$B$17:$AT$54,40,0))</f>
        <v>#N/A</v>
      </c>
      <c r="AP118" s="16" t="e">
        <f>IF($B118="","",VLOOKUP($B118,'HKII 20 - 21'!$B$17:$AT$54,41,0))</f>
        <v>#N/A</v>
      </c>
      <c r="AQ118" s="32" t="e">
        <f t="shared" si="19"/>
        <v>#N/A</v>
      </c>
      <c r="AR118" s="32" t="e">
        <f>IF($B118="","",VLOOKUP($B118,'HKII 20 - 21'!$B$17:$AT$54,43,0))</f>
        <v>#N/A</v>
      </c>
      <c r="AS118" s="32" t="e">
        <f>IF($B118="","",VLOOKUP($B118,'HKII 20 - 21'!$B$17:$AT$54,44,0))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IF($B119="","",VLOOKUP($B119,'HKII 20 - 21'!$B$17:$AT$54,4,0))</f>
        <v>#N/A</v>
      </c>
      <c r="F119" s="16" t="e">
        <f>IF($B119="","",VLOOKUP($B119,'HKII 20 - 21'!$B$17:$AT$54,5,0))</f>
        <v>#N/A</v>
      </c>
      <c r="G119" s="16" t="e">
        <f>IF($B119="","",VLOOKUP($B119,'HKII 20 - 21'!$B$17:$AT$54,6,0))</f>
        <v>#N/A</v>
      </c>
      <c r="H119" s="16" t="e">
        <f>IF($B119="","",VLOOKUP($B119,'HKII 20 - 21'!$B$17:$AT$54,7,0))</f>
        <v>#N/A</v>
      </c>
      <c r="I119" s="16" t="e">
        <f>IF($B119="","",VLOOKUP($B119,'HKII 20 - 21'!$B$17:$AT$54,8,0))</f>
        <v>#N/A</v>
      </c>
      <c r="J119" s="16" t="e">
        <f>IF($B119="","",VLOOKUP($B119,'HKII 20 - 21'!$B$17:$AT$54,9,0))</f>
        <v>#N/A</v>
      </c>
      <c r="K119" s="16" t="e">
        <f>IF($B119="","",VLOOKUP($B119,'HKII 20 - 21'!$B$17:$AT$54,10,0))</f>
        <v>#N/A</v>
      </c>
      <c r="L119" s="16" t="e">
        <f>IF($B119="","",VLOOKUP($B119,'HKII 20 - 21'!$B$17:$AT$54,11,0))</f>
        <v>#N/A</v>
      </c>
      <c r="M119" s="32" t="e">
        <f t="shared" si="11"/>
        <v>#N/A</v>
      </c>
      <c r="N119" s="16" t="e">
        <f>IF($B119="","",VLOOKUP($B119,'HKII 20 - 21'!$B$17:$AT$54,13,0))</f>
        <v>#N/A</v>
      </c>
      <c r="O119" s="16" t="e">
        <f>IF($B119="","",VLOOKUP($B119,'HKII 20 - 21'!$B$17:$AT$54,14,0))</f>
        <v>#N/A</v>
      </c>
      <c r="P119" s="16" t="e">
        <f>IF($B119="","",VLOOKUP($B119,'HKII 20 - 21'!$B$17:$AT$54,15,0))</f>
        <v>#N/A</v>
      </c>
      <c r="Q119" s="16" t="e">
        <f>IF($B119="","",VLOOKUP($B119,'HKII 20 - 21'!$B$17:$AT$54,16,0))</f>
        <v>#N/A</v>
      </c>
      <c r="R119" s="32" t="e">
        <f t="shared" si="12"/>
        <v>#N/A</v>
      </c>
      <c r="S119" s="16" t="e">
        <f>IF($B119="","",VLOOKUP($B119,'HKII 20 - 21'!$B$17:$AT$54,18,0))</f>
        <v>#N/A</v>
      </c>
      <c r="T119" s="16" t="e">
        <f>IF($B119="","",VLOOKUP($B119,'HKII 20 - 21'!$B$17:$AT$54,19,0))</f>
        <v>#N/A</v>
      </c>
      <c r="U119" s="16" t="e">
        <f>IF($B119="","",VLOOKUP($B119,'HKII 20 - 21'!$B$17:$AT$54,20,0))</f>
        <v>#N/A</v>
      </c>
      <c r="V119" s="32" t="e">
        <f t="shared" si="13"/>
        <v>#N/A</v>
      </c>
      <c r="W119" s="16" t="e">
        <f>IF($B119="","",VLOOKUP($B119,'HKII 20 - 21'!$B$17:$AT$54,22,0))</f>
        <v>#N/A</v>
      </c>
      <c r="X119" s="16" t="e">
        <f>IF($B119="","",VLOOKUP($B119,'HKII 20 - 21'!$B$17:$AT$54,23,0))</f>
        <v>#N/A</v>
      </c>
      <c r="Y119" s="16" t="e">
        <f>IF($B119="","",VLOOKUP($B119,'HKII 20 - 21'!$B$17:$AT$54,24,0))</f>
        <v>#N/A</v>
      </c>
      <c r="Z119" s="32" t="e">
        <f t="shared" si="14"/>
        <v>#N/A</v>
      </c>
      <c r="AA119" s="16" t="e">
        <f>IF($B119="","",VLOOKUP($B119,'HKII 20 - 21'!$B$17:$AT$54,26,0))</f>
        <v>#N/A</v>
      </c>
      <c r="AB119" s="16" t="e">
        <f>IF($B119="","",VLOOKUP($B119,'HKII 20 - 21'!$B$17:$AT$54,27,0))</f>
        <v>#N/A</v>
      </c>
      <c r="AC119" s="16" t="e">
        <f>IF($B119="","",VLOOKUP($B119,'HKII 20 - 21'!$B$17:$AT$54,28,0))</f>
        <v>#N/A</v>
      </c>
      <c r="AD119" s="32" t="e">
        <f t="shared" si="15"/>
        <v>#N/A</v>
      </c>
      <c r="AE119" s="16" t="e">
        <f>IF($B119="","",VLOOKUP($B119,'HKII 20 - 21'!$B$17:$AT$54,30,0))</f>
        <v>#N/A</v>
      </c>
      <c r="AF119" s="16" t="e">
        <f>IF($B119="","",VLOOKUP($B119,'HKII 20 - 21'!$B$17:$AT$54,31,0))</f>
        <v>#N/A</v>
      </c>
      <c r="AG119" s="16" t="e">
        <f>IF($B119="","",VLOOKUP($B119,'HKII 20 - 21'!$B$17:$AT$54,32,0))</f>
        <v>#N/A</v>
      </c>
      <c r="AH119" s="32" t="e">
        <f t="shared" si="16"/>
        <v>#N/A</v>
      </c>
      <c r="AI119" s="16" t="e">
        <f>IF($B119="","",VLOOKUP($B119,'HKII 20 - 21'!$B$17:$AT$54,34,0))</f>
        <v>#N/A</v>
      </c>
      <c r="AJ119" s="16" t="e">
        <f>IF($B119="","",VLOOKUP($B119,'HKII 20 - 21'!$B$17:$AT$54,35,0))</f>
        <v>#N/A</v>
      </c>
      <c r="AK119" s="32" t="e">
        <f t="shared" si="17"/>
        <v>#N/A</v>
      </c>
      <c r="AL119" s="16" t="e">
        <f>IF($B119="","",VLOOKUP($B119,'HKII 20 - 21'!$B$17:$AT$54,37,0))</f>
        <v>#N/A</v>
      </c>
      <c r="AM119" s="16" t="e">
        <f>IF($B119="","",VLOOKUP($B119,'HKII 20 - 21'!$B$17:$AT$54,38,0))</f>
        <v>#N/A</v>
      </c>
      <c r="AN119" s="32" t="e">
        <f t="shared" si="18"/>
        <v>#N/A</v>
      </c>
      <c r="AO119" s="16" t="e">
        <f>IF($B119="","",VLOOKUP($B119,'HKII 20 - 21'!$B$17:$AT$54,40,0))</f>
        <v>#N/A</v>
      </c>
      <c r="AP119" s="16" t="e">
        <f>IF($B119="","",VLOOKUP($B119,'HKII 20 - 21'!$B$17:$AT$54,41,0))</f>
        <v>#N/A</v>
      </c>
      <c r="AQ119" s="32" t="e">
        <f t="shared" si="19"/>
        <v>#N/A</v>
      </c>
      <c r="AR119" s="32" t="e">
        <f>IF($B119="","",VLOOKUP($B119,'HKII 20 - 21'!$B$17:$AT$54,43,0))</f>
        <v>#N/A</v>
      </c>
      <c r="AS119" s="32" t="e">
        <f>IF($B119="","",VLOOKUP($B119,'HKII 20 - 21'!$B$17:$AT$54,44,0))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IF($B120="","",VLOOKUP($B120,'HKII 20 - 21'!$B$17:$AT$54,4,0))</f>
        <v>#N/A</v>
      </c>
      <c r="F120" s="16" t="e">
        <f>IF($B120="","",VLOOKUP($B120,'HKII 20 - 21'!$B$17:$AT$54,5,0))</f>
        <v>#N/A</v>
      </c>
      <c r="G120" s="16" t="e">
        <f>IF($B120="","",VLOOKUP($B120,'HKII 20 - 21'!$B$17:$AT$54,6,0))</f>
        <v>#N/A</v>
      </c>
      <c r="H120" s="16" t="e">
        <f>IF($B120="","",VLOOKUP($B120,'HKII 20 - 21'!$B$17:$AT$54,7,0))</f>
        <v>#N/A</v>
      </c>
      <c r="I120" s="16" t="e">
        <f>IF($B120="","",VLOOKUP($B120,'HKII 20 - 21'!$B$17:$AT$54,8,0))</f>
        <v>#N/A</v>
      </c>
      <c r="J120" s="16" t="e">
        <f>IF($B120="","",VLOOKUP($B120,'HKII 20 - 21'!$B$17:$AT$54,9,0))</f>
        <v>#N/A</v>
      </c>
      <c r="K120" s="16" t="e">
        <f>IF($B120="","",VLOOKUP($B120,'HKII 20 - 21'!$B$17:$AT$54,10,0))</f>
        <v>#N/A</v>
      </c>
      <c r="L120" s="16" t="e">
        <f>IF($B120="","",VLOOKUP($B120,'HKII 20 - 21'!$B$17:$AT$54,11,0))</f>
        <v>#N/A</v>
      </c>
      <c r="M120" s="32" t="e">
        <f t="shared" si="11"/>
        <v>#N/A</v>
      </c>
      <c r="N120" s="16" t="e">
        <f>IF($B120="","",VLOOKUP($B120,'HKII 20 - 21'!$B$17:$AT$54,13,0))</f>
        <v>#N/A</v>
      </c>
      <c r="O120" s="16" t="e">
        <f>IF($B120="","",VLOOKUP($B120,'HKII 20 - 21'!$B$17:$AT$54,14,0))</f>
        <v>#N/A</v>
      </c>
      <c r="P120" s="16" t="e">
        <f>IF($B120="","",VLOOKUP($B120,'HKII 20 - 21'!$B$17:$AT$54,15,0))</f>
        <v>#N/A</v>
      </c>
      <c r="Q120" s="16" t="e">
        <f>IF($B120="","",VLOOKUP($B120,'HKII 20 - 21'!$B$17:$AT$54,16,0))</f>
        <v>#N/A</v>
      </c>
      <c r="R120" s="32" t="e">
        <f t="shared" si="12"/>
        <v>#N/A</v>
      </c>
      <c r="S120" s="16" t="e">
        <f>IF($B120="","",VLOOKUP($B120,'HKII 20 - 21'!$B$17:$AT$54,18,0))</f>
        <v>#N/A</v>
      </c>
      <c r="T120" s="16" t="e">
        <f>IF($B120="","",VLOOKUP($B120,'HKII 20 - 21'!$B$17:$AT$54,19,0))</f>
        <v>#N/A</v>
      </c>
      <c r="U120" s="16" t="e">
        <f>IF($B120="","",VLOOKUP($B120,'HKII 20 - 21'!$B$17:$AT$54,20,0))</f>
        <v>#N/A</v>
      </c>
      <c r="V120" s="32" t="e">
        <f t="shared" si="13"/>
        <v>#N/A</v>
      </c>
      <c r="W120" s="16" t="e">
        <f>IF($B120="","",VLOOKUP($B120,'HKII 20 - 21'!$B$17:$AT$54,22,0))</f>
        <v>#N/A</v>
      </c>
      <c r="X120" s="16" t="e">
        <f>IF($B120="","",VLOOKUP($B120,'HKII 20 - 21'!$B$17:$AT$54,23,0))</f>
        <v>#N/A</v>
      </c>
      <c r="Y120" s="16" t="e">
        <f>IF($B120="","",VLOOKUP($B120,'HKII 20 - 21'!$B$17:$AT$54,24,0))</f>
        <v>#N/A</v>
      </c>
      <c r="Z120" s="32" t="e">
        <f t="shared" si="14"/>
        <v>#N/A</v>
      </c>
      <c r="AA120" s="16" t="e">
        <f>IF($B120="","",VLOOKUP($B120,'HKII 20 - 21'!$B$17:$AT$54,26,0))</f>
        <v>#N/A</v>
      </c>
      <c r="AB120" s="16" t="e">
        <f>IF($B120="","",VLOOKUP($B120,'HKII 20 - 21'!$B$17:$AT$54,27,0))</f>
        <v>#N/A</v>
      </c>
      <c r="AC120" s="16" t="e">
        <f>IF($B120="","",VLOOKUP($B120,'HKII 20 - 21'!$B$17:$AT$54,28,0))</f>
        <v>#N/A</v>
      </c>
      <c r="AD120" s="32" t="e">
        <f t="shared" si="15"/>
        <v>#N/A</v>
      </c>
      <c r="AE120" s="16" t="e">
        <f>IF($B120="","",VLOOKUP($B120,'HKII 20 - 21'!$B$17:$AT$54,30,0))</f>
        <v>#N/A</v>
      </c>
      <c r="AF120" s="16" t="e">
        <f>IF($B120="","",VLOOKUP($B120,'HKII 20 - 21'!$B$17:$AT$54,31,0))</f>
        <v>#N/A</v>
      </c>
      <c r="AG120" s="16" t="e">
        <f>IF($B120="","",VLOOKUP($B120,'HKII 20 - 21'!$B$17:$AT$54,32,0))</f>
        <v>#N/A</v>
      </c>
      <c r="AH120" s="32" t="e">
        <f t="shared" si="16"/>
        <v>#N/A</v>
      </c>
      <c r="AI120" s="16" t="e">
        <f>IF($B120="","",VLOOKUP($B120,'HKII 20 - 21'!$B$17:$AT$54,34,0))</f>
        <v>#N/A</v>
      </c>
      <c r="AJ120" s="16" t="e">
        <f>IF($B120="","",VLOOKUP($B120,'HKII 20 - 21'!$B$17:$AT$54,35,0))</f>
        <v>#N/A</v>
      </c>
      <c r="AK120" s="32" t="e">
        <f t="shared" si="17"/>
        <v>#N/A</v>
      </c>
      <c r="AL120" s="16" t="e">
        <f>IF($B120="","",VLOOKUP($B120,'HKII 20 - 21'!$B$17:$AT$54,37,0))</f>
        <v>#N/A</v>
      </c>
      <c r="AM120" s="16" t="e">
        <f>IF($B120="","",VLOOKUP($B120,'HKII 20 - 21'!$B$17:$AT$54,38,0))</f>
        <v>#N/A</v>
      </c>
      <c r="AN120" s="32" t="e">
        <f t="shared" si="18"/>
        <v>#N/A</v>
      </c>
      <c r="AO120" s="16" t="e">
        <f>IF($B120="","",VLOOKUP($B120,'HKII 20 - 21'!$B$17:$AT$54,40,0))</f>
        <v>#N/A</v>
      </c>
      <c r="AP120" s="16" t="e">
        <f>IF($B120="","",VLOOKUP($B120,'HKII 20 - 21'!$B$17:$AT$54,41,0))</f>
        <v>#N/A</v>
      </c>
      <c r="AQ120" s="32" t="e">
        <f t="shared" si="19"/>
        <v>#N/A</v>
      </c>
      <c r="AR120" s="32" t="e">
        <f>IF($B120="","",VLOOKUP($B120,'HKII 20 - 21'!$B$17:$AT$54,43,0))</f>
        <v>#N/A</v>
      </c>
      <c r="AS120" s="32" t="e">
        <f>IF($B120="","",VLOOKUP($B120,'HKII 20 - 21'!$B$17:$AT$54,44,0))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IF($B121="","",VLOOKUP($B121,'HKII 20 - 21'!$B$17:$AT$54,4,0))</f>
        <v>#N/A</v>
      </c>
      <c r="F121" s="16" t="e">
        <f>IF($B121="","",VLOOKUP($B121,'HKII 20 - 21'!$B$17:$AT$54,5,0))</f>
        <v>#N/A</v>
      </c>
      <c r="G121" s="16" t="e">
        <f>IF($B121="","",VLOOKUP($B121,'HKII 20 - 21'!$B$17:$AT$54,6,0))</f>
        <v>#N/A</v>
      </c>
      <c r="H121" s="16" t="e">
        <f>IF($B121="","",VLOOKUP($B121,'HKII 20 - 21'!$B$17:$AT$54,7,0))</f>
        <v>#N/A</v>
      </c>
      <c r="I121" s="16" t="e">
        <f>IF($B121="","",VLOOKUP($B121,'HKII 20 - 21'!$B$17:$AT$54,8,0))</f>
        <v>#N/A</v>
      </c>
      <c r="J121" s="16" t="e">
        <f>IF($B121="","",VLOOKUP($B121,'HKII 20 - 21'!$B$17:$AT$54,9,0))</f>
        <v>#N/A</v>
      </c>
      <c r="K121" s="16" t="e">
        <f>IF($B121="","",VLOOKUP($B121,'HKII 20 - 21'!$B$17:$AT$54,10,0))</f>
        <v>#N/A</v>
      </c>
      <c r="L121" s="16" t="e">
        <f>IF($B121="","",VLOOKUP($B121,'HKII 20 - 21'!$B$17:$AT$54,11,0))</f>
        <v>#N/A</v>
      </c>
      <c r="M121" s="32" t="e">
        <f t="shared" si="11"/>
        <v>#N/A</v>
      </c>
      <c r="N121" s="16" t="e">
        <f>IF($B121="","",VLOOKUP($B121,'HKII 20 - 21'!$B$17:$AT$54,13,0))</f>
        <v>#N/A</v>
      </c>
      <c r="O121" s="16" t="e">
        <f>IF($B121="","",VLOOKUP($B121,'HKII 20 - 21'!$B$17:$AT$54,14,0))</f>
        <v>#N/A</v>
      </c>
      <c r="P121" s="16" t="e">
        <f>IF($B121="","",VLOOKUP($B121,'HKII 20 - 21'!$B$17:$AT$54,15,0))</f>
        <v>#N/A</v>
      </c>
      <c r="Q121" s="16" t="e">
        <f>IF($B121="","",VLOOKUP($B121,'HKII 20 - 21'!$B$17:$AT$54,16,0))</f>
        <v>#N/A</v>
      </c>
      <c r="R121" s="32" t="e">
        <f t="shared" si="12"/>
        <v>#N/A</v>
      </c>
      <c r="S121" s="16" t="e">
        <f>IF($B121="","",VLOOKUP($B121,'HKII 20 - 21'!$B$17:$AT$54,18,0))</f>
        <v>#N/A</v>
      </c>
      <c r="T121" s="16" t="e">
        <f>IF($B121="","",VLOOKUP($B121,'HKII 20 - 21'!$B$17:$AT$54,19,0))</f>
        <v>#N/A</v>
      </c>
      <c r="U121" s="16" t="e">
        <f>IF($B121="","",VLOOKUP($B121,'HKII 20 - 21'!$B$17:$AT$54,20,0))</f>
        <v>#N/A</v>
      </c>
      <c r="V121" s="32" t="e">
        <f t="shared" si="13"/>
        <v>#N/A</v>
      </c>
      <c r="W121" s="16" t="e">
        <f>IF($B121="","",VLOOKUP($B121,'HKII 20 - 21'!$B$17:$AT$54,22,0))</f>
        <v>#N/A</v>
      </c>
      <c r="X121" s="16" t="e">
        <f>IF($B121="","",VLOOKUP($B121,'HKII 20 - 21'!$B$17:$AT$54,23,0))</f>
        <v>#N/A</v>
      </c>
      <c r="Y121" s="16" t="e">
        <f>IF($B121="","",VLOOKUP($B121,'HKII 20 - 21'!$B$17:$AT$54,24,0))</f>
        <v>#N/A</v>
      </c>
      <c r="Z121" s="32" t="e">
        <f t="shared" si="14"/>
        <v>#N/A</v>
      </c>
      <c r="AA121" s="16" t="e">
        <f>IF($B121="","",VLOOKUP($B121,'HKII 20 - 21'!$B$17:$AT$54,26,0))</f>
        <v>#N/A</v>
      </c>
      <c r="AB121" s="16" t="e">
        <f>IF($B121="","",VLOOKUP($B121,'HKII 20 - 21'!$B$17:$AT$54,27,0))</f>
        <v>#N/A</v>
      </c>
      <c r="AC121" s="16" t="e">
        <f>IF($B121="","",VLOOKUP($B121,'HKII 20 - 21'!$B$17:$AT$54,28,0))</f>
        <v>#N/A</v>
      </c>
      <c r="AD121" s="32" t="e">
        <f t="shared" si="15"/>
        <v>#N/A</v>
      </c>
      <c r="AE121" s="16" t="e">
        <f>IF($B121="","",VLOOKUP($B121,'HKII 20 - 21'!$B$17:$AT$54,30,0))</f>
        <v>#N/A</v>
      </c>
      <c r="AF121" s="16" t="e">
        <f>IF($B121="","",VLOOKUP($B121,'HKII 20 - 21'!$B$17:$AT$54,31,0))</f>
        <v>#N/A</v>
      </c>
      <c r="AG121" s="16" t="e">
        <f>IF($B121="","",VLOOKUP($B121,'HKII 20 - 21'!$B$17:$AT$54,32,0))</f>
        <v>#N/A</v>
      </c>
      <c r="AH121" s="32" t="e">
        <f t="shared" si="16"/>
        <v>#N/A</v>
      </c>
      <c r="AI121" s="16" t="e">
        <f>IF($B121="","",VLOOKUP($B121,'HKII 20 - 21'!$B$17:$AT$54,34,0))</f>
        <v>#N/A</v>
      </c>
      <c r="AJ121" s="16" t="e">
        <f>IF($B121="","",VLOOKUP($B121,'HKII 20 - 21'!$B$17:$AT$54,35,0))</f>
        <v>#N/A</v>
      </c>
      <c r="AK121" s="32" t="e">
        <f t="shared" si="17"/>
        <v>#N/A</v>
      </c>
      <c r="AL121" s="16" t="e">
        <f>IF($B121="","",VLOOKUP($B121,'HKII 20 - 21'!$B$17:$AT$54,37,0))</f>
        <v>#N/A</v>
      </c>
      <c r="AM121" s="16" t="e">
        <f>IF($B121="","",VLOOKUP($B121,'HKII 20 - 21'!$B$17:$AT$54,38,0))</f>
        <v>#N/A</v>
      </c>
      <c r="AN121" s="32" t="e">
        <f t="shared" si="18"/>
        <v>#N/A</v>
      </c>
      <c r="AO121" s="16" t="e">
        <f>IF($B121="","",VLOOKUP($B121,'HKII 20 - 21'!$B$17:$AT$54,40,0))</f>
        <v>#N/A</v>
      </c>
      <c r="AP121" s="16" t="e">
        <f>IF($B121="","",VLOOKUP($B121,'HKII 20 - 21'!$B$17:$AT$54,41,0))</f>
        <v>#N/A</v>
      </c>
      <c r="AQ121" s="32" t="e">
        <f t="shared" si="19"/>
        <v>#N/A</v>
      </c>
      <c r="AR121" s="32" t="e">
        <f>IF($B121="","",VLOOKUP($B121,'HKII 20 - 21'!$B$17:$AT$54,43,0))</f>
        <v>#N/A</v>
      </c>
      <c r="AS121" s="32" t="e">
        <f>IF($B121="","",VLOOKUP($B121,'HKII 20 - 21'!$B$17:$AT$54,44,0))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IF($B122="","",VLOOKUP($B122,'HKII 20 - 21'!$B$17:$AT$54,4,0))</f>
        <v>#N/A</v>
      </c>
      <c r="F122" s="16" t="e">
        <f>IF($B122="","",VLOOKUP($B122,'HKII 20 - 21'!$B$17:$AT$54,5,0))</f>
        <v>#N/A</v>
      </c>
      <c r="G122" s="16" t="e">
        <f>IF($B122="","",VLOOKUP($B122,'HKII 20 - 21'!$B$17:$AT$54,6,0))</f>
        <v>#N/A</v>
      </c>
      <c r="H122" s="16" t="e">
        <f>IF($B122="","",VLOOKUP($B122,'HKII 20 - 21'!$B$17:$AT$54,7,0))</f>
        <v>#N/A</v>
      </c>
      <c r="I122" s="16" t="e">
        <f>IF($B122="","",VLOOKUP($B122,'HKII 20 - 21'!$B$17:$AT$54,8,0))</f>
        <v>#N/A</v>
      </c>
      <c r="J122" s="16" t="e">
        <f>IF($B122="","",VLOOKUP($B122,'HKII 20 - 21'!$B$17:$AT$54,9,0))</f>
        <v>#N/A</v>
      </c>
      <c r="K122" s="16" t="e">
        <f>IF($B122="","",VLOOKUP($B122,'HKII 20 - 21'!$B$17:$AT$54,10,0))</f>
        <v>#N/A</v>
      </c>
      <c r="L122" s="16" t="e">
        <f>IF($B122="","",VLOOKUP($B122,'HKII 20 - 21'!$B$17:$AT$54,11,0))</f>
        <v>#N/A</v>
      </c>
      <c r="M122" s="32" t="e">
        <f t="shared" si="11"/>
        <v>#N/A</v>
      </c>
      <c r="N122" s="16" t="e">
        <f>IF($B122="","",VLOOKUP($B122,'HKII 20 - 21'!$B$17:$AT$54,13,0))</f>
        <v>#N/A</v>
      </c>
      <c r="O122" s="16" t="e">
        <f>IF($B122="","",VLOOKUP($B122,'HKII 20 - 21'!$B$17:$AT$54,14,0))</f>
        <v>#N/A</v>
      </c>
      <c r="P122" s="16" t="e">
        <f>IF($B122="","",VLOOKUP($B122,'HKII 20 - 21'!$B$17:$AT$54,15,0))</f>
        <v>#N/A</v>
      </c>
      <c r="Q122" s="16" t="e">
        <f>IF($B122="","",VLOOKUP($B122,'HKII 20 - 21'!$B$17:$AT$54,16,0))</f>
        <v>#N/A</v>
      </c>
      <c r="R122" s="32" t="e">
        <f t="shared" si="12"/>
        <v>#N/A</v>
      </c>
      <c r="S122" s="16" t="e">
        <f>IF($B122="","",VLOOKUP($B122,'HKII 20 - 21'!$B$17:$AT$54,18,0))</f>
        <v>#N/A</v>
      </c>
      <c r="T122" s="16" t="e">
        <f>IF($B122="","",VLOOKUP($B122,'HKII 20 - 21'!$B$17:$AT$54,19,0))</f>
        <v>#N/A</v>
      </c>
      <c r="U122" s="16" t="e">
        <f>IF($B122="","",VLOOKUP($B122,'HKII 20 - 21'!$B$17:$AT$54,20,0))</f>
        <v>#N/A</v>
      </c>
      <c r="V122" s="32" t="e">
        <f t="shared" si="13"/>
        <v>#N/A</v>
      </c>
      <c r="W122" s="16" t="e">
        <f>IF($B122="","",VLOOKUP($B122,'HKII 20 - 21'!$B$17:$AT$54,22,0))</f>
        <v>#N/A</v>
      </c>
      <c r="X122" s="16" t="e">
        <f>IF($B122="","",VLOOKUP($B122,'HKII 20 - 21'!$B$17:$AT$54,23,0))</f>
        <v>#N/A</v>
      </c>
      <c r="Y122" s="16" t="e">
        <f>IF($B122="","",VLOOKUP($B122,'HKII 20 - 21'!$B$17:$AT$54,24,0))</f>
        <v>#N/A</v>
      </c>
      <c r="Z122" s="32" t="e">
        <f t="shared" si="14"/>
        <v>#N/A</v>
      </c>
      <c r="AA122" s="16" t="e">
        <f>IF($B122="","",VLOOKUP($B122,'HKII 20 - 21'!$B$17:$AT$54,26,0))</f>
        <v>#N/A</v>
      </c>
      <c r="AB122" s="16" t="e">
        <f>IF($B122="","",VLOOKUP($B122,'HKII 20 - 21'!$B$17:$AT$54,27,0))</f>
        <v>#N/A</v>
      </c>
      <c r="AC122" s="16" t="e">
        <f>IF($B122="","",VLOOKUP($B122,'HKII 20 - 21'!$B$17:$AT$54,28,0))</f>
        <v>#N/A</v>
      </c>
      <c r="AD122" s="32" t="e">
        <f t="shared" si="15"/>
        <v>#N/A</v>
      </c>
      <c r="AE122" s="16" t="e">
        <f>IF($B122="","",VLOOKUP($B122,'HKII 20 - 21'!$B$17:$AT$54,30,0))</f>
        <v>#N/A</v>
      </c>
      <c r="AF122" s="16" t="e">
        <f>IF($B122="","",VLOOKUP($B122,'HKII 20 - 21'!$B$17:$AT$54,31,0))</f>
        <v>#N/A</v>
      </c>
      <c r="AG122" s="16" t="e">
        <f>IF($B122="","",VLOOKUP($B122,'HKII 20 - 21'!$B$17:$AT$54,32,0))</f>
        <v>#N/A</v>
      </c>
      <c r="AH122" s="32" t="e">
        <f t="shared" si="16"/>
        <v>#N/A</v>
      </c>
      <c r="AI122" s="16" t="e">
        <f>IF($B122="","",VLOOKUP($B122,'HKII 20 - 21'!$B$17:$AT$54,34,0))</f>
        <v>#N/A</v>
      </c>
      <c r="AJ122" s="16" t="e">
        <f>IF($B122="","",VLOOKUP($B122,'HKII 20 - 21'!$B$17:$AT$54,35,0))</f>
        <v>#N/A</v>
      </c>
      <c r="AK122" s="32" t="e">
        <f t="shared" si="17"/>
        <v>#N/A</v>
      </c>
      <c r="AL122" s="16" t="e">
        <f>IF($B122="","",VLOOKUP($B122,'HKII 20 - 21'!$B$17:$AT$54,37,0))</f>
        <v>#N/A</v>
      </c>
      <c r="AM122" s="16" t="e">
        <f>IF($B122="","",VLOOKUP($B122,'HKII 20 - 21'!$B$17:$AT$54,38,0))</f>
        <v>#N/A</v>
      </c>
      <c r="AN122" s="32" t="e">
        <f t="shared" si="18"/>
        <v>#N/A</v>
      </c>
      <c r="AO122" s="16" t="e">
        <f>IF($B122="","",VLOOKUP($B122,'HKII 20 - 21'!$B$17:$AT$54,40,0))</f>
        <v>#N/A</v>
      </c>
      <c r="AP122" s="16" t="e">
        <f>IF($B122="","",VLOOKUP($B122,'HKII 20 - 21'!$B$17:$AT$54,41,0))</f>
        <v>#N/A</v>
      </c>
      <c r="AQ122" s="32" t="e">
        <f t="shared" si="19"/>
        <v>#N/A</v>
      </c>
      <c r="AR122" s="32" t="e">
        <f>IF($B122="","",VLOOKUP($B122,'HKII 20 - 21'!$B$17:$AT$54,43,0))</f>
        <v>#N/A</v>
      </c>
      <c r="AS122" s="32" t="e">
        <f>IF($B122="","",VLOOKUP($B122,'HKII 20 - 21'!$B$17:$AT$54,44,0))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IF($B123="","",VLOOKUP($B123,'HKII 20 - 21'!$B$17:$AT$54,4,0))</f>
        <v>#N/A</v>
      </c>
      <c r="F123" s="16" t="e">
        <f>IF($B123="","",VLOOKUP($B123,'HKII 20 - 21'!$B$17:$AT$54,5,0))</f>
        <v>#N/A</v>
      </c>
      <c r="G123" s="16" t="e">
        <f>IF($B123="","",VLOOKUP($B123,'HKII 20 - 21'!$B$17:$AT$54,6,0))</f>
        <v>#N/A</v>
      </c>
      <c r="H123" s="16" t="e">
        <f>IF($B123="","",VLOOKUP($B123,'HKII 20 - 21'!$B$17:$AT$54,7,0))</f>
        <v>#N/A</v>
      </c>
      <c r="I123" s="16" t="e">
        <f>IF($B123="","",VLOOKUP($B123,'HKII 20 - 21'!$B$17:$AT$54,8,0))</f>
        <v>#N/A</v>
      </c>
      <c r="J123" s="16" t="e">
        <f>IF($B123="","",VLOOKUP($B123,'HKII 20 - 21'!$B$17:$AT$54,9,0))</f>
        <v>#N/A</v>
      </c>
      <c r="K123" s="16" t="e">
        <f>IF($B123="","",VLOOKUP($B123,'HKII 20 - 21'!$B$17:$AT$54,10,0))</f>
        <v>#N/A</v>
      </c>
      <c r="L123" s="16" t="e">
        <f>IF($B123="","",VLOOKUP($B123,'HKII 20 - 21'!$B$17:$AT$54,11,0))</f>
        <v>#N/A</v>
      </c>
      <c r="M123" s="32" t="e">
        <f t="shared" si="11"/>
        <v>#N/A</v>
      </c>
      <c r="N123" s="16" t="e">
        <f>IF($B123="","",VLOOKUP($B123,'HKII 20 - 21'!$B$17:$AT$54,13,0))</f>
        <v>#N/A</v>
      </c>
      <c r="O123" s="16" t="e">
        <f>IF($B123="","",VLOOKUP($B123,'HKII 20 - 21'!$B$17:$AT$54,14,0))</f>
        <v>#N/A</v>
      </c>
      <c r="P123" s="16" t="e">
        <f>IF($B123="","",VLOOKUP($B123,'HKII 20 - 21'!$B$17:$AT$54,15,0))</f>
        <v>#N/A</v>
      </c>
      <c r="Q123" s="16" t="e">
        <f>IF($B123="","",VLOOKUP($B123,'HKII 20 - 21'!$B$17:$AT$54,16,0))</f>
        <v>#N/A</v>
      </c>
      <c r="R123" s="32" t="e">
        <f t="shared" si="12"/>
        <v>#N/A</v>
      </c>
      <c r="S123" s="16" t="e">
        <f>IF($B123="","",VLOOKUP($B123,'HKII 20 - 21'!$B$17:$AT$54,18,0))</f>
        <v>#N/A</v>
      </c>
      <c r="T123" s="16" t="e">
        <f>IF($B123="","",VLOOKUP($B123,'HKII 20 - 21'!$B$17:$AT$54,19,0))</f>
        <v>#N/A</v>
      </c>
      <c r="U123" s="16" t="e">
        <f>IF($B123="","",VLOOKUP($B123,'HKII 20 - 21'!$B$17:$AT$54,20,0))</f>
        <v>#N/A</v>
      </c>
      <c r="V123" s="32" t="e">
        <f t="shared" si="13"/>
        <v>#N/A</v>
      </c>
      <c r="W123" s="16" t="e">
        <f>IF($B123="","",VLOOKUP($B123,'HKII 20 - 21'!$B$17:$AT$54,22,0))</f>
        <v>#N/A</v>
      </c>
      <c r="X123" s="16" t="e">
        <f>IF($B123="","",VLOOKUP($B123,'HKII 20 - 21'!$B$17:$AT$54,23,0))</f>
        <v>#N/A</v>
      </c>
      <c r="Y123" s="16" t="e">
        <f>IF($B123="","",VLOOKUP($B123,'HKII 20 - 21'!$B$17:$AT$54,24,0))</f>
        <v>#N/A</v>
      </c>
      <c r="Z123" s="32" t="e">
        <f t="shared" si="14"/>
        <v>#N/A</v>
      </c>
      <c r="AA123" s="16" t="e">
        <f>IF($B123="","",VLOOKUP($B123,'HKII 20 - 21'!$B$17:$AT$54,26,0))</f>
        <v>#N/A</v>
      </c>
      <c r="AB123" s="16" t="e">
        <f>IF($B123="","",VLOOKUP($B123,'HKII 20 - 21'!$B$17:$AT$54,27,0))</f>
        <v>#N/A</v>
      </c>
      <c r="AC123" s="16" t="e">
        <f>IF($B123="","",VLOOKUP($B123,'HKII 20 - 21'!$B$17:$AT$54,28,0))</f>
        <v>#N/A</v>
      </c>
      <c r="AD123" s="32" t="e">
        <f t="shared" si="15"/>
        <v>#N/A</v>
      </c>
      <c r="AE123" s="16" t="e">
        <f>IF($B123="","",VLOOKUP($B123,'HKII 20 - 21'!$B$17:$AT$54,30,0))</f>
        <v>#N/A</v>
      </c>
      <c r="AF123" s="16" t="e">
        <f>IF($B123="","",VLOOKUP($B123,'HKII 20 - 21'!$B$17:$AT$54,31,0))</f>
        <v>#N/A</v>
      </c>
      <c r="AG123" s="16" t="e">
        <f>IF($B123="","",VLOOKUP($B123,'HKII 20 - 21'!$B$17:$AT$54,32,0))</f>
        <v>#N/A</v>
      </c>
      <c r="AH123" s="32" t="e">
        <f t="shared" si="16"/>
        <v>#N/A</v>
      </c>
      <c r="AI123" s="16" t="e">
        <f>IF($B123="","",VLOOKUP($B123,'HKII 20 - 21'!$B$17:$AT$54,34,0))</f>
        <v>#N/A</v>
      </c>
      <c r="AJ123" s="16" t="e">
        <f>IF($B123="","",VLOOKUP($B123,'HKII 20 - 21'!$B$17:$AT$54,35,0))</f>
        <v>#N/A</v>
      </c>
      <c r="AK123" s="32" t="e">
        <f t="shared" si="17"/>
        <v>#N/A</v>
      </c>
      <c r="AL123" s="16" t="e">
        <f>IF($B123="","",VLOOKUP($B123,'HKII 20 - 21'!$B$17:$AT$54,37,0))</f>
        <v>#N/A</v>
      </c>
      <c r="AM123" s="16" t="e">
        <f>IF($B123="","",VLOOKUP($B123,'HKII 20 - 21'!$B$17:$AT$54,38,0))</f>
        <v>#N/A</v>
      </c>
      <c r="AN123" s="32" t="e">
        <f t="shared" si="18"/>
        <v>#N/A</v>
      </c>
      <c r="AO123" s="16" t="e">
        <f>IF($B123="","",VLOOKUP($B123,'HKII 20 - 21'!$B$17:$AT$54,40,0))</f>
        <v>#N/A</v>
      </c>
      <c r="AP123" s="16" t="e">
        <f>IF($B123="","",VLOOKUP($B123,'HKII 20 - 21'!$B$17:$AT$54,41,0))</f>
        <v>#N/A</v>
      </c>
      <c r="AQ123" s="32" t="e">
        <f t="shared" si="19"/>
        <v>#N/A</v>
      </c>
      <c r="AR123" s="32" t="e">
        <f>IF($B123="","",VLOOKUP($B123,'HKII 20 - 21'!$B$17:$AT$54,43,0))</f>
        <v>#N/A</v>
      </c>
      <c r="AS123" s="32" t="e">
        <f>IF($B123="","",VLOOKUP($B123,'HKII 20 - 21'!$B$17:$AT$54,44,0))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IF($B124="","",VLOOKUP($B124,'HKII 20 - 21'!$B$17:$AT$54,4,0))</f>
        <v>#N/A</v>
      </c>
      <c r="F124" s="16" t="e">
        <f>IF($B124="","",VLOOKUP($B124,'HKII 20 - 21'!$B$17:$AT$54,5,0))</f>
        <v>#N/A</v>
      </c>
      <c r="G124" s="16" t="e">
        <f>IF($B124="","",VLOOKUP($B124,'HKII 20 - 21'!$B$17:$AT$54,6,0))</f>
        <v>#N/A</v>
      </c>
      <c r="H124" s="16" t="e">
        <f>IF($B124="","",VLOOKUP($B124,'HKII 20 - 21'!$B$17:$AT$54,7,0))</f>
        <v>#N/A</v>
      </c>
      <c r="I124" s="16" t="e">
        <f>IF($B124="","",VLOOKUP($B124,'HKII 20 - 21'!$B$17:$AT$54,8,0))</f>
        <v>#N/A</v>
      </c>
      <c r="J124" s="16" t="e">
        <f>IF($B124="","",VLOOKUP($B124,'HKII 20 - 21'!$B$17:$AT$54,9,0))</f>
        <v>#N/A</v>
      </c>
      <c r="K124" s="16" t="e">
        <f>IF($B124="","",VLOOKUP($B124,'HKII 20 - 21'!$B$17:$AT$54,10,0))</f>
        <v>#N/A</v>
      </c>
      <c r="L124" s="16" t="e">
        <f>IF($B124="","",VLOOKUP($B124,'HKII 20 - 21'!$B$17:$AT$54,11,0))</f>
        <v>#N/A</v>
      </c>
      <c r="M124" s="32" t="e">
        <f t="shared" si="11"/>
        <v>#N/A</v>
      </c>
      <c r="N124" s="16" t="e">
        <f>IF($B124="","",VLOOKUP($B124,'HKII 20 - 21'!$B$17:$AT$54,13,0))</f>
        <v>#N/A</v>
      </c>
      <c r="O124" s="16" t="e">
        <f>IF($B124="","",VLOOKUP($B124,'HKII 20 - 21'!$B$17:$AT$54,14,0))</f>
        <v>#N/A</v>
      </c>
      <c r="P124" s="16" t="e">
        <f>IF($B124="","",VLOOKUP($B124,'HKII 20 - 21'!$B$17:$AT$54,15,0))</f>
        <v>#N/A</v>
      </c>
      <c r="Q124" s="16" t="e">
        <f>IF($B124="","",VLOOKUP($B124,'HKII 20 - 21'!$B$17:$AT$54,16,0))</f>
        <v>#N/A</v>
      </c>
      <c r="R124" s="32" t="e">
        <f t="shared" si="12"/>
        <v>#N/A</v>
      </c>
      <c r="S124" s="16" t="e">
        <f>IF($B124="","",VLOOKUP($B124,'HKII 20 - 21'!$B$17:$AT$54,18,0))</f>
        <v>#N/A</v>
      </c>
      <c r="T124" s="16" t="e">
        <f>IF($B124="","",VLOOKUP($B124,'HKII 20 - 21'!$B$17:$AT$54,19,0))</f>
        <v>#N/A</v>
      </c>
      <c r="U124" s="16" t="e">
        <f>IF($B124="","",VLOOKUP($B124,'HKII 20 - 21'!$B$17:$AT$54,20,0))</f>
        <v>#N/A</v>
      </c>
      <c r="V124" s="32" t="e">
        <f t="shared" si="13"/>
        <v>#N/A</v>
      </c>
      <c r="W124" s="16" t="e">
        <f>IF($B124="","",VLOOKUP($B124,'HKII 20 - 21'!$B$17:$AT$54,22,0))</f>
        <v>#N/A</v>
      </c>
      <c r="X124" s="16" t="e">
        <f>IF($B124="","",VLOOKUP($B124,'HKII 20 - 21'!$B$17:$AT$54,23,0))</f>
        <v>#N/A</v>
      </c>
      <c r="Y124" s="16" t="e">
        <f>IF($B124="","",VLOOKUP($B124,'HKII 20 - 21'!$B$17:$AT$54,24,0))</f>
        <v>#N/A</v>
      </c>
      <c r="Z124" s="32" t="e">
        <f t="shared" si="14"/>
        <v>#N/A</v>
      </c>
      <c r="AA124" s="16" t="e">
        <f>IF($B124="","",VLOOKUP($B124,'HKII 20 - 21'!$B$17:$AT$54,26,0))</f>
        <v>#N/A</v>
      </c>
      <c r="AB124" s="16" t="e">
        <f>IF($B124="","",VLOOKUP($B124,'HKII 20 - 21'!$B$17:$AT$54,27,0))</f>
        <v>#N/A</v>
      </c>
      <c r="AC124" s="16" t="e">
        <f>IF($B124="","",VLOOKUP($B124,'HKII 20 - 21'!$B$17:$AT$54,28,0))</f>
        <v>#N/A</v>
      </c>
      <c r="AD124" s="32" t="e">
        <f t="shared" si="15"/>
        <v>#N/A</v>
      </c>
      <c r="AE124" s="16" t="e">
        <f>IF($B124="","",VLOOKUP($B124,'HKII 20 - 21'!$B$17:$AT$54,30,0))</f>
        <v>#N/A</v>
      </c>
      <c r="AF124" s="16" t="e">
        <f>IF($B124="","",VLOOKUP($B124,'HKII 20 - 21'!$B$17:$AT$54,31,0))</f>
        <v>#N/A</v>
      </c>
      <c r="AG124" s="16" t="e">
        <f>IF($B124="","",VLOOKUP($B124,'HKII 20 - 21'!$B$17:$AT$54,32,0))</f>
        <v>#N/A</v>
      </c>
      <c r="AH124" s="32" t="e">
        <f t="shared" si="16"/>
        <v>#N/A</v>
      </c>
      <c r="AI124" s="16" t="e">
        <f>IF($B124="","",VLOOKUP($B124,'HKII 20 - 21'!$B$17:$AT$54,34,0))</f>
        <v>#N/A</v>
      </c>
      <c r="AJ124" s="16" t="e">
        <f>IF($B124="","",VLOOKUP($B124,'HKII 20 - 21'!$B$17:$AT$54,35,0))</f>
        <v>#N/A</v>
      </c>
      <c r="AK124" s="32" t="e">
        <f t="shared" si="17"/>
        <v>#N/A</v>
      </c>
      <c r="AL124" s="16" t="e">
        <f>IF($B124="","",VLOOKUP($B124,'HKII 20 - 21'!$B$17:$AT$54,37,0))</f>
        <v>#N/A</v>
      </c>
      <c r="AM124" s="16" t="e">
        <f>IF($B124="","",VLOOKUP($B124,'HKII 20 - 21'!$B$17:$AT$54,38,0))</f>
        <v>#N/A</v>
      </c>
      <c r="AN124" s="32" t="e">
        <f t="shared" si="18"/>
        <v>#N/A</v>
      </c>
      <c r="AO124" s="16" t="e">
        <f>IF($B124="","",VLOOKUP($B124,'HKII 20 - 21'!$B$17:$AT$54,40,0))</f>
        <v>#N/A</v>
      </c>
      <c r="AP124" s="16" t="e">
        <f>IF($B124="","",VLOOKUP($B124,'HKII 20 - 21'!$B$17:$AT$54,41,0))</f>
        <v>#N/A</v>
      </c>
      <c r="AQ124" s="32" t="e">
        <f t="shared" si="19"/>
        <v>#N/A</v>
      </c>
      <c r="AR124" s="32" t="e">
        <f>IF($B124="","",VLOOKUP($B124,'HKII 20 - 21'!$B$17:$AT$54,43,0))</f>
        <v>#N/A</v>
      </c>
      <c r="AS124" s="32" t="e">
        <f>IF($B124="","",VLOOKUP($B124,'HKII 20 - 21'!$B$17:$AT$54,44,0))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IF($B125="","",VLOOKUP($B125,'HKII 20 - 21'!$B$17:$AT$54,4,0))</f>
        <v>#N/A</v>
      </c>
      <c r="F125" s="16" t="e">
        <f>IF($B125="","",VLOOKUP($B125,'HKII 20 - 21'!$B$17:$AT$54,5,0))</f>
        <v>#N/A</v>
      </c>
      <c r="G125" s="16" t="e">
        <f>IF($B125="","",VLOOKUP($B125,'HKII 20 - 21'!$B$17:$AT$54,6,0))</f>
        <v>#N/A</v>
      </c>
      <c r="H125" s="16" t="e">
        <f>IF($B125="","",VLOOKUP($B125,'HKII 20 - 21'!$B$17:$AT$54,7,0))</f>
        <v>#N/A</v>
      </c>
      <c r="I125" s="16" t="e">
        <f>IF($B125="","",VLOOKUP($B125,'HKII 20 - 21'!$B$17:$AT$54,8,0))</f>
        <v>#N/A</v>
      </c>
      <c r="J125" s="16" t="e">
        <f>IF($B125="","",VLOOKUP($B125,'HKII 20 - 21'!$B$17:$AT$54,9,0))</f>
        <v>#N/A</v>
      </c>
      <c r="K125" s="16" t="e">
        <f>IF($B125="","",VLOOKUP($B125,'HKII 20 - 21'!$B$17:$AT$54,10,0))</f>
        <v>#N/A</v>
      </c>
      <c r="L125" s="16" t="e">
        <f>IF($B125="","",VLOOKUP($B125,'HKII 20 - 21'!$B$17:$AT$54,11,0))</f>
        <v>#N/A</v>
      </c>
      <c r="M125" s="32" t="e">
        <f t="shared" si="11"/>
        <v>#N/A</v>
      </c>
      <c r="N125" s="16" t="e">
        <f>IF($B125="","",VLOOKUP($B125,'HKII 20 - 21'!$B$17:$AT$54,13,0))</f>
        <v>#N/A</v>
      </c>
      <c r="O125" s="16" t="e">
        <f>IF($B125="","",VLOOKUP($B125,'HKII 20 - 21'!$B$17:$AT$54,14,0))</f>
        <v>#N/A</v>
      </c>
      <c r="P125" s="16" t="e">
        <f>IF($B125="","",VLOOKUP($B125,'HKII 20 - 21'!$B$17:$AT$54,15,0))</f>
        <v>#N/A</v>
      </c>
      <c r="Q125" s="16" t="e">
        <f>IF($B125="","",VLOOKUP($B125,'HKII 20 - 21'!$B$17:$AT$54,16,0))</f>
        <v>#N/A</v>
      </c>
      <c r="R125" s="32" t="e">
        <f t="shared" si="12"/>
        <v>#N/A</v>
      </c>
      <c r="S125" s="16" t="e">
        <f>IF($B125="","",VLOOKUP($B125,'HKII 20 - 21'!$B$17:$AT$54,18,0))</f>
        <v>#N/A</v>
      </c>
      <c r="T125" s="16" t="e">
        <f>IF($B125="","",VLOOKUP($B125,'HKII 20 - 21'!$B$17:$AT$54,19,0))</f>
        <v>#N/A</v>
      </c>
      <c r="U125" s="16" t="e">
        <f>IF($B125="","",VLOOKUP($B125,'HKII 20 - 21'!$B$17:$AT$54,20,0))</f>
        <v>#N/A</v>
      </c>
      <c r="V125" s="32" t="e">
        <f t="shared" si="13"/>
        <v>#N/A</v>
      </c>
      <c r="W125" s="16" t="e">
        <f>IF($B125="","",VLOOKUP($B125,'HKII 20 - 21'!$B$17:$AT$54,22,0))</f>
        <v>#N/A</v>
      </c>
      <c r="X125" s="16" t="e">
        <f>IF($B125="","",VLOOKUP($B125,'HKII 20 - 21'!$B$17:$AT$54,23,0))</f>
        <v>#N/A</v>
      </c>
      <c r="Y125" s="16" t="e">
        <f>IF($B125="","",VLOOKUP($B125,'HKII 20 - 21'!$B$17:$AT$54,24,0))</f>
        <v>#N/A</v>
      </c>
      <c r="Z125" s="32" t="e">
        <f t="shared" si="14"/>
        <v>#N/A</v>
      </c>
      <c r="AA125" s="16" t="e">
        <f>IF($B125="","",VLOOKUP($B125,'HKII 20 - 21'!$B$17:$AT$54,26,0))</f>
        <v>#N/A</v>
      </c>
      <c r="AB125" s="16" t="e">
        <f>IF($B125="","",VLOOKUP($B125,'HKII 20 - 21'!$B$17:$AT$54,27,0))</f>
        <v>#N/A</v>
      </c>
      <c r="AC125" s="16" t="e">
        <f>IF($B125="","",VLOOKUP($B125,'HKII 20 - 21'!$B$17:$AT$54,28,0))</f>
        <v>#N/A</v>
      </c>
      <c r="AD125" s="32" t="e">
        <f t="shared" si="15"/>
        <v>#N/A</v>
      </c>
      <c r="AE125" s="16" t="e">
        <f>IF($B125="","",VLOOKUP($B125,'HKII 20 - 21'!$B$17:$AT$54,30,0))</f>
        <v>#N/A</v>
      </c>
      <c r="AF125" s="16" t="e">
        <f>IF($B125="","",VLOOKUP($B125,'HKII 20 - 21'!$B$17:$AT$54,31,0))</f>
        <v>#N/A</v>
      </c>
      <c r="AG125" s="16" t="e">
        <f>IF($B125="","",VLOOKUP($B125,'HKII 20 - 21'!$B$17:$AT$54,32,0))</f>
        <v>#N/A</v>
      </c>
      <c r="AH125" s="32" t="e">
        <f t="shared" si="16"/>
        <v>#N/A</v>
      </c>
      <c r="AI125" s="16" t="e">
        <f>IF($B125="","",VLOOKUP($B125,'HKII 20 - 21'!$B$17:$AT$54,34,0))</f>
        <v>#N/A</v>
      </c>
      <c r="AJ125" s="16" t="e">
        <f>IF($B125="","",VLOOKUP($B125,'HKII 20 - 21'!$B$17:$AT$54,35,0))</f>
        <v>#N/A</v>
      </c>
      <c r="AK125" s="32" t="e">
        <f t="shared" si="17"/>
        <v>#N/A</v>
      </c>
      <c r="AL125" s="16" t="e">
        <f>IF($B125="","",VLOOKUP($B125,'HKII 20 - 21'!$B$17:$AT$54,37,0))</f>
        <v>#N/A</v>
      </c>
      <c r="AM125" s="16" t="e">
        <f>IF($B125="","",VLOOKUP($B125,'HKII 20 - 21'!$B$17:$AT$54,38,0))</f>
        <v>#N/A</v>
      </c>
      <c r="AN125" s="32" t="e">
        <f t="shared" si="18"/>
        <v>#N/A</v>
      </c>
      <c r="AO125" s="16" t="e">
        <f>IF($B125="","",VLOOKUP($B125,'HKII 20 - 21'!$B$17:$AT$54,40,0))</f>
        <v>#N/A</v>
      </c>
      <c r="AP125" s="16" t="e">
        <f>IF($B125="","",VLOOKUP($B125,'HKII 20 - 21'!$B$17:$AT$54,41,0))</f>
        <v>#N/A</v>
      </c>
      <c r="AQ125" s="32" t="e">
        <f t="shared" si="19"/>
        <v>#N/A</v>
      </c>
      <c r="AR125" s="32" t="e">
        <f>IF($B125="","",VLOOKUP($B125,'HKII 20 - 21'!$B$17:$AT$54,43,0))</f>
        <v>#N/A</v>
      </c>
      <c r="AS125" s="32" t="e">
        <f>IF($B125="","",VLOOKUP($B125,'HKII 20 - 21'!$B$17:$AT$54,44,0))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IF($B126="","",VLOOKUP($B126,'HKII 20 - 21'!$B$17:$AT$54,4,0))</f>
        <v>#N/A</v>
      </c>
      <c r="F126" s="16" t="e">
        <f>IF($B126="","",VLOOKUP($B126,'HKII 20 - 21'!$B$17:$AT$54,5,0))</f>
        <v>#N/A</v>
      </c>
      <c r="G126" s="16" t="e">
        <f>IF($B126="","",VLOOKUP($B126,'HKII 20 - 21'!$B$17:$AT$54,6,0))</f>
        <v>#N/A</v>
      </c>
      <c r="H126" s="16" t="e">
        <f>IF($B126="","",VLOOKUP($B126,'HKII 20 - 21'!$B$17:$AT$54,7,0))</f>
        <v>#N/A</v>
      </c>
      <c r="I126" s="16" t="e">
        <f>IF($B126="","",VLOOKUP($B126,'HKII 20 - 21'!$B$17:$AT$54,8,0))</f>
        <v>#N/A</v>
      </c>
      <c r="J126" s="16" t="e">
        <f>IF($B126="","",VLOOKUP($B126,'HKII 20 - 21'!$B$17:$AT$54,9,0))</f>
        <v>#N/A</v>
      </c>
      <c r="K126" s="16" t="e">
        <f>IF($B126="","",VLOOKUP($B126,'HKII 20 - 21'!$B$17:$AT$54,10,0))</f>
        <v>#N/A</v>
      </c>
      <c r="L126" s="16" t="e">
        <f>IF($B126="","",VLOOKUP($B126,'HKII 20 - 21'!$B$17:$AT$54,11,0))</f>
        <v>#N/A</v>
      </c>
      <c r="M126" s="32" t="e">
        <f t="shared" si="11"/>
        <v>#N/A</v>
      </c>
      <c r="N126" s="16" t="e">
        <f>IF($B126="","",VLOOKUP($B126,'HKII 20 - 21'!$B$17:$AT$54,13,0))</f>
        <v>#N/A</v>
      </c>
      <c r="O126" s="16" t="e">
        <f>IF($B126="","",VLOOKUP($B126,'HKII 20 - 21'!$B$17:$AT$54,14,0))</f>
        <v>#N/A</v>
      </c>
      <c r="P126" s="16" t="e">
        <f>IF($B126="","",VLOOKUP($B126,'HKII 20 - 21'!$B$17:$AT$54,15,0))</f>
        <v>#N/A</v>
      </c>
      <c r="Q126" s="16" t="e">
        <f>IF($B126="","",VLOOKUP($B126,'HKII 20 - 21'!$B$17:$AT$54,16,0))</f>
        <v>#N/A</v>
      </c>
      <c r="R126" s="32" t="e">
        <f t="shared" si="12"/>
        <v>#N/A</v>
      </c>
      <c r="S126" s="16" t="e">
        <f>IF($B126="","",VLOOKUP($B126,'HKII 20 - 21'!$B$17:$AT$54,18,0))</f>
        <v>#N/A</v>
      </c>
      <c r="T126" s="16" t="e">
        <f>IF($B126="","",VLOOKUP($B126,'HKII 20 - 21'!$B$17:$AT$54,19,0))</f>
        <v>#N/A</v>
      </c>
      <c r="U126" s="16" t="e">
        <f>IF($B126="","",VLOOKUP($B126,'HKII 20 - 21'!$B$17:$AT$54,20,0))</f>
        <v>#N/A</v>
      </c>
      <c r="V126" s="32" t="e">
        <f t="shared" si="13"/>
        <v>#N/A</v>
      </c>
      <c r="W126" s="16" t="e">
        <f>IF($B126="","",VLOOKUP($B126,'HKII 20 - 21'!$B$17:$AT$54,22,0))</f>
        <v>#N/A</v>
      </c>
      <c r="X126" s="16" t="e">
        <f>IF($B126="","",VLOOKUP($B126,'HKII 20 - 21'!$B$17:$AT$54,23,0))</f>
        <v>#N/A</v>
      </c>
      <c r="Y126" s="16" t="e">
        <f>IF($B126="","",VLOOKUP($B126,'HKII 20 - 21'!$B$17:$AT$54,24,0))</f>
        <v>#N/A</v>
      </c>
      <c r="Z126" s="32" t="e">
        <f t="shared" si="14"/>
        <v>#N/A</v>
      </c>
      <c r="AA126" s="16" t="e">
        <f>IF($B126="","",VLOOKUP($B126,'HKII 20 - 21'!$B$17:$AT$54,26,0))</f>
        <v>#N/A</v>
      </c>
      <c r="AB126" s="16" t="e">
        <f>IF($B126="","",VLOOKUP($B126,'HKII 20 - 21'!$B$17:$AT$54,27,0))</f>
        <v>#N/A</v>
      </c>
      <c r="AC126" s="16" t="e">
        <f>IF($B126="","",VLOOKUP($B126,'HKII 20 - 21'!$B$17:$AT$54,28,0))</f>
        <v>#N/A</v>
      </c>
      <c r="AD126" s="32" t="e">
        <f t="shared" si="15"/>
        <v>#N/A</v>
      </c>
      <c r="AE126" s="16" t="e">
        <f>IF($B126="","",VLOOKUP($B126,'HKII 20 - 21'!$B$17:$AT$54,30,0))</f>
        <v>#N/A</v>
      </c>
      <c r="AF126" s="16" t="e">
        <f>IF($B126="","",VLOOKUP($B126,'HKII 20 - 21'!$B$17:$AT$54,31,0))</f>
        <v>#N/A</v>
      </c>
      <c r="AG126" s="16" t="e">
        <f>IF($B126="","",VLOOKUP($B126,'HKII 20 - 21'!$B$17:$AT$54,32,0))</f>
        <v>#N/A</v>
      </c>
      <c r="AH126" s="32" t="e">
        <f t="shared" si="16"/>
        <v>#N/A</v>
      </c>
      <c r="AI126" s="16" t="e">
        <f>IF($B126="","",VLOOKUP($B126,'HKII 20 - 21'!$B$17:$AT$54,34,0))</f>
        <v>#N/A</v>
      </c>
      <c r="AJ126" s="16" t="e">
        <f>IF($B126="","",VLOOKUP($B126,'HKII 20 - 21'!$B$17:$AT$54,35,0))</f>
        <v>#N/A</v>
      </c>
      <c r="AK126" s="32" t="e">
        <f t="shared" si="17"/>
        <v>#N/A</v>
      </c>
      <c r="AL126" s="16" t="e">
        <f>IF($B126="","",VLOOKUP($B126,'HKII 20 - 21'!$B$17:$AT$54,37,0))</f>
        <v>#N/A</v>
      </c>
      <c r="AM126" s="16" t="e">
        <f>IF($B126="","",VLOOKUP($B126,'HKII 20 - 21'!$B$17:$AT$54,38,0))</f>
        <v>#N/A</v>
      </c>
      <c r="AN126" s="32" t="e">
        <f t="shared" si="18"/>
        <v>#N/A</v>
      </c>
      <c r="AO126" s="16" t="e">
        <f>IF($B126="","",VLOOKUP($B126,'HKII 20 - 21'!$B$17:$AT$54,40,0))</f>
        <v>#N/A</v>
      </c>
      <c r="AP126" s="16" t="e">
        <f>IF($B126="","",VLOOKUP($B126,'HKII 20 - 21'!$B$17:$AT$54,41,0))</f>
        <v>#N/A</v>
      </c>
      <c r="AQ126" s="32" t="e">
        <f t="shared" si="19"/>
        <v>#N/A</v>
      </c>
      <c r="AR126" s="32" t="e">
        <f>IF($B126="","",VLOOKUP($B126,'HKII 20 - 21'!$B$17:$AT$54,43,0))</f>
        <v>#N/A</v>
      </c>
      <c r="AS126" s="32" t="e">
        <f>IF($B126="","",VLOOKUP($B126,'HKII 20 - 21'!$B$17:$AT$54,44,0))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IF($B127="","",VLOOKUP($B127,'HKII 20 - 21'!$B$17:$AT$54,4,0))</f>
        <v>#N/A</v>
      </c>
      <c r="F127" s="16" t="e">
        <f>IF($B127="","",VLOOKUP($B127,'HKII 20 - 21'!$B$17:$AT$54,5,0))</f>
        <v>#N/A</v>
      </c>
      <c r="G127" s="16" t="e">
        <f>IF($B127="","",VLOOKUP($B127,'HKII 20 - 21'!$B$17:$AT$54,6,0))</f>
        <v>#N/A</v>
      </c>
      <c r="H127" s="16" t="e">
        <f>IF($B127="","",VLOOKUP($B127,'HKII 20 - 21'!$B$17:$AT$54,7,0))</f>
        <v>#N/A</v>
      </c>
      <c r="I127" s="16" t="e">
        <f>IF($B127="","",VLOOKUP($B127,'HKII 20 - 21'!$B$17:$AT$54,8,0))</f>
        <v>#N/A</v>
      </c>
      <c r="J127" s="16" t="e">
        <f>IF($B127="","",VLOOKUP($B127,'HKII 20 - 21'!$B$17:$AT$54,9,0))</f>
        <v>#N/A</v>
      </c>
      <c r="K127" s="16" t="e">
        <f>IF($B127="","",VLOOKUP($B127,'HKII 20 - 21'!$B$17:$AT$54,10,0))</f>
        <v>#N/A</v>
      </c>
      <c r="L127" s="16" t="e">
        <f>IF($B127="","",VLOOKUP($B127,'HKII 20 - 21'!$B$17:$AT$54,11,0))</f>
        <v>#N/A</v>
      </c>
      <c r="M127" s="32" t="e">
        <f t="shared" si="11"/>
        <v>#N/A</v>
      </c>
      <c r="N127" s="16" t="e">
        <f>IF($B127="","",VLOOKUP($B127,'HKII 20 - 21'!$B$17:$AT$54,13,0))</f>
        <v>#N/A</v>
      </c>
      <c r="O127" s="16" t="e">
        <f>IF($B127="","",VLOOKUP($B127,'HKII 20 - 21'!$B$17:$AT$54,14,0))</f>
        <v>#N/A</v>
      </c>
      <c r="P127" s="16" t="e">
        <f>IF($B127="","",VLOOKUP($B127,'HKII 20 - 21'!$B$17:$AT$54,15,0))</f>
        <v>#N/A</v>
      </c>
      <c r="Q127" s="16" t="e">
        <f>IF($B127="","",VLOOKUP($B127,'HKII 20 - 21'!$B$17:$AT$54,16,0))</f>
        <v>#N/A</v>
      </c>
      <c r="R127" s="32" t="e">
        <f t="shared" si="12"/>
        <v>#N/A</v>
      </c>
      <c r="S127" s="16" t="e">
        <f>IF($B127="","",VLOOKUP($B127,'HKII 20 - 21'!$B$17:$AT$54,18,0))</f>
        <v>#N/A</v>
      </c>
      <c r="T127" s="16" t="e">
        <f>IF($B127="","",VLOOKUP($B127,'HKII 20 - 21'!$B$17:$AT$54,19,0))</f>
        <v>#N/A</v>
      </c>
      <c r="U127" s="16" t="e">
        <f>IF($B127="","",VLOOKUP($B127,'HKII 20 - 21'!$B$17:$AT$54,20,0))</f>
        <v>#N/A</v>
      </c>
      <c r="V127" s="32" t="e">
        <f t="shared" si="13"/>
        <v>#N/A</v>
      </c>
      <c r="W127" s="16" t="e">
        <f>IF($B127="","",VLOOKUP($B127,'HKII 20 - 21'!$B$17:$AT$54,22,0))</f>
        <v>#N/A</v>
      </c>
      <c r="X127" s="16" t="e">
        <f>IF($B127="","",VLOOKUP($B127,'HKII 20 - 21'!$B$17:$AT$54,23,0))</f>
        <v>#N/A</v>
      </c>
      <c r="Y127" s="16" t="e">
        <f>IF($B127="","",VLOOKUP($B127,'HKII 20 - 21'!$B$17:$AT$54,24,0))</f>
        <v>#N/A</v>
      </c>
      <c r="Z127" s="32" t="e">
        <f t="shared" si="14"/>
        <v>#N/A</v>
      </c>
      <c r="AA127" s="16" t="e">
        <f>IF($B127="","",VLOOKUP($B127,'HKII 20 - 21'!$B$17:$AT$54,26,0))</f>
        <v>#N/A</v>
      </c>
      <c r="AB127" s="16" t="e">
        <f>IF($B127="","",VLOOKUP($B127,'HKII 20 - 21'!$B$17:$AT$54,27,0))</f>
        <v>#N/A</v>
      </c>
      <c r="AC127" s="16" t="e">
        <f>IF($B127="","",VLOOKUP($B127,'HKII 20 - 21'!$B$17:$AT$54,28,0))</f>
        <v>#N/A</v>
      </c>
      <c r="AD127" s="32" t="e">
        <f t="shared" si="15"/>
        <v>#N/A</v>
      </c>
      <c r="AE127" s="16" t="e">
        <f>IF($B127="","",VLOOKUP($B127,'HKII 20 - 21'!$B$17:$AT$54,30,0))</f>
        <v>#N/A</v>
      </c>
      <c r="AF127" s="16" t="e">
        <f>IF($B127="","",VLOOKUP($B127,'HKII 20 - 21'!$B$17:$AT$54,31,0))</f>
        <v>#N/A</v>
      </c>
      <c r="AG127" s="16" t="e">
        <f>IF($B127="","",VLOOKUP($B127,'HKII 20 - 21'!$B$17:$AT$54,32,0))</f>
        <v>#N/A</v>
      </c>
      <c r="AH127" s="32" t="e">
        <f t="shared" si="16"/>
        <v>#N/A</v>
      </c>
      <c r="AI127" s="16" t="e">
        <f>IF($B127="","",VLOOKUP($B127,'HKII 20 - 21'!$B$17:$AT$54,34,0))</f>
        <v>#N/A</v>
      </c>
      <c r="AJ127" s="16" t="e">
        <f>IF($B127="","",VLOOKUP($B127,'HKII 20 - 21'!$B$17:$AT$54,35,0))</f>
        <v>#N/A</v>
      </c>
      <c r="AK127" s="32" t="e">
        <f t="shared" si="17"/>
        <v>#N/A</v>
      </c>
      <c r="AL127" s="16" t="e">
        <f>IF($B127="","",VLOOKUP($B127,'HKII 20 - 21'!$B$17:$AT$54,37,0))</f>
        <v>#N/A</v>
      </c>
      <c r="AM127" s="16" t="e">
        <f>IF($B127="","",VLOOKUP($B127,'HKII 20 - 21'!$B$17:$AT$54,38,0))</f>
        <v>#N/A</v>
      </c>
      <c r="AN127" s="32" t="e">
        <f t="shared" si="18"/>
        <v>#N/A</v>
      </c>
      <c r="AO127" s="16" t="e">
        <f>IF($B127="","",VLOOKUP($B127,'HKII 20 - 21'!$B$17:$AT$54,40,0))</f>
        <v>#N/A</v>
      </c>
      <c r="AP127" s="16" t="e">
        <f>IF($B127="","",VLOOKUP($B127,'HKII 20 - 21'!$B$17:$AT$54,41,0))</f>
        <v>#N/A</v>
      </c>
      <c r="AQ127" s="32" t="e">
        <f t="shared" si="19"/>
        <v>#N/A</v>
      </c>
      <c r="AR127" s="32" t="e">
        <f>IF($B127="","",VLOOKUP($B127,'HKII 20 - 21'!$B$17:$AT$54,43,0))</f>
        <v>#N/A</v>
      </c>
      <c r="AS127" s="32" t="e">
        <f>IF($B127="","",VLOOKUP($B127,'HKII 20 - 21'!$B$17:$AT$54,44,0))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IF($B128="","",VLOOKUP($B128,'HKII 20 - 21'!$B$17:$AT$54,4,0))</f>
        <v>#N/A</v>
      </c>
      <c r="F128" s="16" t="e">
        <f>IF($B128="","",VLOOKUP($B128,'HKII 20 - 21'!$B$17:$AT$54,5,0))</f>
        <v>#N/A</v>
      </c>
      <c r="G128" s="16" t="e">
        <f>IF($B128="","",VLOOKUP($B128,'HKII 20 - 21'!$B$17:$AT$54,6,0))</f>
        <v>#N/A</v>
      </c>
      <c r="H128" s="16" t="e">
        <f>IF($B128="","",VLOOKUP($B128,'HKII 20 - 21'!$B$17:$AT$54,7,0))</f>
        <v>#N/A</v>
      </c>
      <c r="I128" s="16" t="e">
        <f>IF($B128="","",VLOOKUP($B128,'HKII 20 - 21'!$B$17:$AT$54,8,0))</f>
        <v>#N/A</v>
      </c>
      <c r="J128" s="16" t="e">
        <f>IF($B128="","",VLOOKUP($B128,'HKII 20 - 21'!$B$17:$AT$54,9,0))</f>
        <v>#N/A</v>
      </c>
      <c r="K128" s="16" t="e">
        <f>IF($B128="","",VLOOKUP($B128,'HKII 20 - 21'!$B$17:$AT$54,10,0))</f>
        <v>#N/A</v>
      </c>
      <c r="L128" s="16" t="e">
        <f>IF($B128="","",VLOOKUP($B128,'HKII 20 - 21'!$B$17:$AT$54,11,0))</f>
        <v>#N/A</v>
      </c>
      <c r="M128" s="32" t="e">
        <f t="shared" si="11"/>
        <v>#N/A</v>
      </c>
      <c r="N128" s="16" t="e">
        <f>IF($B128="","",VLOOKUP($B128,'HKII 20 - 21'!$B$17:$AT$54,13,0))</f>
        <v>#N/A</v>
      </c>
      <c r="O128" s="16" t="e">
        <f>IF($B128="","",VLOOKUP($B128,'HKII 20 - 21'!$B$17:$AT$54,14,0))</f>
        <v>#N/A</v>
      </c>
      <c r="P128" s="16" t="e">
        <f>IF($B128="","",VLOOKUP($B128,'HKII 20 - 21'!$B$17:$AT$54,15,0))</f>
        <v>#N/A</v>
      </c>
      <c r="Q128" s="16" t="e">
        <f>IF($B128="","",VLOOKUP($B128,'HKII 20 - 21'!$B$17:$AT$54,16,0))</f>
        <v>#N/A</v>
      </c>
      <c r="R128" s="32" t="e">
        <f t="shared" si="12"/>
        <v>#N/A</v>
      </c>
      <c r="S128" s="16" t="e">
        <f>IF($B128="","",VLOOKUP($B128,'HKII 20 - 21'!$B$17:$AT$54,18,0))</f>
        <v>#N/A</v>
      </c>
      <c r="T128" s="16" t="e">
        <f>IF($B128="","",VLOOKUP($B128,'HKII 20 - 21'!$B$17:$AT$54,19,0))</f>
        <v>#N/A</v>
      </c>
      <c r="U128" s="16" t="e">
        <f>IF($B128="","",VLOOKUP($B128,'HKII 20 - 21'!$B$17:$AT$54,20,0))</f>
        <v>#N/A</v>
      </c>
      <c r="V128" s="32" t="e">
        <f t="shared" si="13"/>
        <v>#N/A</v>
      </c>
      <c r="W128" s="16" t="e">
        <f>IF($B128="","",VLOOKUP($B128,'HKII 20 - 21'!$B$17:$AT$54,22,0))</f>
        <v>#N/A</v>
      </c>
      <c r="X128" s="16" t="e">
        <f>IF($B128="","",VLOOKUP($B128,'HKII 20 - 21'!$B$17:$AT$54,23,0))</f>
        <v>#N/A</v>
      </c>
      <c r="Y128" s="16" t="e">
        <f>IF($B128="","",VLOOKUP($B128,'HKII 20 - 21'!$B$17:$AT$54,24,0))</f>
        <v>#N/A</v>
      </c>
      <c r="Z128" s="32" t="e">
        <f t="shared" si="14"/>
        <v>#N/A</v>
      </c>
      <c r="AA128" s="16" t="e">
        <f>IF($B128="","",VLOOKUP($B128,'HKII 20 - 21'!$B$17:$AT$54,26,0))</f>
        <v>#N/A</v>
      </c>
      <c r="AB128" s="16" t="e">
        <f>IF($B128="","",VLOOKUP($B128,'HKII 20 - 21'!$B$17:$AT$54,27,0))</f>
        <v>#N/A</v>
      </c>
      <c r="AC128" s="16" t="e">
        <f>IF($B128="","",VLOOKUP($B128,'HKII 20 - 21'!$B$17:$AT$54,28,0))</f>
        <v>#N/A</v>
      </c>
      <c r="AD128" s="32" t="e">
        <f t="shared" si="15"/>
        <v>#N/A</v>
      </c>
      <c r="AE128" s="16" t="e">
        <f>IF($B128="","",VLOOKUP($B128,'HKII 20 - 21'!$B$17:$AT$54,30,0))</f>
        <v>#N/A</v>
      </c>
      <c r="AF128" s="16" t="e">
        <f>IF($B128="","",VLOOKUP($B128,'HKII 20 - 21'!$B$17:$AT$54,31,0))</f>
        <v>#N/A</v>
      </c>
      <c r="AG128" s="16" t="e">
        <f>IF($B128="","",VLOOKUP($B128,'HKII 20 - 21'!$B$17:$AT$54,32,0))</f>
        <v>#N/A</v>
      </c>
      <c r="AH128" s="32" t="e">
        <f t="shared" si="16"/>
        <v>#N/A</v>
      </c>
      <c r="AI128" s="16" t="e">
        <f>IF($B128="","",VLOOKUP($B128,'HKII 20 - 21'!$B$17:$AT$54,34,0))</f>
        <v>#N/A</v>
      </c>
      <c r="AJ128" s="16" t="e">
        <f>IF($B128="","",VLOOKUP($B128,'HKII 20 - 21'!$B$17:$AT$54,35,0))</f>
        <v>#N/A</v>
      </c>
      <c r="AK128" s="32" t="e">
        <f t="shared" si="17"/>
        <v>#N/A</v>
      </c>
      <c r="AL128" s="16" t="e">
        <f>IF($B128="","",VLOOKUP($B128,'HKII 20 - 21'!$B$17:$AT$54,37,0))</f>
        <v>#N/A</v>
      </c>
      <c r="AM128" s="16" t="e">
        <f>IF($B128="","",VLOOKUP($B128,'HKII 20 - 21'!$B$17:$AT$54,38,0))</f>
        <v>#N/A</v>
      </c>
      <c r="AN128" s="32" t="e">
        <f t="shared" si="18"/>
        <v>#N/A</v>
      </c>
      <c r="AO128" s="16" t="e">
        <f>IF($B128="","",VLOOKUP($B128,'HKII 20 - 21'!$B$17:$AT$54,40,0))</f>
        <v>#N/A</v>
      </c>
      <c r="AP128" s="16" t="e">
        <f>IF($B128="","",VLOOKUP($B128,'HKII 20 - 21'!$B$17:$AT$54,41,0))</f>
        <v>#N/A</v>
      </c>
      <c r="AQ128" s="32" t="e">
        <f t="shared" si="19"/>
        <v>#N/A</v>
      </c>
      <c r="AR128" s="32" t="e">
        <f>IF($B128="","",VLOOKUP($B128,'HKII 20 - 21'!$B$17:$AT$54,43,0))</f>
        <v>#N/A</v>
      </c>
      <c r="AS128" s="32" t="e">
        <f>IF($B128="","",VLOOKUP($B128,'HKII 20 - 21'!$B$17:$AT$54,44,0))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IF($B129="","",VLOOKUP($B129,'HKII 20 - 21'!$B$17:$AT$54,4,0))</f>
        <v>#N/A</v>
      </c>
      <c r="F129" s="16" t="e">
        <f>IF($B129="","",VLOOKUP($B129,'HKII 20 - 21'!$B$17:$AT$54,5,0))</f>
        <v>#N/A</v>
      </c>
      <c r="G129" s="16" t="e">
        <f>IF($B129="","",VLOOKUP($B129,'HKII 20 - 21'!$B$17:$AT$54,6,0))</f>
        <v>#N/A</v>
      </c>
      <c r="H129" s="16" t="e">
        <f>IF($B129="","",VLOOKUP($B129,'HKII 20 - 21'!$B$17:$AT$54,7,0))</f>
        <v>#N/A</v>
      </c>
      <c r="I129" s="16" t="e">
        <f>IF($B129="","",VLOOKUP($B129,'HKII 20 - 21'!$B$17:$AT$54,8,0))</f>
        <v>#N/A</v>
      </c>
      <c r="J129" s="16" t="e">
        <f>IF($B129="","",VLOOKUP($B129,'HKII 20 - 21'!$B$17:$AT$54,9,0))</f>
        <v>#N/A</v>
      </c>
      <c r="K129" s="16" t="e">
        <f>IF($B129="","",VLOOKUP($B129,'HKII 20 - 21'!$B$17:$AT$54,10,0))</f>
        <v>#N/A</v>
      </c>
      <c r="L129" s="16" t="e">
        <f>IF($B129="","",VLOOKUP($B129,'HKII 20 - 21'!$B$17:$AT$54,11,0))</f>
        <v>#N/A</v>
      </c>
      <c r="M129" s="32" t="e">
        <f t="shared" si="11"/>
        <v>#N/A</v>
      </c>
      <c r="N129" s="16" t="e">
        <f>IF($B129="","",VLOOKUP($B129,'HKII 20 - 21'!$B$17:$AT$54,13,0))</f>
        <v>#N/A</v>
      </c>
      <c r="O129" s="16" t="e">
        <f>IF($B129="","",VLOOKUP($B129,'HKII 20 - 21'!$B$17:$AT$54,14,0))</f>
        <v>#N/A</v>
      </c>
      <c r="P129" s="16" t="e">
        <f>IF($B129="","",VLOOKUP($B129,'HKII 20 - 21'!$B$17:$AT$54,15,0))</f>
        <v>#N/A</v>
      </c>
      <c r="Q129" s="16" t="e">
        <f>IF($B129="","",VLOOKUP($B129,'HKII 20 - 21'!$B$17:$AT$54,16,0))</f>
        <v>#N/A</v>
      </c>
      <c r="R129" s="32" t="e">
        <f t="shared" si="12"/>
        <v>#N/A</v>
      </c>
      <c r="S129" s="16" t="e">
        <f>IF($B129="","",VLOOKUP($B129,'HKII 20 - 21'!$B$17:$AT$54,18,0))</f>
        <v>#N/A</v>
      </c>
      <c r="T129" s="16" t="e">
        <f>IF($B129="","",VLOOKUP($B129,'HKII 20 - 21'!$B$17:$AT$54,19,0))</f>
        <v>#N/A</v>
      </c>
      <c r="U129" s="16" t="e">
        <f>IF($B129="","",VLOOKUP($B129,'HKII 20 - 21'!$B$17:$AT$54,20,0))</f>
        <v>#N/A</v>
      </c>
      <c r="V129" s="32" t="e">
        <f t="shared" si="13"/>
        <v>#N/A</v>
      </c>
      <c r="W129" s="16" t="e">
        <f>IF($B129="","",VLOOKUP($B129,'HKII 20 - 21'!$B$17:$AT$54,22,0))</f>
        <v>#N/A</v>
      </c>
      <c r="X129" s="16" t="e">
        <f>IF($B129="","",VLOOKUP($B129,'HKII 20 - 21'!$B$17:$AT$54,23,0))</f>
        <v>#N/A</v>
      </c>
      <c r="Y129" s="16" t="e">
        <f>IF($B129="","",VLOOKUP($B129,'HKII 20 - 21'!$B$17:$AT$54,24,0))</f>
        <v>#N/A</v>
      </c>
      <c r="Z129" s="32" t="e">
        <f t="shared" si="14"/>
        <v>#N/A</v>
      </c>
      <c r="AA129" s="16" t="e">
        <f>IF($B129="","",VLOOKUP($B129,'HKII 20 - 21'!$B$17:$AT$54,26,0))</f>
        <v>#N/A</v>
      </c>
      <c r="AB129" s="16" t="e">
        <f>IF($B129="","",VLOOKUP($B129,'HKII 20 - 21'!$B$17:$AT$54,27,0))</f>
        <v>#N/A</v>
      </c>
      <c r="AC129" s="16" t="e">
        <f>IF($B129="","",VLOOKUP($B129,'HKII 20 - 21'!$B$17:$AT$54,28,0))</f>
        <v>#N/A</v>
      </c>
      <c r="AD129" s="32" t="e">
        <f t="shared" si="15"/>
        <v>#N/A</v>
      </c>
      <c r="AE129" s="16" t="e">
        <f>IF($B129="","",VLOOKUP($B129,'HKII 20 - 21'!$B$17:$AT$54,30,0))</f>
        <v>#N/A</v>
      </c>
      <c r="AF129" s="16" t="e">
        <f>IF($B129="","",VLOOKUP($B129,'HKII 20 - 21'!$B$17:$AT$54,31,0))</f>
        <v>#N/A</v>
      </c>
      <c r="AG129" s="16" t="e">
        <f>IF($B129="","",VLOOKUP($B129,'HKII 20 - 21'!$B$17:$AT$54,32,0))</f>
        <v>#N/A</v>
      </c>
      <c r="AH129" s="32" t="e">
        <f t="shared" si="16"/>
        <v>#N/A</v>
      </c>
      <c r="AI129" s="16" t="e">
        <f>IF($B129="","",VLOOKUP($B129,'HKII 20 - 21'!$B$17:$AT$54,34,0))</f>
        <v>#N/A</v>
      </c>
      <c r="AJ129" s="16" t="e">
        <f>IF($B129="","",VLOOKUP($B129,'HKII 20 - 21'!$B$17:$AT$54,35,0))</f>
        <v>#N/A</v>
      </c>
      <c r="AK129" s="32" t="e">
        <f t="shared" si="17"/>
        <v>#N/A</v>
      </c>
      <c r="AL129" s="16" t="e">
        <f>IF($B129="","",VLOOKUP($B129,'HKII 20 - 21'!$B$17:$AT$54,37,0))</f>
        <v>#N/A</v>
      </c>
      <c r="AM129" s="16" t="e">
        <f>IF($B129="","",VLOOKUP($B129,'HKII 20 - 21'!$B$17:$AT$54,38,0))</f>
        <v>#N/A</v>
      </c>
      <c r="AN129" s="32" t="e">
        <f t="shared" si="18"/>
        <v>#N/A</v>
      </c>
      <c r="AO129" s="16" t="e">
        <f>IF($B129="","",VLOOKUP($B129,'HKII 20 - 21'!$B$17:$AT$54,40,0))</f>
        <v>#N/A</v>
      </c>
      <c r="AP129" s="16" t="e">
        <f>IF($B129="","",VLOOKUP($B129,'HKII 20 - 21'!$B$17:$AT$54,41,0))</f>
        <v>#N/A</v>
      </c>
      <c r="AQ129" s="32" t="e">
        <f t="shared" si="19"/>
        <v>#N/A</v>
      </c>
      <c r="AR129" s="32" t="e">
        <f>IF($B129="","",VLOOKUP($B129,'HKII 20 - 21'!$B$17:$AT$54,43,0))</f>
        <v>#N/A</v>
      </c>
      <c r="AS129" s="32" t="e">
        <f>IF($B129="","",VLOOKUP($B129,'HKII 20 - 21'!$B$17:$AT$54,44,0))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IF($B130="","",VLOOKUP($B130,'HKII 20 - 21'!$B$17:$AT$54,4,0))</f>
        <v>#N/A</v>
      </c>
      <c r="F130" s="16" t="e">
        <f>IF($B130="","",VLOOKUP($B130,'HKII 20 - 21'!$B$17:$AT$54,5,0))</f>
        <v>#N/A</v>
      </c>
      <c r="G130" s="16" t="e">
        <f>IF($B130="","",VLOOKUP($B130,'HKII 20 - 21'!$B$17:$AT$54,6,0))</f>
        <v>#N/A</v>
      </c>
      <c r="H130" s="16" t="e">
        <f>IF($B130="","",VLOOKUP($B130,'HKII 20 - 21'!$B$17:$AT$54,7,0))</f>
        <v>#N/A</v>
      </c>
      <c r="I130" s="16" t="e">
        <f>IF($B130="","",VLOOKUP($B130,'HKII 20 - 21'!$B$17:$AT$54,8,0))</f>
        <v>#N/A</v>
      </c>
      <c r="J130" s="16" t="e">
        <f>IF($B130="","",VLOOKUP($B130,'HKII 20 - 21'!$B$17:$AT$54,9,0))</f>
        <v>#N/A</v>
      </c>
      <c r="K130" s="16" t="e">
        <f>IF($B130="","",VLOOKUP($B130,'HKII 20 - 21'!$B$17:$AT$54,10,0))</f>
        <v>#N/A</v>
      </c>
      <c r="L130" s="16" t="e">
        <f>IF($B130="","",VLOOKUP($B130,'HKII 20 - 21'!$B$17:$AT$54,11,0))</f>
        <v>#N/A</v>
      </c>
      <c r="M130" s="32" t="e">
        <f t="shared" si="11"/>
        <v>#N/A</v>
      </c>
      <c r="N130" s="16" t="e">
        <f>IF($B130="","",VLOOKUP($B130,'HKII 20 - 21'!$B$17:$AT$54,13,0))</f>
        <v>#N/A</v>
      </c>
      <c r="O130" s="16" t="e">
        <f>IF($B130="","",VLOOKUP($B130,'HKII 20 - 21'!$B$17:$AT$54,14,0))</f>
        <v>#N/A</v>
      </c>
      <c r="P130" s="16" t="e">
        <f>IF($B130="","",VLOOKUP($B130,'HKII 20 - 21'!$B$17:$AT$54,15,0))</f>
        <v>#N/A</v>
      </c>
      <c r="Q130" s="16" t="e">
        <f>IF($B130="","",VLOOKUP($B130,'HKII 20 - 21'!$B$17:$AT$54,16,0))</f>
        <v>#N/A</v>
      </c>
      <c r="R130" s="32" t="e">
        <f t="shared" si="12"/>
        <v>#N/A</v>
      </c>
      <c r="S130" s="16" t="e">
        <f>IF($B130="","",VLOOKUP($B130,'HKII 20 - 21'!$B$17:$AT$54,18,0))</f>
        <v>#N/A</v>
      </c>
      <c r="T130" s="16" t="e">
        <f>IF($B130="","",VLOOKUP($B130,'HKII 20 - 21'!$B$17:$AT$54,19,0))</f>
        <v>#N/A</v>
      </c>
      <c r="U130" s="16" t="e">
        <f>IF($B130="","",VLOOKUP($B130,'HKII 20 - 21'!$B$17:$AT$54,20,0))</f>
        <v>#N/A</v>
      </c>
      <c r="V130" s="32" t="e">
        <f t="shared" si="13"/>
        <v>#N/A</v>
      </c>
      <c r="W130" s="16" t="e">
        <f>IF($B130="","",VLOOKUP($B130,'HKII 20 - 21'!$B$17:$AT$54,22,0))</f>
        <v>#N/A</v>
      </c>
      <c r="X130" s="16" t="e">
        <f>IF($B130="","",VLOOKUP($B130,'HKII 20 - 21'!$B$17:$AT$54,23,0))</f>
        <v>#N/A</v>
      </c>
      <c r="Y130" s="16" t="e">
        <f>IF($B130="","",VLOOKUP($B130,'HKII 20 - 21'!$B$17:$AT$54,24,0))</f>
        <v>#N/A</v>
      </c>
      <c r="Z130" s="32" t="e">
        <f t="shared" si="14"/>
        <v>#N/A</v>
      </c>
      <c r="AA130" s="16" t="e">
        <f>IF($B130="","",VLOOKUP($B130,'HKII 20 - 21'!$B$17:$AT$54,26,0))</f>
        <v>#N/A</v>
      </c>
      <c r="AB130" s="16" t="e">
        <f>IF($B130="","",VLOOKUP($B130,'HKII 20 - 21'!$B$17:$AT$54,27,0))</f>
        <v>#N/A</v>
      </c>
      <c r="AC130" s="16" t="e">
        <f>IF($B130="","",VLOOKUP($B130,'HKII 20 - 21'!$B$17:$AT$54,28,0))</f>
        <v>#N/A</v>
      </c>
      <c r="AD130" s="32" t="e">
        <f t="shared" si="15"/>
        <v>#N/A</v>
      </c>
      <c r="AE130" s="16" t="e">
        <f>IF($B130="","",VLOOKUP($B130,'HKII 20 - 21'!$B$17:$AT$54,30,0))</f>
        <v>#N/A</v>
      </c>
      <c r="AF130" s="16" t="e">
        <f>IF($B130="","",VLOOKUP($B130,'HKII 20 - 21'!$B$17:$AT$54,31,0))</f>
        <v>#N/A</v>
      </c>
      <c r="AG130" s="16" t="e">
        <f>IF($B130="","",VLOOKUP($B130,'HKII 20 - 21'!$B$17:$AT$54,32,0))</f>
        <v>#N/A</v>
      </c>
      <c r="AH130" s="32" t="e">
        <f t="shared" si="16"/>
        <v>#N/A</v>
      </c>
      <c r="AI130" s="16" t="e">
        <f>IF($B130="","",VLOOKUP($B130,'HKII 20 - 21'!$B$17:$AT$54,34,0))</f>
        <v>#N/A</v>
      </c>
      <c r="AJ130" s="16" t="e">
        <f>IF($B130="","",VLOOKUP($B130,'HKII 20 - 21'!$B$17:$AT$54,35,0))</f>
        <v>#N/A</v>
      </c>
      <c r="AK130" s="32" t="e">
        <f t="shared" si="17"/>
        <v>#N/A</v>
      </c>
      <c r="AL130" s="16" t="e">
        <f>IF($B130="","",VLOOKUP($B130,'HKII 20 - 21'!$B$17:$AT$54,37,0))</f>
        <v>#N/A</v>
      </c>
      <c r="AM130" s="16" t="e">
        <f>IF($B130="","",VLOOKUP($B130,'HKII 20 - 21'!$B$17:$AT$54,38,0))</f>
        <v>#N/A</v>
      </c>
      <c r="AN130" s="32" t="e">
        <f t="shared" si="18"/>
        <v>#N/A</v>
      </c>
      <c r="AO130" s="16" t="e">
        <f>IF($B130="","",VLOOKUP($B130,'HKII 20 - 21'!$B$17:$AT$54,40,0))</f>
        <v>#N/A</v>
      </c>
      <c r="AP130" s="16" t="e">
        <f>IF($B130="","",VLOOKUP($B130,'HKII 20 - 21'!$B$17:$AT$54,41,0))</f>
        <v>#N/A</v>
      </c>
      <c r="AQ130" s="32" t="e">
        <f t="shared" si="19"/>
        <v>#N/A</v>
      </c>
      <c r="AR130" s="32" t="e">
        <f>IF($B130="","",VLOOKUP($B130,'HKII 20 - 21'!$B$17:$AT$54,43,0))</f>
        <v>#N/A</v>
      </c>
      <c r="AS130" s="32" t="e">
        <f>IF($B130="","",VLOOKUP($B130,'HKII 20 - 21'!$B$17:$AT$54,44,0))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IF($B131="","",VLOOKUP($B131,'HKII 20 - 21'!$B$17:$AT$54,4,0))</f>
        <v>#N/A</v>
      </c>
      <c r="F131" s="16" t="e">
        <f>IF($B131="","",VLOOKUP($B131,'HKII 20 - 21'!$B$17:$AT$54,5,0))</f>
        <v>#N/A</v>
      </c>
      <c r="G131" s="16" t="e">
        <f>IF($B131="","",VLOOKUP($B131,'HKII 20 - 21'!$B$17:$AT$54,6,0))</f>
        <v>#N/A</v>
      </c>
      <c r="H131" s="16" t="e">
        <f>IF($B131="","",VLOOKUP($B131,'HKII 20 - 21'!$B$17:$AT$54,7,0))</f>
        <v>#N/A</v>
      </c>
      <c r="I131" s="16" t="e">
        <f>IF($B131="","",VLOOKUP($B131,'HKII 20 - 21'!$B$17:$AT$54,8,0))</f>
        <v>#N/A</v>
      </c>
      <c r="J131" s="16" t="e">
        <f>IF($B131="","",VLOOKUP($B131,'HKII 20 - 21'!$B$17:$AT$54,9,0))</f>
        <v>#N/A</v>
      </c>
      <c r="K131" s="16" t="e">
        <f>IF($B131="","",VLOOKUP($B131,'HKII 20 - 21'!$B$17:$AT$54,10,0))</f>
        <v>#N/A</v>
      </c>
      <c r="L131" s="16" t="e">
        <f>IF($B131="","",VLOOKUP($B131,'HKII 20 - 21'!$B$17:$AT$54,11,0))</f>
        <v>#N/A</v>
      </c>
      <c r="M131" s="32" t="e">
        <f t="shared" si="11"/>
        <v>#N/A</v>
      </c>
      <c r="N131" s="16" t="e">
        <f>IF($B131="","",VLOOKUP($B131,'HKII 20 - 21'!$B$17:$AT$54,13,0))</f>
        <v>#N/A</v>
      </c>
      <c r="O131" s="16" t="e">
        <f>IF($B131="","",VLOOKUP($B131,'HKII 20 - 21'!$B$17:$AT$54,14,0))</f>
        <v>#N/A</v>
      </c>
      <c r="P131" s="16" t="e">
        <f>IF($B131="","",VLOOKUP($B131,'HKII 20 - 21'!$B$17:$AT$54,15,0))</f>
        <v>#N/A</v>
      </c>
      <c r="Q131" s="16" t="e">
        <f>IF($B131="","",VLOOKUP($B131,'HKII 20 - 21'!$B$17:$AT$54,16,0))</f>
        <v>#N/A</v>
      </c>
      <c r="R131" s="32" t="e">
        <f t="shared" si="12"/>
        <v>#N/A</v>
      </c>
      <c r="S131" s="16" t="e">
        <f>IF($B131="","",VLOOKUP($B131,'HKII 20 - 21'!$B$17:$AT$54,18,0))</f>
        <v>#N/A</v>
      </c>
      <c r="T131" s="16" t="e">
        <f>IF($B131="","",VLOOKUP($B131,'HKII 20 - 21'!$B$17:$AT$54,19,0))</f>
        <v>#N/A</v>
      </c>
      <c r="U131" s="16" t="e">
        <f>IF($B131="","",VLOOKUP($B131,'HKII 20 - 21'!$B$17:$AT$54,20,0))</f>
        <v>#N/A</v>
      </c>
      <c r="V131" s="32" t="e">
        <f t="shared" si="13"/>
        <v>#N/A</v>
      </c>
      <c r="W131" s="16" t="e">
        <f>IF($B131="","",VLOOKUP($B131,'HKII 20 - 21'!$B$17:$AT$54,22,0))</f>
        <v>#N/A</v>
      </c>
      <c r="X131" s="16" t="e">
        <f>IF($B131="","",VLOOKUP($B131,'HKII 20 - 21'!$B$17:$AT$54,23,0))</f>
        <v>#N/A</v>
      </c>
      <c r="Y131" s="16" t="e">
        <f>IF($B131="","",VLOOKUP($B131,'HKII 20 - 21'!$B$17:$AT$54,24,0))</f>
        <v>#N/A</v>
      </c>
      <c r="Z131" s="32" t="e">
        <f t="shared" si="14"/>
        <v>#N/A</v>
      </c>
      <c r="AA131" s="16" t="e">
        <f>IF($B131="","",VLOOKUP($B131,'HKII 20 - 21'!$B$17:$AT$54,26,0))</f>
        <v>#N/A</v>
      </c>
      <c r="AB131" s="16" t="e">
        <f>IF($B131="","",VLOOKUP($B131,'HKII 20 - 21'!$B$17:$AT$54,27,0))</f>
        <v>#N/A</v>
      </c>
      <c r="AC131" s="16" t="e">
        <f>IF($B131="","",VLOOKUP($B131,'HKII 20 - 21'!$B$17:$AT$54,28,0))</f>
        <v>#N/A</v>
      </c>
      <c r="AD131" s="32" t="e">
        <f t="shared" si="15"/>
        <v>#N/A</v>
      </c>
      <c r="AE131" s="16" t="e">
        <f>IF($B131="","",VLOOKUP($B131,'HKII 20 - 21'!$B$17:$AT$54,30,0))</f>
        <v>#N/A</v>
      </c>
      <c r="AF131" s="16" t="e">
        <f>IF($B131="","",VLOOKUP($B131,'HKII 20 - 21'!$B$17:$AT$54,31,0))</f>
        <v>#N/A</v>
      </c>
      <c r="AG131" s="16" t="e">
        <f>IF($B131="","",VLOOKUP($B131,'HKII 20 - 21'!$B$17:$AT$54,32,0))</f>
        <v>#N/A</v>
      </c>
      <c r="AH131" s="32" t="e">
        <f t="shared" si="16"/>
        <v>#N/A</v>
      </c>
      <c r="AI131" s="16" t="e">
        <f>IF($B131="","",VLOOKUP($B131,'HKII 20 - 21'!$B$17:$AT$54,34,0))</f>
        <v>#N/A</v>
      </c>
      <c r="AJ131" s="16" t="e">
        <f>IF($B131="","",VLOOKUP($B131,'HKII 20 - 21'!$B$17:$AT$54,35,0))</f>
        <v>#N/A</v>
      </c>
      <c r="AK131" s="32" t="e">
        <f t="shared" si="17"/>
        <v>#N/A</v>
      </c>
      <c r="AL131" s="16" t="e">
        <f>IF($B131="","",VLOOKUP($B131,'HKII 20 - 21'!$B$17:$AT$54,37,0))</f>
        <v>#N/A</v>
      </c>
      <c r="AM131" s="16" t="e">
        <f>IF($B131="","",VLOOKUP($B131,'HKII 20 - 21'!$B$17:$AT$54,38,0))</f>
        <v>#N/A</v>
      </c>
      <c r="AN131" s="32" t="e">
        <f t="shared" si="18"/>
        <v>#N/A</v>
      </c>
      <c r="AO131" s="16" t="e">
        <f>IF($B131="","",VLOOKUP($B131,'HKII 20 - 21'!$B$17:$AT$54,40,0))</f>
        <v>#N/A</v>
      </c>
      <c r="AP131" s="16" t="e">
        <f>IF($B131="","",VLOOKUP($B131,'HKII 20 - 21'!$B$17:$AT$54,41,0))</f>
        <v>#N/A</v>
      </c>
      <c r="AQ131" s="32" t="e">
        <f t="shared" si="19"/>
        <v>#N/A</v>
      </c>
      <c r="AR131" s="32" t="e">
        <f>IF($B131="","",VLOOKUP($B131,'HKII 20 - 21'!$B$17:$AT$54,43,0))</f>
        <v>#N/A</v>
      </c>
      <c r="AS131" s="32" t="e">
        <f>IF($B131="","",VLOOKUP($B131,'HKII 20 - 21'!$B$17:$AT$54,44,0))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IF($B132="","",VLOOKUP($B132,'HKII 20 - 21'!$B$17:$AT$54,4,0))</f>
        <v>#N/A</v>
      </c>
      <c r="F132" s="16" t="e">
        <f>IF($B132="","",VLOOKUP($B132,'HKII 20 - 21'!$B$17:$AT$54,5,0))</f>
        <v>#N/A</v>
      </c>
      <c r="G132" s="16" t="e">
        <f>IF($B132="","",VLOOKUP($B132,'HKII 20 - 21'!$B$17:$AT$54,6,0))</f>
        <v>#N/A</v>
      </c>
      <c r="H132" s="16" t="e">
        <f>IF($B132="","",VLOOKUP($B132,'HKII 20 - 21'!$B$17:$AT$54,7,0))</f>
        <v>#N/A</v>
      </c>
      <c r="I132" s="16" t="e">
        <f>IF($B132="","",VLOOKUP($B132,'HKII 20 - 21'!$B$17:$AT$54,8,0))</f>
        <v>#N/A</v>
      </c>
      <c r="J132" s="16" t="e">
        <f>IF($B132="","",VLOOKUP($B132,'HKII 20 - 21'!$B$17:$AT$54,9,0))</f>
        <v>#N/A</v>
      </c>
      <c r="K132" s="16" t="e">
        <f>IF($B132="","",VLOOKUP($B132,'HKII 20 - 21'!$B$17:$AT$54,10,0))</f>
        <v>#N/A</v>
      </c>
      <c r="L132" s="16" t="e">
        <f>IF($B132="","",VLOOKUP($B132,'HKII 20 - 21'!$B$17:$AT$54,11,0))</f>
        <v>#N/A</v>
      </c>
      <c r="M132" s="32" t="e">
        <f t="shared" si="11"/>
        <v>#N/A</v>
      </c>
      <c r="N132" s="16" t="e">
        <f>IF($B132="","",VLOOKUP($B132,'HKII 20 - 21'!$B$17:$AT$54,13,0))</f>
        <v>#N/A</v>
      </c>
      <c r="O132" s="16" t="e">
        <f>IF($B132="","",VLOOKUP($B132,'HKII 20 - 21'!$B$17:$AT$54,14,0))</f>
        <v>#N/A</v>
      </c>
      <c r="P132" s="16" t="e">
        <f>IF($B132="","",VLOOKUP($B132,'HKII 20 - 21'!$B$17:$AT$54,15,0))</f>
        <v>#N/A</v>
      </c>
      <c r="Q132" s="16" t="e">
        <f>IF($B132="","",VLOOKUP($B132,'HKII 20 - 21'!$B$17:$AT$54,16,0))</f>
        <v>#N/A</v>
      </c>
      <c r="R132" s="32" t="e">
        <f t="shared" si="12"/>
        <v>#N/A</v>
      </c>
      <c r="S132" s="16" t="e">
        <f>IF($B132="","",VLOOKUP($B132,'HKII 20 - 21'!$B$17:$AT$54,18,0))</f>
        <v>#N/A</v>
      </c>
      <c r="T132" s="16" t="e">
        <f>IF($B132="","",VLOOKUP($B132,'HKII 20 - 21'!$B$17:$AT$54,19,0))</f>
        <v>#N/A</v>
      </c>
      <c r="U132" s="16" t="e">
        <f>IF($B132="","",VLOOKUP($B132,'HKII 20 - 21'!$B$17:$AT$54,20,0))</f>
        <v>#N/A</v>
      </c>
      <c r="V132" s="32" t="e">
        <f t="shared" si="13"/>
        <v>#N/A</v>
      </c>
      <c r="W132" s="16" t="e">
        <f>IF($B132="","",VLOOKUP($B132,'HKII 20 - 21'!$B$17:$AT$54,22,0))</f>
        <v>#N/A</v>
      </c>
      <c r="X132" s="16" t="e">
        <f>IF($B132="","",VLOOKUP($B132,'HKII 20 - 21'!$B$17:$AT$54,23,0))</f>
        <v>#N/A</v>
      </c>
      <c r="Y132" s="16" t="e">
        <f>IF($B132="","",VLOOKUP($B132,'HKII 20 - 21'!$B$17:$AT$54,24,0))</f>
        <v>#N/A</v>
      </c>
      <c r="Z132" s="32" t="e">
        <f t="shared" si="14"/>
        <v>#N/A</v>
      </c>
      <c r="AA132" s="16" t="e">
        <f>IF($B132="","",VLOOKUP($B132,'HKII 20 - 21'!$B$17:$AT$54,26,0))</f>
        <v>#N/A</v>
      </c>
      <c r="AB132" s="16" t="e">
        <f>IF($B132="","",VLOOKUP($B132,'HKII 20 - 21'!$B$17:$AT$54,27,0))</f>
        <v>#N/A</v>
      </c>
      <c r="AC132" s="16" t="e">
        <f>IF($B132="","",VLOOKUP($B132,'HKII 20 - 21'!$B$17:$AT$54,28,0))</f>
        <v>#N/A</v>
      </c>
      <c r="AD132" s="32" t="e">
        <f t="shared" si="15"/>
        <v>#N/A</v>
      </c>
      <c r="AE132" s="16" t="e">
        <f>IF($B132="","",VLOOKUP($B132,'HKII 20 - 21'!$B$17:$AT$54,30,0))</f>
        <v>#N/A</v>
      </c>
      <c r="AF132" s="16" t="e">
        <f>IF($B132="","",VLOOKUP($B132,'HKII 20 - 21'!$B$17:$AT$54,31,0))</f>
        <v>#N/A</v>
      </c>
      <c r="AG132" s="16" t="e">
        <f>IF($B132="","",VLOOKUP($B132,'HKII 20 - 21'!$B$17:$AT$54,32,0))</f>
        <v>#N/A</v>
      </c>
      <c r="AH132" s="32" t="e">
        <f t="shared" si="16"/>
        <v>#N/A</v>
      </c>
      <c r="AI132" s="16" t="e">
        <f>IF($B132="","",VLOOKUP($B132,'HKII 20 - 21'!$B$17:$AT$54,34,0))</f>
        <v>#N/A</v>
      </c>
      <c r="AJ132" s="16" t="e">
        <f>IF($B132="","",VLOOKUP($B132,'HKII 20 - 21'!$B$17:$AT$54,35,0))</f>
        <v>#N/A</v>
      </c>
      <c r="AK132" s="32" t="e">
        <f t="shared" si="17"/>
        <v>#N/A</v>
      </c>
      <c r="AL132" s="16" t="e">
        <f>IF($B132="","",VLOOKUP($B132,'HKII 20 - 21'!$B$17:$AT$54,37,0))</f>
        <v>#N/A</v>
      </c>
      <c r="AM132" s="16" t="e">
        <f>IF($B132="","",VLOOKUP($B132,'HKII 20 - 21'!$B$17:$AT$54,38,0))</f>
        <v>#N/A</v>
      </c>
      <c r="AN132" s="32" t="e">
        <f t="shared" si="18"/>
        <v>#N/A</v>
      </c>
      <c r="AO132" s="16" t="e">
        <f>IF($B132="","",VLOOKUP($B132,'HKII 20 - 21'!$B$17:$AT$54,40,0))</f>
        <v>#N/A</v>
      </c>
      <c r="AP132" s="16" t="e">
        <f>IF($B132="","",VLOOKUP($B132,'HKII 20 - 21'!$B$17:$AT$54,41,0))</f>
        <v>#N/A</v>
      </c>
      <c r="AQ132" s="32" t="e">
        <f t="shared" si="19"/>
        <v>#N/A</v>
      </c>
      <c r="AR132" s="32" t="e">
        <f>IF($B132="","",VLOOKUP($B132,'HKII 20 - 21'!$B$17:$AT$54,43,0))</f>
        <v>#N/A</v>
      </c>
      <c r="AS132" s="32" t="e">
        <f>IF($B132="","",VLOOKUP($B132,'HKII 20 - 21'!$B$17:$AT$54,44,0))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IF($B133="","",VLOOKUP($B133,'HKII 20 - 21'!$B$17:$AT$54,4,0))</f>
        <v>#N/A</v>
      </c>
      <c r="F133" s="16" t="e">
        <f>IF($B133="","",VLOOKUP($B133,'HKII 20 - 21'!$B$17:$AT$54,5,0))</f>
        <v>#N/A</v>
      </c>
      <c r="G133" s="16" t="e">
        <f>IF($B133="","",VLOOKUP($B133,'HKII 20 - 21'!$B$17:$AT$54,6,0))</f>
        <v>#N/A</v>
      </c>
      <c r="H133" s="16" t="e">
        <f>IF($B133="","",VLOOKUP($B133,'HKII 20 - 21'!$B$17:$AT$54,7,0))</f>
        <v>#N/A</v>
      </c>
      <c r="I133" s="16" t="e">
        <f>IF($B133="","",VLOOKUP($B133,'HKII 20 - 21'!$B$17:$AT$54,8,0))</f>
        <v>#N/A</v>
      </c>
      <c r="J133" s="16" t="e">
        <f>IF($B133="","",VLOOKUP($B133,'HKII 20 - 21'!$B$17:$AT$54,9,0))</f>
        <v>#N/A</v>
      </c>
      <c r="K133" s="16" t="e">
        <f>IF($B133="","",VLOOKUP($B133,'HKII 20 - 21'!$B$17:$AT$54,10,0))</f>
        <v>#N/A</v>
      </c>
      <c r="L133" s="16" t="e">
        <f>IF($B133="","",VLOOKUP($B133,'HKII 20 - 21'!$B$17:$AT$54,11,0))</f>
        <v>#N/A</v>
      </c>
      <c r="M133" s="32" t="e">
        <f t="shared" si="11"/>
        <v>#N/A</v>
      </c>
      <c r="N133" s="16" t="e">
        <f>IF($B133="","",VLOOKUP($B133,'HKII 20 - 21'!$B$17:$AT$54,13,0))</f>
        <v>#N/A</v>
      </c>
      <c r="O133" s="16" t="e">
        <f>IF($B133="","",VLOOKUP($B133,'HKII 20 - 21'!$B$17:$AT$54,14,0))</f>
        <v>#N/A</v>
      </c>
      <c r="P133" s="16" t="e">
        <f>IF($B133="","",VLOOKUP($B133,'HKII 20 - 21'!$B$17:$AT$54,15,0))</f>
        <v>#N/A</v>
      </c>
      <c r="Q133" s="16" t="e">
        <f>IF($B133="","",VLOOKUP($B133,'HKII 20 - 21'!$B$17:$AT$54,16,0))</f>
        <v>#N/A</v>
      </c>
      <c r="R133" s="32" t="e">
        <f t="shared" si="12"/>
        <v>#N/A</v>
      </c>
      <c r="S133" s="16" t="e">
        <f>IF($B133="","",VLOOKUP($B133,'HKII 20 - 21'!$B$17:$AT$54,18,0))</f>
        <v>#N/A</v>
      </c>
      <c r="T133" s="16" t="e">
        <f>IF($B133="","",VLOOKUP($B133,'HKII 20 - 21'!$B$17:$AT$54,19,0))</f>
        <v>#N/A</v>
      </c>
      <c r="U133" s="16" t="e">
        <f>IF($B133="","",VLOOKUP($B133,'HKII 20 - 21'!$B$17:$AT$54,20,0))</f>
        <v>#N/A</v>
      </c>
      <c r="V133" s="32" t="e">
        <f t="shared" si="13"/>
        <v>#N/A</v>
      </c>
      <c r="W133" s="16" t="e">
        <f>IF($B133="","",VLOOKUP($B133,'HKII 20 - 21'!$B$17:$AT$54,22,0))</f>
        <v>#N/A</v>
      </c>
      <c r="X133" s="16" t="e">
        <f>IF($B133="","",VLOOKUP($B133,'HKII 20 - 21'!$B$17:$AT$54,23,0))</f>
        <v>#N/A</v>
      </c>
      <c r="Y133" s="16" t="e">
        <f>IF($B133="","",VLOOKUP($B133,'HKII 20 - 21'!$B$17:$AT$54,24,0))</f>
        <v>#N/A</v>
      </c>
      <c r="Z133" s="32" t="e">
        <f t="shared" si="14"/>
        <v>#N/A</v>
      </c>
      <c r="AA133" s="16" t="e">
        <f>IF($B133="","",VLOOKUP($B133,'HKII 20 - 21'!$B$17:$AT$54,26,0))</f>
        <v>#N/A</v>
      </c>
      <c r="AB133" s="16" t="e">
        <f>IF($B133="","",VLOOKUP($B133,'HKII 20 - 21'!$B$17:$AT$54,27,0))</f>
        <v>#N/A</v>
      </c>
      <c r="AC133" s="16" t="e">
        <f>IF($B133="","",VLOOKUP($B133,'HKII 20 - 21'!$B$17:$AT$54,28,0))</f>
        <v>#N/A</v>
      </c>
      <c r="AD133" s="32" t="e">
        <f t="shared" si="15"/>
        <v>#N/A</v>
      </c>
      <c r="AE133" s="16" t="e">
        <f>IF($B133="","",VLOOKUP($B133,'HKII 20 - 21'!$B$17:$AT$54,30,0))</f>
        <v>#N/A</v>
      </c>
      <c r="AF133" s="16" t="e">
        <f>IF($B133="","",VLOOKUP($B133,'HKII 20 - 21'!$B$17:$AT$54,31,0))</f>
        <v>#N/A</v>
      </c>
      <c r="AG133" s="16" t="e">
        <f>IF($B133="","",VLOOKUP($B133,'HKII 20 - 21'!$B$17:$AT$54,32,0))</f>
        <v>#N/A</v>
      </c>
      <c r="AH133" s="32" t="e">
        <f t="shared" si="16"/>
        <v>#N/A</v>
      </c>
      <c r="AI133" s="16" t="e">
        <f>IF($B133="","",VLOOKUP($B133,'HKII 20 - 21'!$B$17:$AT$54,34,0))</f>
        <v>#N/A</v>
      </c>
      <c r="AJ133" s="16" t="e">
        <f>IF($B133="","",VLOOKUP($B133,'HKII 20 - 21'!$B$17:$AT$54,35,0))</f>
        <v>#N/A</v>
      </c>
      <c r="AK133" s="32" t="e">
        <f t="shared" si="17"/>
        <v>#N/A</v>
      </c>
      <c r="AL133" s="16" t="e">
        <f>IF($B133="","",VLOOKUP($B133,'HKII 20 - 21'!$B$17:$AT$54,37,0))</f>
        <v>#N/A</v>
      </c>
      <c r="AM133" s="16" t="e">
        <f>IF($B133="","",VLOOKUP($B133,'HKII 20 - 21'!$B$17:$AT$54,38,0))</f>
        <v>#N/A</v>
      </c>
      <c r="AN133" s="32" t="e">
        <f t="shared" si="18"/>
        <v>#N/A</v>
      </c>
      <c r="AO133" s="16" t="e">
        <f>IF($B133="","",VLOOKUP($B133,'HKII 20 - 21'!$B$17:$AT$54,40,0))</f>
        <v>#N/A</v>
      </c>
      <c r="AP133" s="16" t="e">
        <f>IF($B133="","",VLOOKUP($B133,'HKII 20 - 21'!$B$17:$AT$54,41,0))</f>
        <v>#N/A</v>
      </c>
      <c r="AQ133" s="32" t="e">
        <f t="shared" si="19"/>
        <v>#N/A</v>
      </c>
      <c r="AR133" s="32" t="e">
        <f>IF($B133="","",VLOOKUP($B133,'HKII 20 - 21'!$B$17:$AT$54,43,0))</f>
        <v>#N/A</v>
      </c>
      <c r="AS133" s="32" t="e">
        <f>IF($B133="","",VLOOKUP($B133,'HKII 20 - 21'!$B$17:$AT$54,44,0))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IF($B134="","",VLOOKUP($B134,'HKII 20 - 21'!$B$17:$AT$54,4,0))</f>
        <v>#N/A</v>
      </c>
      <c r="F134" s="16" t="e">
        <f>IF($B134="","",VLOOKUP($B134,'HKII 20 - 21'!$B$17:$AT$54,5,0))</f>
        <v>#N/A</v>
      </c>
      <c r="G134" s="16" t="e">
        <f>IF($B134="","",VLOOKUP($B134,'HKII 20 - 21'!$B$17:$AT$54,6,0))</f>
        <v>#N/A</v>
      </c>
      <c r="H134" s="16" t="e">
        <f>IF($B134="","",VLOOKUP($B134,'HKII 20 - 21'!$B$17:$AT$54,7,0))</f>
        <v>#N/A</v>
      </c>
      <c r="I134" s="16" t="e">
        <f>IF($B134="","",VLOOKUP($B134,'HKII 20 - 21'!$B$17:$AT$54,8,0))</f>
        <v>#N/A</v>
      </c>
      <c r="J134" s="16" t="e">
        <f>IF($B134="","",VLOOKUP($B134,'HKII 20 - 21'!$B$17:$AT$54,9,0))</f>
        <v>#N/A</v>
      </c>
      <c r="K134" s="16" t="e">
        <f>IF($B134="","",VLOOKUP($B134,'HKII 20 - 21'!$B$17:$AT$54,10,0))</f>
        <v>#N/A</v>
      </c>
      <c r="L134" s="16" t="e">
        <f>IF($B134="","",VLOOKUP($B134,'HKII 20 - 21'!$B$17:$AT$54,11,0))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IF($B134="","",VLOOKUP($B134,'HKII 20 - 21'!$B$17:$AT$54,13,0))</f>
        <v>#N/A</v>
      </c>
      <c r="O134" s="16" t="e">
        <f>IF($B134="","",VLOOKUP($B134,'HKII 20 - 21'!$B$17:$AT$54,14,0))</f>
        <v>#N/A</v>
      </c>
      <c r="P134" s="16" t="e">
        <f>IF($B134="","",VLOOKUP($B134,'HKII 20 - 21'!$B$17:$AT$54,15,0))</f>
        <v>#N/A</v>
      </c>
      <c r="Q134" s="16" t="e">
        <f>IF($B134="","",VLOOKUP($B134,'HKII 20 - 21'!$B$17:$AT$54,16,0))</f>
        <v>#N/A</v>
      </c>
      <c r="R134" s="32" t="e">
        <f t="shared" ref="R134:R197" si="22">IF($D134="","",SUM($N134:$Q134))</f>
        <v>#N/A</v>
      </c>
      <c r="S134" s="16" t="e">
        <f>IF($B134="","",VLOOKUP($B134,'HKII 20 - 21'!$B$17:$AT$54,18,0))</f>
        <v>#N/A</v>
      </c>
      <c r="T134" s="16" t="e">
        <f>IF($B134="","",VLOOKUP($B134,'HKII 20 - 21'!$B$17:$AT$54,19,0))</f>
        <v>#N/A</v>
      </c>
      <c r="U134" s="16" t="e">
        <f>IF($B134="","",VLOOKUP($B134,'HKII 20 - 21'!$B$17:$AT$54,20,0))</f>
        <v>#N/A</v>
      </c>
      <c r="V134" s="32" t="e">
        <f t="shared" ref="V134:V197" si="23">IF($D134="","",((SUM($S134:$T134))-U134)*0.1)</f>
        <v>#N/A</v>
      </c>
      <c r="W134" s="16" t="e">
        <f>IF($B134="","",VLOOKUP($B134,'HKII 20 - 21'!$B$17:$AT$54,22,0))</f>
        <v>#N/A</v>
      </c>
      <c r="X134" s="16" t="e">
        <f>IF($B134="","",VLOOKUP($B134,'HKII 20 - 21'!$B$17:$AT$54,23,0))</f>
        <v>#N/A</v>
      </c>
      <c r="Y134" s="16" t="e">
        <f>IF($B134="","",VLOOKUP($B134,'HKII 20 - 21'!$B$17:$AT$54,24,0))</f>
        <v>#N/A</v>
      </c>
      <c r="Z134" s="32" t="e">
        <f t="shared" ref="Z134:Z197" si="24">IF($D134="","",((SUM($W134:$X134))-Y134)*0.2)</f>
        <v>#N/A</v>
      </c>
      <c r="AA134" s="16" t="e">
        <f>IF($B134="","",VLOOKUP($B134,'HKII 20 - 21'!$B$17:$AT$54,26,0))</f>
        <v>#N/A</v>
      </c>
      <c r="AB134" s="16" t="e">
        <f>IF($B134="","",VLOOKUP($B134,'HKII 20 - 21'!$B$17:$AT$54,27,0))</f>
        <v>#N/A</v>
      </c>
      <c r="AC134" s="16" t="e">
        <f>IF($B134="","",VLOOKUP($B134,'HKII 20 - 21'!$B$17:$AT$54,28,0))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IF($B134="","",VLOOKUP($B134,'HKII 20 - 21'!$B$17:$AT$54,30,0))</f>
        <v>#N/A</v>
      </c>
      <c r="AF134" s="16" t="e">
        <f>IF($B134="","",VLOOKUP($B134,'HKII 20 - 21'!$B$17:$AT$54,31,0))</f>
        <v>#N/A</v>
      </c>
      <c r="AG134" s="16" t="e">
        <f>IF($B134="","",VLOOKUP($B134,'HKII 20 - 21'!$B$17:$AT$54,32,0))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IF($B134="","",VLOOKUP($B134,'HKII 20 - 21'!$B$17:$AT$54,34,0))</f>
        <v>#N/A</v>
      </c>
      <c r="AJ134" s="16" t="e">
        <f>IF($B134="","",VLOOKUP($B134,'HKII 20 - 21'!$B$17:$AT$54,35,0))</f>
        <v>#N/A</v>
      </c>
      <c r="AK134" s="32" t="e">
        <f t="shared" ref="AK134:AK197" si="27">IF($D134="","",(SUM($AI134:$AJ134))*0.2)</f>
        <v>#N/A</v>
      </c>
      <c r="AL134" s="16" t="e">
        <f>IF($B134="","",VLOOKUP($B134,'HKII 20 - 21'!$B$17:$AT$54,37,0))</f>
        <v>#N/A</v>
      </c>
      <c r="AM134" s="16" t="e">
        <f>IF($B134="","",VLOOKUP($B134,'HKII 20 - 21'!$B$17:$AT$54,38,0))</f>
        <v>#N/A</v>
      </c>
      <c r="AN134" s="32" t="e">
        <f t="shared" ref="AN134:AN197" si="28">IF($D134="","",(SUM(AL134:AM134))*0.4)</f>
        <v>#N/A</v>
      </c>
      <c r="AO134" s="16" t="e">
        <f>IF($B134="","",VLOOKUP($B134,'HKII 20 - 21'!$B$17:$AT$54,40,0))</f>
        <v>#N/A</v>
      </c>
      <c r="AP134" s="16" t="e">
        <f>IF($B134="","",VLOOKUP($B134,'HKII 20 - 21'!$B$17:$AT$54,41,0))</f>
        <v>#N/A</v>
      </c>
      <c r="AQ134" s="32" t="e">
        <f t="shared" ref="AQ134:AQ197" si="29">IF(D134="","",SUM(AO134:AP134)*0.4)</f>
        <v>#N/A</v>
      </c>
      <c r="AR134" s="32" t="e">
        <f>IF($B134="","",VLOOKUP($B134,'HKII 20 - 21'!$B$17:$AT$54,43,0))</f>
        <v>#N/A</v>
      </c>
      <c r="AS134" s="32" t="e">
        <f>IF($B134="","",VLOOKUP($B134,'HKII 20 - 21'!$B$17:$AT$54,44,0))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IF($B135="","",VLOOKUP($B135,'HKII 20 - 21'!$B$17:$AT$54,4,0))</f>
        <v>#N/A</v>
      </c>
      <c r="F135" s="16" t="e">
        <f>IF($B135="","",VLOOKUP($B135,'HKII 20 - 21'!$B$17:$AT$54,5,0))</f>
        <v>#N/A</v>
      </c>
      <c r="G135" s="16" t="e">
        <f>IF($B135="","",VLOOKUP($B135,'HKII 20 - 21'!$B$17:$AT$54,6,0))</f>
        <v>#N/A</v>
      </c>
      <c r="H135" s="16" t="e">
        <f>IF($B135="","",VLOOKUP($B135,'HKII 20 - 21'!$B$17:$AT$54,7,0))</f>
        <v>#N/A</v>
      </c>
      <c r="I135" s="16" t="e">
        <f>IF($B135="","",VLOOKUP($B135,'HKII 20 - 21'!$B$17:$AT$54,8,0))</f>
        <v>#N/A</v>
      </c>
      <c r="J135" s="16" t="e">
        <f>IF($B135="","",VLOOKUP($B135,'HKII 20 - 21'!$B$17:$AT$54,9,0))</f>
        <v>#N/A</v>
      </c>
      <c r="K135" s="16" t="e">
        <f>IF($B135="","",VLOOKUP($B135,'HKII 20 - 21'!$B$17:$AT$54,10,0))</f>
        <v>#N/A</v>
      </c>
      <c r="L135" s="16" t="e">
        <f>IF($B135="","",VLOOKUP($B135,'HKII 20 - 21'!$B$17:$AT$54,11,0))</f>
        <v>#N/A</v>
      </c>
      <c r="M135" s="32" t="e">
        <f t="shared" si="21"/>
        <v>#N/A</v>
      </c>
      <c r="N135" s="16" t="e">
        <f>IF($B135="","",VLOOKUP($B135,'HKII 20 - 21'!$B$17:$AT$54,13,0))</f>
        <v>#N/A</v>
      </c>
      <c r="O135" s="16" t="e">
        <f>IF($B135="","",VLOOKUP($B135,'HKII 20 - 21'!$B$17:$AT$54,14,0))</f>
        <v>#N/A</v>
      </c>
      <c r="P135" s="16" t="e">
        <f>IF($B135="","",VLOOKUP($B135,'HKII 20 - 21'!$B$17:$AT$54,15,0))</f>
        <v>#N/A</v>
      </c>
      <c r="Q135" s="16" t="e">
        <f>IF($B135="","",VLOOKUP($B135,'HKII 20 - 21'!$B$17:$AT$54,16,0))</f>
        <v>#N/A</v>
      </c>
      <c r="R135" s="32" t="e">
        <f t="shared" si="22"/>
        <v>#N/A</v>
      </c>
      <c r="S135" s="16" t="e">
        <f>IF($B135="","",VLOOKUP($B135,'HKII 20 - 21'!$B$17:$AT$54,18,0))</f>
        <v>#N/A</v>
      </c>
      <c r="T135" s="16" t="e">
        <f>IF($B135="","",VLOOKUP($B135,'HKII 20 - 21'!$B$17:$AT$54,19,0))</f>
        <v>#N/A</v>
      </c>
      <c r="U135" s="16" t="e">
        <f>IF($B135="","",VLOOKUP($B135,'HKII 20 - 21'!$B$17:$AT$54,20,0))</f>
        <v>#N/A</v>
      </c>
      <c r="V135" s="32" t="e">
        <f t="shared" si="23"/>
        <v>#N/A</v>
      </c>
      <c r="W135" s="16" t="e">
        <f>IF($B135="","",VLOOKUP($B135,'HKII 20 - 21'!$B$17:$AT$54,22,0))</f>
        <v>#N/A</v>
      </c>
      <c r="X135" s="16" t="e">
        <f>IF($B135="","",VLOOKUP($B135,'HKII 20 - 21'!$B$17:$AT$54,23,0))</f>
        <v>#N/A</v>
      </c>
      <c r="Y135" s="16" t="e">
        <f>IF($B135="","",VLOOKUP($B135,'HKII 20 - 21'!$B$17:$AT$54,24,0))</f>
        <v>#N/A</v>
      </c>
      <c r="Z135" s="32" t="e">
        <f t="shared" si="24"/>
        <v>#N/A</v>
      </c>
      <c r="AA135" s="16" t="e">
        <f>IF($B135="","",VLOOKUP($B135,'HKII 20 - 21'!$B$17:$AT$54,26,0))</f>
        <v>#N/A</v>
      </c>
      <c r="AB135" s="16" t="e">
        <f>IF($B135="","",VLOOKUP($B135,'HKII 20 - 21'!$B$17:$AT$54,27,0))</f>
        <v>#N/A</v>
      </c>
      <c r="AC135" s="16" t="e">
        <f>IF($B135="","",VLOOKUP($B135,'HKII 20 - 21'!$B$17:$AT$54,28,0))</f>
        <v>#N/A</v>
      </c>
      <c r="AD135" s="32" t="e">
        <f t="shared" si="25"/>
        <v>#N/A</v>
      </c>
      <c r="AE135" s="16" t="e">
        <f>IF($B135="","",VLOOKUP($B135,'HKII 20 - 21'!$B$17:$AT$54,30,0))</f>
        <v>#N/A</v>
      </c>
      <c r="AF135" s="16" t="e">
        <f>IF($B135="","",VLOOKUP($B135,'HKII 20 - 21'!$B$17:$AT$54,31,0))</f>
        <v>#N/A</v>
      </c>
      <c r="AG135" s="16" t="e">
        <f>IF($B135="","",VLOOKUP($B135,'HKII 20 - 21'!$B$17:$AT$54,32,0))</f>
        <v>#N/A</v>
      </c>
      <c r="AH135" s="32" t="e">
        <f t="shared" si="26"/>
        <v>#N/A</v>
      </c>
      <c r="AI135" s="16" t="e">
        <f>IF($B135="","",VLOOKUP($B135,'HKII 20 - 21'!$B$17:$AT$54,34,0))</f>
        <v>#N/A</v>
      </c>
      <c r="AJ135" s="16" t="e">
        <f>IF($B135="","",VLOOKUP($B135,'HKII 20 - 21'!$B$17:$AT$54,35,0))</f>
        <v>#N/A</v>
      </c>
      <c r="AK135" s="32" t="e">
        <f t="shared" si="27"/>
        <v>#N/A</v>
      </c>
      <c r="AL135" s="16" t="e">
        <f>IF($B135="","",VLOOKUP($B135,'HKII 20 - 21'!$B$17:$AT$54,37,0))</f>
        <v>#N/A</v>
      </c>
      <c r="AM135" s="16" t="e">
        <f>IF($B135="","",VLOOKUP($B135,'HKII 20 - 21'!$B$17:$AT$54,38,0))</f>
        <v>#N/A</v>
      </c>
      <c r="AN135" s="32" t="e">
        <f t="shared" si="28"/>
        <v>#N/A</v>
      </c>
      <c r="AO135" s="16" t="e">
        <f>IF($B135="","",VLOOKUP($B135,'HKII 20 - 21'!$B$17:$AT$54,40,0))</f>
        <v>#N/A</v>
      </c>
      <c r="AP135" s="16" t="e">
        <f>IF($B135="","",VLOOKUP($B135,'HKII 20 - 21'!$B$17:$AT$54,41,0))</f>
        <v>#N/A</v>
      </c>
      <c r="AQ135" s="32" t="e">
        <f t="shared" si="29"/>
        <v>#N/A</v>
      </c>
      <c r="AR135" s="32" t="e">
        <f>IF($B135="","",VLOOKUP($B135,'HKII 20 - 21'!$B$17:$AT$54,43,0))</f>
        <v>#N/A</v>
      </c>
      <c r="AS135" s="32" t="e">
        <f>IF($B135="","",VLOOKUP($B135,'HKII 20 - 21'!$B$17:$AT$54,44,0))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IF($B136="","",VLOOKUP($B136,'HKII 20 - 21'!$B$17:$AT$54,4,0))</f>
        <v>#N/A</v>
      </c>
      <c r="F136" s="16" t="e">
        <f>IF($B136="","",VLOOKUP($B136,'HKII 20 - 21'!$B$17:$AT$54,5,0))</f>
        <v>#N/A</v>
      </c>
      <c r="G136" s="16" t="e">
        <f>IF($B136="","",VLOOKUP($B136,'HKII 20 - 21'!$B$17:$AT$54,6,0))</f>
        <v>#N/A</v>
      </c>
      <c r="H136" s="16" t="e">
        <f>IF($B136="","",VLOOKUP($B136,'HKII 20 - 21'!$B$17:$AT$54,7,0))</f>
        <v>#N/A</v>
      </c>
      <c r="I136" s="16" t="e">
        <f>IF($B136="","",VLOOKUP($B136,'HKII 20 - 21'!$B$17:$AT$54,8,0))</f>
        <v>#N/A</v>
      </c>
      <c r="J136" s="16" t="e">
        <f>IF($B136="","",VLOOKUP($B136,'HKII 20 - 21'!$B$17:$AT$54,9,0))</f>
        <v>#N/A</v>
      </c>
      <c r="K136" s="16" t="e">
        <f>IF($B136="","",VLOOKUP($B136,'HKII 20 - 21'!$B$17:$AT$54,10,0))</f>
        <v>#N/A</v>
      </c>
      <c r="L136" s="16" t="e">
        <f>IF($B136="","",VLOOKUP($B136,'HKII 20 - 21'!$B$17:$AT$54,11,0))</f>
        <v>#N/A</v>
      </c>
      <c r="M136" s="32" t="e">
        <f t="shared" si="21"/>
        <v>#N/A</v>
      </c>
      <c r="N136" s="16" t="e">
        <f>IF($B136="","",VLOOKUP($B136,'HKII 20 - 21'!$B$17:$AT$54,13,0))</f>
        <v>#N/A</v>
      </c>
      <c r="O136" s="16" t="e">
        <f>IF($B136="","",VLOOKUP($B136,'HKII 20 - 21'!$B$17:$AT$54,14,0))</f>
        <v>#N/A</v>
      </c>
      <c r="P136" s="16" t="e">
        <f>IF($B136="","",VLOOKUP($B136,'HKII 20 - 21'!$B$17:$AT$54,15,0))</f>
        <v>#N/A</v>
      </c>
      <c r="Q136" s="16" t="e">
        <f>IF($B136="","",VLOOKUP($B136,'HKII 20 - 21'!$B$17:$AT$54,16,0))</f>
        <v>#N/A</v>
      </c>
      <c r="R136" s="32" t="e">
        <f t="shared" si="22"/>
        <v>#N/A</v>
      </c>
      <c r="S136" s="16" t="e">
        <f>IF($B136="","",VLOOKUP($B136,'HKII 20 - 21'!$B$17:$AT$54,18,0))</f>
        <v>#N/A</v>
      </c>
      <c r="T136" s="16" t="e">
        <f>IF($B136="","",VLOOKUP($B136,'HKII 20 - 21'!$B$17:$AT$54,19,0))</f>
        <v>#N/A</v>
      </c>
      <c r="U136" s="16" t="e">
        <f>IF($B136="","",VLOOKUP($B136,'HKII 20 - 21'!$B$17:$AT$54,20,0))</f>
        <v>#N/A</v>
      </c>
      <c r="V136" s="32" t="e">
        <f t="shared" si="23"/>
        <v>#N/A</v>
      </c>
      <c r="W136" s="16" t="e">
        <f>IF($B136="","",VLOOKUP($B136,'HKII 20 - 21'!$B$17:$AT$54,22,0))</f>
        <v>#N/A</v>
      </c>
      <c r="X136" s="16" t="e">
        <f>IF($B136="","",VLOOKUP($B136,'HKII 20 - 21'!$B$17:$AT$54,23,0))</f>
        <v>#N/A</v>
      </c>
      <c r="Y136" s="16" t="e">
        <f>IF($B136="","",VLOOKUP($B136,'HKII 20 - 21'!$B$17:$AT$54,24,0))</f>
        <v>#N/A</v>
      </c>
      <c r="Z136" s="32" t="e">
        <f t="shared" si="24"/>
        <v>#N/A</v>
      </c>
      <c r="AA136" s="16" t="e">
        <f>IF($B136="","",VLOOKUP($B136,'HKII 20 - 21'!$B$17:$AT$54,26,0))</f>
        <v>#N/A</v>
      </c>
      <c r="AB136" s="16" t="e">
        <f>IF($B136="","",VLOOKUP($B136,'HKII 20 - 21'!$B$17:$AT$54,27,0))</f>
        <v>#N/A</v>
      </c>
      <c r="AC136" s="16" t="e">
        <f>IF($B136="","",VLOOKUP($B136,'HKII 20 - 21'!$B$17:$AT$54,28,0))</f>
        <v>#N/A</v>
      </c>
      <c r="AD136" s="32" t="e">
        <f t="shared" si="25"/>
        <v>#N/A</v>
      </c>
      <c r="AE136" s="16" t="e">
        <f>IF($B136="","",VLOOKUP($B136,'HKII 20 - 21'!$B$17:$AT$54,30,0))</f>
        <v>#N/A</v>
      </c>
      <c r="AF136" s="16" t="e">
        <f>IF($B136="","",VLOOKUP($B136,'HKII 20 - 21'!$B$17:$AT$54,31,0))</f>
        <v>#N/A</v>
      </c>
      <c r="AG136" s="16" t="e">
        <f>IF($B136="","",VLOOKUP($B136,'HKII 20 - 21'!$B$17:$AT$54,32,0))</f>
        <v>#N/A</v>
      </c>
      <c r="AH136" s="32" t="e">
        <f t="shared" si="26"/>
        <v>#N/A</v>
      </c>
      <c r="AI136" s="16" t="e">
        <f>IF($B136="","",VLOOKUP($B136,'HKII 20 - 21'!$B$17:$AT$54,34,0))</f>
        <v>#N/A</v>
      </c>
      <c r="AJ136" s="16" t="e">
        <f>IF($B136="","",VLOOKUP($B136,'HKII 20 - 21'!$B$17:$AT$54,35,0))</f>
        <v>#N/A</v>
      </c>
      <c r="AK136" s="32" t="e">
        <f t="shared" si="27"/>
        <v>#N/A</v>
      </c>
      <c r="AL136" s="16" t="e">
        <f>IF($B136="","",VLOOKUP($B136,'HKII 20 - 21'!$B$17:$AT$54,37,0))</f>
        <v>#N/A</v>
      </c>
      <c r="AM136" s="16" t="e">
        <f>IF($B136="","",VLOOKUP($B136,'HKII 20 - 21'!$B$17:$AT$54,38,0))</f>
        <v>#N/A</v>
      </c>
      <c r="AN136" s="32" t="e">
        <f t="shared" si="28"/>
        <v>#N/A</v>
      </c>
      <c r="AO136" s="16" t="e">
        <f>IF($B136="","",VLOOKUP($B136,'HKII 20 - 21'!$B$17:$AT$54,40,0))</f>
        <v>#N/A</v>
      </c>
      <c r="AP136" s="16" t="e">
        <f>IF($B136="","",VLOOKUP($B136,'HKII 20 - 21'!$B$17:$AT$54,41,0))</f>
        <v>#N/A</v>
      </c>
      <c r="AQ136" s="32" t="e">
        <f t="shared" si="29"/>
        <v>#N/A</v>
      </c>
      <c r="AR136" s="32" t="e">
        <f>IF($B136="","",VLOOKUP($B136,'HKII 20 - 21'!$B$17:$AT$54,43,0))</f>
        <v>#N/A</v>
      </c>
      <c r="AS136" s="32" t="e">
        <f>IF($B136="","",VLOOKUP($B136,'HKII 20 - 21'!$B$17:$AT$54,44,0))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IF($B137="","",VLOOKUP($B137,'HKII 20 - 21'!$B$17:$AT$54,4,0))</f>
        <v>#N/A</v>
      </c>
      <c r="F137" s="16" t="e">
        <f>IF($B137="","",VLOOKUP($B137,'HKII 20 - 21'!$B$17:$AT$54,5,0))</f>
        <v>#N/A</v>
      </c>
      <c r="G137" s="16" t="e">
        <f>IF($B137="","",VLOOKUP($B137,'HKII 20 - 21'!$B$17:$AT$54,6,0))</f>
        <v>#N/A</v>
      </c>
      <c r="H137" s="16" t="e">
        <f>IF($B137="","",VLOOKUP($B137,'HKII 20 - 21'!$B$17:$AT$54,7,0))</f>
        <v>#N/A</v>
      </c>
      <c r="I137" s="16" t="e">
        <f>IF($B137="","",VLOOKUP($B137,'HKII 20 - 21'!$B$17:$AT$54,8,0))</f>
        <v>#N/A</v>
      </c>
      <c r="J137" s="16" t="e">
        <f>IF($B137="","",VLOOKUP($B137,'HKII 20 - 21'!$B$17:$AT$54,9,0))</f>
        <v>#N/A</v>
      </c>
      <c r="K137" s="16" t="e">
        <f>IF($B137="","",VLOOKUP($B137,'HKII 20 - 21'!$B$17:$AT$54,10,0))</f>
        <v>#N/A</v>
      </c>
      <c r="L137" s="16" t="e">
        <f>IF($B137="","",VLOOKUP($B137,'HKII 20 - 21'!$B$17:$AT$54,11,0))</f>
        <v>#N/A</v>
      </c>
      <c r="M137" s="32" t="e">
        <f t="shared" si="21"/>
        <v>#N/A</v>
      </c>
      <c r="N137" s="16" t="e">
        <f>IF($B137="","",VLOOKUP($B137,'HKII 20 - 21'!$B$17:$AT$54,13,0))</f>
        <v>#N/A</v>
      </c>
      <c r="O137" s="16" t="e">
        <f>IF($B137="","",VLOOKUP($B137,'HKII 20 - 21'!$B$17:$AT$54,14,0))</f>
        <v>#N/A</v>
      </c>
      <c r="P137" s="16" t="e">
        <f>IF($B137="","",VLOOKUP($B137,'HKII 20 - 21'!$B$17:$AT$54,15,0))</f>
        <v>#N/A</v>
      </c>
      <c r="Q137" s="16" t="e">
        <f>IF($B137="","",VLOOKUP($B137,'HKII 20 - 21'!$B$17:$AT$54,16,0))</f>
        <v>#N/A</v>
      </c>
      <c r="R137" s="32" t="e">
        <f t="shared" si="22"/>
        <v>#N/A</v>
      </c>
      <c r="S137" s="16" t="e">
        <f>IF($B137="","",VLOOKUP($B137,'HKII 20 - 21'!$B$17:$AT$54,18,0))</f>
        <v>#N/A</v>
      </c>
      <c r="T137" s="16" t="e">
        <f>IF($B137="","",VLOOKUP($B137,'HKII 20 - 21'!$B$17:$AT$54,19,0))</f>
        <v>#N/A</v>
      </c>
      <c r="U137" s="16" t="e">
        <f>IF($B137="","",VLOOKUP($B137,'HKII 20 - 21'!$B$17:$AT$54,20,0))</f>
        <v>#N/A</v>
      </c>
      <c r="V137" s="32" t="e">
        <f t="shared" si="23"/>
        <v>#N/A</v>
      </c>
      <c r="W137" s="16" t="e">
        <f>IF($B137="","",VLOOKUP($B137,'HKII 20 - 21'!$B$17:$AT$54,22,0))</f>
        <v>#N/A</v>
      </c>
      <c r="X137" s="16" t="e">
        <f>IF($B137="","",VLOOKUP($B137,'HKII 20 - 21'!$B$17:$AT$54,23,0))</f>
        <v>#N/A</v>
      </c>
      <c r="Y137" s="16" t="e">
        <f>IF($B137="","",VLOOKUP($B137,'HKII 20 - 21'!$B$17:$AT$54,24,0))</f>
        <v>#N/A</v>
      </c>
      <c r="Z137" s="32" t="e">
        <f t="shared" si="24"/>
        <v>#N/A</v>
      </c>
      <c r="AA137" s="16" t="e">
        <f>IF($B137="","",VLOOKUP($B137,'HKII 20 - 21'!$B$17:$AT$54,26,0))</f>
        <v>#N/A</v>
      </c>
      <c r="AB137" s="16" t="e">
        <f>IF($B137="","",VLOOKUP($B137,'HKII 20 - 21'!$B$17:$AT$54,27,0))</f>
        <v>#N/A</v>
      </c>
      <c r="AC137" s="16" t="e">
        <f>IF($B137="","",VLOOKUP($B137,'HKII 20 - 21'!$B$17:$AT$54,28,0))</f>
        <v>#N/A</v>
      </c>
      <c r="AD137" s="32" t="e">
        <f t="shared" si="25"/>
        <v>#N/A</v>
      </c>
      <c r="AE137" s="16" t="e">
        <f>IF($B137="","",VLOOKUP($B137,'HKII 20 - 21'!$B$17:$AT$54,30,0))</f>
        <v>#N/A</v>
      </c>
      <c r="AF137" s="16" t="e">
        <f>IF($B137="","",VLOOKUP($B137,'HKII 20 - 21'!$B$17:$AT$54,31,0))</f>
        <v>#N/A</v>
      </c>
      <c r="AG137" s="16" t="e">
        <f>IF($B137="","",VLOOKUP($B137,'HKII 20 - 21'!$B$17:$AT$54,32,0))</f>
        <v>#N/A</v>
      </c>
      <c r="AH137" s="32" t="e">
        <f t="shared" si="26"/>
        <v>#N/A</v>
      </c>
      <c r="AI137" s="16" t="e">
        <f>IF($B137="","",VLOOKUP($B137,'HKII 20 - 21'!$B$17:$AT$54,34,0))</f>
        <v>#N/A</v>
      </c>
      <c r="AJ137" s="16" t="e">
        <f>IF($B137="","",VLOOKUP($B137,'HKII 20 - 21'!$B$17:$AT$54,35,0))</f>
        <v>#N/A</v>
      </c>
      <c r="AK137" s="32" t="e">
        <f t="shared" si="27"/>
        <v>#N/A</v>
      </c>
      <c r="AL137" s="16" t="e">
        <f>IF($B137="","",VLOOKUP($B137,'HKII 20 - 21'!$B$17:$AT$54,37,0))</f>
        <v>#N/A</v>
      </c>
      <c r="AM137" s="16" t="e">
        <f>IF($B137="","",VLOOKUP($B137,'HKII 20 - 21'!$B$17:$AT$54,38,0))</f>
        <v>#N/A</v>
      </c>
      <c r="AN137" s="32" t="e">
        <f t="shared" si="28"/>
        <v>#N/A</v>
      </c>
      <c r="AO137" s="16" t="e">
        <f>IF($B137="","",VLOOKUP($B137,'HKII 20 - 21'!$B$17:$AT$54,40,0))</f>
        <v>#N/A</v>
      </c>
      <c r="AP137" s="16" t="e">
        <f>IF($B137="","",VLOOKUP($B137,'HKII 20 - 21'!$B$17:$AT$54,41,0))</f>
        <v>#N/A</v>
      </c>
      <c r="AQ137" s="32" t="e">
        <f t="shared" si="29"/>
        <v>#N/A</v>
      </c>
      <c r="AR137" s="32" t="e">
        <f>IF($B137="","",VLOOKUP($B137,'HKII 20 - 21'!$B$17:$AT$54,43,0))</f>
        <v>#N/A</v>
      </c>
      <c r="AS137" s="32" t="e">
        <f>IF($B137="","",VLOOKUP($B137,'HKII 20 - 21'!$B$17:$AT$54,44,0))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IF($B138="","",VLOOKUP($B138,'HKII 20 - 21'!$B$17:$AT$54,4,0))</f>
        <v>#N/A</v>
      </c>
      <c r="F138" s="16" t="e">
        <f>IF($B138="","",VLOOKUP($B138,'HKII 20 - 21'!$B$17:$AT$54,5,0))</f>
        <v>#N/A</v>
      </c>
      <c r="G138" s="16" t="e">
        <f>IF($B138="","",VLOOKUP($B138,'HKII 20 - 21'!$B$17:$AT$54,6,0))</f>
        <v>#N/A</v>
      </c>
      <c r="H138" s="16" t="e">
        <f>IF($B138="","",VLOOKUP($B138,'HKII 20 - 21'!$B$17:$AT$54,7,0))</f>
        <v>#N/A</v>
      </c>
      <c r="I138" s="16" t="e">
        <f>IF($B138="","",VLOOKUP($B138,'HKII 20 - 21'!$B$17:$AT$54,8,0))</f>
        <v>#N/A</v>
      </c>
      <c r="J138" s="16" t="e">
        <f>IF($B138="","",VLOOKUP($B138,'HKII 20 - 21'!$B$17:$AT$54,9,0))</f>
        <v>#N/A</v>
      </c>
      <c r="K138" s="16" t="e">
        <f>IF($B138="","",VLOOKUP($B138,'HKII 20 - 21'!$B$17:$AT$54,10,0))</f>
        <v>#N/A</v>
      </c>
      <c r="L138" s="16" t="e">
        <f>IF($B138="","",VLOOKUP($B138,'HKII 20 - 21'!$B$17:$AT$54,11,0))</f>
        <v>#N/A</v>
      </c>
      <c r="M138" s="32" t="e">
        <f t="shared" si="21"/>
        <v>#N/A</v>
      </c>
      <c r="N138" s="16" t="e">
        <f>IF($B138="","",VLOOKUP($B138,'HKII 20 - 21'!$B$17:$AT$54,13,0))</f>
        <v>#N/A</v>
      </c>
      <c r="O138" s="16" t="e">
        <f>IF($B138="","",VLOOKUP($B138,'HKII 20 - 21'!$B$17:$AT$54,14,0))</f>
        <v>#N/A</v>
      </c>
      <c r="P138" s="16" t="e">
        <f>IF($B138="","",VLOOKUP($B138,'HKII 20 - 21'!$B$17:$AT$54,15,0))</f>
        <v>#N/A</v>
      </c>
      <c r="Q138" s="16" t="e">
        <f>IF($B138="","",VLOOKUP($B138,'HKII 20 - 21'!$B$17:$AT$54,16,0))</f>
        <v>#N/A</v>
      </c>
      <c r="R138" s="32" t="e">
        <f t="shared" si="22"/>
        <v>#N/A</v>
      </c>
      <c r="S138" s="16" t="e">
        <f>IF($B138="","",VLOOKUP($B138,'HKII 20 - 21'!$B$17:$AT$54,18,0))</f>
        <v>#N/A</v>
      </c>
      <c r="T138" s="16" t="e">
        <f>IF($B138="","",VLOOKUP($B138,'HKII 20 - 21'!$B$17:$AT$54,19,0))</f>
        <v>#N/A</v>
      </c>
      <c r="U138" s="16" t="e">
        <f>IF($B138="","",VLOOKUP($B138,'HKII 20 - 21'!$B$17:$AT$54,20,0))</f>
        <v>#N/A</v>
      </c>
      <c r="V138" s="32" t="e">
        <f t="shared" si="23"/>
        <v>#N/A</v>
      </c>
      <c r="W138" s="16" t="e">
        <f>IF($B138="","",VLOOKUP($B138,'HKII 20 - 21'!$B$17:$AT$54,22,0))</f>
        <v>#N/A</v>
      </c>
      <c r="X138" s="16" t="e">
        <f>IF($B138="","",VLOOKUP($B138,'HKII 20 - 21'!$B$17:$AT$54,23,0))</f>
        <v>#N/A</v>
      </c>
      <c r="Y138" s="16" t="e">
        <f>IF($B138="","",VLOOKUP($B138,'HKII 20 - 21'!$B$17:$AT$54,24,0))</f>
        <v>#N/A</v>
      </c>
      <c r="Z138" s="32" t="e">
        <f t="shared" si="24"/>
        <v>#N/A</v>
      </c>
      <c r="AA138" s="16" t="e">
        <f>IF($B138="","",VLOOKUP($B138,'HKII 20 - 21'!$B$17:$AT$54,26,0))</f>
        <v>#N/A</v>
      </c>
      <c r="AB138" s="16" t="e">
        <f>IF($B138="","",VLOOKUP($B138,'HKII 20 - 21'!$B$17:$AT$54,27,0))</f>
        <v>#N/A</v>
      </c>
      <c r="AC138" s="16" t="e">
        <f>IF($B138="","",VLOOKUP($B138,'HKII 20 - 21'!$B$17:$AT$54,28,0))</f>
        <v>#N/A</v>
      </c>
      <c r="AD138" s="32" t="e">
        <f t="shared" si="25"/>
        <v>#N/A</v>
      </c>
      <c r="AE138" s="16" t="e">
        <f>IF($B138="","",VLOOKUP($B138,'HKII 20 - 21'!$B$17:$AT$54,30,0))</f>
        <v>#N/A</v>
      </c>
      <c r="AF138" s="16" t="e">
        <f>IF($B138="","",VLOOKUP($B138,'HKII 20 - 21'!$B$17:$AT$54,31,0))</f>
        <v>#N/A</v>
      </c>
      <c r="AG138" s="16" t="e">
        <f>IF($B138="","",VLOOKUP($B138,'HKII 20 - 21'!$B$17:$AT$54,32,0))</f>
        <v>#N/A</v>
      </c>
      <c r="AH138" s="32" t="e">
        <f t="shared" si="26"/>
        <v>#N/A</v>
      </c>
      <c r="AI138" s="16" t="e">
        <f>IF($B138="","",VLOOKUP($B138,'HKII 20 - 21'!$B$17:$AT$54,34,0))</f>
        <v>#N/A</v>
      </c>
      <c r="AJ138" s="16" t="e">
        <f>IF($B138="","",VLOOKUP($B138,'HKII 20 - 21'!$B$17:$AT$54,35,0))</f>
        <v>#N/A</v>
      </c>
      <c r="AK138" s="32" t="e">
        <f t="shared" si="27"/>
        <v>#N/A</v>
      </c>
      <c r="AL138" s="16" t="e">
        <f>IF($B138="","",VLOOKUP($B138,'HKII 20 - 21'!$B$17:$AT$54,37,0))</f>
        <v>#N/A</v>
      </c>
      <c r="AM138" s="16" t="e">
        <f>IF($B138="","",VLOOKUP($B138,'HKII 20 - 21'!$B$17:$AT$54,38,0))</f>
        <v>#N/A</v>
      </c>
      <c r="AN138" s="32" t="e">
        <f t="shared" si="28"/>
        <v>#N/A</v>
      </c>
      <c r="AO138" s="16" t="e">
        <f>IF($B138="","",VLOOKUP($B138,'HKII 20 - 21'!$B$17:$AT$54,40,0))</f>
        <v>#N/A</v>
      </c>
      <c r="AP138" s="16" t="e">
        <f>IF($B138="","",VLOOKUP($B138,'HKII 20 - 21'!$B$17:$AT$54,41,0))</f>
        <v>#N/A</v>
      </c>
      <c r="AQ138" s="32" t="e">
        <f t="shared" si="29"/>
        <v>#N/A</v>
      </c>
      <c r="AR138" s="32" t="e">
        <f>IF($B138="","",VLOOKUP($B138,'HKII 20 - 21'!$B$17:$AT$54,43,0))</f>
        <v>#N/A</v>
      </c>
      <c r="AS138" s="32" t="e">
        <f>IF($B138="","",VLOOKUP($B138,'HKII 20 - 21'!$B$17:$AT$54,44,0))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IF($B139="","",VLOOKUP($B139,'HKII 20 - 21'!$B$17:$AT$54,4,0))</f>
        <v>#N/A</v>
      </c>
      <c r="F139" s="16" t="e">
        <f>IF($B139="","",VLOOKUP($B139,'HKII 20 - 21'!$B$17:$AT$54,5,0))</f>
        <v>#N/A</v>
      </c>
      <c r="G139" s="16" t="e">
        <f>IF($B139="","",VLOOKUP($B139,'HKII 20 - 21'!$B$17:$AT$54,6,0))</f>
        <v>#N/A</v>
      </c>
      <c r="H139" s="16" t="e">
        <f>IF($B139="","",VLOOKUP($B139,'HKII 20 - 21'!$B$17:$AT$54,7,0))</f>
        <v>#N/A</v>
      </c>
      <c r="I139" s="16" t="e">
        <f>IF($B139="","",VLOOKUP($B139,'HKII 20 - 21'!$B$17:$AT$54,8,0))</f>
        <v>#N/A</v>
      </c>
      <c r="J139" s="16" t="e">
        <f>IF($B139="","",VLOOKUP($B139,'HKII 20 - 21'!$B$17:$AT$54,9,0))</f>
        <v>#N/A</v>
      </c>
      <c r="K139" s="16" t="e">
        <f>IF($B139="","",VLOOKUP($B139,'HKII 20 - 21'!$B$17:$AT$54,10,0))</f>
        <v>#N/A</v>
      </c>
      <c r="L139" s="16" t="e">
        <f>IF($B139="","",VLOOKUP($B139,'HKII 20 - 21'!$B$17:$AT$54,11,0))</f>
        <v>#N/A</v>
      </c>
      <c r="M139" s="32" t="e">
        <f t="shared" si="21"/>
        <v>#N/A</v>
      </c>
      <c r="N139" s="16" t="e">
        <f>IF($B139="","",VLOOKUP($B139,'HKII 20 - 21'!$B$17:$AT$54,13,0))</f>
        <v>#N/A</v>
      </c>
      <c r="O139" s="16" t="e">
        <f>IF($B139="","",VLOOKUP($B139,'HKII 20 - 21'!$B$17:$AT$54,14,0))</f>
        <v>#N/A</v>
      </c>
      <c r="P139" s="16" t="e">
        <f>IF($B139="","",VLOOKUP($B139,'HKII 20 - 21'!$B$17:$AT$54,15,0))</f>
        <v>#N/A</v>
      </c>
      <c r="Q139" s="16" t="e">
        <f>IF($B139="","",VLOOKUP($B139,'HKII 20 - 21'!$B$17:$AT$54,16,0))</f>
        <v>#N/A</v>
      </c>
      <c r="R139" s="32" t="e">
        <f t="shared" si="22"/>
        <v>#N/A</v>
      </c>
      <c r="S139" s="16" t="e">
        <f>IF($B139="","",VLOOKUP($B139,'HKII 20 - 21'!$B$17:$AT$54,18,0))</f>
        <v>#N/A</v>
      </c>
      <c r="T139" s="16" t="e">
        <f>IF($B139="","",VLOOKUP($B139,'HKII 20 - 21'!$B$17:$AT$54,19,0))</f>
        <v>#N/A</v>
      </c>
      <c r="U139" s="16" t="e">
        <f>IF($B139="","",VLOOKUP($B139,'HKII 20 - 21'!$B$17:$AT$54,20,0))</f>
        <v>#N/A</v>
      </c>
      <c r="V139" s="32" t="e">
        <f t="shared" si="23"/>
        <v>#N/A</v>
      </c>
      <c r="W139" s="16" t="e">
        <f>IF($B139="","",VLOOKUP($B139,'HKII 20 - 21'!$B$17:$AT$54,22,0))</f>
        <v>#N/A</v>
      </c>
      <c r="X139" s="16" t="e">
        <f>IF($B139="","",VLOOKUP($B139,'HKII 20 - 21'!$B$17:$AT$54,23,0))</f>
        <v>#N/A</v>
      </c>
      <c r="Y139" s="16" t="e">
        <f>IF($B139="","",VLOOKUP($B139,'HKII 20 - 21'!$B$17:$AT$54,24,0))</f>
        <v>#N/A</v>
      </c>
      <c r="Z139" s="32" t="e">
        <f t="shared" si="24"/>
        <v>#N/A</v>
      </c>
      <c r="AA139" s="16" t="e">
        <f>IF($B139="","",VLOOKUP($B139,'HKII 20 - 21'!$B$17:$AT$54,26,0))</f>
        <v>#N/A</v>
      </c>
      <c r="AB139" s="16" t="e">
        <f>IF($B139="","",VLOOKUP($B139,'HKII 20 - 21'!$B$17:$AT$54,27,0))</f>
        <v>#N/A</v>
      </c>
      <c r="AC139" s="16" t="e">
        <f>IF($B139="","",VLOOKUP($B139,'HKII 20 - 21'!$B$17:$AT$54,28,0))</f>
        <v>#N/A</v>
      </c>
      <c r="AD139" s="32" t="e">
        <f t="shared" si="25"/>
        <v>#N/A</v>
      </c>
      <c r="AE139" s="16" t="e">
        <f>IF($B139="","",VLOOKUP($B139,'HKII 20 - 21'!$B$17:$AT$54,30,0))</f>
        <v>#N/A</v>
      </c>
      <c r="AF139" s="16" t="e">
        <f>IF($B139="","",VLOOKUP($B139,'HKII 20 - 21'!$B$17:$AT$54,31,0))</f>
        <v>#N/A</v>
      </c>
      <c r="AG139" s="16" t="e">
        <f>IF($B139="","",VLOOKUP($B139,'HKII 20 - 21'!$B$17:$AT$54,32,0))</f>
        <v>#N/A</v>
      </c>
      <c r="AH139" s="32" t="e">
        <f t="shared" si="26"/>
        <v>#N/A</v>
      </c>
      <c r="AI139" s="16" t="e">
        <f>IF($B139="","",VLOOKUP($B139,'HKII 20 - 21'!$B$17:$AT$54,34,0))</f>
        <v>#N/A</v>
      </c>
      <c r="AJ139" s="16" t="e">
        <f>IF($B139="","",VLOOKUP($B139,'HKII 20 - 21'!$B$17:$AT$54,35,0))</f>
        <v>#N/A</v>
      </c>
      <c r="AK139" s="32" t="e">
        <f t="shared" si="27"/>
        <v>#N/A</v>
      </c>
      <c r="AL139" s="16" t="e">
        <f>IF($B139="","",VLOOKUP($B139,'HKII 20 - 21'!$B$17:$AT$54,37,0))</f>
        <v>#N/A</v>
      </c>
      <c r="AM139" s="16" t="e">
        <f>IF($B139="","",VLOOKUP($B139,'HKII 20 - 21'!$B$17:$AT$54,38,0))</f>
        <v>#N/A</v>
      </c>
      <c r="AN139" s="32" t="e">
        <f t="shared" si="28"/>
        <v>#N/A</v>
      </c>
      <c r="AO139" s="16" t="e">
        <f>IF($B139="","",VLOOKUP($B139,'HKII 20 - 21'!$B$17:$AT$54,40,0))</f>
        <v>#N/A</v>
      </c>
      <c r="AP139" s="16" t="e">
        <f>IF($B139="","",VLOOKUP($B139,'HKII 20 - 21'!$B$17:$AT$54,41,0))</f>
        <v>#N/A</v>
      </c>
      <c r="AQ139" s="32" t="e">
        <f t="shared" si="29"/>
        <v>#N/A</v>
      </c>
      <c r="AR139" s="32" t="e">
        <f>IF($B139="","",VLOOKUP($B139,'HKII 20 - 21'!$B$17:$AT$54,43,0))</f>
        <v>#N/A</v>
      </c>
      <c r="AS139" s="32" t="e">
        <f>IF($B139="","",VLOOKUP($B139,'HKII 20 - 21'!$B$17:$AT$54,44,0))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IF($B140="","",VLOOKUP($B140,'HKII 20 - 21'!$B$17:$AT$54,4,0))</f>
        <v>#N/A</v>
      </c>
      <c r="F140" s="16" t="e">
        <f>IF($B140="","",VLOOKUP($B140,'HKII 20 - 21'!$B$17:$AT$54,5,0))</f>
        <v>#N/A</v>
      </c>
      <c r="G140" s="16" t="e">
        <f>IF($B140="","",VLOOKUP($B140,'HKII 20 - 21'!$B$17:$AT$54,6,0))</f>
        <v>#N/A</v>
      </c>
      <c r="H140" s="16" t="e">
        <f>IF($B140="","",VLOOKUP($B140,'HKII 20 - 21'!$B$17:$AT$54,7,0))</f>
        <v>#N/A</v>
      </c>
      <c r="I140" s="16" t="e">
        <f>IF($B140="","",VLOOKUP($B140,'HKII 20 - 21'!$B$17:$AT$54,8,0))</f>
        <v>#N/A</v>
      </c>
      <c r="J140" s="16" t="e">
        <f>IF($B140="","",VLOOKUP($B140,'HKII 20 - 21'!$B$17:$AT$54,9,0))</f>
        <v>#N/A</v>
      </c>
      <c r="K140" s="16" t="e">
        <f>IF($B140="","",VLOOKUP($B140,'HKII 20 - 21'!$B$17:$AT$54,10,0))</f>
        <v>#N/A</v>
      </c>
      <c r="L140" s="16" t="e">
        <f>IF($B140="","",VLOOKUP($B140,'HKII 20 - 21'!$B$17:$AT$54,11,0))</f>
        <v>#N/A</v>
      </c>
      <c r="M140" s="32" t="e">
        <f t="shared" si="21"/>
        <v>#N/A</v>
      </c>
      <c r="N140" s="16" t="e">
        <f>IF($B140="","",VLOOKUP($B140,'HKII 20 - 21'!$B$17:$AT$54,13,0))</f>
        <v>#N/A</v>
      </c>
      <c r="O140" s="16" t="e">
        <f>IF($B140="","",VLOOKUP($B140,'HKII 20 - 21'!$B$17:$AT$54,14,0))</f>
        <v>#N/A</v>
      </c>
      <c r="P140" s="16" t="e">
        <f>IF($B140="","",VLOOKUP($B140,'HKII 20 - 21'!$B$17:$AT$54,15,0))</f>
        <v>#N/A</v>
      </c>
      <c r="Q140" s="16" t="e">
        <f>IF($B140="","",VLOOKUP($B140,'HKII 20 - 21'!$B$17:$AT$54,16,0))</f>
        <v>#N/A</v>
      </c>
      <c r="R140" s="32" t="e">
        <f t="shared" si="22"/>
        <v>#N/A</v>
      </c>
      <c r="S140" s="16" t="e">
        <f>IF($B140="","",VLOOKUP($B140,'HKII 20 - 21'!$B$17:$AT$54,18,0))</f>
        <v>#N/A</v>
      </c>
      <c r="T140" s="16" t="e">
        <f>IF($B140="","",VLOOKUP($B140,'HKII 20 - 21'!$B$17:$AT$54,19,0))</f>
        <v>#N/A</v>
      </c>
      <c r="U140" s="16" t="e">
        <f>IF($B140="","",VLOOKUP($B140,'HKII 20 - 21'!$B$17:$AT$54,20,0))</f>
        <v>#N/A</v>
      </c>
      <c r="V140" s="32" t="e">
        <f t="shared" si="23"/>
        <v>#N/A</v>
      </c>
      <c r="W140" s="16" t="e">
        <f>IF($B140="","",VLOOKUP($B140,'HKII 20 - 21'!$B$17:$AT$54,22,0))</f>
        <v>#N/A</v>
      </c>
      <c r="X140" s="16" t="e">
        <f>IF($B140="","",VLOOKUP($B140,'HKII 20 - 21'!$B$17:$AT$54,23,0))</f>
        <v>#N/A</v>
      </c>
      <c r="Y140" s="16" t="e">
        <f>IF($B140="","",VLOOKUP($B140,'HKII 20 - 21'!$B$17:$AT$54,24,0))</f>
        <v>#N/A</v>
      </c>
      <c r="Z140" s="32" t="e">
        <f t="shared" si="24"/>
        <v>#N/A</v>
      </c>
      <c r="AA140" s="16" t="e">
        <f>IF($B140="","",VLOOKUP($B140,'HKII 20 - 21'!$B$17:$AT$54,26,0))</f>
        <v>#N/A</v>
      </c>
      <c r="AB140" s="16" t="e">
        <f>IF($B140="","",VLOOKUP($B140,'HKII 20 - 21'!$B$17:$AT$54,27,0))</f>
        <v>#N/A</v>
      </c>
      <c r="AC140" s="16" t="e">
        <f>IF($B140="","",VLOOKUP($B140,'HKII 20 - 21'!$B$17:$AT$54,28,0))</f>
        <v>#N/A</v>
      </c>
      <c r="AD140" s="32" t="e">
        <f t="shared" si="25"/>
        <v>#N/A</v>
      </c>
      <c r="AE140" s="16" t="e">
        <f>IF($B140="","",VLOOKUP($B140,'HKII 20 - 21'!$B$17:$AT$54,30,0))</f>
        <v>#N/A</v>
      </c>
      <c r="AF140" s="16" t="e">
        <f>IF($B140="","",VLOOKUP($B140,'HKII 20 - 21'!$B$17:$AT$54,31,0))</f>
        <v>#N/A</v>
      </c>
      <c r="AG140" s="16" t="e">
        <f>IF($B140="","",VLOOKUP($B140,'HKII 20 - 21'!$B$17:$AT$54,32,0))</f>
        <v>#N/A</v>
      </c>
      <c r="AH140" s="32" t="e">
        <f t="shared" si="26"/>
        <v>#N/A</v>
      </c>
      <c r="AI140" s="16" t="e">
        <f>IF($B140="","",VLOOKUP($B140,'HKII 20 - 21'!$B$17:$AT$54,34,0))</f>
        <v>#N/A</v>
      </c>
      <c r="AJ140" s="16" t="e">
        <f>IF($B140="","",VLOOKUP($B140,'HKII 20 - 21'!$B$17:$AT$54,35,0))</f>
        <v>#N/A</v>
      </c>
      <c r="AK140" s="32" t="e">
        <f t="shared" si="27"/>
        <v>#N/A</v>
      </c>
      <c r="AL140" s="16" t="e">
        <f>IF($B140="","",VLOOKUP($B140,'HKII 20 - 21'!$B$17:$AT$54,37,0))</f>
        <v>#N/A</v>
      </c>
      <c r="AM140" s="16" t="e">
        <f>IF($B140="","",VLOOKUP($B140,'HKII 20 - 21'!$B$17:$AT$54,38,0))</f>
        <v>#N/A</v>
      </c>
      <c r="AN140" s="32" t="e">
        <f t="shared" si="28"/>
        <v>#N/A</v>
      </c>
      <c r="AO140" s="16" t="e">
        <f>IF($B140="","",VLOOKUP($B140,'HKII 20 - 21'!$B$17:$AT$54,40,0))</f>
        <v>#N/A</v>
      </c>
      <c r="AP140" s="16" t="e">
        <f>IF($B140="","",VLOOKUP($B140,'HKII 20 - 21'!$B$17:$AT$54,41,0))</f>
        <v>#N/A</v>
      </c>
      <c r="AQ140" s="32" t="e">
        <f t="shared" si="29"/>
        <v>#N/A</v>
      </c>
      <c r="AR140" s="32" t="e">
        <f>IF($B140="","",VLOOKUP($B140,'HKII 20 - 21'!$B$17:$AT$54,43,0))</f>
        <v>#N/A</v>
      </c>
      <c r="AS140" s="32" t="e">
        <f>IF($B140="","",VLOOKUP($B140,'HKII 20 - 21'!$B$17:$AT$54,44,0))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IF($B141="","",VLOOKUP($B141,'HKII 20 - 21'!$B$17:$AT$54,4,0))</f>
        <v>#N/A</v>
      </c>
      <c r="F141" s="16" t="e">
        <f>IF($B141="","",VLOOKUP($B141,'HKII 20 - 21'!$B$17:$AT$54,5,0))</f>
        <v>#N/A</v>
      </c>
      <c r="G141" s="16" t="e">
        <f>IF($B141="","",VLOOKUP($B141,'HKII 20 - 21'!$B$17:$AT$54,6,0))</f>
        <v>#N/A</v>
      </c>
      <c r="H141" s="16" t="e">
        <f>IF($B141="","",VLOOKUP($B141,'HKII 20 - 21'!$B$17:$AT$54,7,0))</f>
        <v>#N/A</v>
      </c>
      <c r="I141" s="16" t="e">
        <f>IF($B141="","",VLOOKUP($B141,'HKII 20 - 21'!$B$17:$AT$54,8,0))</f>
        <v>#N/A</v>
      </c>
      <c r="J141" s="16" t="e">
        <f>IF($B141="","",VLOOKUP($B141,'HKII 20 - 21'!$B$17:$AT$54,9,0))</f>
        <v>#N/A</v>
      </c>
      <c r="K141" s="16" t="e">
        <f>IF($B141="","",VLOOKUP($B141,'HKII 20 - 21'!$B$17:$AT$54,10,0))</f>
        <v>#N/A</v>
      </c>
      <c r="L141" s="16" t="e">
        <f>IF($B141="","",VLOOKUP($B141,'HKII 20 - 21'!$B$17:$AT$54,11,0))</f>
        <v>#N/A</v>
      </c>
      <c r="M141" s="32" t="e">
        <f t="shared" si="21"/>
        <v>#N/A</v>
      </c>
      <c r="N141" s="16" t="e">
        <f>IF($B141="","",VLOOKUP($B141,'HKII 20 - 21'!$B$17:$AT$54,13,0))</f>
        <v>#N/A</v>
      </c>
      <c r="O141" s="16" t="e">
        <f>IF($B141="","",VLOOKUP($B141,'HKII 20 - 21'!$B$17:$AT$54,14,0))</f>
        <v>#N/A</v>
      </c>
      <c r="P141" s="16" t="e">
        <f>IF($B141="","",VLOOKUP($B141,'HKII 20 - 21'!$B$17:$AT$54,15,0))</f>
        <v>#N/A</v>
      </c>
      <c r="Q141" s="16" t="e">
        <f>IF($B141="","",VLOOKUP($B141,'HKII 20 - 21'!$B$17:$AT$54,16,0))</f>
        <v>#N/A</v>
      </c>
      <c r="R141" s="32" t="e">
        <f t="shared" si="22"/>
        <v>#N/A</v>
      </c>
      <c r="S141" s="16" t="e">
        <f>IF($B141="","",VLOOKUP($B141,'HKII 20 - 21'!$B$17:$AT$54,18,0))</f>
        <v>#N/A</v>
      </c>
      <c r="T141" s="16" t="e">
        <f>IF($B141="","",VLOOKUP($B141,'HKII 20 - 21'!$B$17:$AT$54,19,0))</f>
        <v>#N/A</v>
      </c>
      <c r="U141" s="16" t="e">
        <f>IF($B141="","",VLOOKUP($B141,'HKII 20 - 21'!$B$17:$AT$54,20,0))</f>
        <v>#N/A</v>
      </c>
      <c r="V141" s="32" t="e">
        <f t="shared" si="23"/>
        <v>#N/A</v>
      </c>
      <c r="W141" s="16" t="e">
        <f>IF($B141="","",VLOOKUP($B141,'HKII 20 - 21'!$B$17:$AT$54,22,0))</f>
        <v>#N/A</v>
      </c>
      <c r="X141" s="16" t="e">
        <f>IF($B141="","",VLOOKUP($B141,'HKII 20 - 21'!$B$17:$AT$54,23,0))</f>
        <v>#N/A</v>
      </c>
      <c r="Y141" s="16" t="e">
        <f>IF($B141="","",VLOOKUP($B141,'HKII 20 - 21'!$B$17:$AT$54,24,0))</f>
        <v>#N/A</v>
      </c>
      <c r="Z141" s="32" t="e">
        <f t="shared" si="24"/>
        <v>#N/A</v>
      </c>
      <c r="AA141" s="16" t="e">
        <f>IF($B141="","",VLOOKUP($B141,'HKII 20 - 21'!$B$17:$AT$54,26,0))</f>
        <v>#N/A</v>
      </c>
      <c r="AB141" s="16" t="e">
        <f>IF($B141="","",VLOOKUP($B141,'HKII 20 - 21'!$B$17:$AT$54,27,0))</f>
        <v>#N/A</v>
      </c>
      <c r="AC141" s="16" t="e">
        <f>IF($B141="","",VLOOKUP($B141,'HKII 20 - 21'!$B$17:$AT$54,28,0))</f>
        <v>#N/A</v>
      </c>
      <c r="AD141" s="32" t="e">
        <f t="shared" si="25"/>
        <v>#N/A</v>
      </c>
      <c r="AE141" s="16" t="e">
        <f>IF($B141="","",VLOOKUP($B141,'HKII 20 - 21'!$B$17:$AT$54,30,0))</f>
        <v>#N/A</v>
      </c>
      <c r="AF141" s="16" t="e">
        <f>IF($B141="","",VLOOKUP($B141,'HKII 20 - 21'!$B$17:$AT$54,31,0))</f>
        <v>#N/A</v>
      </c>
      <c r="AG141" s="16" t="e">
        <f>IF($B141="","",VLOOKUP($B141,'HKII 20 - 21'!$B$17:$AT$54,32,0))</f>
        <v>#N/A</v>
      </c>
      <c r="AH141" s="32" t="e">
        <f t="shared" si="26"/>
        <v>#N/A</v>
      </c>
      <c r="AI141" s="16" t="e">
        <f>IF($B141="","",VLOOKUP($B141,'HKII 20 - 21'!$B$17:$AT$54,34,0))</f>
        <v>#N/A</v>
      </c>
      <c r="AJ141" s="16" t="e">
        <f>IF($B141="","",VLOOKUP($B141,'HKII 20 - 21'!$B$17:$AT$54,35,0))</f>
        <v>#N/A</v>
      </c>
      <c r="AK141" s="32" t="e">
        <f t="shared" si="27"/>
        <v>#N/A</v>
      </c>
      <c r="AL141" s="16" t="e">
        <f>IF($B141="","",VLOOKUP($B141,'HKII 20 - 21'!$B$17:$AT$54,37,0))</f>
        <v>#N/A</v>
      </c>
      <c r="AM141" s="16" t="e">
        <f>IF($B141="","",VLOOKUP($B141,'HKII 20 - 21'!$B$17:$AT$54,38,0))</f>
        <v>#N/A</v>
      </c>
      <c r="AN141" s="32" t="e">
        <f t="shared" si="28"/>
        <v>#N/A</v>
      </c>
      <c r="AO141" s="16" t="e">
        <f>IF($B141="","",VLOOKUP($B141,'HKII 20 - 21'!$B$17:$AT$54,40,0))</f>
        <v>#N/A</v>
      </c>
      <c r="AP141" s="16" t="e">
        <f>IF($B141="","",VLOOKUP($B141,'HKII 20 - 21'!$B$17:$AT$54,41,0))</f>
        <v>#N/A</v>
      </c>
      <c r="AQ141" s="32" t="e">
        <f t="shared" si="29"/>
        <v>#N/A</v>
      </c>
      <c r="AR141" s="32" t="e">
        <f>IF($B141="","",VLOOKUP($B141,'HKII 20 - 21'!$B$17:$AT$54,43,0))</f>
        <v>#N/A</v>
      </c>
      <c r="AS141" s="32" t="e">
        <f>IF($B141="","",VLOOKUP($B141,'HKII 20 - 21'!$B$17:$AT$54,44,0))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IF($B142="","",VLOOKUP($B142,'HKII 20 - 21'!$B$17:$AT$54,4,0))</f>
        <v>#N/A</v>
      </c>
      <c r="F142" s="16" t="e">
        <f>IF($B142="","",VLOOKUP($B142,'HKII 20 - 21'!$B$17:$AT$54,5,0))</f>
        <v>#N/A</v>
      </c>
      <c r="G142" s="16" t="e">
        <f>IF($B142="","",VLOOKUP($B142,'HKII 20 - 21'!$B$17:$AT$54,6,0))</f>
        <v>#N/A</v>
      </c>
      <c r="H142" s="16" t="e">
        <f>IF($B142="","",VLOOKUP($B142,'HKII 20 - 21'!$B$17:$AT$54,7,0))</f>
        <v>#N/A</v>
      </c>
      <c r="I142" s="16" t="e">
        <f>IF($B142="","",VLOOKUP($B142,'HKII 20 - 21'!$B$17:$AT$54,8,0))</f>
        <v>#N/A</v>
      </c>
      <c r="J142" s="16" t="e">
        <f>IF($B142="","",VLOOKUP($B142,'HKII 20 - 21'!$B$17:$AT$54,9,0))</f>
        <v>#N/A</v>
      </c>
      <c r="K142" s="16" t="e">
        <f>IF($B142="","",VLOOKUP($B142,'HKII 20 - 21'!$B$17:$AT$54,10,0))</f>
        <v>#N/A</v>
      </c>
      <c r="L142" s="16" t="e">
        <f>IF($B142="","",VLOOKUP($B142,'HKII 20 - 21'!$B$17:$AT$54,11,0))</f>
        <v>#N/A</v>
      </c>
      <c r="M142" s="32" t="e">
        <f t="shared" si="21"/>
        <v>#N/A</v>
      </c>
      <c r="N142" s="16" t="e">
        <f>IF($B142="","",VLOOKUP($B142,'HKII 20 - 21'!$B$17:$AT$54,13,0))</f>
        <v>#N/A</v>
      </c>
      <c r="O142" s="16" t="e">
        <f>IF($B142="","",VLOOKUP($B142,'HKII 20 - 21'!$B$17:$AT$54,14,0))</f>
        <v>#N/A</v>
      </c>
      <c r="P142" s="16" t="e">
        <f>IF($B142="","",VLOOKUP($B142,'HKII 20 - 21'!$B$17:$AT$54,15,0))</f>
        <v>#N/A</v>
      </c>
      <c r="Q142" s="16" t="e">
        <f>IF($B142="","",VLOOKUP($B142,'HKII 20 - 21'!$B$17:$AT$54,16,0))</f>
        <v>#N/A</v>
      </c>
      <c r="R142" s="32" t="e">
        <f t="shared" si="22"/>
        <v>#N/A</v>
      </c>
      <c r="S142" s="16" t="e">
        <f>IF($B142="","",VLOOKUP($B142,'HKII 20 - 21'!$B$17:$AT$54,18,0))</f>
        <v>#N/A</v>
      </c>
      <c r="T142" s="16" t="e">
        <f>IF($B142="","",VLOOKUP($B142,'HKII 20 - 21'!$B$17:$AT$54,19,0))</f>
        <v>#N/A</v>
      </c>
      <c r="U142" s="16" t="e">
        <f>IF($B142="","",VLOOKUP($B142,'HKII 20 - 21'!$B$17:$AT$54,20,0))</f>
        <v>#N/A</v>
      </c>
      <c r="V142" s="32" t="e">
        <f t="shared" si="23"/>
        <v>#N/A</v>
      </c>
      <c r="W142" s="16" t="e">
        <f>IF($B142="","",VLOOKUP($B142,'HKII 20 - 21'!$B$17:$AT$54,22,0))</f>
        <v>#N/A</v>
      </c>
      <c r="X142" s="16" t="e">
        <f>IF($B142="","",VLOOKUP($B142,'HKII 20 - 21'!$B$17:$AT$54,23,0))</f>
        <v>#N/A</v>
      </c>
      <c r="Y142" s="16" t="e">
        <f>IF($B142="","",VLOOKUP($B142,'HKII 20 - 21'!$B$17:$AT$54,24,0))</f>
        <v>#N/A</v>
      </c>
      <c r="Z142" s="32" t="e">
        <f t="shared" si="24"/>
        <v>#N/A</v>
      </c>
      <c r="AA142" s="16" t="e">
        <f>IF($B142="","",VLOOKUP($B142,'HKII 20 - 21'!$B$17:$AT$54,26,0))</f>
        <v>#N/A</v>
      </c>
      <c r="AB142" s="16" t="e">
        <f>IF($B142="","",VLOOKUP($B142,'HKII 20 - 21'!$B$17:$AT$54,27,0))</f>
        <v>#N/A</v>
      </c>
      <c r="AC142" s="16" t="e">
        <f>IF($B142="","",VLOOKUP($B142,'HKII 20 - 21'!$B$17:$AT$54,28,0))</f>
        <v>#N/A</v>
      </c>
      <c r="AD142" s="32" t="e">
        <f t="shared" si="25"/>
        <v>#N/A</v>
      </c>
      <c r="AE142" s="16" t="e">
        <f>IF($B142="","",VLOOKUP($B142,'HKII 20 - 21'!$B$17:$AT$54,30,0))</f>
        <v>#N/A</v>
      </c>
      <c r="AF142" s="16" t="e">
        <f>IF($B142="","",VLOOKUP($B142,'HKII 20 - 21'!$B$17:$AT$54,31,0))</f>
        <v>#N/A</v>
      </c>
      <c r="AG142" s="16" t="e">
        <f>IF($B142="","",VLOOKUP($B142,'HKII 20 - 21'!$B$17:$AT$54,32,0))</f>
        <v>#N/A</v>
      </c>
      <c r="AH142" s="32" t="e">
        <f t="shared" si="26"/>
        <v>#N/A</v>
      </c>
      <c r="AI142" s="16" t="e">
        <f>IF($B142="","",VLOOKUP($B142,'HKII 20 - 21'!$B$17:$AT$54,34,0))</f>
        <v>#N/A</v>
      </c>
      <c r="AJ142" s="16" t="e">
        <f>IF($B142="","",VLOOKUP($B142,'HKII 20 - 21'!$B$17:$AT$54,35,0))</f>
        <v>#N/A</v>
      </c>
      <c r="AK142" s="32" t="e">
        <f t="shared" si="27"/>
        <v>#N/A</v>
      </c>
      <c r="AL142" s="16" t="e">
        <f>IF($B142="","",VLOOKUP($B142,'HKII 20 - 21'!$B$17:$AT$54,37,0))</f>
        <v>#N/A</v>
      </c>
      <c r="AM142" s="16" t="e">
        <f>IF($B142="","",VLOOKUP($B142,'HKII 20 - 21'!$B$17:$AT$54,38,0))</f>
        <v>#N/A</v>
      </c>
      <c r="AN142" s="32" t="e">
        <f t="shared" si="28"/>
        <v>#N/A</v>
      </c>
      <c r="AO142" s="16" t="e">
        <f>IF($B142="","",VLOOKUP($B142,'HKII 20 - 21'!$B$17:$AT$54,40,0))</f>
        <v>#N/A</v>
      </c>
      <c r="AP142" s="16" t="e">
        <f>IF($B142="","",VLOOKUP($B142,'HKII 20 - 21'!$B$17:$AT$54,41,0))</f>
        <v>#N/A</v>
      </c>
      <c r="AQ142" s="32" t="e">
        <f t="shared" si="29"/>
        <v>#N/A</v>
      </c>
      <c r="AR142" s="32" t="e">
        <f>IF($B142="","",VLOOKUP($B142,'HKII 20 - 21'!$B$17:$AT$54,43,0))</f>
        <v>#N/A</v>
      </c>
      <c r="AS142" s="32" t="e">
        <f>IF($B142="","",VLOOKUP($B142,'HKII 20 - 21'!$B$17:$AT$54,44,0))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IF($B143="","",VLOOKUP($B143,'HKII 20 - 21'!$B$17:$AT$54,4,0))</f>
        <v>#N/A</v>
      </c>
      <c r="F143" s="16" t="e">
        <f>IF($B143="","",VLOOKUP($B143,'HKII 20 - 21'!$B$17:$AT$54,5,0))</f>
        <v>#N/A</v>
      </c>
      <c r="G143" s="16" t="e">
        <f>IF($B143="","",VLOOKUP($B143,'HKII 20 - 21'!$B$17:$AT$54,6,0))</f>
        <v>#N/A</v>
      </c>
      <c r="H143" s="16" t="e">
        <f>IF($B143="","",VLOOKUP($B143,'HKII 20 - 21'!$B$17:$AT$54,7,0))</f>
        <v>#N/A</v>
      </c>
      <c r="I143" s="16" t="e">
        <f>IF($B143="","",VLOOKUP($B143,'HKII 20 - 21'!$B$17:$AT$54,8,0))</f>
        <v>#N/A</v>
      </c>
      <c r="J143" s="16" t="e">
        <f>IF($B143="","",VLOOKUP($B143,'HKII 20 - 21'!$B$17:$AT$54,9,0))</f>
        <v>#N/A</v>
      </c>
      <c r="K143" s="16" t="e">
        <f>IF($B143="","",VLOOKUP($B143,'HKII 20 - 21'!$B$17:$AT$54,10,0))</f>
        <v>#N/A</v>
      </c>
      <c r="L143" s="16" t="e">
        <f>IF($B143="","",VLOOKUP($B143,'HKII 20 - 21'!$B$17:$AT$54,11,0))</f>
        <v>#N/A</v>
      </c>
      <c r="M143" s="32" t="e">
        <f t="shared" si="21"/>
        <v>#N/A</v>
      </c>
      <c r="N143" s="16" t="e">
        <f>IF($B143="","",VLOOKUP($B143,'HKII 20 - 21'!$B$17:$AT$54,13,0))</f>
        <v>#N/A</v>
      </c>
      <c r="O143" s="16" t="e">
        <f>IF($B143="","",VLOOKUP($B143,'HKII 20 - 21'!$B$17:$AT$54,14,0))</f>
        <v>#N/A</v>
      </c>
      <c r="P143" s="16" t="e">
        <f>IF($B143="","",VLOOKUP($B143,'HKII 20 - 21'!$B$17:$AT$54,15,0))</f>
        <v>#N/A</v>
      </c>
      <c r="Q143" s="16" t="e">
        <f>IF($B143="","",VLOOKUP($B143,'HKII 20 - 21'!$B$17:$AT$54,16,0))</f>
        <v>#N/A</v>
      </c>
      <c r="R143" s="32" t="e">
        <f t="shared" si="22"/>
        <v>#N/A</v>
      </c>
      <c r="S143" s="16" t="e">
        <f>IF($B143="","",VLOOKUP($B143,'HKII 20 - 21'!$B$17:$AT$54,18,0))</f>
        <v>#N/A</v>
      </c>
      <c r="T143" s="16" t="e">
        <f>IF($B143="","",VLOOKUP($B143,'HKII 20 - 21'!$B$17:$AT$54,19,0))</f>
        <v>#N/A</v>
      </c>
      <c r="U143" s="16" t="e">
        <f>IF($B143="","",VLOOKUP($B143,'HKII 20 - 21'!$B$17:$AT$54,20,0))</f>
        <v>#N/A</v>
      </c>
      <c r="V143" s="32" t="e">
        <f t="shared" si="23"/>
        <v>#N/A</v>
      </c>
      <c r="W143" s="16" t="e">
        <f>IF($B143="","",VLOOKUP($B143,'HKII 20 - 21'!$B$17:$AT$54,22,0))</f>
        <v>#N/A</v>
      </c>
      <c r="X143" s="16" t="e">
        <f>IF($B143="","",VLOOKUP($B143,'HKII 20 - 21'!$B$17:$AT$54,23,0))</f>
        <v>#N/A</v>
      </c>
      <c r="Y143" s="16" t="e">
        <f>IF($B143="","",VLOOKUP($B143,'HKII 20 - 21'!$B$17:$AT$54,24,0))</f>
        <v>#N/A</v>
      </c>
      <c r="Z143" s="32" t="e">
        <f t="shared" si="24"/>
        <v>#N/A</v>
      </c>
      <c r="AA143" s="16" t="e">
        <f>IF($B143="","",VLOOKUP($B143,'HKII 20 - 21'!$B$17:$AT$54,26,0))</f>
        <v>#N/A</v>
      </c>
      <c r="AB143" s="16" t="e">
        <f>IF($B143="","",VLOOKUP($B143,'HKII 20 - 21'!$B$17:$AT$54,27,0))</f>
        <v>#N/A</v>
      </c>
      <c r="AC143" s="16" t="e">
        <f>IF($B143="","",VLOOKUP($B143,'HKII 20 - 21'!$B$17:$AT$54,28,0))</f>
        <v>#N/A</v>
      </c>
      <c r="AD143" s="32" t="e">
        <f t="shared" si="25"/>
        <v>#N/A</v>
      </c>
      <c r="AE143" s="16" t="e">
        <f>IF($B143="","",VLOOKUP($B143,'HKII 20 - 21'!$B$17:$AT$54,30,0))</f>
        <v>#N/A</v>
      </c>
      <c r="AF143" s="16" t="e">
        <f>IF($B143="","",VLOOKUP($B143,'HKII 20 - 21'!$B$17:$AT$54,31,0))</f>
        <v>#N/A</v>
      </c>
      <c r="AG143" s="16" t="e">
        <f>IF($B143="","",VLOOKUP($B143,'HKII 20 - 21'!$B$17:$AT$54,32,0))</f>
        <v>#N/A</v>
      </c>
      <c r="AH143" s="32" t="e">
        <f t="shared" si="26"/>
        <v>#N/A</v>
      </c>
      <c r="AI143" s="16" t="e">
        <f>IF($B143="","",VLOOKUP($B143,'HKII 20 - 21'!$B$17:$AT$54,34,0))</f>
        <v>#N/A</v>
      </c>
      <c r="AJ143" s="16" t="e">
        <f>IF($B143="","",VLOOKUP($B143,'HKII 20 - 21'!$B$17:$AT$54,35,0))</f>
        <v>#N/A</v>
      </c>
      <c r="AK143" s="32" t="e">
        <f t="shared" si="27"/>
        <v>#N/A</v>
      </c>
      <c r="AL143" s="16" t="e">
        <f>IF($B143="","",VLOOKUP($B143,'HKII 20 - 21'!$B$17:$AT$54,37,0))</f>
        <v>#N/A</v>
      </c>
      <c r="AM143" s="16" t="e">
        <f>IF($B143="","",VLOOKUP($B143,'HKII 20 - 21'!$B$17:$AT$54,38,0))</f>
        <v>#N/A</v>
      </c>
      <c r="AN143" s="32" t="e">
        <f t="shared" si="28"/>
        <v>#N/A</v>
      </c>
      <c r="AO143" s="16" t="e">
        <f>IF($B143="","",VLOOKUP($B143,'HKII 20 - 21'!$B$17:$AT$54,40,0))</f>
        <v>#N/A</v>
      </c>
      <c r="AP143" s="16" t="e">
        <f>IF($B143="","",VLOOKUP($B143,'HKII 20 - 21'!$B$17:$AT$54,41,0))</f>
        <v>#N/A</v>
      </c>
      <c r="AQ143" s="32" t="e">
        <f t="shared" si="29"/>
        <v>#N/A</v>
      </c>
      <c r="AR143" s="32" t="e">
        <f>IF($B143="","",VLOOKUP($B143,'HKII 20 - 21'!$B$17:$AT$54,43,0))</f>
        <v>#N/A</v>
      </c>
      <c r="AS143" s="32" t="e">
        <f>IF($B143="","",VLOOKUP($B143,'HKII 20 - 21'!$B$17:$AT$54,44,0))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IF($B144="","",VLOOKUP($B144,'HKII 20 - 21'!$B$17:$AT$54,4,0))</f>
        <v>#N/A</v>
      </c>
      <c r="F144" s="16" t="e">
        <f>IF($B144="","",VLOOKUP($B144,'HKII 20 - 21'!$B$17:$AT$54,5,0))</f>
        <v>#N/A</v>
      </c>
      <c r="G144" s="16" t="e">
        <f>IF($B144="","",VLOOKUP($B144,'HKII 20 - 21'!$B$17:$AT$54,6,0))</f>
        <v>#N/A</v>
      </c>
      <c r="H144" s="16" t="e">
        <f>IF($B144="","",VLOOKUP($B144,'HKII 20 - 21'!$B$17:$AT$54,7,0))</f>
        <v>#N/A</v>
      </c>
      <c r="I144" s="16" t="e">
        <f>IF($B144="","",VLOOKUP($B144,'HKII 20 - 21'!$B$17:$AT$54,8,0))</f>
        <v>#N/A</v>
      </c>
      <c r="J144" s="16" t="e">
        <f>IF($B144="","",VLOOKUP($B144,'HKII 20 - 21'!$B$17:$AT$54,9,0))</f>
        <v>#N/A</v>
      </c>
      <c r="K144" s="16" t="e">
        <f>IF($B144="","",VLOOKUP($B144,'HKII 20 - 21'!$B$17:$AT$54,10,0))</f>
        <v>#N/A</v>
      </c>
      <c r="L144" s="16" t="e">
        <f>IF($B144="","",VLOOKUP($B144,'HKII 20 - 21'!$B$17:$AT$54,11,0))</f>
        <v>#N/A</v>
      </c>
      <c r="M144" s="32" t="e">
        <f t="shared" si="21"/>
        <v>#N/A</v>
      </c>
      <c r="N144" s="16" t="e">
        <f>IF($B144="","",VLOOKUP($B144,'HKII 20 - 21'!$B$17:$AT$54,13,0))</f>
        <v>#N/A</v>
      </c>
      <c r="O144" s="16" t="e">
        <f>IF($B144="","",VLOOKUP($B144,'HKII 20 - 21'!$B$17:$AT$54,14,0))</f>
        <v>#N/A</v>
      </c>
      <c r="P144" s="16" t="e">
        <f>IF($B144="","",VLOOKUP($B144,'HKII 20 - 21'!$B$17:$AT$54,15,0))</f>
        <v>#N/A</v>
      </c>
      <c r="Q144" s="16" t="e">
        <f>IF($B144="","",VLOOKUP($B144,'HKII 20 - 21'!$B$17:$AT$54,16,0))</f>
        <v>#N/A</v>
      </c>
      <c r="R144" s="32" t="e">
        <f t="shared" si="22"/>
        <v>#N/A</v>
      </c>
      <c r="S144" s="16" t="e">
        <f>IF($B144="","",VLOOKUP($B144,'HKII 20 - 21'!$B$17:$AT$54,18,0))</f>
        <v>#N/A</v>
      </c>
      <c r="T144" s="16" t="e">
        <f>IF($B144="","",VLOOKUP($B144,'HKII 20 - 21'!$B$17:$AT$54,19,0))</f>
        <v>#N/A</v>
      </c>
      <c r="U144" s="16" t="e">
        <f>IF($B144="","",VLOOKUP($B144,'HKII 20 - 21'!$B$17:$AT$54,20,0))</f>
        <v>#N/A</v>
      </c>
      <c r="V144" s="32" t="e">
        <f t="shared" si="23"/>
        <v>#N/A</v>
      </c>
      <c r="W144" s="16" t="e">
        <f>IF($B144="","",VLOOKUP($B144,'HKII 20 - 21'!$B$17:$AT$54,22,0))</f>
        <v>#N/A</v>
      </c>
      <c r="X144" s="16" t="e">
        <f>IF($B144="","",VLOOKUP($B144,'HKII 20 - 21'!$B$17:$AT$54,23,0))</f>
        <v>#N/A</v>
      </c>
      <c r="Y144" s="16" t="e">
        <f>IF($B144="","",VLOOKUP($B144,'HKII 20 - 21'!$B$17:$AT$54,24,0))</f>
        <v>#N/A</v>
      </c>
      <c r="Z144" s="32" t="e">
        <f t="shared" si="24"/>
        <v>#N/A</v>
      </c>
      <c r="AA144" s="16" t="e">
        <f>IF($B144="","",VLOOKUP($B144,'HKII 20 - 21'!$B$17:$AT$54,26,0))</f>
        <v>#N/A</v>
      </c>
      <c r="AB144" s="16" t="e">
        <f>IF($B144="","",VLOOKUP($B144,'HKII 20 - 21'!$B$17:$AT$54,27,0))</f>
        <v>#N/A</v>
      </c>
      <c r="AC144" s="16" t="e">
        <f>IF($B144="","",VLOOKUP($B144,'HKII 20 - 21'!$B$17:$AT$54,28,0))</f>
        <v>#N/A</v>
      </c>
      <c r="AD144" s="32" t="e">
        <f t="shared" si="25"/>
        <v>#N/A</v>
      </c>
      <c r="AE144" s="16" t="e">
        <f>IF($B144="","",VLOOKUP($B144,'HKII 20 - 21'!$B$17:$AT$54,30,0))</f>
        <v>#N/A</v>
      </c>
      <c r="AF144" s="16" t="e">
        <f>IF($B144="","",VLOOKUP($B144,'HKII 20 - 21'!$B$17:$AT$54,31,0))</f>
        <v>#N/A</v>
      </c>
      <c r="AG144" s="16" t="e">
        <f>IF($B144="","",VLOOKUP($B144,'HKII 20 - 21'!$B$17:$AT$54,32,0))</f>
        <v>#N/A</v>
      </c>
      <c r="AH144" s="32" t="e">
        <f t="shared" si="26"/>
        <v>#N/A</v>
      </c>
      <c r="AI144" s="16" t="e">
        <f>IF($B144="","",VLOOKUP($B144,'HKII 20 - 21'!$B$17:$AT$54,34,0))</f>
        <v>#N/A</v>
      </c>
      <c r="AJ144" s="16" t="e">
        <f>IF($B144="","",VLOOKUP($B144,'HKII 20 - 21'!$B$17:$AT$54,35,0))</f>
        <v>#N/A</v>
      </c>
      <c r="AK144" s="32" t="e">
        <f t="shared" si="27"/>
        <v>#N/A</v>
      </c>
      <c r="AL144" s="16" t="e">
        <f>IF($B144="","",VLOOKUP($B144,'HKII 20 - 21'!$B$17:$AT$54,37,0))</f>
        <v>#N/A</v>
      </c>
      <c r="AM144" s="16" t="e">
        <f>IF($B144="","",VLOOKUP($B144,'HKII 20 - 21'!$B$17:$AT$54,38,0))</f>
        <v>#N/A</v>
      </c>
      <c r="AN144" s="32" t="e">
        <f t="shared" si="28"/>
        <v>#N/A</v>
      </c>
      <c r="AO144" s="16" t="e">
        <f>IF($B144="","",VLOOKUP($B144,'HKII 20 - 21'!$B$17:$AT$54,40,0))</f>
        <v>#N/A</v>
      </c>
      <c r="AP144" s="16" t="e">
        <f>IF($B144="","",VLOOKUP($B144,'HKII 20 - 21'!$B$17:$AT$54,41,0))</f>
        <v>#N/A</v>
      </c>
      <c r="AQ144" s="32" t="e">
        <f t="shared" si="29"/>
        <v>#N/A</v>
      </c>
      <c r="AR144" s="32" t="e">
        <f>IF($B144="","",VLOOKUP($B144,'HKII 20 - 21'!$B$17:$AT$54,43,0))</f>
        <v>#N/A</v>
      </c>
      <c r="AS144" s="32" t="e">
        <f>IF($B144="","",VLOOKUP($B144,'HKII 20 - 21'!$B$17:$AT$54,44,0))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IF($B145="","",VLOOKUP($B145,'HKII 20 - 21'!$B$17:$AT$54,4,0))</f>
        <v>#N/A</v>
      </c>
      <c r="F145" s="16" t="e">
        <f>IF($B145="","",VLOOKUP($B145,'HKII 20 - 21'!$B$17:$AT$54,5,0))</f>
        <v>#N/A</v>
      </c>
      <c r="G145" s="16" t="e">
        <f>IF($B145="","",VLOOKUP($B145,'HKII 20 - 21'!$B$17:$AT$54,6,0))</f>
        <v>#N/A</v>
      </c>
      <c r="H145" s="16" t="e">
        <f>IF($B145="","",VLOOKUP($B145,'HKII 20 - 21'!$B$17:$AT$54,7,0))</f>
        <v>#N/A</v>
      </c>
      <c r="I145" s="16" t="e">
        <f>IF($B145="","",VLOOKUP($B145,'HKII 20 - 21'!$B$17:$AT$54,8,0))</f>
        <v>#N/A</v>
      </c>
      <c r="J145" s="16" t="e">
        <f>IF($B145="","",VLOOKUP($B145,'HKII 20 - 21'!$B$17:$AT$54,9,0))</f>
        <v>#N/A</v>
      </c>
      <c r="K145" s="16" t="e">
        <f>IF($B145="","",VLOOKUP($B145,'HKII 20 - 21'!$B$17:$AT$54,10,0))</f>
        <v>#N/A</v>
      </c>
      <c r="L145" s="16" t="e">
        <f>IF($B145="","",VLOOKUP($B145,'HKII 20 - 21'!$B$17:$AT$54,11,0))</f>
        <v>#N/A</v>
      </c>
      <c r="M145" s="32" t="e">
        <f t="shared" si="21"/>
        <v>#N/A</v>
      </c>
      <c r="N145" s="16" t="e">
        <f>IF($B145="","",VLOOKUP($B145,'HKII 20 - 21'!$B$17:$AT$54,13,0))</f>
        <v>#N/A</v>
      </c>
      <c r="O145" s="16" t="e">
        <f>IF($B145="","",VLOOKUP($B145,'HKII 20 - 21'!$B$17:$AT$54,14,0))</f>
        <v>#N/A</v>
      </c>
      <c r="P145" s="16" t="e">
        <f>IF($B145="","",VLOOKUP($B145,'HKII 20 - 21'!$B$17:$AT$54,15,0))</f>
        <v>#N/A</v>
      </c>
      <c r="Q145" s="16" t="e">
        <f>IF($B145="","",VLOOKUP($B145,'HKII 20 - 21'!$B$17:$AT$54,16,0))</f>
        <v>#N/A</v>
      </c>
      <c r="R145" s="32" t="e">
        <f t="shared" si="22"/>
        <v>#N/A</v>
      </c>
      <c r="S145" s="16" t="e">
        <f>IF($B145="","",VLOOKUP($B145,'HKII 20 - 21'!$B$17:$AT$54,18,0))</f>
        <v>#N/A</v>
      </c>
      <c r="T145" s="16" t="e">
        <f>IF($B145="","",VLOOKUP($B145,'HKII 20 - 21'!$B$17:$AT$54,19,0))</f>
        <v>#N/A</v>
      </c>
      <c r="U145" s="16" t="e">
        <f>IF($B145="","",VLOOKUP($B145,'HKII 20 - 21'!$B$17:$AT$54,20,0))</f>
        <v>#N/A</v>
      </c>
      <c r="V145" s="32" t="e">
        <f t="shared" si="23"/>
        <v>#N/A</v>
      </c>
      <c r="W145" s="16" t="e">
        <f>IF($B145="","",VLOOKUP($B145,'HKII 20 - 21'!$B$17:$AT$54,22,0))</f>
        <v>#N/A</v>
      </c>
      <c r="X145" s="16" t="e">
        <f>IF($B145="","",VLOOKUP($B145,'HKII 20 - 21'!$B$17:$AT$54,23,0))</f>
        <v>#N/A</v>
      </c>
      <c r="Y145" s="16" t="e">
        <f>IF($B145="","",VLOOKUP($B145,'HKII 20 - 21'!$B$17:$AT$54,24,0))</f>
        <v>#N/A</v>
      </c>
      <c r="Z145" s="32" t="e">
        <f t="shared" si="24"/>
        <v>#N/A</v>
      </c>
      <c r="AA145" s="16" t="e">
        <f>IF($B145="","",VLOOKUP($B145,'HKII 20 - 21'!$B$17:$AT$54,26,0))</f>
        <v>#N/A</v>
      </c>
      <c r="AB145" s="16" t="e">
        <f>IF($B145="","",VLOOKUP($B145,'HKII 20 - 21'!$B$17:$AT$54,27,0))</f>
        <v>#N/A</v>
      </c>
      <c r="AC145" s="16" t="e">
        <f>IF($B145="","",VLOOKUP($B145,'HKII 20 - 21'!$B$17:$AT$54,28,0))</f>
        <v>#N/A</v>
      </c>
      <c r="AD145" s="32" t="e">
        <f t="shared" si="25"/>
        <v>#N/A</v>
      </c>
      <c r="AE145" s="16" t="e">
        <f>IF($B145="","",VLOOKUP($B145,'HKII 20 - 21'!$B$17:$AT$54,30,0))</f>
        <v>#N/A</v>
      </c>
      <c r="AF145" s="16" t="e">
        <f>IF($B145="","",VLOOKUP($B145,'HKII 20 - 21'!$B$17:$AT$54,31,0))</f>
        <v>#N/A</v>
      </c>
      <c r="AG145" s="16" t="e">
        <f>IF($B145="","",VLOOKUP($B145,'HKII 20 - 21'!$B$17:$AT$54,32,0))</f>
        <v>#N/A</v>
      </c>
      <c r="AH145" s="32" t="e">
        <f t="shared" si="26"/>
        <v>#N/A</v>
      </c>
      <c r="AI145" s="16" t="e">
        <f>IF($B145="","",VLOOKUP($B145,'HKII 20 - 21'!$B$17:$AT$54,34,0))</f>
        <v>#N/A</v>
      </c>
      <c r="AJ145" s="16" t="e">
        <f>IF($B145="","",VLOOKUP($B145,'HKII 20 - 21'!$B$17:$AT$54,35,0))</f>
        <v>#N/A</v>
      </c>
      <c r="AK145" s="32" t="e">
        <f t="shared" si="27"/>
        <v>#N/A</v>
      </c>
      <c r="AL145" s="16" t="e">
        <f>IF($B145="","",VLOOKUP($B145,'HKII 20 - 21'!$B$17:$AT$54,37,0))</f>
        <v>#N/A</v>
      </c>
      <c r="AM145" s="16" t="e">
        <f>IF($B145="","",VLOOKUP($B145,'HKII 20 - 21'!$B$17:$AT$54,38,0))</f>
        <v>#N/A</v>
      </c>
      <c r="AN145" s="32" t="e">
        <f t="shared" si="28"/>
        <v>#N/A</v>
      </c>
      <c r="AO145" s="16" t="e">
        <f>IF($B145="","",VLOOKUP($B145,'HKII 20 - 21'!$B$17:$AT$54,40,0))</f>
        <v>#N/A</v>
      </c>
      <c r="AP145" s="16" t="e">
        <f>IF($B145="","",VLOOKUP($B145,'HKII 20 - 21'!$B$17:$AT$54,41,0))</f>
        <v>#N/A</v>
      </c>
      <c r="AQ145" s="32" t="e">
        <f t="shared" si="29"/>
        <v>#N/A</v>
      </c>
      <c r="AR145" s="32" t="e">
        <f>IF($B145="","",VLOOKUP($B145,'HKII 20 - 21'!$B$17:$AT$54,43,0))</f>
        <v>#N/A</v>
      </c>
      <c r="AS145" s="32" t="e">
        <f>IF($B145="","",VLOOKUP($B145,'HKII 20 - 21'!$B$17:$AT$54,44,0))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IF($B146="","",VLOOKUP($B146,'HKII 20 - 21'!$B$17:$AT$54,4,0))</f>
        <v>#N/A</v>
      </c>
      <c r="F146" s="16" t="e">
        <f>IF($B146="","",VLOOKUP($B146,'HKII 20 - 21'!$B$17:$AT$54,5,0))</f>
        <v>#N/A</v>
      </c>
      <c r="G146" s="16" t="e">
        <f>IF($B146="","",VLOOKUP($B146,'HKII 20 - 21'!$B$17:$AT$54,6,0))</f>
        <v>#N/A</v>
      </c>
      <c r="H146" s="16" t="e">
        <f>IF($B146="","",VLOOKUP($B146,'HKII 20 - 21'!$B$17:$AT$54,7,0))</f>
        <v>#N/A</v>
      </c>
      <c r="I146" s="16" t="e">
        <f>IF($B146="","",VLOOKUP($B146,'HKII 20 - 21'!$B$17:$AT$54,8,0))</f>
        <v>#N/A</v>
      </c>
      <c r="J146" s="16" t="e">
        <f>IF($B146="","",VLOOKUP($B146,'HKII 20 - 21'!$B$17:$AT$54,9,0))</f>
        <v>#N/A</v>
      </c>
      <c r="K146" s="16" t="e">
        <f>IF($B146="","",VLOOKUP($B146,'HKII 20 - 21'!$B$17:$AT$54,10,0))</f>
        <v>#N/A</v>
      </c>
      <c r="L146" s="16" t="e">
        <f>IF($B146="","",VLOOKUP($B146,'HKII 20 - 21'!$B$17:$AT$54,11,0))</f>
        <v>#N/A</v>
      </c>
      <c r="M146" s="32" t="e">
        <f t="shared" si="21"/>
        <v>#N/A</v>
      </c>
      <c r="N146" s="16" t="e">
        <f>IF($B146="","",VLOOKUP($B146,'HKII 20 - 21'!$B$17:$AT$54,13,0))</f>
        <v>#N/A</v>
      </c>
      <c r="O146" s="16" t="e">
        <f>IF($B146="","",VLOOKUP($B146,'HKII 20 - 21'!$B$17:$AT$54,14,0))</f>
        <v>#N/A</v>
      </c>
      <c r="P146" s="16" t="e">
        <f>IF($B146="","",VLOOKUP($B146,'HKII 20 - 21'!$B$17:$AT$54,15,0))</f>
        <v>#N/A</v>
      </c>
      <c r="Q146" s="16" t="e">
        <f>IF($B146="","",VLOOKUP($B146,'HKII 20 - 21'!$B$17:$AT$54,16,0))</f>
        <v>#N/A</v>
      </c>
      <c r="R146" s="32" t="e">
        <f t="shared" si="22"/>
        <v>#N/A</v>
      </c>
      <c r="S146" s="16" t="e">
        <f>IF($B146="","",VLOOKUP($B146,'HKII 20 - 21'!$B$17:$AT$54,18,0))</f>
        <v>#N/A</v>
      </c>
      <c r="T146" s="16" t="e">
        <f>IF($B146="","",VLOOKUP($B146,'HKII 20 - 21'!$B$17:$AT$54,19,0))</f>
        <v>#N/A</v>
      </c>
      <c r="U146" s="16" t="e">
        <f>IF($B146="","",VLOOKUP($B146,'HKII 20 - 21'!$B$17:$AT$54,20,0))</f>
        <v>#N/A</v>
      </c>
      <c r="V146" s="32" t="e">
        <f t="shared" si="23"/>
        <v>#N/A</v>
      </c>
      <c r="W146" s="16" t="e">
        <f>IF($B146="","",VLOOKUP($B146,'HKII 20 - 21'!$B$17:$AT$54,22,0))</f>
        <v>#N/A</v>
      </c>
      <c r="X146" s="16" t="e">
        <f>IF($B146="","",VLOOKUP($B146,'HKII 20 - 21'!$B$17:$AT$54,23,0))</f>
        <v>#N/A</v>
      </c>
      <c r="Y146" s="16" t="e">
        <f>IF($B146="","",VLOOKUP($B146,'HKII 20 - 21'!$B$17:$AT$54,24,0))</f>
        <v>#N/A</v>
      </c>
      <c r="Z146" s="32" t="e">
        <f t="shared" si="24"/>
        <v>#N/A</v>
      </c>
      <c r="AA146" s="16" t="e">
        <f>IF($B146="","",VLOOKUP($B146,'HKII 20 - 21'!$B$17:$AT$54,26,0))</f>
        <v>#N/A</v>
      </c>
      <c r="AB146" s="16" t="e">
        <f>IF($B146="","",VLOOKUP($B146,'HKII 20 - 21'!$B$17:$AT$54,27,0))</f>
        <v>#N/A</v>
      </c>
      <c r="AC146" s="16" t="e">
        <f>IF($B146="","",VLOOKUP($B146,'HKII 20 - 21'!$B$17:$AT$54,28,0))</f>
        <v>#N/A</v>
      </c>
      <c r="AD146" s="32" t="e">
        <f t="shared" si="25"/>
        <v>#N/A</v>
      </c>
      <c r="AE146" s="16" t="e">
        <f>IF($B146="","",VLOOKUP($B146,'HKII 20 - 21'!$B$17:$AT$54,30,0))</f>
        <v>#N/A</v>
      </c>
      <c r="AF146" s="16" t="e">
        <f>IF($B146="","",VLOOKUP($B146,'HKII 20 - 21'!$B$17:$AT$54,31,0))</f>
        <v>#N/A</v>
      </c>
      <c r="AG146" s="16" t="e">
        <f>IF($B146="","",VLOOKUP($B146,'HKII 20 - 21'!$B$17:$AT$54,32,0))</f>
        <v>#N/A</v>
      </c>
      <c r="AH146" s="32" t="e">
        <f t="shared" si="26"/>
        <v>#N/A</v>
      </c>
      <c r="AI146" s="16" t="e">
        <f>IF($B146="","",VLOOKUP($B146,'HKII 20 - 21'!$B$17:$AT$54,34,0))</f>
        <v>#N/A</v>
      </c>
      <c r="AJ146" s="16" t="e">
        <f>IF($B146="","",VLOOKUP($B146,'HKII 20 - 21'!$B$17:$AT$54,35,0))</f>
        <v>#N/A</v>
      </c>
      <c r="AK146" s="32" t="e">
        <f t="shared" si="27"/>
        <v>#N/A</v>
      </c>
      <c r="AL146" s="16" t="e">
        <f>IF($B146="","",VLOOKUP($B146,'HKII 20 - 21'!$B$17:$AT$54,37,0))</f>
        <v>#N/A</v>
      </c>
      <c r="AM146" s="16" t="e">
        <f>IF($B146="","",VLOOKUP($B146,'HKII 20 - 21'!$B$17:$AT$54,38,0))</f>
        <v>#N/A</v>
      </c>
      <c r="AN146" s="32" t="e">
        <f t="shared" si="28"/>
        <v>#N/A</v>
      </c>
      <c r="AO146" s="16" t="e">
        <f>IF($B146="","",VLOOKUP($B146,'HKII 20 - 21'!$B$17:$AT$54,40,0))</f>
        <v>#N/A</v>
      </c>
      <c r="AP146" s="16" t="e">
        <f>IF($B146="","",VLOOKUP($B146,'HKII 20 - 21'!$B$17:$AT$54,41,0))</f>
        <v>#N/A</v>
      </c>
      <c r="AQ146" s="32" t="e">
        <f t="shared" si="29"/>
        <v>#N/A</v>
      </c>
      <c r="AR146" s="32" t="e">
        <f>IF($B146="","",VLOOKUP($B146,'HKII 20 - 21'!$B$17:$AT$54,43,0))</f>
        <v>#N/A</v>
      </c>
      <c r="AS146" s="32" t="e">
        <f>IF($B146="","",VLOOKUP($B146,'HKII 20 - 21'!$B$17:$AT$54,44,0))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IF($B147="","",VLOOKUP($B147,'HKII 20 - 21'!$B$17:$AT$54,4,0))</f>
        <v>#N/A</v>
      </c>
      <c r="F147" s="16" t="e">
        <f>IF($B147="","",VLOOKUP($B147,'HKII 20 - 21'!$B$17:$AT$54,5,0))</f>
        <v>#N/A</v>
      </c>
      <c r="G147" s="16" t="e">
        <f>IF($B147="","",VLOOKUP($B147,'HKII 20 - 21'!$B$17:$AT$54,6,0))</f>
        <v>#N/A</v>
      </c>
      <c r="H147" s="16" t="e">
        <f>IF($B147="","",VLOOKUP($B147,'HKII 20 - 21'!$B$17:$AT$54,7,0))</f>
        <v>#N/A</v>
      </c>
      <c r="I147" s="16" t="e">
        <f>IF($B147="","",VLOOKUP($B147,'HKII 20 - 21'!$B$17:$AT$54,8,0))</f>
        <v>#N/A</v>
      </c>
      <c r="J147" s="16" t="e">
        <f>IF($B147="","",VLOOKUP($B147,'HKII 20 - 21'!$B$17:$AT$54,9,0))</f>
        <v>#N/A</v>
      </c>
      <c r="K147" s="16" t="e">
        <f>IF($B147="","",VLOOKUP($B147,'HKII 20 - 21'!$B$17:$AT$54,10,0))</f>
        <v>#N/A</v>
      </c>
      <c r="L147" s="16" t="e">
        <f>IF($B147="","",VLOOKUP($B147,'HKII 20 - 21'!$B$17:$AT$54,11,0))</f>
        <v>#N/A</v>
      </c>
      <c r="M147" s="32" t="e">
        <f t="shared" si="21"/>
        <v>#N/A</v>
      </c>
      <c r="N147" s="16" t="e">
        <f>IF($B147="","",VLOOKUP($B147,'HKII 20 - 21'!$B$17:$AT$54,13,0))</f>
        <v>#N/A</v>
      </c>
      <c r="O147" s="16" t="e">
        <f>IF($B147="","",VLOOKUP($B147,'HKII 20 - 21'!$B$17:$AT$54,14,0))</f>
        <v>#N/A</v>
      </c>
      <c r="P147" s="16" t="e">
        <f>IF($B147="","",VLOOKUP($B147,'HKII 20 - 21'!$B$17:$AT$54,15,0))</f>
        <v>#N/A</v>
      </c>
      <c r="Q147" s="16" t="e">
        <f>IF($B147="","",VLOOKUP($B147,'HKII 20 - 21'!$B$17:$AT$54,16,0))</f>
        <v>#N/A</v>
      </c>
      <c r="R147" s="32" t="e">
        <f t="shared" si="22"/>
        <v>#N/A</v>
      </c>
      <c r="S147" s="16" t="e">
        <f>IF($B147="","",VLOOKUP($B147,'HKII 20 - 21'!$B$17:$AT$54,18,0))</f>
        <v>#N/A</v>
      </c>
      <c r="T147" s="16" t="e">
        <f>IF($B147="","",VLOOKUP($B147,'HKII 20 - 21'!$B$17:$AT$54,19,0))</f>
        <v>#N/A</v>
      </c>
      <c r="U147" s="16" t="e">
        <f>IF($B147="","",VLOOKUP($B147,'HKII 20 - 21'!$B$17:$AT$54,20,0))</f>
        <v>#N/A</v>
      </c>
      <c r="V147" s="32" t="e">
        <f t="shared" si="23"/>
        <v>#N/A</v>
      </c>
      <c r="W147" s="16" t="e">
        <f>IF($B147="","",VLOOKUP($B147,'HKII 20 - 21'!$B$17:$AT$54,22,0))</f>
        <v>#N/A</v>
      </c>
      <c r="X147" s="16" t="e">
        <f>IF($B147="","",VLOOKUP($B147,'HKII 20 - 21'!$B$17:$AT$54,23,0))</f>
        <v>#N/A</v>
      </c>
      <c r="Y147" s="16" t="e">
        <f>IF($B147="","",VLOOKUP($B147,'HKII 20 - 21'!$B$17:$AT$54,24,0))</f>
        <v>#N/A</v>
      </c>
      <c r="Z147" s="32" t="e">
        <f t="shared" si="24"/>
        <v>#N/A</v>
      </c>
      <c r="AA147" s="16" t="e">
        <f>IF($B147="","",VLOOKUP($B147,'HKII 20 - 21'!$B$17:$AT$54,26,0))</f>
        <v>#N/A</v>
      </c>
      <c r="AB147" s="16" t="e">
        <f>IF($B147="","",VLOOKUP($B147,'HKII 20 - 21'!$B$17:$AT$54,27,0))</f>
        <v>#N/A</v>
      </c>
      <c r="AC147" s="16" t="e">
        <f>IF($B147="","",VLOOKUP($B147,'HKII 20 - 21'!$B$17:$AT$54,28,0))</f>
        <v>#N/A</v>
      </c>
      <c r="AD147" s="32" t="e">
        <f t="shared" si="25"/>
        <v>#N/A</v>
      </c>
      <c r="AE147" s="16" t="e">
        <f>IF($B147="","",VLOOKUP($B147,'HKII 20 - 21'!$B$17:$AT$54,30,0))</f>
        <v>#N/A</v>
      </c>
      <c r="AF147" s="16" t="e">
        <f>IF($B147="","",VLOOKUP($B147,'HKII 20 - 21'!$B$17:$AT$54,31,0))</f>
        <v>#N/A</v>
      </c>
      <c r="AG147" s="16" t="e">
        <f>IF($B147="","",VLOOKUP($B147,'HKII 20 - 21'!$B$17:$AT$54,32,0))</f>
        <v>#N/A</v>
      </c>
      <c r="AH147" s="32" t="e">
        <f t="shared" si="26"/>
        <v>#N/A</v>
      </c>
      <c r="AI147" s="16" t="e">
        <f>IF($B147="","",VLOOKUP($B147,'HKII 20 - 21'!$B$17:$AT$54,34,0))</f>
        <v>#N/A</v>
      </c>
      <c r="AJ147" s="16" t="e">
        <f>IF($B147="","",VLOOKUP($B147,'HKII 20 - 21'!$B$17:$AT$54,35,0))</f>
        <v>#N/A</v>
      </c>
      <c r="AK147" s="32" t="e">
        <f t="shared" si="27"/>
        <v>#N/A</v>
      </c>
      <c r="AL147" s="16" t="e">
        <f>IF($B147="","",VLOOKUP($B147,'HKII 20 - 21'!$B$17:$AT$54,37,0))</f>
        <v>#N/A</v>
      </c>
      <c r="AM147" s="16" t="e">
        <f>IF($B147="","",VLOOKUP($B147,'HKII 20 - 21'!$B$17:$AT$54,38,0))</f>
        <v>#N/A</v>
      </c>
      <c r="AN147" s="32" t="e">
        <f t="shared" si="28"/>
        <v>#N/A</v>
      </c>
      <c r="AO147" s="16" t="e">
        <f>IF($B147="","",VLOOKUP($B147,'HKII 20 - 21'!$B$17:$AT$54,40,0))</f>
        <v>#N/A</v>
      </c>
      <c r="AP147" s="16" t="e">
        <f>IF($B147="","",VLOOKUP($B147,'HKII 20 - 21'!$B$17:$AT$54,41,0))</f>
        <v>#N/A</v>
      </c>
      <c r="AQ147" s="32" t="e">
        <f t="shared" si="29"/>
        <v>#N/A</v>
      </c>
      <c r="AR147" s="32" t="e">
        <f>IF($B147="","",VLOOKUP($B147,'HKII 20 - 21'!$B$17:$AT$54,43,0))</f>
        <v>#N/A</v>
      </c>
      <c r="AS147" s="32" t="e">
        <f>IF($B147="","",VLOOKUP($B147,'HKII 20 - 21'!$B$17:$AT$54,44,0))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IF($B148="","",VLOOKUP($B148,'HKII 20 - 21'!$B$17:$AT$54,4,0))</f>
        <v>#N/A</v>
      </c>
      <c r="F148" s="16" t="e">
        <f>IF($B148="","",VLOOKUP($B148,'HKII 20 - 21'!$B$17:$AT$54,5,0))</f>
        <v>#N/A</v>
      </c>
      <c r="G148" s="16" t="e">
        <f>IF($B148="","",VLOOKUP($B148,'HKII 20 - 21'!$B$17:$AT$54,6,0))</f>
        <v>#N/A</v>
      </c>
      <c r="H148" s="16" t="e">
        <f>IF($B148="","",VLOOKUP($B148,'HKII 20 - 21'!$B$17:$AT$54,7,0))</f>
        <v>#N/A</v>
      </c>
      <c r="I148" s="16" t="e">
        <f>IF($B148="","",VLOOKUP($B148,'HKII 20 - 21'!$B$17:$AT$54,8,0))</f>
        <v>#N/A</v>
      </c>
      <c r="J148" s="16" t="e">
        <f>IF($B148="","",VLOOKUP($B148,'HKII 20 - 21'!$B$17:$AT$54,9,0))</f>
        <v>#N/A</v>
      </c>
      <c r="K148" s="16" t="e">
        <f>IF($B148="","",VLOOKUP($B148,'HKII 20 - 21'!$B$17:$AT$54,10,0))</f>
        <v>#N/A</v>
      </c>
      <c r="L148" s="16" t="e">
        <f>IF($B148="","",VLOOKUP($B148,'HKII 20 - 21'!$B$17:$AT$54,11,0))</f>
        <v>#N/A</v>
      </c>
      <c r="M148" s="32" t="e">
        <f t="shared" si="21"/>
        <v>#N/A</v>
      </c>
      <c r="N148" s="16" t="e">
        <f>IF($B148="","",VLOOKUP($B148,'HKII 20 - 21'!$B$17:$AT$54,13,0))</f>
        <v>#N/A</v>
      </c>
      <c r="O148" s="16" t="e">
        <f>IF($B148="","",VLOOKUP($B148,'HKII 20 - 21'!$B$17:$AT$54,14,0))</f>
        <v>#N/A</v>
      </c>
      <c r="P148" s="16" t="e">
        <f>IF($B148="","",VLOOKUP($B148,'HKII 20 - 21'!$B$17:$AT$54,15,0))</f>
        <v>#N/A</v>
      </c>
      <c r="Q148" s="16" t="e">
        <f>IF($B148="","",VLOOKUP($B148,'HKII 20 - 21'!$B$17:$AT$54,16,0))</f>
        <v>#N/A</v>
      </c>
      <c r="R148" s="32" t="e">
        <f t="shared" si="22"/>
        <v>#N/A</v>
      </c>
      <c r="S148" s="16" t="e">
        <f>IF($B148="","",VLOOKUP($B148,'HKII 20 - 21'!$B$17:$AT$54,18,0))</f>
        <v>#N/A</v>
      </c>
      <c r="T148" s="16" t="e">
        <f>IF($B148="","",VLOOKUP($B148,'HKII 20 - 21'!$B$17:$AT$54,19,0))</f>
        <v>#N/A</v>
      </c>
      <c r="U148" s="16" t="e">
        <f>IF($B148="","",VLOOKUP($B148,'HKII 20 - 21'!$B$17:$AT$54,20,0))</f>
        <v>#N/A</v>
      </c>
      <c r="V148" s="32" t="e">
        <f t="shared" si="23"/>
        <v>#N/A</v>
      </c>
      <c r="W148" s="16" t="e">
        <f>IF($B148="","",VLOOKUP($B148,'HKII 20 - 21'!$B$17:$AT$54,22,0))</f>
        <v>#N/A</v>
      </c>
      <c r="X148" s="16" t="e">
        <f>IF($B148="","",VLOOKUP($B148,'HKII 20 - 21'!$B$17:$AT$54,23,0))</f>
        <v>#N/A</v>
      </c>
      <c r="Y148" s="16" t="e">
        <f>IF($B148="","",VLOOKUP($B148,'HKII 20 - 21'!$B$17:$AT$54,24,0))</f>
        <v>#N/A</v>
      </c>
      <c r="Z148" s="32" t="e">
        <f t="shared" si="24"/>
        <v>#N/A</v>
      </c>
      <c r="AA148" s="16" t="e">
        <f>IF($B148="","",VLOOKUP($B148,'HKII 20 - 21'!$B$17:$AT$54,26,0))</f>
        <v>#N/A</v>
      </c>
      <c r="AB148" s="16" t="e">
        <f>IF($B148="","",VLOOKUP($B148,'HKII 20 - 21'!$B$17:$AT$54,27,0))</f>
        <v>#N/A</v>
      </c>
      <c r="AC148" s="16" t="e">
        <f>IF($B148="","",VLOOKUP($B148,'HKII 20 - 21'!$B$17:$AT$54,28,0))</f>
        <v>#N/A</v>
      </c>
      <c r="AD148" s="32" t="e">
        <f t="shared" si="25"/>
        <v>#N/A</v>
      </c>
      <c r="AE148" s="16" t="e">
        <f>IF($B148="","",VLOOKUP($B148,'HKII 20 - 21'!$B$17:$AT$54,30,0))</f>
        <v>#N/A</v>
      </c>
      <c r="AF148" s="16" t="e">
        <f>IF($B148="","",VLOOKUP($B148,'HKII 20 - 21'!$B$17:$AT$54,31,0))</f>
        <v>#N/A</v>
      </c>
      <c r="AG148" s="16" t="e">
        <f>IF($B148="","",VLOOKUP($B148,'HKII 20 - 21'!$B$17:$AT$54,32,0))</f>
        <v>#N/A</v>
      </c>
      <c r="AH148" s="32" t="e">
        <f t="shared" si="26"/>
        <v>#N/A</v>
      </c>
      <c r="AI148" s="16" t="e">
        <f>IF($B148="","",VLOOKUP($B148,'HKII 20 - 21'!$B$17:$AT$54,34,0))</f>
        <v>#N/A</v>
      </c>
      <c r="AJ148" s="16" t="e">
        <f>IF($B148="","",VLOOKUP($B148,'HKII 20 - 21'!$B$17:$AT$54,35,0))</f>
        <v>#N/A</v>
      </c>
      <c r="AK148" s="32" t="e">
        <f t="shared" si="27"/>
        <v>#N/A</v>
      </c>
      <c r="AL148" s="16" t="e">
        <f>IF($B148="","",VLOOKUP($B148,'HKII 20 - 21'!$B$17:$AT$54,37,0))</f>
        <v>#N/A</v>
      </c>
      <c r="AM148" s="16" t="e">
        <f>IF($B148="","",VLOOKUP($B148,'HKII 20 - 21'!$B$17:$AT$54,38,0))</f>
        <v>#N/A</v>
      </c>
      <c r="AN148" s="32" t="e">
        <f t="shared" si="28"/>
        <v>#N/A</v>
      </c>
      <c r="AO148" s="16" t="e">
        <f>IF($B148="","",VLOOKUP($B148,'HKII 20 - 21'!$B$17:$AT$54,40,0))</f>
        <v>#N/A</v>
      </c>
      <c r="AP148" s="16" t="e">
        <f>IF($B148="","",VLOOKUP($B148,'HKII 20 - 21'!$B$17:$AT$54,41,0))</f>
        <v>#N/A</v>
      </c>
      <c r="AQ148" s="32" t="e">
        <f t="shared" si="29"/>
        <v>#N/A</v>
      </c>
      <c r="AR148" s="32" t="e">
        <f>IF($B148="","",VLOOKUP($B148,'HKII 20 - 21'!$B$17:$AT$54,43,0))</f>
        <v>#N/A</v>
      </c>
      <c r="AS148" s="32" t="e">
        <f>IF($B148="","",VLOOKUP($B148,'HKII 20 - 21'!$B$17:$AT$54,44,0))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IF($B149="","",VLOOKUP($B149,'HKII 20 - 21'!$B$17:$AT$54,4,0))</f>
        <v>#N/A</v>
      </c>
      <c r="F149" s="16" t="e">
        <f>IF($B149="","",VLOOKUP($B149,'HKII 20 - 21'!$B$17:$AT$54,5,0))</f>
        <v>#N/A</v>
      </c>
      <c r="G149" s="16" t="e">
        <f>IF($B149="","",VLOOKUP($B149,'HKII 20 - 21'!$B$17:$AT$54,6,0))</f>
        <v>#N/A</v>
      </c>
      <c r="H149" s="16" t="e">
        <f>IF($B149="","",VLOOKUP($B149,'HKII 20 - 21'!$B$17:$AT$54,7,0))</f>
        <v>#N/A</v>
      </c>
      <c r="I149" s="16" t="e">
        <f>IF($B149="","",VLOOKUP($B149,'HKII 20 - 21'!$B$17:$AT$54,8,0))</f>
        <v>#N/A</v>
      </c>
      <c r="J149" s="16" t="e">
        <f>IF($B149="","",VLOOKUP($B149,'HKII 20 - 21'!$B$17:$AT$54,9,0))</f>
        <v>#N/A</v>
      </c>
      <c r="K149" s="16" t="e">
        <f>IF($B149="","",VLOOKUP($B149,'HKII 20 - 21'!$B$17:$AT$54,10,0))</f>
        <v>#N/A</v>
      </c>
      <c r="L149" s="16" t="e">
        <f>IF($B149="","",VLOOKUP($B149,'HKII 20 - 21'!$B$17:$AT$54,11,0))</f>
        <v>#N/A</v>
      </c>
      <c r="M149" s="32" t="e">
        <f t="shared" si="21"/>
        <v>#N/A</v>
      </c>
      <c r="N149" s="16" t="e">
        <f>IF($B149="","",VLOOKUP($B149,'HKII 20 - 21'!$B$17:$AT$54,13,0))</f>
        <v>#N/A</v>
      </c>
      <c r="O149" s="16" t="e">
        <f>IF($B149="","",VLOOKUP($B149,'HKII 20 - 21'!$B$17:$AT$54,14,0))</f>
        <v>#N/A</v>
      </c>
      <c r="P149" s="16" t="e">
        <f>IF($B149="","",VLOOKUP($B149,'HKII 20 - 21'!$B$17:$AT$54,15,0))</f>
        <v>#N/A</v>
      </c>
      <c r="Q149" s="16" t="e">
        <f>IF($B149="","",VLOOKUP($B149,'HKII 20 - 21'!$B$17:$AT$54,16,0))</f>
        <v>#N/A</v>
      </c>
      <c r="R149" s="32" t="e">
        <f t="shared" si="22"/>
        <v>#N/A</v>
      </c>
      <c r="S149" s="16" t="e">
        <f>IF($B149="","",VLOOKUP($B149,'HKII 20 - 21'!$B$17:$AT$54,18,0))</f>
        <v>#N/A</v>
      </c>
      <c r="T149" s="16" t="e">
        <f>IF($B149="","",VLOOKUP($B149,'HKII 20 - 21'!$B$17:$AT$54,19,0))</f>
        <v>#N/A</v>
      </c>
      <c r="U149" s="16" t="e">
        <f>IF($B149="","",VLOOKUP($B149,'HKII 20 - 21'!$B$17:$AT$54,20,0))</f>
        <v>#N/A</v>
      </c>
      <c r="V149" s="32" t="e">
        <f t="shared" si="23"/>
        <v>#N/A</v>
      </c>
      <c r="W149" s="16" t="e">
        <f>IF($B149="","",VLOOKUP($B149,'HKII 20 - 21'!$B$17:$AT$54,22,0))</f>
        <v>#N/A</v>
      </c>
      <c r="X149" s="16" t="e">
        <f>IF($B149="","",VLOOKUP($B149,'HKII 20 - 21'!$B$17:$AT$54,23,0))</f>
        <v>#N/A</v>
      </c>
      <c r="Y149" s="16" t="e">
        <f>IF($B149="","",VLOOKUP($B149,'HKII 20 - 21'!$B$17:$AT$54,24,0))</f>
        <v>#N/A</v>
      </c>
      <c r="Z149" s="32" t="e">
        <f t="shared" si="24"/>
        <v>#N/A</v>
      </c>
      <c r="AA149" s="16" t="e">
        <f>IF($B149="","",VLOOKUP($B149,'HKII 20 - 21'!$B$17:$AT$54,26,0))</f>
        <v>#N/A</v>
      </c>
      <c r="AB149" s="16" t="e">
        <f>IF($B149="","",VLOOKUP($B149,'HKII 20 - 21'!$B$17:$AT$54,27,0))</f>
        <v>#N/A</v>
      </c>
      <c r="AC149" s="16" t="e">
        <f>IF($B149="","",VLOOKUP($B149,'HKII 20 - 21'!$B$17:$AT$54,28,0))</f>
        <v>#N/A</v>
      </c>
      <c r="AD149" s="32" t="e">
        <f t="shared" si="25"/>
        <v>#N/A</v>
      </c>
      <c r="AE149" s="16" t="e">
        <f>IF($B149="","",VLOOKUP($B149,'HKII 20 - 21'!$B$17:$AT$54,30,0))</f>
        <v>#N/A</v>
      </c>
      <c r="AF149" s="16" t="e">
        <f>IF($B149="","",VLOOKUP($B149,'HKII 20 - 21'!$B$17:$AT$54,31,0))</f>
        <v>#N/A</v>
      </c>
      <c r="AG149" s="16" t="e">
        <f>IF($B149="","",VLOOKUP($B149,'HKII 20 - 21'!$B$17:$AT$54,32,0))</f>
        <v>#N/A</v>
      </c>
      <c r="AH149" s="32" t="e">
        <f t="shared" si="26"/>
        <v>#N/A</v>
      </c>
      <c r="AI149" s="16" t="e">
        <f>IF($B149="","",VLOOKUP($B149,'HKII 20 - 21'!$B$17:$AT$54,34,0))</f>
        <v>#N/A</v>
      </c>
      <c r="AJ149" s="16" t="e">
        <f>IF($B149="","",VLOOKUP($B149,'HKII 20 - 21'!$B$17:$AT$54,35,0))</f>
        <v>#N/A</v>
      </c>
      <c r="AK149" s="32" t="e">
        <f t="shared" si="27"/>
        <v>#N/A</v>
      </c>
      <c r="AL149" s="16" t="e">
        <f>IF($B149="","",VLOOKUP($B149,'HKII 20 - 21'!$B$17:$AT$54,37,0))</f>
        <v>#N/A</v>
      </c>
      <c r="AM149" s="16" t="e">
        <f>IF($B149="","",VLOOKUP($B149,'HKII 20 - 21'!$B$17:$AT$54,38,0))</f>
        <v>#N/A</v>
      </c>
      <c r="AN149" s="32" t="e">
        <f t="shared" si="28"/>
        <v>#N/A</v>
      </c>
      <c r="AO149" s="16" t="e">
        <f>IF($B149="","",VLOOKUP($B149,'HKII 20 - 21'!$B$17:$AT$54,40,0))</f>
        <v>#N/A</v>
      </c>
      <c r="AP149" s="16" t="e">
        <f>IF($B149="","",VLOOKUP($B149,'HKII 20 - 21'!$B$17:$AT$54,41,0))</f>
        <v>#N/A</v>
      </c>
      <c r="AQ149" s="32" t="e">
        <f t="shared" si="29"/>
        <v>#N/A</v>
      </c>
      <c r="AR149" s="32" t="e">
        <f>IF($B149="","",VLOOKUP($B149,'HKII 20 - 21'!$B$17:$AT$54,43,0))</f>
        <v>#N/A</v>
      </c>
      <c r="AS149" s="32" t="e">
        <f>IF($B149="","",VLOOKUP($B149,'HKII 20 - 21'!$B$17:$AT$54,44,0))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IF($B150="","",VLOOKUP($B150,'HKII 20 - 21'!$B$17:$AT$54,4,0))</f>
        <v>#N/A</v>
      </c>
      <c r="F150" s="16" t="e">
        <f>IF($B150="","",VLOOKUP($B150,'HKII 20 - 21'!$B$17:$AT$54,5,0))</f>
        <v>#N/A</v>
      </c>
      <c r="G150" s="16" t="e">
        <f>IF($B150="","",VLOOKUP($B150,'HKII 20 - 21'!$B$17:$AT$54,6,0))</f>
        <v>#N/A</v>
      </c>
      <c r="H150" s="16" t="e">
        <f>IF($B150="","",VLOOKUP($B150,'HKII 20 - 21'!$B$17:$AT$54,7,0))</f>
        <v>#N/A</v>
      </c>
      <c r="I150" s="16" t="e">
        <f>IF($B150="","",VLOOKUP($B150,'HKII 20 - 21'!$B$17:$AT$54,8,0))</f>
        <v>#N/A</v>
      </c>
      <c r="J150" s="16" t="e">
        <f>IF($B150="","",VLOOKUP($B150,'HKII 20 - 21'!$B$17:$AT$54,9,0))</f>
        <v>#N/A</v>
      </c>
      <c r="K150" s="16" t="e">
        <f>IF($B150="","",VLOOKUP($B150,'HKII 20 - 21'!$B$17:$AT$54,10,0))</f>
        <v>#N/A</v>
      </c>
      <c r="L150" s="16" t="e">
        <f>IF($B150="","",VLOOKUP($B150,'HKII 20 - 21'!$B$17:$AT$54,11,0))</f>
        <v>#N/A</v>
      </c>
      <c r="M150" s="32" t="e">
        <f t="shared" si="21"/>
        <v>#N/A</v>
      </c>
      <c r="N150" s="16" t="e">
        <f>IF($B150="","",VLOOKUP($B150,'HKII 20 - 21'!$B$17:$AT$54,13,0))</f>
        <v>#N/A</v>
      </c>
      <c r="O150" s="16" t="e">
        <f>IF($B150="","",VLOOKUP($B150,'HKII 20 - 21'!$B$17:$AT$54,14,0))</f>
        <v>#N/A</v>
      </c>
      <c r="P150" s="16" t="e">
        <f>IF($B150="","",VLOOKUP($B150,'HKII 20 - 21'!$B$17:$AT$54,15,0))</f>
        <v>#N/A</v>
      </c>
      <c r="Q150" s="16" t="e">
        <f>IF($B150="","",VLOOKUP($B150,'HKII 20 - 21'!$B$17:$AT$54,16,0))</f>
        <v>#N/A</v>
      </c>
      <c r="R150" s="32" t="e">
        <f t="shared" si="22"/>
        <v>#N/A</v>
      </c>
      <c r="S150" s="16" t="e">
        <f>IF($B150="","",VLOOKUP($B150,'HKII 20 - 21'!$B$17:$AT$54,18,0))</f>
        <v>#N/A</v>
      </c>
      <c r="T150" s="16" t="e">
        <f>IF($B150="","",VLOOKUP($B150,'HKII 20 - 21'!$B$17:$AT$54,19,0))</f>
        <v>#N/A</v>
      </c>
      <c r="U150" s="16" t="e">
        <f>IF($B150="","",VLOOKUP($B150,'HKII 20 - 21'!$B$17:$AT$54,20,0))</f>
        <v>#N/A</v>
      </c>
      <c r="V150" s="32" t="e">
        <f t="shared" si="23"/>
        <v>#N/A</v>
      </c>
      <c r="W150" s="16" t="e">
        <f>IF($B150="","",VLOOKUP($B150,'HKII 20 - 21'!$B$17:$AT$54,22,0))</f>
        <v>#N/A</v>
      </c>
      <c r="X150" s="16" t="e">
        <f>IF($B150="","",VLOOKUP($B150,'HKII 20 - 21'!$B$17:$AT$54,23,0))</f>
        <v>#N/A</v>
      </c>
      <c r="Y150" s="16" t="e">
        <f>IF($B150="","",VLOOKUP($B150,'HKII 20 - 21'!$B$17:$AT$54,24,0))</f>
        <v>#N/A</v>
      </c>
      <c r="Z150" s="32" t="e">
        <f t="shared" si="24"/>
        <v>#N/A</v>
      </c>
      <c r="AA150" s="16" t="e">
        <f>IF($B150="","",VLOOKUP($B150,'HKII 20 - 21'!$B$17:$AT$54,26,0))</f>
        <v>#N/A</v>
      </c>
      <c r="AB150" s="16" t="e">
        <f>IF($B150="","",VLOOKUP($B150,'HKII 20 - 21'!$B$17:$AT$54,27,0))</f>
        <v>#N/A</v>
      </c>
      <c r="AC150" s="16" t="e">
        <f>IF($B150="","",VLOOKUP($B150,'HKII 20 - 21'!$B$17:$AT$54,28,0))</f>
        <v>#N/A</v>
      </c>
      <c r="AD150" s="32" t="e">
        <f t="shared" si="25"/>
        <v>#N/A</v>
      </c>
      <c r="AE150" s="16" t="e">
        <f>IF($B150="","",VLOOKUP($B150,'HKII 20 - 21'!$B$17:$AT$54,30,0))</f>
        <v>#N/A</v>
      </c>
      <c r="AF150" s="16" t="e">
        <f>IF($B150="","",VLOOKUP($B150,'HKII 20 - 21'!$B$17:$AT$54,31,0))</f>
        <v>#N/A</v>
      </c>
      <c r="AG150" s="16" t="e">
        <f>IF($B150="","",VLOOKUP($B150,'HKII 20 - 21'!$B$17:$AT$54,32,0))</f>
        <v>#N/A</v>
      </c>
      <c r="AH150" s="32" t="e">
        <f t="shared" si="26"/>
        <v>#N/A</v>
      </c>
      <c r="AI150" s="16" t="e">
        <f>IF($B150="","",VLOOKUP($B150,'HKII 20 - 21'!$B$17:$AT$54,34,0))</f>
        <v>#N/A</v>
      </c>
      <c r="AJ150" s="16" t="e">
        <f>IF($B150="","",VLOOKUP($B150,'HKII 20 - 21'!$B$17:$AT$54,35,0))</f>
        <v>#N/A</v>
      </c>
      <c r="AK150" s="32" t="e">
        <f t="shared" si="27"/>
        <v>#N/A</v>
      </c>
      <c r="AL150" s="16" t="e">
        <f>IF($B150="","",VLOOKUP($B150,'HKII 20 - 21'!$B$17:$AT$54,37,0))</f>
        <v>#N/A</v>
      </c>
      <c r="AM150" s="16" t="e">
        <f>IF($B150="","",VLOOKUP($B150,'HKII 20 - 21'!$B$17:$AT$54,38,0))</f>
        <v>#N/A</v>
      </c>
      <c r="AN150" s="32" t="e">
        <f t="shared" si="28"/>
        <v>#N/A</v>
      </c>
      <c r="AO150" s="16" t="e">
        <f>IF($B150="","",VLOOKUP($B150,'HKII 20 - 21'!$B$17:$AT$54,40,0))</f>
        <v>#N/A</v>
      </c>
      <c r="AP150" s="16" t="e">
        <f>IF($B150="","",VLOOKUP($B150,'HKII 20 - 21'!$B$17:$AT$54,41,0))</f>
        <v>#N/A</v>
      </c>
      <c r="AQ150" s="32" t="e">
        <f t="shared" si="29"/>
        <v>#N/A</v>
      </c>
      <c r="AR150" s="32" t="e">
        <f>IF($B150="","",VLOOKUP($B150,'HKII 20 - 21'!$B$17:$AT$54,43,0))</f>
        <v>#N/A</v>
      </c>
      <c r="AS150" s="32" t="e">
        <f>IF($B150="","",VLOOKUP($B150,'HKII 20 - 21'!$B$17:$AT$54,44,0))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IF($B151="","",VLOOKUP($B151,'HKII 20 - 21'!$B$17:$AT$54,4,0))</f>
        <v>#N/A</v>
      </c>
      <c r="F151" s="16" t="e">
        <f>IF($B151="","",VLOOKUP($B151,'HKII 20 - 21'!$B$17:$AT$54,5,0))</f>
        <v>#N/A</v>
      </c>
      <c r="G151" s="16" t="e">
        <f>IF($B151="","",VLOOKUP($B151,'HKII 20 - 21'!$B$17:$AT$54,6,0))</f>
        <v>#N/A</v>
      </c>
      <c r="H151" s="16" t="e">
        <f>IF($B151="","",VLOOKUP($B151,'HKII 20 - 21'!$B$17:$AT$54,7,0))</f>
        <v>#N/A</v>
      </c>
      <c r="I151" s="16" t="e">
        <f>IF($B151="","",VLOOKUP($B151,'HKII 20 - 21'!$B$17:$AT$54,8,0))</f>
        <v>#N/A</v>
      </c>
      <c r="J151" s="16" t="e">
        <f>IF($B151="","",VLOOKUP($B151,'HKII 20 - 21'!$B$17:$AT$54,9,0))</f>
        <v>#N/A</v>
      </c>
      <c r="K151" s="16" t="e">
        <f>IF($B151="","",VLOOKUP($B151,'HKII 20 - 21'!$B$17:$AT$54,10,0))</f>
        <v>#N/A</v>
      </c>
      <c r="L151" s="16" t="e">
        <f>IF($B151="","",VLOOKUP($B151,'HKII 20 - 21'!$B$17:$AT$54,11,0))</f>
        <v>#N/A</v>
      </c>
      <c r="M151" s="32" t="e">
        <f t="shared" si="21"/>
        <v>#N/A</v>
      </c>
      <c r="N151" s="16" t="e">
        <f>IF($B151="","",VLOOKUP($B151,'HKII 20 - 21'!$B$17:$AT$54,13,0))</f>
        <v>#N/A</v>
      </c>
      <c r="O151" s="16" t="e">
        <f>IF($B151="","",VLOOKUP($B151,'HKII 20 - 21'!$B$17:$AT$54,14,0))</f>
        <v>#N/A</v>
      </c>
      <c r="P151" s="16" t="e">
        <f>IF($B151="","",VLOOKUP($B151,'HKII 20 - 21'!$B$17:$AT$54,15,0))</f>
        <v>#N/A</v>
      </c>
      <c r="Q151" s="16" t="e">
        <f>IF($B151="","",VLOOKUP($B151,'HKII 20 - 21'!$B$17:$AT$54,16,0))</f>
        <v>#N/A</v>
      </c>
      <c r="R151" s="32" t="e">
        <f t="shared" si="22"/>
        <v>#N/A</v>
      </c>
      <c r="S151" s="16" t="e">
        <f>IF($B151="","",VLOOKUP($B151,'HKII 20 - 21'!$B$17:$AT$54,18,0))</f>
        <v>#N/A</v>
      </c>
      <c r="T151" s="16" t="e">
        <f>IF($B151="","",VLOOKUP($B151,'HKII 20 - 21'!$B$17:$AT$54,19,0))</f>
        <v>#N/A</v>
      </c>
      <c r="U151" s="16" t="e">
        <f>IF($B151="","",VLOOKUP($B151,'HKII 20 - 21'!$B$17:$AT$54,20,0))</f>
        <v>#N/A</v>
      </c>
      <c r="V151" s="32" t="e">
        <f t="shared" si="23"/>
        <v>#N/A</v>
      </c>
      <c r="W151" s="16" t="e">
        <f>IF($B151="","",VLOOKUP($B151,'HKII 20 - 21'!$B$17:$AT$54,22,0))</f>
        <v>#N/A</v>
      </c>
      <c r="X151" s="16" t="e">
        <f>IF($B151="","",VLOOKUP($B151,'HKII 20 - 21'!$B$17:$AT$54,23,0))</f>
        <v>#N/A</v>
      </c>
      <c r="Y151" s="16" t="e">
        <f>IF($B151="","",VLOOKUP($B151,'HKII 20 - 21'!$B$17:$AT$54,24,0))</f>
        <v>#N/A</v>
      </c>
      <c r="Z151" s="32" t="e">
        <f t="shared" si="24"/>
        <v>#N/A</v>
      </c>
      <c r="AA151" s="16" t="e">
        <f>IF($B151="","",VLOOKUP($B151,'HKII 20 - 21'!$B$17:$AT$54,26,0))</f>
        <v>#N/A</v>
      </c>
      <c r="AB151" s="16" t="e">
        <f>IF($B151="","",VLOOKUP($B151,'HKII 20 - 21'!$B$17:$AT$54,27,0))</f>
        <v>#N/A</v>
      </c>
      <c r="AC151" s="16" t="e">
        <f>IF($B151="","",VLOOKUP($B151,'HKII 20 - 21'!$B$17:$AT$54,28,0))</f>
        <v>#N/A</v>
      </c>
      <c r="AD151" s="32" t="e">
        <f t="shared" si="25"/>
        <v>#N/A</v>
      </c>
      <c r="AE151" s="16" t="e">
        <f>IF($B151="","",VLOOKUP($B151,'HKII 20 - 21'!$B$17:$AT$54,30,0))</f>
        <v>#N/A</v>
      </c>
      <c r="AF151" s="16" t="e">
        <f>IF($B151="","",VLOOKUP($B151,'HKII 20 - 21'!$B$17:$AT$54,31,0))</f>
        <v>#N/A</v>
      </c>
      <c r="AG151" s="16" t="e">
        <f>IF($B151="","",VLOOKUP($B151,'HKII 20 - 21'!$B$17:$AT$54,32,0))</f>
        <v>#N/A</v>
      </c>
      <c r="AH151" s="32" t="e">
        <f t="shared" si="26"/>
        <v>#N/A</v>
      </c>
      <c r="AI151" s="16" t="e">
        <f>IF($B151="","",VLOOKUP($B151,'HKII 20 - 21'!$B$17:$AT$54,34,0))</f>
        <v>#N/A</v>
      </c>
      <c r="AJ151" s="16" t="e">
        <f>IF($B151="","",VLOOKUP($B151,'HKII 20 - 21'!$B$17:$AT$54,35,0))</f>
        <v>#N/A</v>
      </c>
      <c r="AK151" s="32" t="e">
        <f t="shared" si="27"/>
        <v>#N/A</v>
      </c>
      <c r="AL151" s="16" t="e">
        <f>IF($B151="","",VLOOKUP($B151,'HKII 20 - 21'!$B$17:$AT$54,37,0))</f>
        <v>#N/A</v>
      </c>
      <c r="AM151" s="16" t="e">
        <f>IF($B151="","",VLOOKUP($B151,'HKII 20 - 21'!$B$17:$AT$54,38,0))</f>
        <v>#N/A</v>
      </c>
      <c r="AN151" s="32" t="e">
        <f t="shared" si="28"/>
        <v>#N/A</v>
      </c>
      <c r="AO151" s="16" t="e">
        <f>IF($B151="","",VLOOKUP($B151,'HKII 20 - 21'!$B$17:$AT$54,40,0))</f>
        <v>#N/A</v>
      </c>
      <c r="AP151" s="16" t="e">
        <f>IF($B151="","",VLOOKUP($B151,'HKII 20 - 21'!$B$17:$AT$54,41,0))</f>
        <v>#N/A</v>
      </c>
      <c r="AQ151" s="32" t="e">
        <f t="shared" si="29"/>
        <v>#N/A</v>
      </c>
      <c r="AR151" s="32" t="e">
        <f>IF($B151="","",VLOOKUP($B151,'HKII 20 - 21'!$B$17:$AT$54,43,0))</f>
        <v>#N/A</v>
      </c>
      <c r="AS151" s="32" t="e">
        <f>IF($B151="","",VLOOKUP($B151,'HKII 20 - 21'!$B$17:$AT$54,44,0))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IF($B152="","",VLOOKUP($B152,'HKII 20 - 21'!$B$17:$AT$54,4,0))</f>
        <v>#N/A</v>
      </c>
      <c r="F152" s="16" t="e">
        <f>IF($B152="","",VLOOKUP($B152,'HKII 20 - 21'!$B$17:$AT$54,5,0))</f>
        <v>#N/A</v>
      </c>
      <c r="G152" s="16" t="e">
        <f>IF($B152="","",VLOOKUP($B152,'HKII 20 - 21'!$B$17:$AT$54,6,0))</f>
        <v>#N/A</v>
      </c>
      <c r="H152" s="16" t="e">
        <f>IF($B152="","",VLOOKUP($B152,'HKII 20 - 21'!$B$17:$AT$54,7,0))</f>
        <v>#N/A</v>
      </c>
      <c r="I152" s="16" t="e">
        <f>IF($B152="","",VLOOKUP($B152,'HKII 20 - 21'!$B$17:$AT$54,8,0))</f>
        <v>#N/A</v>
      </c>
      <c r="J152" s="16" t="e">
        <f>IF($B152="","",VLOOKUP($B152,'HKII 20 - 21'!$B$17:$AT$54,9,0))</f>
        <v>#N/A</v>
      </c>
      <c r="K152" s="16" t="e">
        <f>IF($B152="","",VLOOKUP($B152,'HKII 20 - 21'!$B$17:$AT$54,10,0))</f>
        <v>#N/A</v>
      </c>
      <c r="L152" s="16" t="e">
        <f>IF($B152="","",VLOOKUP($B152,'HKII 20 - 21'!$B$17:$AT$54,11,0))</f>
        <v>#N/A</v>
      </c>
      <c r="M152" s="32" t="e">
        <f t="shared" si="21"/>
        <v>#N/A</v>
      </c>
      <c r="N152" s="16" t="e">
        <f>IF($B152="","",VLOOKUP($B152,'HKII 20 - 21'!$B$17:$AT$54,13,0))</f>
        <v>#N/A</v>
      </c>
      <c r="O152" s="16" t="e">
        <f>IF($B152="","",VLOOKUP($B152,'HKII 20 - 21'!$B$17:$AT$54,14,0))</f>
        <v>#N/A</v>
      </c>
      <c r="P152" s="16" t="e">
        <f>IF($B152="","",VLOOKUP($B152,'HKII 20 - 21'!$B$17:$AT$54,15,0))</f>
        <v>#N/A</v>
      </c>
      <c r="Q152" s="16" t="e">
        <f>IF($B152="","",VLOOKUP($B152,'HKII 20 - 21'!$B$17:$AT$54,16,0))</f>
        <v>#N/A</v>
      </c>
      <c r="R152" s="32" t="e">
        <f t="shared" si="22"/>
        <v>#N/A</v>
      </c>
      <c r="S152" s="16" t="e">
        <f>IF($B152="","",VLOOKUP($B152,'HKII 20 - 21'!$B$17:$AT$54,18,0))</f>
        <v>#N/A</v>
      </c>
      <c r="T152" s="16" t="e">
        <f>IF($B152="","",VLOOKUP($B152,'HKII 20 - 21'!$B$17:$AT$54,19,0))</f>
        <v>#N/A</v>
      </c>
      <c r="U152" s="16" t="e">
        <f>IF($B152="","",VLOOKUP($B152,'HKII 20 - 21'!$B$17:$AT$54,20,0))</f>
        <v>#N/A</v>
      </c>
      <c r="V152" s="32" t="e">
        <f t="shared" si="23"/>
        <v>#N/A</v>
      </c>
      <c r="W152" s="16" t="e">
        <f>IF($B152="","",VLOOKUP($B152,'HKII 20 - 21'!$B$17:$AT$54,22,0))</f>
        <v>#N/A</v>
      </c>
      <c r="X152" s="16" t="e">
        <f>IF($B152="","",VLOOKUP($B152,'HKII 20 - 21'!$B$17:$AT$54,23,0))</f>
        <v>#N/A</v>
      </c>
      <c r="Y152" s="16" t="e">
        <f>IF($B152="","",VLOOKUP($B152,'HKII 20 - 21'!$B$17:$AT$54,24,0))</f>
        <v>#N/A</v>
      </c>
      <c r="Z152" s="32" t="e">
        <f t="shared" si="24"/>
        <v>#N/A</v>
      </c>
      <c r="AA152" s="16" t="e">
        <f>IF($B152="","",VLOOKUP($B152,'HKII 20 - 21'!$B$17:$AT$54,26,0))</f>
        <v>#N/A</v>
      </c>
      <c r="AB152" s="16" t="e">
        <f>IF($B152="","",VLOOKUP($B152,'HKII 20 - 21'!$B$17:$AT$54,27,0))</f>
        <v>#N/A</v>
      </c>
      <c r="AC152" s="16" t="e">
        <f>IF($B152="","",VLOOKUP($B152,'HKII 20 - 21'!$B$17:$AT$54,28,0))</f>
        <v>#N/A</v>
      </c>
      <c r="AD152" s="32" t="e">
        <f t="shared" si="25"/>
        <v>#N/A</v>
      </c>
      <c r="AE152" s="16" t="e">
        <f>IF($B152="","",VLOOKUP($B152,'HKII 20 - 21'!$B$17:$AT$54,30,0))</f>
        <v>#N/A</v>
      </c>
      <c r="AF152" s="16" t="e">
        <f>IF($B152="","",VLOOKUP($B152,'HKII 20 - 21'!$B$17:$AT$54,31,0))</f>
        <v>#N/A</v>
      </c>
      <c r="AG152" s="16" t="e">
        <f>IF($B152="","",VLOOKUP($B152,'HKII 20 - 21'!$B$17:$AT$54,32,0))</f>
        <v>#N/A</v>
      </c>
      <c r="AH152" s="32" t="e">
        <f t="shared" si="26"/>
        <v>#N/A</v>
      </c>
      <c r="AI152" s="16" t="e">
        <f>IF($B152="","",VLOOKUP($B152,'HKII 20 - 21'!$B$17:$AT$54,34,0))</f>
        <v>#N/A</v>
      </c>
      <c r="AJ152" s="16" t="e">
        <f>IF($B152="","",VLOOKUP($B152,'HKII 20 - 21'!$B$17:$AT$54,35,0))</f>
        <v>#N/A</v>
      </c>
      <c r="AK152" s="32" t="e">
        <f t="shared" si="27"/>
        <v>#N/A</v>
      </c>
      <c r="AL152" s="16" t="e">
        <f>IF($B152="","",VLOOKUP($B152,'HKII 20 - 21'!$B$17:$AT$54,37,0))</f>
        <v>#N/A</v>
      </c>
      <c r="AM152" s="16" t="e">
        <f>IF($B152="","",VLOOKUP($B152,'HKII 20 - 21'!$B$17:$AT$54,38,0))</f>
        <v>#N/A</v>
      </c>
      <c r="AN152" s="32" t="e">
        <f t="shared" si="28"/>
        <v>#N/A</v>
      </c>
      <c r="AO152" s="16" t="e">
        <f>IF($B152="","",VLOOKUP($B152,'HKII 20 - 21'!$B$17:$AT$54,40,0))</f>
        <v>#N/A</v>
      </c>
      <c r="AP152" s="16" t="e">
        <f>IF($B152="","",VLOOKUP($B152,'HKII 20 - 21'!$B$17:$AT$54,41,0))</f>
        <v>#N/A</v>
      </c>
      <c r="AQ152" s="32" t="e">
        <f t="shared" si="29"/>
        <v>#N/A</v>
      </c>
      <c r="AR152" s="32" t="e">
        <f>IF($B152="","",VLOOKUP($B152,'HKII 20 - 21'!$B$17:$AT$54,43,0))</f>
        <v>#N/A</v>
      </c>
      <c r="AS152" s="32" t="e">
        <f>IF($B152="","",VLOOKUP($B152,'HKII 20 - 21'!$B$17:$AT$54,44,0))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IF($B153="","",VLOOKUP($B153,'HKII 20 - 21'!$B$17:$AT$54,4,0))</f>
        <v>#N/A</v>
      </c>
      <c r="F153" s="16" t="e">
        <f>IF($B153="","",VLOOKUP($B153,'HKII 20 - 21'!$B$17:$AT$54,5,0))</f>
        <v>#N/A</v>
      </c>
      <c r="G153" s="16" t="e">
        <f>IF($B153="","",VLOOKUP($B153,'HKII 20 - 21'!$B$17:$AT$54,6,0))</f>
        <v>#N/A</v>
      </c>
      <c r="H153" s="16" t="e">
        <f>IF($B153="","",VLOOKUP($B153,'HKII 20 - 21'!$B$17:$AT$54,7,0))</f>
        <v>#N/A</v>
      </c>
      <c r="I153" s="16" t="e">
        <f>IF($B153="","",VLOOKUP($B153,'HKII 20 - 21'!$B$17:$AT$54,8,0))</f>
        <v>#N/A</v>
      </c>
      <c r="J153" s="16" t="e">
        <f>IF($B153="","",VLOOKUP($B153,'HKII 20 - 21'!$B$17:$AT$54,9,0))</f>
        <v>#N/A</v>
      </c>
      <c r="K153" s="16" t="e">
        <f>IF($B153="","",VLOOKUP($B153,'HKII 20 - 21'!$B$17:$AT$54,10,0))</f>
        <v>#N/A</v>
      </c>
      <c r="L153" s="16" t="e">
        <f>IF($B153="","",VLOOKUP($B153,'HKII 20 - 21'!$B$17:$AT$54,11,0))</f>
        <v>#N/A</v>
      </c>
      <c r="M153" s="32" t="e">
        <f t="shared" si="21"/>
        <v>#N/A</v>
      </c>
      <c r="N153" s="16" t="e">
        <f>IF($B153="","",VLOOKUP($B153,'HKII 20 - 21'!$B$17:$AT$54,13,0))</f>
        <v>#N/A</v>
      </c>
      <c r="O153" s="16" t="e">
        <f>IF($B153="","",VLOOKUP($B153,'HKII 20 - 21'!$B$17:$AT$54,14,0))</f>
        <v>#N/A</v>
      </c>
      <c r="P153" s="16" t="e">
        <f>IF($B153="","",VLOOKUP($B153,'HKII 20 - 21'!$B$17:$AT$54,15,0))</f>
        <v>#N/A</v>
      </c>
      <c r="Q153" s="16" t="e">
        <f>IF($B153="","",VLOOKUP($B153,'HKII 20 - 21'!$B$17:$AT$54,16,0))</f>
        <v>#N/A</v>
      </c>
      <c r="R153" s="32" t="e">
        <f t="shared" si="22"/>
        <v>#N/A</v>
      </c>
      <c r="S153" s="16" t="e">
        <f>IF($B153="","",VLOOKUP($B153,'HKII 20 - 21'!$B$17:$AT$54,18,0))</f>
        <v>#N/A</v>
      </c>
      <c r="T153" s="16" t="e">
        <f>IF($B153="","",VLOOKUP($B153,'HKII 20 - 21'!$B$17:$AT$54,19,0))</f>
        <v>#N/A</v>
      </c>
      <c r="U153" s="16" t="e">
        <f>IF($B153="","",VLOOKUP($B153,'HKII 20 - 21'!$B$17:$AT$54,20,0))</f>
        <v>#N/A</v>
      </c>
      <c r="V153" s="32" t="e">
        <f t="shared" si="23"/>
        <v>#N/A</v>
      </c>
      <c r="W153" s="16" t="e">
        <f>IF($B153="","",VLOOKUP($B153,'HKII 20 - 21'!$B$17:$AT$54,22,0))</f>
        <v>#N/A</v>
      </c>
      <c r="X153" s="16" t="e">
        <f>IF($B153="","",VLOOKUP($B153,'HKII 20 - 21'!$B$17:$AT$54,23,0))</f>
        <v>#N/A</v>
      </c>
      <c r="Y153" s="16" t="e">
        <f>IF($B153="","",VLOOKUP($B153,'HKII 20 - 21'!$B$17:$AT$54,24,0))</f>
        <v>#N/A</v>
      </c>
      <c r="Z153" s="32" t="e">
        <f t="shared" si="24"/>
        <v>#N/A</v>
      </c>
      <c r="AA153" s="16" t="e">
        <f>IF($B153="","",VLOOKUP($B153,'HKII 20 - 21'!$B$17:$AT$54,26,0))</f>
        <v>#N/A</v>
      </c>
      <c r="AB153" s="16" t="e">
        <f>IF($B153="","",VLOOKUP($B153,'HKII 20 - 21'!$B$17:$AT$54,27,0))</f>
        <v>#N/A</v>
      </c>
      <c r="AC153" s="16" t="e">
        <f>IF($B153="","",VLOOKUP($B153,'HKII 20 - 21'!$B$17:$AT$54,28,0))</f>
        <v>#N/A</v>
      </c>
      <c r="AD153" s="32" t="e">
        <f t="shared" si="25"/>
        <v>#N/A</v>
      </c>
      <c r="AE153" s="16" t="e">
        <f>IF($B153="","",VLOOKUP($B153,'HKII 20 - 21'!$B$17:$AT$54,30,0))</f>
        <v>#N/A</v>
      </c>
      <c r="AF153" s="16" t="e">
        <f>IF($B153="","",VLOOKUP($B153,'HKII 20 - 21'!$B$17:$AT$54,31,0))</f>
        <v>#N/A</v>
      </c>
      <c r="AG153" s="16" t="e">
        <f>IF($B153="","",VLOOKUP($B153,'HKII 20 - 21'!$B$17:$AT$54,32,0))</f>
        <v>#N/A</v>
      </c>
      <c r="AH153" s="32" t="e">
        <f t="shared" si="26"/>
        <v>#N/A</v>
      </c>
      <c r="AI153" s="16" t="e">
        <f>IF($B153="","",VLOOKUP($B153,'HKII 20 - 21'!$B$17:$AT$54,34,0))</f>
        <v>#N/A</v>
      </c>
      <c r="AJ153" s="16" t="e">
        <f>IF($B153="","",VLOOKUP($B153,'HKII 20 - 21'!$B$17:$AT$54,35,0))</f>
        <v>#N/A</v>
      </c>
      <c r="AK153" s="32" t="e">
        <f t="shared" si="27"/>
        <v>#N/A</v>
      </c>
      <c r="AL153" s="16" t="e">
        <f>IF($B153="","",VLOOKUP($B153,'HKII 20 - 21'!$B$17:$AT$54,37,0))</f>
        <v>#N/A</v>
      </c>
      <c r="AM153" s="16" t="e">
        <f>IF($B153="","",VLOOKUP($B153,'HKII 20 - 21'!$B$17:$AT$54,38,0))</f>
        <v>#N/A</v>
      </c>
      <c r="AN153" s="32" t="e">
        <f t="shared" si="28"/>
        <v>#N/A</v>
      </c>
      <c r="AO153" s="16" t="e">
        <f>IF($B153="","",VLOOKUP($B153,'HKII 20 - 21'!$B$17:$AT$54,40,0))</f>
        <v>#N/A</v>
      </c>
      <c r="AP153" s="16" t="e">
        <f>IF($B153="","",VLOOKUP($B153,'HKII 20 - 21'!$B$17:$AT$54,41,0))</f>
        <v>#N/A</v>
      </c>
      <c r="AQ153" s="32" t="e">
        <f t="shared" si="29"/>
        <v>#N/A</v>
      </c>
      <c r="AR153" s="32" t="e">
        <f>IF($B153="","",VLOOKUP($B153,'HKII 20 - 21'!$B$17:$AT$54,43,0))</f>
        <v>#N/A</v>
      </c>
      <c r="AS153" s="32" t="e">
        <f>IF($B153="","",VLOOKUP($B153,'HKII 20 - 21'!$B$17:$AT$54,44,0))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IF($B154="","",VLOOKUP($B154,'HKII 20 - 21'!$B$17:$AT$54,4,0))</f>
        <v>#N/A</v>
      </c>
      <c r="F154" s="16" t="e">
        <f>IF($B154="","",VLOOKUP($B154,'HKII 20 - 21'!$B$17:$AT$54,5,0))</f>
        <v>#N/A</v>
      </c>
      <c r="G154" s="16" t="e">
        <f>IF($B154="","",VLOOKUP($B154,'HKII 20 - 21'!$B$17:$AT$54,6,0))</f>
        <v>#N/A</v>
      </c>
      <c r="H154" s="16" t="e">
        <f>IF($B154="","",VLOOKUP($B154,'HKII 20 - 21'!$B$17:$AT$54,7,0))</f>
        <v>#N/A</v>
      </c>
      <c r="I154" s="16" t="e">
        <f>IF($B154="","",VLOOKUP($B154,'HKII 20 - 21'!$B$17:$AT$54,8,0))</f>
        <v>#N/A</v>
      </c>
      <c r="J154" s="16" t="e">
        <f>IF($B154="","",VLOOKUP($B154,'HKII 20 - 21'!$B$17:$AT$54,9,0))</f>
        <v>#N/A</v>
      </c>
      <c r="K154" s="16" t="e">
        <f>IF($B154="","",VLOOKUP($B154,'HKII 20 - 21'!$B$17:$AT$54,10,0))</f>
        <v>#N/A</v>
      </c>
      <c r="L154" s="16" t="e">
        <f>IF($B154="","",VLOOKUP($B154,'HKII 20 - 21'!$B$17:$AT$54,11,0))</f>
        <v>#N/A</v>
      </c>
      <c r="M154" s="32" t="e">
        <f t="shared" si="21"/>
        <v>#N/A</v>
      </c>
      <c r="N154" s="16" t="e">
        <f>IF($B154="","",VLOOKUP($B154,'HKII 20 - 21'!$B$17:$AT$54,13,0))</f>
        <v>#N/A</v>
      </c>
      <c r="O154" s="16" t="e">
        <f>IF($B154="","",VLOOKUP($B154,'HKII 20 - 21'!$B$17:$AT$54,14,0))</f>
        <v>#N/A</v>
      </c>
      <c r="P154" s="16" t="e">
        <f>IF($B154="","",VLOOKUP($B154,'HKII 20 - 21'!$B$17:$AT$54,15,0))</f>
        <v>#N/A</v>
      </c>
      <c r="Q154" s="16" t="e">
        <f>IF($B154="","",VLOOKUP($B154,'HKII 20 - 21'!$B$17:$AT$54,16,0))</f>
        <v>#N/A</v>
      </c>
      <c r="R154" s="32" t="e">
        <f t="shared" si="22"/>
        <v>#N/A</v>
      </c>
      <c r="S154" s="16" t="e">
        <f>IF($B154="","",VLOOKUP($B154,'HKII 20 - 21'!$B$17:$AT$54,18,0))</f>
        <v>#N/A</v>
      </c>
      <c r="T154" s="16" t="e">
        <f>IF($B154="","",VLOOKUP($B154,'HKII 20 - 21'!$B$17:$AT$54,19,0))</f>
        <v>#N/A</v>
      </c>
      <c r="U154" s="16" t="e">
        <f>IF($B154="","",VLOOKUP($B154,'HKII 20 - 21'!$B$17:$AT$54,20,0))</f>
        <v>#N/A</v>
      </c>
      <c r="V154" s="32" t="e">
        <f t="shared" si="23"/>
        <v>#N/A</v>
      </c>
      <c r="W154" s="16" t="e">
        <f>IF($B154="","",VLOOKUP($B154,'HKII 20 - 21'!$B$17:$AT$54,22,0))</f>
        <v>#N/A</v>
      </c>
      <c r="X154" s="16" t="e">
        <f>IF($B154="","",VLOOKUP($B154,'HKII 20 - 21'!$B$17:$AT$54,23,0))</f>
        <v>#N/A</v>
      </c>
      <c r="Y154" s="16" t="e">
        <f>IF($B154="","",VLOOKUP($B154,'HKII 20 - 21'!$B$17:$AT$54,24,0))</f>
        <v>#N/A</v>
      </c>
      <c r="Z154" s="32" t="e">
        <f t="shared" si="24"/>
        <v>#N/A</v>
      </c>
      <c r="AA154" s="16" t="e">
        <f>IF($B154="","",VLOOKUP($B154,'HKII 20 - 21'!$B$17:$AT$54,26,0))</f>
        <v>#N/A</v>
      </c>
      <c r="AB154" s="16" t="e">
        <f>IF($B154="","",VLOOKUP($B154,'HKII 20 - 21'!$B$17:$AT$54,27,0))</f>
        <v>#N/A</v>
      </c>
      <c r="AC154" s="16" t="e">
        <f>IF($B154="","",VLOOKUP($B154,'HKII 20 - 21'!$B$17:$AT$54,28,0))</f>
        <v>#N/A</v>
      </c>
      <c r="AD154" s="32" t="e">
        <f t="shared" si="25"/>
        <v>#N/A</v>
      </c>
      <c r="AE154" s="16" t="e">
        <f>IF($B154="","",VLOOKUP($B154,'HKII 20 - 21'!$B$17:$AT$54,30,0))</f>
        <v>#N/A</v>
      </c>
      <c r="AF154" s="16" t="e">
        <f>IF($B154="","",VLOOKUP($B154,'HKII 20 - 21'!$B$17:$AT$54,31,0))</f>
        <v>#N/A</v>
      </c>
      <c r="AG154" s="16" t="e">
        <f>IF($B154="","",VLOOKUP($B154,'HKII 20 - 21'!$B$17:$AT$54,32,0))</f>
        <v>#N/A</v>
      </c>
      <c r="AH154" s="32" t="e">
        <f t="shared" si="26"/>
        <v>#N/A</v>
      </c>
      <c r="AI154" s="16" t="e">
        <f>IF($B154="","",VLOOKUP($B154,'HKII 20 - 21'!$B$17:$AT$54,34,0))</f>
        <v>#N/A</v>
      </c>
      <c r="AJ154" s="16" t="e">
        <f>IF($B154="","",VLOOKUP($B154,'HKII 20 - 21'!$B$17:$AT$54,35,0))</f>
        <v>#N/A</v>
      </c>
      <c r="AK154" s="32" t="e">
        <f t="shared" si="27"/>
        <v>#N/A</v>
      </c>
      <c r="AL154" s="16" t="e">
        <f>IF($B154="","",VLOOKUP($B154,'HKII 20 - 21'!$B$17:$AT$54,37,0))</f>
        <v>#N/A</v>
      </c>
      <c r="AM154" s="16" t="e">
        <f>IF($B154="","",VLOOKUP($B154,'HKII 20 - 21'!$B$17:$AT$54,38,0))</f>
        <v>#N/A</v>
      </c>
      <c r="AN154" s="32" t="e">
        <f t="shared" si="28"/>
        <v>#N/A</v>
      </c>
      <c r="AO154" s="16" t="e">
        <f>IF($B154="","",VLOOKUP($B154,'HKII 20 - 21'!$B$17:$AT$54,40,0))</f>
        <v>#N/A</v>
      </c>
      <c r="AP154" s="16" t="e">
        <f>IF($B154="","",VLOOKUP($B154,'HKII 20 - 21'!$B$17:$AT$54,41,0))</f>
        <v>#N/A</v>
      </c>
      <c r="AQ154" s="32" t="e">
        <f t="shared" si="29"/>
        <v>#N/A</v>
      </c>
      <c r="AR154" s="32" t="e">
        <f>IF($B154="","",VLOOKUP($B154,'HKII 20 - 21'!$B$17:$AT$54,43,0))</f>
        <v>#N/A</v>
      </c>
      <c r="AS154" s="32" t="e">
        <f>IF($B154="","",VLOOKUP($B154,'HKII 20 - 21'!$B$17:$AT$54,44,0))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IF($B155="","",VLOOKUP($B155,'HKII 20 - 21'!$B$17:$AT$54,4,0))</f>
        <v>#N/A</v>
      </c>
      <c r="F155" s="16" t="e">
        <f>IF($B155="","",VLOOKUP($B155,'HKII 20 - 21'!$B$17:$AT$54,5,0))</f>
        <v>#N/A</v>
      </c>
      <c r="G155" s="16" t="e">
        <f>IF($B155="","",VLOOKUP($B155,'HKII 20 - 21'!$B$17:$AT$54,6,0))</f>
        <v>#N/A</v>
      </c>
      <c r="H155" s="16" t="e">
        <f>IF($B155="","",VLOOKUP($B155,'HKII 20 - 21'!$B$17:$AT$54,7,0))</f>
        <v>#N/A</v>
      </c>
      <c r="I155" s="16" t="e">
        <f>IF($B155="","",VLOOKUP($B155,'HKII 20 - 21'!$B$17:$AT$54,8,0))</f>
        <v>#N/A</v>
      </c>
      <c r="J155" s="16" t="e">
        <f>IF($B155="","",VLOOKUP($B155,'HKII 20 - 21'!$B$17:$AT$54,9,0))</f>
        <v>#N/A</v>
      </c>
      <c r="K155" s="16" t="e">
        <f>IF($B155="","",VLOOKUP($B155,'HKII 20 - 21'!$B$17:$AT$54,10,0))</f>
        <v>#N/A</v>
      </c>
      <c r="L155" s="16" t="e">
        <f>IF($B155="","",VLOOKUP($B155,'HKII 20 - 21'!$B$17:$AT$54,11,0))</f>
        <v>#N/A</v>
      </c>
      <c r="M155" s="32" t="e">
        <f t="shared" si="21"/>
        <v>#N/A</v>
      </c>
      <c r="N155" s="16" t="e">
        <f>IF($B155="","",VLOOKUP($B155,'HKII 20 - 21'!$B$17:$AT$54,13,0))</f>
        <v>#N/A</v>
      </c>
      <c r="O155" s="16" t="e">
        <f>IF($B155="","",VLOOKUP($B155,'HKII 20 - 21'!$B$17:$AT$54,14,0))</f>
        <v>#N/A</v>
      </c>
      <c r="P155" s="16" t="e">
        <f>IF($B155="","",VLOOKUP($B155,'HKII 20 - 21'!$B$17:$AT$54,15,0))</f>
        <v>#N/A</v>
      </c>
      <c r="Q155" s="16" t="e">
        <f>IF($B155="","",VLOOKUP($B155,'HKII 20 - 21'!$B$17:$AT$54,16,0))</f>
        <v>#N/A</v>
      </c>
      <c r="R155" s="32" t="e">
        <f t="shared" si="22"/>
        <v>#N/A</v>
      </c>
      <c r="S155" s="16" t="e">
        <f>IF($B155="","",VLOOKUP($B155,'HKII 20 - 21'!$B$17:$AT$54,18,0))</f>
        <v>#N/A</v>
      </c>
      <c r="T155" s="16" t="e">
        <f>IF($B155="","",VLOOKUP($B155,'HKII 20 - 21'!$B$17:$AT$54,19,0))</f>
        <v>#N/A</v>
      </c>
      <c r="U155" s="16" t="e">
        <f>IF($B155="","",VLOOKUP($B155,'HKII 20 - 21'!$B$17:$AT$54,20,0))</f>
        <v>#N/A</v>
      </c>
      <c r="V155" s="32" t="e">
        <f t="shared" si="23"/>
        <v>#N/A</v>
      </c>
      <c r="W155" s="16" t="e">
        <f>IF($B155="","",VLOOKUP($B155,'HKII 20 - 21'!$B$17:$AT$54,22,0))</f>
        <v>#N/A</v>
      </c>
      <c r="X155" s="16" t="e">
        <f>IF($B155="","",VLOOKUP($B155,'HKII 20 - 21'!$B$17:$AT$54,23,0))</f>
        <v>#N/A</v>
      </c>
      <c r="Y155" s="16" t="e">
        <f>IF($B155="","",VLOOKUP($B155,'HKII 20 - 21'!$B$17:$AT$54,24,0))</f>
        <v>#N/A</v>
      </c>
      <c r="Z155" s="32" t="e">
        <f t="shared" si="24"/>
        <v>#N/A</v>
      </c>
      <c r="AA155" s="16" t="e">
        <f>IF($B155="","",VLOOKUP($B155,'HKII 20 - 21'!$B$17:$AT$54,26,0))</f>
        <v>#N/A</v>
      </c>
      <c r="AB155" s="16" t="e">
        <f>IF($B155="","",VLOOKUP($B155,'HKII 20 - 21'!$B$17:$AT$54,27,0))</f>
        <v>#N/A</v>
      </c>
      <c r="AC155" s="16" t="e">
        <f>IF($B155="","",VLOOKUP($B155,'HKII 20 - 21'!$B$17:$AT$54,28,0))</f>
        <v>#N/A</v>
      </c>
      <c r="AD155" s="32" t="e">
        <f t="shared" si="25"/>
        <v>#N/A</v>
      </c>
      <c r="AE155" s="16" t="e">
        <f>IF($B155="","",VLOOKUP($B155,'HKII 20 - 21'!$B$17:$AT$54,30,0))</f>
        <v>#N/A</v>
      </c>
      <c r="AF155" s="16" t="e">
        <f>IF($B155="","",VLOOKUP($B155,'HKII 20 - 21'!$B$17:$AT$54,31,0))</f>
        <v>#N/A</v>
      </c>
      <c r="AG155" s="16" t="e">
        <f>IF($B155="","",VLOOKUP($B155,'HKII 20 - 21'!$B$17:$AT$54,32,0))</f>
        <v>#N/A</v>
      </c>
      <c r="AH155" s="32" t="e">
        <f t="shared" si="26"/>
        <v>#N/A</v>
      </c>
      <c r="AI155" s="16" t="e">
        <f>IF($B155="","",VLOOKUP($B155,'HKII 20 - 21'!$B$17:$AT$54,34,0))</f>
        <v>#N/A</v>
      </c>
      <c r="AJ155" s="16" t="e">
        <f>IF($B155="","",VLOOKUP($B155,'HKII 20 - 21'!$B$17:$AT$54,35,0))</f>
        <v>#N/A</v>
      </c>
      <c r="AK155" s="32" t="e">
        <f t="shared" si="27"/>
        <v>#N/A</v>
      </c>
      <c r="AL155" s="16" t="e">
        <f>IF($B155="","",VLOOKUP($B155,'HKII 20 - 21'!$B$17:$AT$54,37,0))</f>
        <v>#N/A</v>
      </c>
      <c r="AM155" s="16" t="e">
        <f>IF($B155="","",VLOOKUP($B155,'HKII 20 - 21'!$B$17:$AT$54,38,0))</f>
        <v>#N/A</v>
      </c>
      <c r="AN155" s="32" t="e">
        <f t="shared" si="28"/>
        <v>#N/A</v>
      </c>
      <c r="AO155" s="16" t="e">
        <f>IF($B155="","",VLOOKUP($B155,'HKII 20 - 21'!$B$17:$AT$54,40,0))</f>
        <v>#N/A</v>
      </c>
      <c r="AP155" s="16" t="e">
        <f>IF($B155="","",VLOOKUP($B155,'HKII 20 - 21'!$B$17:$AT$54,41,0))</f>
        <v>#N/A</v>
      </c>
      <c r="AQ155" s="32" t="e">
        <f t="shared" si="29"/>
        <v>#N/A</v>
      </c>
      <c r="AR155" s="32" t="e">
        <f>IF($B155="","",VLOOKUP($B155,'HKII 20 - 21'!$B$17:$AT$54,43,0))</f>
        <v>#N/A</v>
      </c>
      <c r="AS155" s="32" t="e">
        <f>IF($B155="","",VLOOKUP($B155,'HKII 20 - 21'!$B$17:$AT$54,44,0))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IF($B156="","",VLOOKUP($B156,'HKII 20 - 21'!$B$17:$AT$54,4,0))</f>
        <v>#N/A</v>
      </c>
      <c r="F156" s="16" t="e">
        <f>IF($B156="","",VLOOKUP($B156,'HKII 20 - 21'!$B$17:$AT$54,5,0))</f>
        <v>#N/A</v>
      </c>
      <c r="G156" s="16" t="e">
        <f>IF($B156="","",VLOOKUP($B156,'HKII 20 - 21'!$B$17:$AT$54,6,0))</f>
        <v>#N/A</v>
      </c>
      <c r="H156" s="16" t="e">
        <f>IF($B156="","",VLOOKUP($B156,'HKII 20 - 21'!$B$17:$AT$54,7,0))</f>
        <v>#N/A</v>
      </c>
      <c r="I156" s="16" t="e">
        <f>IF($B156="","",VLOOKUP($B156,'HKII 20 - 21'!$B$17:$AT$54,8,0))</f>
        <v>#N/A</v>
      </c>
      <c r="J156" s="16" t="e">
        <f>IF($B156="","",VLOOKUP($B156,'HKII 20 - 21'!$B$17:$AT$54,9,0))</f>
        <v>#N/A</v>
      </c>
      <c r="K156" s="16" t="e">
        <f>IF($B156="","",VLOOKUP($B156,'HKII 20 - 21'!$B$17:$AT$54,10,0))</f>
        <v>#N/A</v>
      </c>
      <c r="L156" s="16" t="e">
        <f>IF($B156="","",VLOOKUP($B156,'HKII 20 - 21'!$B$17:$AT$54,11,0))</f>
        <v>#N/A</v>
      </c>
      <c r="M156" s="32" t="e">
        <f t="shared" si="21"/>
        <v>#N/A</v>
      </c>
      <c r="N156" s="16" t="e">
        <f>IF($B156="","",VLOOKUP($B156,'HKII 20 - 21'!$B$17:$AT$54,13,0))</f>
        <v>#N/A</v>
      </c>
      <c r="O156" s="16" t="e">
        <f>IF($B156="","",VLOOKUP($B156,'HKII 20 - 21'!$B$17:$AT$54,14,0))</f>
        <v>#N/A</v>
      </c>
      <c r="P156" s="16" t="e">
        <f>IF($B156="","",VLOOKUP($B156,'HKII 20 - 21'!$B$17:$AT$54,15,0))</f>
        <v>#N/A</v>
      </c>
      <c r="Q156" s="16" t="e">
        <f>IF($B156="","",VLOOKUP($B156,'HKII 20 - 21'!$B$17:$AT$54,16,0))</f>
        <v>#N/A</v>
      </c>
      <c r="R156" s="32" t="e">
        <f t="shared" si="22"/>
        <v>#N/A</v>
      </c>
      <c r="S156" s="16" t="e">
        <f>IF($B156="","",VLOOKUP($B156,'HKII 20 - 21'!$B$17:$AT$54,18,0))</f>
        <v>#N/A</v>
      </c>
      <c r="T156" s="16" t="e">
        <f>IF($B156="","",VLOOKUP($B156,'HKII 20 - 21'!$B$17:$AT$54,19,0))</f>
        <v>#N/A</v>
      </c>
      <c r="U156" s="16" t="e">
        <f>IF($B156="","",VLOOKUP($B156,'HKII 20 - 21'!$B$17:$AT$54,20,0))</f>
        <v>#N/A</v>
      </c>
      <c r="V156" s="32" t="e">
        <f t="shared" si="23"/>
        <v>#N/A</v>
      </c>
      <c r="W156" s="16" t="e">
        <f>IF($B156="","",VLOOKUP($B156,'HKII 20 - 21'!$B$17:$AT$54,22,0))</f>
        <v>#N/A</v>
      </c>
      <c r="X156" s="16" t="e">
        <f>IF($B156="","",VLOOKUP($B156,'HKII 20 - 21'!$B$17:$AT$54,23,0))</f>
        <v>#N/A</v>
      </c>
      <c r="Y156" s="16" t="e">
        <f>IF($B156="","",VLOOKUP($B156,'HKII 20 - 21'!$B$17:$AT$54,24,0))</f>
        <v>#N/A</v>
      </c>
      <c r="Z156" s="32" t="e">
        <f t="shared" si="24"/>
        <v>#N/A</v>
      </c>
      <c r="AA156" s="16" t="e">
        <f>IF($B156="","",VLOOKUP($B156,'HKII 20 - 21'!$B$17:$AT$54,26,0))</f>
        <v>#N/A</v>
      </c>
      <c r="AB156" s="16" t="e">
        <f>IF($B156="","",VLOOKUP($B156,'HKII 20 - 21'!$B$17:$AT$54,27,0))</f>
        <v>#N/A</v>
      </c>
      <c r="AC156" s="16" t="e">
        <f>IF($B156="","",VLOOKUP($B156,'HKII 20 - 21'!$B$17:$AT$54,28,0))</f>
        <v>#N/A</v>
      </c>
      <c r="AD156" s="32" t="e">
        <f t="shared" si="25"/>
        <v>#N/A</v>
      </c>
      <c r="AE156" s="16" t="e">
        <f>IF($B156="","",VLOOKUP($B156,'HKII 20 - 21'!$B$17:$AT$54,30,0))</f>
        <v>#N/A</v>
      </c>
      <c r="AF156" s="16" t="e">
        <f>IF($B156="","",VLOOKUP($B156,'HKII 20 - 21'!$B$17:$AT$54,31,0))</f>
        <v>#N/A</v>
      </c>
      <c r="AG156" s="16" t="e">
        <f>IF($B156="","",VLOOKUP($B156,'HKII 20 - 21'!$B$17:$AT$54,32,0))</f>
        <v>#N/A</v>
      </c>
      <c r="AH156" s="32" t="e">
        <f t="shared" si="26"/>
        <v>#N/A</v>
      </c>
      <c r="AI156" s="16" t="e">
        <f>IF($B156="","",VLOOKUP($B156,'HKII 20 - 21'!$B$17:$AT$54,34,0))</f>
        <v>#N/A</v>
      </c>
      <c r="AJ156" s="16" t="e">
        <f>IF($B156="","",VLOOKUP($B156,'HKII 20 - 21'!$B$17:$AT$54,35,0))</f>
        <v>#N/A</v>
      </c>
      <c r="AK156" s="32" t="e">
        <f t="shared" si="27"/>
        <v>#N/A</v>
      </c>
      <c r="AL156" s="16" t="e">
        <f>IF($B156="","",VLOOKUP($B156,'HKII 20 - 21'!$B$17:$AT$54,37,0))</f>
        <v>#N/A</v>
      </c>
      <c r="AM156" s="16" t="e">
        <f>IF($B156="","",VLOOKUP($B156,'HKII 20 - 21'!$B$17:$AT$54,38,0))</f>
        <v>#N/A</v>
      </c>
      <c r="AN156" s="32" t="e">
        <f t="shared" si="28"/>
        <v>#N/A</v>
      </c>
      <c r="AO156" s="16" t="e">
        <f>IF($B156="","",VLOOKUP($B156,'HKII 20 - 21'!$B$17:$AT$54,40,0))</f>
        <v>#N/A</v>
      </c>
      <c r="AP156" s="16" t="e">
        <f>IF($B156="","",VLOOKUP($B156,'HKII 20 - 21'!$B$17:$AT$54,41,0))</f>
        <v>#N/A</v>
      </c>
      <c r="AQ156" s="32" t="e">
        <f t="shared" si="29"/>
        <v>#N/A</v>
      </c>
      <c r="AR156" s="32" t="e">
        <f>IF($B156="","",VLOOKUP($B156,'HKII 20 - 21'!$B$17:$AT$54,43,0))</f>
        <v>#N/A</v>
      </c>
      <c r="AS156" s="32" t="e">
        <f>IF($B156="","",VLOOKUP($B156,'HKII 20 - 21'!$B$17:$AT$54,44,0))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IF($B157="","",VLOOKUP($B157,'HKII 20 - 21'!$B$17:$AT$54,4,0))</f>
        <v>#N/A</v>
      </c>
      <c r="F157" s="16" t="e">
        <f>IF($B157="","",VLOOKUP($B157,'HKII 20 - 21'!$B$17:$AT$54,5,0))</f>
        <v>#N/A</v>
      </c>
      <c r="G157" s="16" t="e">
        <f>IF($B157="","",VLOOKUP($B157,'HKII 20 - 21'!$B$17:$AT$54,6,0))</f>
        <v>#N/A</v>
      </c>
      <c r="H157" s="16" t="e">
        <f>IF($B157="","",VLOOKUP($B157,'HKII 20 - 21'!$B$17:$AT$54,7,0))</f>
        <v>#N/A</v>
      </c>
      <c r="I157" s="16" t="e">
        <f>IF($B157="","",VLOOKUP($B157,'HKII 20 - 21'!$B$17:$AT$54,8,0))</f>
        <v>#N/A</v>
      </c>
      <c r="J157" s="16" t="e">
        <f>IF($B157="","",VLOOKUP($B157,'HKII 20 - 21'!$B$17:$AT$54,9,0))</f>
        <v>#N/A</v>
      </c>
      <c r="K157" s="16" t="e">
        <f>IF($B157="","",VLOOKUP($B157,'HKII 20 - 21'!$B$17:$AT$54,10,0))</f>
        <v>#N/A</v>
      </c>
      <c r="L157" s="16" t="e">
        <f>IF($B157="","",VLOOKUP($B157,'HKII 20 - 21'!$B$17:$AT$54,11,0))</f>
        <v>#N/A</v>
      </c>
      <c r="M157" s="32" t="e">
        <f t="shared" si="21"/>
        <v>#N/A</v>
      </c>
      <c r="N157" s="16" t="e">
        <f>IF($B157="","",VLOOKUP($B157,'HKII 20 - 21'!$B$17:$AT$54,13,0))</f>
        <v>#N/A</v>
      </c>
      <c r="O157" s="16" t="e">
        <f>IF($B157="","",VLOOKUP($B157,'HKII 20 - 21'!$B$17:$AT$54,14,0))</f>
        <v>#N/A</v>
      </c>
      <c r="P157" s="16" t="e">
        <f>IF($B157="","",VLOOKUP($B157,'HKII 20 - 21'!$B$17:$AT$54,15,0))</f>
        <v>#N/A</v>
      </c>
      <c r="Q157" s="16" t="e">
        <f>IF($B157="","",VLOOKUP($B157,'HKII 20 - 21'!$B$17:$AT$54,16,0))</f>
        <v>#N/A</v>
      </c>
      <c r="R157" s="32" t="e">
        <f t="shared" si="22"/>
        <v>#N/A</v>
      </c>
      <c r="S157" s="16" t="e">
        <f>IF($B157="","",VLOOKUP($B157,'HKII 20 - 21'!$B$17:$AT$54,18,0))</f>
        <v>#N/A</v>
      </c>
      <c r="T157" s="16" t="e">
        <f>IF($B157="","",VLOOKUP($B157,'HKII 20 - 21'!$B$17:$AT$54,19,0))</f>
        <v>#N/A</v>
      </c>
      <c r="U157" s="16" t="e">
        <f>IF($B157="","",VLOOKUP($B157,'HKII 20 - 21'!$B$17:$AT$54,20,0))</f>
        <v>#N/A</v>
      </c>
      <c r="V157" s="32" t="e">
        <f t="shared" si="23"/>
        <v>#N/A</v>
      </c>
      <c r="W157" s="16" t="e">
        <f>IF($B157="","",VLOOKUP($B157,'HKII 20 - 21'!$B$17:$AT$54,22,0))</f>
        <v>#N/A</v>
      </c>
      <c r="X157" s="16" t="e">
        <f>IF($B157="","",VLOOKUP($B157,'HKII 20 - 21'!$B$17:$AT$54,23,0))</f>
        <v>#N/A</v>
      </c>
      <c r="Y157" s="16" t="e">
        <f>IF($B157="","",VLOOKUP($B157,'HKII 20 - 21'!$B$17:$AT$54,24,0))</f>
        <v>#N/A</v>
      </c>
      <c r="Z157" s="32" t="e">
        <f t="shared" si="24"/>
        <v>#N/A</v>
      </c>
      <c r="AA157" s="16" t="e">
        <f>IF($B157="","",VLOOKUP($B157,'HKII 20 - 21'!$B$17:$AT$54,26,0))</f>
        <v>#N/A</v>
      </c>
      <c r="AB157" s="16" t="e">
        <f>IF($B157="","",VLOOKUP($B157,'HKII 20 - 21'!$B$17:$AT$54,27,0))</f>
        <v>#N/A</v>
      </c>
      <c r="AC157" s="16" t="e">
        <f>IF($B157="","",VLOOKUP($B157,'HKII 20 - 21'!$B$17:$AT$54,28,0))</f>
        <v>#N/A</v>
      </c>
      <c r="AD157" s="32" t="e">
        <f t="shared" si="25"/>
        <v>#N/A</v>
      </c>
      <c r="AE157" s="16" t="e">
        <f>IF($B157="","",VLOOKUP($B157,'HKII 20 - 21'!$B$17:$AT$54,30,0))</f>
        <v>#N/A</v>
      </c>
      <c r="AF157" s="16" t="e">
        <f>IF($B157="","",VLOOKUP($B157,'HKII 20 - 21'!$B$17:$AT$54,31,0))</f>
        <v>#N/A</v>
      </c>
      <c r="AG157" s="16" t="e">
        <f>IF($B157="","",VLOOKUP($B157,'HKII 20 - 21'!$B$17:$AT$54,32,0))</f>
        <v>#N/A</v>
      </c>
      <c r="AH157" s="32" t="e">
        <f t="shared" si="26"/>
        <v>#N/A</v>
      </c>
      <c r="AI157" s="16" t="e">
        <f>IF($B157="","",VLOOKUP($B157,'HKII 20 - 21'!$B$17:$AT$54,34,0))</f>
        <v>#N/A</v>
      </c>
      <c r="AJ157" s="16" t="e">
        <f>IF($B157="","",VLOOKUP($B157,'HKII 20 - 21'!$B$17:$AT$54,35,0))</f>
        <v>#N/A</v>
      </c>
      <c r="AK157" s="32" t="e">
        <f t="shared" si="27"/>
        <v>#N/A</v>
      </c>
      <c r="AL157" s="16" t="e">
        <f>IF($B157="","",VLOOKUP($B157,'HKII 20 - 21'!$B$17:$AT$54,37,0))</f>
        <v>#N/A</v>
      </c>
      <c r="AM157" s="16" t="e">
        <f>IF($B157="","",VLOOKUP($B157,'HKII 20 - 21'!$B$17:$AT$54,38,0))</f>
        <v>#N/A</v>
      </c>
      <c r="AN157" s="32" t="e">
        <f t="shared" si="28"/>
        <v>#N/A</v>
      </c>
      <c r="AO157" s="16" t="e">
        <f>IF($B157="","",VLOOKUP($B157,'HKII 20 - 21'!$B$17:$AT$54,40,0))</f>
        <v>#N/A</v>
      </c>
      <c r="AP157" s="16" t="e">
        <f>IF($B157="","",VLOOKUP($B157,'HKII 20 - 21'!$B$17:$AT$54,41,0))</f>
        <v>#N/A</v>
      </c>
      <c r="AQ157" s="32" t="e">
        <f t="shared" si="29"/>
        <v>#N/A</v>
      </c>
      <c r="AR157" s="32" t="e">
        <f>IF($B157="","",VLOOKUP($B157,'HKII 20 - 21'!$B$17:$AT$54,43,0))</f>
        <v>#N/A</v>
      </c>
      <c r="AS157" s="32" t="e">
        <f>IF($B157="","",VLOOKUP($B157,'HKII 20 - 21'!$B$17:$AT$54,44,0))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IF($B158="","",VLOOKUP($B158,'HKII 20 - 21'!$B$17:$AT$54,4,0))</f>
        <v>#N/A</v>
      </c>
      <c r="F158" s="16" t="e">
        <f>IF($B158="","",VLOOKUP($B158,'HKII 20 - 21'!$B$17:$AT$54,5,0))</f>
        <v>#N/A</v>
      </c>
      <c r="G158" s="16" t="e">
        <f>IF($B158="","",VLOOKUP($B158,'HKII 20 - 21'!$B$17:$AT$54,6,0))</f>
        <v>#N/A</v>
      </c>
      <c r="H158" s="16" t="e">
        <f>IF($B158="","",VLOOKUP($B158,'HKII 20 - 21'!$B$17:$AT$54,7,0))</f>
        <v>#N/A</v>
      </c>
      <c r="I158" s="16" t="e">
        <f>IF($B158="","",VLOOKUP($B158,'HKII 20 - 21'!$B$17:$AT$54,8,0))</f>
        <v>#N/A</v>
      </c>
      <c r="J158" s="16" t="e">
        <f>IF($B158="","",VLOOKUP($B158,'HKII 20 - 21'!$B$17:$AT$54,9,0))</f>
        <v>#N/A</v>
      </c>
      <c r="K158" s="16" t="e">
        <f>IF($B158="","",VLOOKUP($B158,'HKII 20 - 21'!$B$17:$AT$54,10,0))</f>
        <v>#N/A</v>
      </c>
      <c r="L158" s="16" t="e">
        <f>IF($B158="","",VLOOKUP($B158,'HKII 20 - 21'!$B$17:$AT$54,11,0))</f>
        <v>#N/A</v>
      </c>
      <c r="M158" s="32" t="e">
        <f t="shared" si="21"/>
        <v>#N/A</v>
      </c>
      <c r="N158" s="16" t="e">
        <f>IF($B158="","",VLOOKUP($B158,'HKII 20 - 21'!$B$17:$AT$54,13,0))</f>
        <v>#N/A</v>
      </c>
      <c r="O158" s="16" t="e">
        <f>IF($B158="","",VLOOKUP($B158,'HKII 20 - 21'!$B$17:$AT$54,14,0))</f>
        <v>#N/A</v>
      </c>
      <c r="P158" s="16" t="e">
        <f>IF($B158="","",VLOOKUP($B158,'HKII 20 - 21'!$B$17:$AT$54,15,0))</f>
        <v>#N/A</v>
      </c>
      <c r="Q158" s="16" t="e">
        <f>IF($B158="","",VLOOKUP($B158,'HKII 20 - 21'!$B$17:$AT$54,16,0))</f>
        <v>#N/A</v>
      </c>
      <c r="R158" s="32" t="e">
        <f t="shared" si="22"/>
        <v>#N/A</v>
      </c>
      <c r="S158" s="16" t="e">
        <f>IF($B158="","",VLOOKUP($B158,'HKII 20 - 21'!$B$17:$AT$54,18,0))</f>
        <v>#N/A</v>
      </c>
      <c r="T158" s="16" t="e">
        <f>IF($B158="","",VLOOKUP($B158,'HKII 20 - 21'!$B$17:$AT$54,19,0))</f>
        <v>#N/A</v>
      </c>
      <c r="U158" s="16" t="e">
        <f>IF($B158="","",VLOOKUP($B158,'HKII 20 - 21'!$B$17:$AT$54,20,0))</f>
        <v>#N/A</v>
      </c>
      <c r="V158" s="32" t="e">
        <f t="shared" si="23"/>
        <v>#N/A</v>
      </c>
      <c r="W158" s="16" t="e">
        <f>IF($B158="","",VLOOKUP($B158,'HKII 20 - 21'!$B$17:$AT$54,22,0))</f>
        <v>#N/A</v>
      </c>
      <c r="X158" s="16" t="e">
        <f>IF($B158="","",VLOOKUP($B158,'HKII 20 - 21'!$B$17:$AT$54,23,0))</f>
        <v>#N/A</v>
      </c>
      <c r="Y158" s="16" t="e">
        <f>IF($B158="","",VLOOKUP($B158,'HKII 20 - 21'!$B$17:$AT$54,24,0))</f>
        <v>#N/A</v>
      </c>
      <c r="Z158" s="32" t="e">
        <f t="shared" si="24"/>
        <v>#N/A</v>
      </c>
      <c r="AA158" s="16" t="e">
        <f>IF($B158="","",VLOOKUP($B158,'HKII 20 - 21'!$B$17:$AT$54,26,0))</f>
        <v>#N/A</v>
      </c>
      <c r="AB158" s="16" t="e">
        <f>IF($B158="","",VLOOKUP($B158,'HKII 20 - 21'!$B$17:$AT$54,27,0))</f>
        <v>#N/A</v>
      </c>
      <c r="AC158" s="16" t="e">
        <f>IF($B158="","",VLOOKUP($B158,'HKII 20 - 21'!$B$17:$AT$54,28,0))</f>
        <v>#N/A</v>
      </c>
      <c r="AD158" s="32" t="e">
        <f t="shared" si="25"/>
        <v>#N/A</v>
      </c>
      <c r="AE158" s="16" t="e">
        <f>IF($B158="","",VLOOKUP($B158,'HKII 20 - 21'!$B$17:$AT$54,30,0))</f>
        <v>#N/A</v>
      </c>
      <c r="AF158" s="16" t="e">
        <f>IF($B158="","",VLOOKUP($B158,'HKII 20 - 21'!$B$17:$AT$54,31,0))</f>
        <v>#N/A</v>
      </c>
      <c r="AG158" s="16" t="e">
        <f>IF($B158="","",VLOOKUP($B158,'HKII 20 - 21'!$B$17:$AT$54,32,0))</f>
        <v>#N/A</v>
      </c>
      <c r="AH158" s="32" t="e">
        <f t="shared" si="26"/>
        <v>#N/A</v>
      </c>
      <c r="AI158" s="16" t="e">
        <f>IF($B158="","",VLOOKUP($B158,'HKII 20 - 21'!$B$17:$AT$54,34,0))</f>
        <v>#N/A</v>
      </c>
      <c r="AJ158" s="16" t="e">
        <f>IF($B158="","",VLOOKUP($B158,'HKII 20 - 21'!$B$17:$AT$54,35,0))</f>
        <v>#N/A</v>
      </c>
      <c r="AK158" s="32" t="e">
        <f t="shared" si="27"/>
        <v>#N/A</v>
      </c>
      <c r="AL158" s="16" t="e">
        <f>IF($B158="","",VLOOKUP($B158,'HKII 20 - 21'!$B$17:$AT$54,37,0))</f>
        <v>#N/A</v>
      </c>
      <c r="AM158" s="16" t="e">
        <f>IF($B158="","",VLOOKUP($B158,'HKII 20 - 21'!$B$17:$AT$54,38,0))</f>
        <v>#N/A</v>
      </c>
      <c r="AN158" s="32" t="e">
        <f t="shared" si="28"/>
        <v>#N/A</v>
      </c>
      <c r="AO158" s="16" t="e">
        <f>IF($B158="","",VLOOKUP($B158,'HKII 20 - 21'!$B$17:$AT$54,40,0))</f>
        <v>#N/A</v>
      </c>
      <c r="AP158" s="16" t="e">
        <f>IF($B158="","",VLOOKUP($B158,'HKII 20 - 21'!$B$17:$AT$54,41,0))</f>
        <v>#N/A</v>
      </c>
      <c r="AQ158" s="32" t="e">
        <f t="shared" si="29"/>
        <v>#N/A</v>
      </c>
      <c r="AR158" s="32" t="e">
        <f>IF($B158="","",VLOOKUP($B158,'HKII 20 - 21'!$B$17:$AT$54,43,0))</f>
        <v>#N/A</v>
      </c>
      <c r="AS158" s="32" t="e">
        <f>IF($B158="","",VLOOKUP($B158,'HKII 20 - 21'!$B$17:$AT$54,44,0))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IF($B159="","",VLOOKUP($B159,'HKII 20 - 21'!$B$17:$AT$54,4,0))</f>
        <v>#N/A</v>
      </c>
      <c r="F159" s="16" t="e">
        <f>IF($B159="","",VLOOKUP($B159,'HKII 20 - 21'!$B$17:$AT$54,5,0))</f>
        <v>#N/A</v>
      </c>
      <c r="G159" s="16" t="e">
        <f>IF($B159="","",VLOOKUP($B159,'HKII 20 - 21'!$B$17:$AT$54,6,0))</f>
        <v>#N/A</v>
      </c>
      <c r="H159" s="16" t="e">
        <f>IF($B159="","",VLOOKUP($B159,'HKII 20 - 21'!$B$17:$AT$54,7,0))</f>
        <v>#N/A</v>
      </c>
      <c r="I159" s="16" t="e">
        <f>IF($B159="","",VLOOKUP($B159,'HKII 20 - 21'!$B$17:$AT$54,8,0))</f>
        <v>#N/A</v>
      </c>
      <c r="J159" s="16" t="e">
        <f>IF($B159="","",VLOOKUP($B159,'HKII 20 - 21'!$B$17:$AT$54,9,0))</f>
        <v>#N/A</v>
      </c>
      <c r="K159" s="16" t="e">
        <f>IF($B159="","",VLOOKUP($B159,'HKII 20 - 21'!$B$17:$AT$54,10,0))</f>
        <v>#N/A</v>
      </c>
      <c r="L159" s="16" t="e">
        <f>IF($B159="","",VLOOKUP($B159,'HKII 20 - 21'!$B$17:$AT$54,11,0))</f>
        <v>#N/A</v>
      </c>
      <c r="M159" s="32" t="e">
        <f t="shared" si="21"/>
        <v>#N/A</v>
      </c>
      <c r="N159" s="16" t="e">
        <f>IF($B159="","",VLOOKUP($B159,'HKII 20 - 21'!$B$17:$AT$54,13,0))</f>
        <v>#N/A</v>
      </c>
      <c r="O159" s="16" t="e">
        <f>IF($B159="","",VLOOKUP($B159,'HKII 20 - 21'!$B$17:$AT$54,14,0))</f>
        <v>#N/A</v>
      </c>
      <c r="P159" s="16" t="e">
        <f>IF($B159="","",VLOOKUP($B159,'HKII 20 - 21'!$B$17:$AT$54,15,0))</f>
        <v>#N/A</v>
      </c>
      <c r="Q159" s="16" t="e">
        <f>IF($B159="","",VLOOKUP($B159,'HKII 20 - 21'!$B$17:$AT$54,16,0))</f>
        <v>#N/A</v>
      </c>
      <c r="R159" s="32" t="e">
        <f t="shared" si="22"/>
        <v>#N/A</v>
      </c>
      <c r="S159" s="16" t="e">
        <f>IF($B159="","",VLOOKUP($B159,'HKII 20 - 21'!$B$17:$AT$54,18,0))</f>
        <v>#N/A</v>
      </c>
      <c r="T159" s="16" t="e">
        <f>IF($B159="","",VLOOKUP($B159,'HKII 20 - 21'!$B$17:$AT$54,19,0))</f>
        <v>#N/A</v>
      </c>
      <c r="U159" s="16" t="e">
        <f>IF($B159="","",VLOOKUP($B159,'HKII 20 - 21'!$B$17:$AT$54,20,0))</f>
        <v>#N/A</v>
      </c>
      <c r="V159" s="32" t="e">
        <f t="shared" si="23"/>
        <v>#N/A</v>
      </c>
      <c r="W159" s="16" t="e">
        <f>IF($B159="","",VLOOKUP($B159,'HKII 20 - 21'!$B$17:$AT$54,22,0))</f>
        <v>#N/A</v>
      </c>
      <c r="X159" s="16" t="e">
        <f>IF($B159="","",VLOOKUP($B159,'HKII 20 - 21'!$B$17:$AT$54,23,0))</f>
        <v>#N/A</v>
      </c>
      <c r="Y159" s="16" t="e">
        <f>IF($B159="","",VLOOKUP($B159,'HKII 20 - 21'!$B$17:$AT$54,24,0))</f>
        <v>#N/A</v>
      </c>
      <c r="Z159" s="32" t="e">
        <f t="shared" si="24"/>
        <v>#N/A</v>
      </c>
      <c r="AA159" s="16" t="e">
        <f>IF($B159="","",VLOOKUP($B159,'HKII 20 - 21'!$B$17:$AT$54,26,0))</f>
        <v>#N/A</v>
      </c>
      <c r="AB159" s="16" t="e">
        <f>IF($B159="","",VLOOKUP($B159,'HKII 20 - 21'!$B$17:$AT$54,27,0))</f>
        <v>#N/A</v>
      </c>
      <c r="AC159" s="16" t="e">
        <f>IF($B159="","",VLOOKUP($B159,'HKII 20 - 21'!$B$17:$AT$54,28,0))</f>
        <v>#N/A</v>
      </c>
      <c r="AD159" s="32" t="e">
        <f t="shared" si="25"/>
        <v>#N/A</v>
      </c>
      <c r="AE159" s="16" t="e">
        <f>IF($B159="","",VLOOKUP($B159,'HKII 20 - 21'!$B$17:$AT$54,30,0))</f>
        <v>#N/A</v>
      </c>
      <c r="AF159" s="16" t="e">
        <f>IF($B159="","",VLOOKUP($B159,'HKII 20 - 21'!$B$17:$AT$54,31,0))</f>
        <v>#N/A</v>
      </c>
      <c r="AG159" s="16" t="e">
        <f>IF($B159="","",VLOOKUP($B159,'HKII 20 - 21'!$B$17:$AT$54,32,0))</f>
        <v>#N/A</v>
      </c>
      <c r="AH159" s="32" t="e">
        <f t="shared" si="26"/>
        <v>#N/A</v>
      </c>
      <c r="AI159" s="16" t="e">
        <f>IF($B159="","",VLOOKUP($B159,'HKII 20 - 21'!$B$17:$AT$54,34,0))</f>
        <v>#N/A</v>
      </c>
      <c r="AJ159" s="16" t="e">
        <f>IF($B159="","",VLOOKUP($B159,'HKII 20 - 21'!$B$17:$AT$54,35,0))</f>
        <v>#N/A</v>
      </c>
      <c r="AK159" s="32" t="e">
        <f t="shared" si="27"/>
        <v>#N/A</v>
      </c>
      <c r="AL159" s="16" t="e">
        <f>IF($B159="","",VLOOKUP($B159,'HKII 20 - 21'!$B$17:$AT$54,37,0))</f>
        <v>#N/A</v>
      </c>
      <c r="AM159" s="16" t="e">
        <f>IF($B159="","",VLOOKUP($B159,'HKII 20 - 21'!$B$17:$AT$54,38,0))</f>
        <v>#N/A</v>
      </c>
      <c r="AN159" s="32" t="e">
        <f t="shared" si="28"/>
        <v>#N/A</v>
      </c>
      <c r="AO159" s="16" t="e">
        <f>IF($B159="","",VLOOKUP($B159,'HKII 20 - 21'!$B$17:$AT$54,40,0))</f>
        <v>#N/A</v>
      </c>
      <c r="AP159" s="16" t="e">
        <f>IF($B159="","",VLOOKUP($B159,'HKII 20 - 21'!$B$17:$AT$54,41,0))</f>
        <v>#N/A</v>
      </c>
      <c r="AQ159" s="32" t="e">
        <f t="shared" si="29"/>
        <v>#N/A</v>
      </c>
      <c r="AR159" s="32" t="e">
        <f>IF($B159="","",VLOOKUP($B159,'HKII 20 - 21'!$B$17:$AT$54,43,0))</f>
        <v>#N/A</v>
      </c>
      <c r="AS159" s="32" t="e">
        <f>IF($B159="","",VLOOKUP($B159,'HKII 20 - 21'!$B$17:$AT$54,44,0))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IF($B160="","",VLOOKUP($B160,'HKII 20 - 21'!$B$17:$AT$54,4,0))</f>
        <v>#N/A</v>
      </c>
      <c r="F160" s="16" t="e">
        <f>IF($B160="","",VLOOKUP($B160,'HKII 20 - 21'!$B$17:$AT$54,5,0))</f>
        <v>#N/A</v>
      </c>
      <c r="G160" s="16" t="e">
        <f>IF($B160="","",VLOOKUP($B160,'HKII 20 - 21'!$B$17:$AT$54,6,0))</f>
        <v>#N/A</v>
      </c>
      <c r="H160" s="16" t="e">
        <f>IF($B160="","",VLOOKUP($B160,'HKII 20 - 21'!$B$17:$AT$54,7,0))</f>
        <v>#N/A</v>
      </c>
      <c r="I160" s="16" t="e">
        <f>IF($B160="","",VLOOKUP($B160,'HKII 20 - 21'!$B$17:$AT$54,8,0))</f>
        <v>#N/A</v>
      </c>
      <c r="J160" s="16" t="e">
        <f>IF($B160="","",VLOOKUP($B160,'HKII 20 - 21'!$B$17:$AT$54,9,0))</f>
        <v>#N/A</v>
      </c>
      <c r="K160" s="16" t="e">
        <f>IF($B160="","",VLOOKUP($B160,'HKII 20 - 21'!$B$17:$AT$54,10,0))</f>
        <v>#N/A</v>
      </c>
      <c r="L160" s="16" t="e">
        <f>IF($B160="","",VLOOKUP($B160,'HKII 20 - 21'!$B$17:$AT$54,11,0))</f>
        <v>#N/A</v>
      </c>
      <c r="M160" s="32" t="e">
        <f t="shared" si="21"/>
        <v>#N/A</v>
      </c>
      <c r="N160" s="16" t="e">
        <f>IF($B160="","",VLOOKUP($B160,'HKII 20 - 21'!$B$17:$AT$54,13,0))</f>
        <v>#N/A</v>
      </c>
      <c r="O160" s="16" t="e">
        <f>IF($B160="","",VLOOKUP($B160,'HKII 20 - 21'!$B$17:$AT$54,14,0))</f>
        <v>#N/A</v>
      </c>
      <c r="P160" s="16" t="e">
        <f>IF($B160="","",VLOOKUP($B160,'HKII 20 - 21'!$B$17:$AT$54,15,0))</f>
        <v>#N/A</v>
      </c>
      <c r="Q160" s="16" t="e">
        <f>IF($B160="","",VLOOKUP($B160,'HKII 20 - 21'!$B$17:$AT$54,16,0))</f>
        <v>#N/A</v>
      </c>
      <c r="R160" s="32" t="e">
        <f t="shared" si="22"/>
        <v>#N/A</v>
      </c>
      <c r="S160" s="16" t="e">
        <f>IF($B160="","",VLOOKUP($B160,'HKII 20 - 21'!$B$17:$AT$54,18,0))</f>
        <v>#N/A</v>
      </c>
      <c r="T160" s="16" t="e">
        <f>IF($B160="","",VLOOKUP($B160,'HKII 20 - 21'!$B$17:$AT$54,19,0))</f>
        <v>#N/A</v>
      </c>
      <c r="U160" s="16" t="e">
        <f>IF($B160="","",VLOOKUP($B160,'HKII 20 - 21'!$B$17:$AT$54,20,0))</f>
        <v>#N/A</v>
      </c>
      <c r="V160" s="32" t="e">
        <f t="shared" si="23"/>
        <v>#N/A</v>
      </c>
      <c r="W160" s="16" t="e">
        <f>IF($B160="","",VLOOKUP($B160,'HKII 20 - 21'!$B$17:$AT$54,22,0))</f>
        <v>#N/A</v>
      </c>
      <c r="X160" s="16" t="e">
        <f>IF($B160="","",VLOOKUP($B160,'HKII 20 - 21'!$B$17:$AT$54,23,0))</f>
        <v>#N/A</v>
      </c>
      <c r="Y160" s="16" t="e">
        <f>IF($B160="","",VLOOKUP($B160,'HKII 20 - 21'!$B$17:$AT$54,24,0))</f>
        <v>#N/A</v>
      </c>
      <c r="Z160" s="32" t="e">
        <f t="shared" si="24"/>
        <v>#N/A</v>
      </c>
      <c r="AA160" s="16" t="e">
        <f>IF($B160="","",VLOOKUP($B160,'HKII 20 - 21'!$B$17:$AT$54,26,0))</f>
        <v>#N/A</v>
      </c>
      <c r="AB160" s="16" t="e">
        <f>IF($B160="","",VLOOKUP($B160,'HKII 20 - 21'!$B$17:$AT$54,27,0))</f>
        <v>#N/A</v>
      </c>
      <c r="AC160" s="16" t="e">
        <f>IF($B160="","",VLOOKUP($B160,'HKII 20 - 21'!$B$17:$AT$54,28,0))</f>
        <v>#N/A</v>
      </c>
      <c r="AD160" s="32" t="e">
        <f t="shared" si="25"/>
        <v>#N/A</v>
      </c>
      <c r="AE160" s="16" t="e">
        <f>IF($B160="","",VLOOKUP($B160,'HKII 20 - 21'!$B$17:$AT$54,30,0))</f>
        <v>#N/A</v>
      </c>
      <c r="AF160" s="16" t="e">
        <f>IF($B160="","",VLOOKUP($B160,'HKII 20 - 21'!$B$17:$AT$54,31,0))</f>
        <v>#N/A</v>
      </c>
      <c r="AG160" s="16" t="e">
        <f>IF($B160="","",VLOOKUP($B160,'HKII 20 - 21'!$B$17:$AT$54,32,0))</f>
        <v>#N/A</v>
      </c>
      <c r="AH160" s="32" t="e">
        <f t="shared" si="26"/>
        <v>#N/A</v>
      </c>
      <c r="AI160" s="16" t="e">
        <f>IF($B160="","",VLOOKUP($B160,'HKII 20 - 21'!$B$17:$AT$54,34,0))</f>
        <v>#N/A</v>
      </c>
      <c r="AJ160" s="16" t="e">
        <f>IF($B160="","",VLOOKUP($B160,'HKII 20 - 21'!$B$17:$AT$54,35,0))</f>
        <v>#N/A</v>
      </c>
      <c r="AK160" s="32" t="e">
        <f t="shared" si="27"/>
        <v>#N/A</v>
      </c>
      <c r="AL160" s="16" t="e">
        <f>IF($B160="","",VLOOKUP($B160,'HKII 20 - 21'!$B$17:$AT$54,37,0))</f>
        <v>#N/A</v>
      </c>
      <c r="AM160" s="16" t="e">
        <f>IF($B160="","",VLOOKUP($B160,'HKII 20 - 21'!$B$17:$AT$54,38,0))</f>
        <v>#N/A</v>
      </c>
      <c r="AN160" s="32" t="e">
        <f t="shared" si="28"/>
        <v>#N/A</v>
      </c>
      <c r="AO160" s="16" t="e">
        <f>IF($B160="","",VLOOKUP($B160,'HKII 20 - 21'!$B$17:$AT$54,40,0))</f>
        <v>#N/A</v>
      </c>
      <c r="AP160" s="16" t="e">
        <f>IF($B160="","",VLOOKUP($B160,'HKII 20 - 21'!$B$17:$AT$54,41,0))</f>
        <v>#N/A</v>
      </c>
      <c r="AQ160" s="32" t="e">
        <f t="shared" si="29"/>
        <v>#N/A</v>
      </c>
      <c r="AR160" s="32" t="e">
        <f>IF($B160="","",VLOOKUP($B160,'HKII 20 - 21'!$B$17:$AT$54,43,0))</f>
        <v>#N/A</v>
      </c>
      <c r="AS160" s="32" t="e">
        <f>IF($B160="","",VLOOKUP($B160,'HKII 20 - 21'!$B$17:$AT$54,44,0))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IF($B161="","",VLOOKUP($B161,'HKII 20 - 21'!$B$17:$AT$54,4,0))</f>
        <v>#N/A</v>
      </c>
      <c r="F161" s="16" t="e">
        <f>IF($B161="","",VLOOKUP($B161,'HKII 20 - 21'!$B$17:$AT$54,5,0))</f>
        <v>#N/A</v>
      </c>
      <c r="G161" s="16" t="e">
        <f>IF($B161="","",VLOOKUP($B161,'HKII 20 - 21'!$B$17:$AT$54,6,0))</f>
        <v>#N/A</v>
      </c>
      <c r="H161" s="16" t="e">
        <f>IF($B161="","",VLOOKUP($B161,'HKII 20 - 21'!$B$17:$AT$54,7,0))</f>
        <v>#N/A</v>
      </c>
      <c r="I161" s="16" t="e">
        <f>IF($B161="","",VLOOKUP($B161,'HKII 20 - 21'!$B$17:$AT$54,8,0))</f>
        <v>#N/A</v>
      </c>
      <c r="J161" s="16" t="e">
        <f>IF($B161="","",VLOOKUP($B161,'HKII 20 - 21'!$B$17:$AT$54,9,0))</f>
        <v>#N/A</v>
      </c>
      <c r="K161" s="16" t="e">
        <f>IF($B161="","",VLOOKUP($B161,'HKII 20 - 21'!$B$17:$AT$54,10,0))</f>
        <v>#N/A</v>
      </c>
      <c r="L161" s="16" t="e">
        <f>IF($B161="","",VLOOKUP($B161,'HKII 20 - 21'!$B$17:$AT$54,11,0))</f>
        <v>#N/A</v>
      </c>
      <c r="M161" s="32" t="e">
        <f t="shared" si="21"/>
        <v>#N/A</v>
      </c>
      <c r="N161" s="16" t="e">
        <f>IF($B161="","",VLOOKUP($B161,'HKII 20 - 21'!$B$17:$AT$54,13,0))</f>
        <v>#N/A</v>
      </c>
      <c r="O161" s="16" t="e">
        <f>IF($B161="","",VLOOKUP($B161,'HKII 20 - 21'!$B$17:$AT$54,14,0))</f>
        <v>#N/A</v>
      </c>
      <c r="P161" s="16" t="e">
        <f>IF($B161="","",VLOOKUP($B161,'HKII 20 - 21'!$B$17:$AT$54,15,0))</f>
        <v>#N/A</v>
      </c>
      <c r="Q161" s="16" t="e">
        <f>IF($B161="","",VLOOKUP($B161,'HKII 20 - 21'!$B$17:$AT$54,16,0))</f>
        <v>#N/A</v>
      </c>
      <c r="R161" s="32" t="e">
        <f t="shared" si="22"/>
        <v>#N/A</v>
      </c>
      <c r="S161" s="16" t="e">
        <f>IF($B161="","",VLOOKUP($B161,'HKII 20 - 21'!$B$17:$AT$54,18,0))</f>
        <v>#N/A</v>
      </c>
      <c r="T161" s="16" t="e">
        <f>IF($B161="","",VLOOKUP($B161,'HKII 20 - 21'!$B$17:$AT$54,19,0))</f>
        <v>#N/A</v>
      </c>
      <c r="U161" s="16" t="e">
        <f>IF($B161="","",VLOOKUP($B161,'HKII 20 - 21'!$B$17:$AT$54,20,0))</f>
        <v>#N/A</v>
      </c>
      <c r="V161" s="32" t="e">
        <f t="shared" si="23"/>
        <v>#N/A</v>
      </c>
      <c r="W161" s="16" t="e">
        <f>IF($B161="","",VLOOKUP($B161,'HKII 20 - 21'!$B$17:$AT$54,22,0))</f>
        <v>#N/A</v>
      </c>
      <c r="X161" s="16" t="e">
        <f>IF($B161="","",VLOOKUP($B161,'HKII 20 - 21'!$B$17:$AT$54,23,0))</f>
        <v>#N/A</v>
      </c>
      <c r="Y161" s="16" t="e">
        <f>IF($B161="","",VLOOKUP($B161,'HKII 20 - 21'!$B$17:$AT$54,24,0))</f>
        <v>#N/A</v>
      </c>
      <c r="Z161" s="32" t="e">
        <f t="shared" si="24"/>
        <v>#N/A</v>
      </c>
      <c r="AA161" s="16" t="e">
        <f>IF($B161="","",VLOOKUP($B161,'HKII 20 - 21'!$B$17:$AT$54,26,0))</f>
        <v>#N/A</v>
      </c>
      <c r="AB161" s="16" t="e">
        <f>IF($B161="","",VLOOKUP($B161,'HKII 20 - 21'!$B$17:$AT$54,27,0))</f>
        <v>#N/A</v>
      </c>
      <c r="AC161" s="16" t="e">
        <f>IF($B161="","",VLOOKUP($B161,'HKII 20 - 21'!$B$17:$AT$54,28,0))</f>
        <v>#N/A</v>
      </c>
      <c r="AD161" s="32" t="e">
        <f t="shared" si="25"/>
        <v>#N/A</v>
      </c>
      <c r="AE161" s="16" t="e">
        <f>IF($B161="","",VLOOKUP($B161,'HKII 20 - 21'!$B$17:$AT$54,30,0))</f>
        <v>#N/A</v>
      </c>
      <c r="AF161" s="16" t="e">
        <f>IF($B161="","",VLOOKUP($B161,'HKII 20 - 21'!$B$17:$AT$54,31,0))</f>
        <v>#N/A</v>
      </c>
      <c r="AG161" s="16" t="e">
        <f>IF($B161="","",VLOOKUP($B161,'HKII 20 - 21'!$B$17:$AT$54,32,0))</f>
        <v>#N/A</v>
      </c>
      <c r="AH161" s="32" t="e">
        <f t="shared" si="26"/>
        <v>#N/A</v>
      </c>
      <c r="AI161" s="16" t="e">
        <f>IF($B161="","",VLOOKUP($B161,'HKII 20 - 21'!$B$17:$AT$54,34,0))</f>
        <v>#N/A</v>
      </c>
      <c r="AJ161" s="16" t="e">
        <f>IF($B161="","",VLOOKUP($B161,'HKII 20 - 21'!$B$17:$AT$54,35,0))</f>
        <v>#N/A</v>
      </c>
      <c r="AK161" s="32" t="e">
        <f t="shared" si="27"/>
        <v>#N/A</v>
      </c>
      <c r="AL161" s="16" t="e">
        <f>IF($B161="","",VLOOKUP($B161,'HKII 20 - 21'!$B$17:$AT$54,37,0))</f>
        <v>#N/A</v>
      </c>
      <c r="AM161" s="16" t="e">
        <f>IF($B161="","",VLOOKUP($B161,'HKII 20 - 21'!$B$17:$AT$54,38,0))</f>
        <v>#N/A</v>
      </c>
      <c r="AN161" s="32" t="e">
        <f t="shared" si="28"/>
        <v>#N/A</v>
      </c>
      <c r="AO161" s="16" t="e">
        <f>IF($B161="","",VLOOKUP($B161,'HKII 20 - 21'!$B$17:$AT$54,40,0))</f>
        <v>#N/A</v>
      </c>
      <c r="AP161" s="16" t="e">
        <f>IF($B161="","",VLOOKUP($B161,'HKII 20 - 21'!$B$17:$AT$54,41,0))</f>
        <v>#N/A</v>
      </c>
      <c r="AQ161" s="32" t="e">
        <f t="shared" si="29"/>
        <v>#N/A</v>
      </c>
      <c r="AR161" s="32" t="e">
        <f>IF($B161="","",VLOOKUP($B161,'HKII 20 - 21'!$B$17:$AT$54,43,0))</f>
        <v>#N/A</v>
      </c>
      <c r="AS161" s="32" t="e">
        <f>IF($B161="","",VLOOKUP($B161,'HKII 20 - 21'!$B$17:$AT$54,44,0))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IF($B162="","",VLOOKUP($B162,'HKII 20 - 21'!$B$17:$AT$54,4,0))</f>
        <v>#N/A</v>
      </c>
      <c r="F162" s="16" t="e">
        <f>IF($B162="","",VLOOKUP($B162,'HKII 20 - 21'!$B$17:$AT$54,5,0))</f>
        <v>#N/A</v>
      </c>
      <c r="G162" s="16" t="e">
        <f>IF($B162="","",VLOOKUP($B162,'HKII 20 - 21'!$B$17:$AT$54,6,0))</f>
        <v>#N/A</v>
      </c>
      <c r="H162" s="16" t="e">
        <f>IF($B162="","",VLOOKUP($B162,'HKII 20 - 21'!$B$17:$AT$54,7,0))</f>
        <v>#N/A</v>
      </c>
      <c r="I162" s="16" t="e">
        <f>IF($B162="","",VLOOKUP($B162,'HKII 20 - 21'!$B$17:$AT$54,8,0))</f>
        <v>#N/A</v>
      </c>
      <c r="J162" s="16" t="e">
        <f>IF($B162="","",VLOOKUP($B162,'HKII 20 - 21'!$B$17:$AT$54,9,0))</f>
        <v>#N/A</v>
      </c>
      <c r="K162" s="16" t="e">
        <f>IF($B162="","",VLOOKUP($B162,'HKII 20 - 21'!$B$17:$AT$54,10,0))</f>
        <v>#N/A</v>
      </c>
      <c r="L162" s="16" t="e">
        <f>IF($B162="","",VLOOKUP($B162,'HKII 20 - 21'!$B$17:$AT$54,11,0))</f>
        <v>#N/A</v>
      </c>
      <c r="M162" s="32" t="e">
        <f t="shared" si="21"/>
        <v>#N/A</v>
      </c>
      <c r="N162" s="16" t="e">
        <f>IF($B162="","",VLOOKUP($B162,'HKII 20 - 21'!$B$17:$AT$54,13,0))</f>
        <v>#N/A</v>
      </c>
      <c r="O162" s="16" t="e">
        <f>IF($B162="","",VLOOKUP($B162,'HKII 20 - 21'!$B$17:$AT$54,14,0))</f>
        <v>#N/A</v>
      </c>
      <c r="P162" s="16" t="e">
        <f>IF($B162="","",VLOOKUP($B162,'HKII 20 - 21'!$B$17:$AT$54,15,0))</f>
        <v>#N/A</v>
      </c>
      <c r="Q162" s="16" t="e">
        <f>IF($B162="","",VLOOKUP($B162,'HKII 20 - 21'!$B$17:$AT$54,16,0))</f>
        <v>#N/A</v>
      </c>
      <c r="R162" s="32" t="e">
        <f t="shared" si="22"/>
        <v>#N/A</v>
      </c>
      <c r="S162" s="16" t="e">
        <f>IF($B162="","",VLOOKUP($B162,'HKII 20 - 21'!$B$17:$AT$54,18,0))</f>
        <v>#N/A</v>
      </c>
      <c r="T162" s="16" t="e">
        <f>IF($B162="","",VLOOKUP($B162,'HKII 20 - 21'!$B$17:$AT$54,19,0))</f>
        <v>#N/A</v>
      </c>
      <c r="U162" s="16" t="e">
        <f>IF($B162="","",VLOOKUP($B162,'HKII 20 - 21'!$B$17:$AT$54,20,0))</f>
        <v>#N/A</v>
      </c>
      <c r="V162" s="32" t="e">
        <f t="shared" si="23"/>
        <v>#N/A</v>
      </c>
      <c r="W162" s="16" t="e">
        <f>IF($B162="","",VLOOKUP($B162,'HKII 20 - 21'!$B$17:$AT$54,22,0))</f>
        <v>#N/A</v>
      </c>
      <c r="X162" s="16" t="e">
        <f>IF($B162="","",VLOOKUP($B162,'HKII 20 - 21'!$B$17:$AT$54,23,0))</f>
        <v>#N/A</v>
      </c>
      <c r="Y162" s="16" t="e">
        <f>IF($B162="","",VLOOKUP($B162,'HKII 20 - 21'!$B$17:$AT$54,24,0))</f>
        <v>#N/A</v>
      </c>
      <c r="Z162" s="32" t="e">
        <f t="shared" si="24"/>
        <v>#N/A</v>
      </c>
      <c r="AA162" s="16" t="e">
        <f>IF($B162="","",VLOOKUP($B162,'HKII 20 - 21'!$B$17:$AT$54,26,0))</f>
        <v>#N/A</v>
      </c>
      <c r="AB162" s="16" t="e">
        <f>IF($B162="","",VLOOKUP($B162,'HKII 20 - 21'!$B$17:$AT$54,27,0))</f>
        <v>#N/A</v>
      </c>
      <c r="AC162" s="16" t="e">
        <f>IF($B162="","",VLOOKUP($B162,'HKII 20 - 21'!$B$17:$AT$54,28,0))</f>
        <v>#N/A</v>
      </c>
      <c r="AD162" s="32" t="e">
        <f t="shared" si="25"/>
        <v>#N/A</v>
      </c>
      <c r="AE162" s="16" t="e">
        <f>IF($B162="","",VLOOKUP($B162,'HKII 20 - 21'!$B$17:$AT$54,30,0))</f>
        <v>#N/A</v>
      </c>
      <c r="AF162" s="16" t="e">
        <f>IF($B162="","",VLOOKUP($B162,'HKII 20 - 21'!$B$17:$AT$54,31,0))</f>
        <v>#N/A</v>
      </c>
      <c r="AG162" s="16" t="e">
        <f>IF($B162="","",VLOOKUP($B162,'HKII 20 - 21'!$B$17:$AT$54,32,0))</f>
        <v>#N/A</v>
      </c>
      <c r="AH162" s="32" t="e">
        <f t="shared" si="26"/>
        <v>#N/A</v>
      </c>
      <c r="AI162" s="16" t="e">
        <f>IF($B162="","",VLOOKUP($B162,'HKII 20 - 21'!$B$17:$AT$54,34,0))</f>
        <v>#N/A</v>
      </c>
      <c r="AJ162" s="16" t="e">
        <f>IF($B162="","",VLOOKUP($B162,'HKII 20 - 21'!$B$17:$AT$54,35,0))</f>
        <v>#N/A</v>
      </c>
      <c r="AK162" s="32" t="e">
        <f t="shared" si="27"/>
        <v>#N/A</v>
      </c>
      <c r="AL162" s="16" t="e">
        <f>IF($B162="","",VLOOKUP($B162,'HKII 20 - 21'!$B$17:$AT$54,37,0))</f>
        <v>#N/A</v>
      </c>
      <c r="AM162" s="16" t="e">
        <f>IF($B162="","",VLOOKUP($B162,'HKII 20 - 21'!$B$17:$AT$54,38,0))</f>
        <v>#N/A</v>
      </c>
      <c r="AN162" s="32" t="e">
        <f t="shared" si="28"/>
        <v>#N/A</v>
      </c>
      <c r="AO162" s="16" t="e">
        <f>IF($B162="","",VLOOKUP($B162,'HKII 20 - 21'!$B$17:$AT$54,40,0))</f>
        <v>#N/A</v>
      </c>
      <c r="AP162" s="16" t="e">
        <f>IF($B162="","",VLOOKUP($B162,'HKII 20 - 21'!$B$17:$AT$54,41,0))</f>
        <v>#N/A</v>
      </c>
      <c r="AQ162" s="32" t="e">
        <f t="shared" si="29"/>
        <v>#N/A</v>
      </c>
      <c r="AR162" s="32" t="e">
        <f>IF($B162="","",VLOOKUP($B162,'HKII 20 - 21'!$B$17:$AT$54,43,0))</f>
        <v>#N/A</v>
      </c>
      <c r="AS162" s="32" t="e">
        <f>IF($B162="","",VLOOKUP($B162,'HKII 20 - 21'!$B$17:$AT$54,44,0))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IF($B163="","",VLOOKUP($B163,'HKII 20 - 21'!$B$17:$AT$54,4,0))</f>
        <v>#N/A</v>
      </c>
      <c r="F163" s="16" t="e">
        <f>IF($B163="","",VLOOKUP($B163,'HKII 20 - 21'!$B$17:$AT$54,5,0))</f>
        <v>#N/A</v>
      </c>
      <c r="G163" s="16" t="e">
        <f>IF($B163="","",VLOOKUP($B163,'HKII 20 - 21'!$B$17:$AT$54,6,0))</f>
        <v>#N/A</v>
      </c>
      <c r="H163" s="16" t="e">
        <f>IF($B163="","",VLOOKUP($B163,'HKII 20 - 21'!$B$17:$AT$54,7,0))</f>
        <v>#N/A</v>
      </c>
      <c r="I163" s="16" t="e">
        <f>IF($B163="","",VLOOKUP($B163,'HKII 20 - 21'!$B$17:$AT$54,8,0))</f>
        <v>#N/A</v>
      </c>
      <c r="J163" s="16" t="e">
        <f>IF($B163="","",VLOOKUP($B163,'HKII 20 - 21'!$B$17:$AT$54,9,0))</f>
        <v>#N/A</v>
      </c>
      <c r="K163" s="16" t="e">
        <f>IF($B163="","",VLOOKUP($B163,'HKII 20 - 21'!$B$17:$AT$54,10,0))</f>
        <v>#N/A</v>
      </c>
      <c r="L163" s="16" t="e">
        <f>IF($B163="","",VLOOKUP($B163,'HKII 20 - 21'!$B$17:$AT$54,11,0))</f>
        <v>#N/A</v>
      </c>
      <c r="M163" s="32" t="e">
        <f t="shared" si="21"/>
        <v>#N/A</v>
      </c>
      <c r="N163" s="16" t="e">
        <f>IF($B163="","",VLOOKUP($B163,'HKII 20 - 21'!$B$17:$AT$54,13,0))</f>
        <v>#N/A</v>
      </c>
      <c r="O163" s="16" t="e">
        <f>IF($B163="","",VLOOKUP($B163,'HKII 20 - 21'!$B$17:$AT$54,14,0))</f>
        <v>#N/A</v>
      </c>
      <c r="P163" s="16" t="e">
        <f>IF($B163="","",VLOOKUP($B163,'HKII 20 - 21'!$B$17:$AT$54,15,0))</f>
        <v>#N/A</v>
      </c>
      <c r="Q163" s="16" t="e">
        <f>IF($B163="","",VLOOKUP($B163,'HKII 20 - 21'!$B$17:$AT$54,16,0))</f>
        <v>#N/A</v>
      </c>
      <c r="R163" s="32" t="e">
        <f t="shared" si="22"/>
        <v>#N/A</v>
      </c>
      <c r="S163" s="16" t="e">
        <f>IF($B163="","",VLOOKUP($B163,'HKII 20 - 21'!$B$17:$AT$54,18,0))</f>
        <v>#N/A</v>
      </c>
      <c r="T163" s="16" t="e">
        <f>IF($B163="","",VLOOKUP($B163,'HKII 20 - 21'!$B$17:$AT$54,19,0))</f>
        <v>#N/A</v>
      </c>
      <c r="U163" s="16" t="e">
        <f>IF($B163="","",VLOOKUP($B163,'HKII 20 - 21'!$B$17:$AT$54,20,0))</f>
        <v>#N/A</v>
      </c>
      <c r="V163" s="32" t="e">
        <f t="shared" si="23"/>
        <v>#N/A</v>
      </c>
      <c r="W163" s="16" t="e">
        <f>IF($B163="","",VLOOKUP($B163,'HKII 20 - 21'!$B$17:$AT$54,22,0))</f>
        <v>#N/A</v>
      </c>
      <c r="X163" s="16" t="e">
        <f>IF($B163="","",VLOOKUP($B163,'HKII 20 - 21'!$B$17:$AT$54,23,0))</f>
        <v>#N/A</v>
      </c>
      <c r="Y163" s="16" t="e">
        <f>IF($B163="","",VLOOKUP($B163,'HKII 20 - 21'!$B$17:$AT$54,24,0))</f>
        <v>#N/A</v>
      </c>
      <c r="Z163" s="32" t="e">
        <f t="shared" si="24"/>
        <v>#N/A</v>
      </c>
      <c r="AA163" s="16" t="e">
        <f>IF($B163="","",VLOOKUP($B163,'HKII 20 - 21'!$B$17:$AT$54,26,0))</f>
        <v>#N/A</v>
      </c>
      <c r="AB163" s="16" t="e">
        <f>IF($B163="","",VLOOKUP($B163,'HKII 20 - 21'!$B$17:$AT$54,27,0))</f>
        <v>#N/A</v>
      </c>
      <c r="AC163" s="16" t="e">
        <f>IF($B163="","",VLOOKUP($B163,'HKII 20 - 21'!$B$17:$AT$54,28,0))</f>
        <v>#N/A</v>
      </c>
      <c r="AD163" s="32" t="e">
        <f t="shared" si="25"/>
        <v>#N/A</v>
      </c>
      <c r="AE163" s="16" t="e">
        <f>IF($B163="","",VLOOKUP($B163,'HKII 20 - 21'!$B$17:$AT$54,30,0))</f>
        <v>#N/A</v>
      </c>
      <c r="AF163" s="16" t="e">
        <f>IF($B163="","",VLOOKUP($B163,'HKII 20 - 21'!$B$17:$AT$54,31,0))</f>
        <v>#N/A</v>
      </c>
      <c r="AG163" s="16" t="e">
        <f>IF($B163="","",VLOOKUP($B163,'HKII 20 - 21'!$B$17:$AT$54,32,0))</f>
        <v>#N/A</v>
      </c>
      <c r="AH163" s="32" t="e">
        <f t="shared" si="26"/>
        <v>#N/A</v>
      </c>
      <c r="AI163" s="16" t="e">
        <f>IF($B163="","",VLOOKUP($B163,'HKII 20 - 21'!$B$17:$AT$54,34,0))</f>
        <v>#N/A</v>
      </c>
      <c r="AJ163" s="16" t="e">
        <f>IF($B163="","",VLOOKUP($B163,'HKII 20 - 21'!$B$17:$AT$54,35,0))</f>
        <v>#N/A</v>
      </c>
      <c r="AK163" s="32" t="e">
        <f t="shared" si="27"/>
        <v>#N/A</v>
      </c>
      <c r="AL163" s="16" t="e">
        <f>IF($B163="","",VLOOKUP($B163,'HKII 20 - 21'!$B$17:$AT$54,37,0))</f>
        <v>#N/A</v>
      </c>
      <c r="AM163" s="16" t="e">
        <f>IF($B163="","",VLOOKUP($B163,'HKII 20 - 21'!$B$17:$AT$54,38,0))</f>
        <v>#N/A</v>
      </c>
      <c r="AN163" s="32" t="e">
        <f t="shared" si="28"/>
        <v>#N/A</v>
      </c>
      <c r="AO163" s="16" t="e">
        <f>IF($B163="","",VLOOKUP($B163,'HKII 20 - 21'!$B$17:$AT$54,40,0))</f>
        <v>#N/A</v>
      </c>
      <c r="AP163" s="16" t="e">
        <f>IF($B163="","",VLOOKUP($B163,'HKII 20 - 21'!$B$17:$AT$54,41,0))</f>
        <v>#N/A</v>
      </c>
      <c r="AQ163" s="32" t="e">
        <f t="shared" si="29"/>
        <v>#N/A</v>
      </c>
      <c r="AR163" s="32" t="e">
        <f>IF($B163="","",VLOOKUP($B163,'HKII 20 - 21'!$B$17:$AT$54,43,0))</f>
        <v>#N/A</v>
      </c>
      <c r="AS163" s="32" t="e">
        <f>IF($B163="","",VLOOKUP($B163,'HKII 20 - 21'!$B$17:$AT$54,44,0))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IF($B164="","",VLOOKUP($B164,'HKII 20 - 21'!$B$17:$AT$54,4,0))</f>
        <v>#N/A</v>
      </c>
      <c r="F164" s="16" t="e">
        <f>IF($B164="","",VLOOKUP($B164,'HKII 20 - 21'!$B$17:$AT$54,5,0))</f>
        <v>#N/A</v>
      </c>
      <c r="G164" s="16" t="e">
        <f>IF($B164="","",VLOOKUP($B164,'HKII 20 - 21'!$B$17:$AT$54,6,0))</f>
        <v>#N/A</v>
      </c>
      <c r="H164" s="16" t="e">
        <f>IF($B164="","",VLOOKUP($B164,'HKII 20 - 21'!$B$17:$AT$54,7,0))</f>
        <v>#N/A</v>
      </c>
      <c r="I164" s="16" t="e">
        <f>IF($B164="","",VLOOKUP($B164,'HKII 20 - 21'!$B$17:$AT$54,8,0))</f>
        <v>#N/A</v>
      </c>
      <c r="J164" s="16" t="e">
        <f>IF($B164="","",VLOOKUP($B164,'HKII 20 - 21'!$B$17:$AT$54,9,0))</f>
        <v>#N/A</v>
      </c>
      <c r="K164" s="16" t="e">
        <f>IF($B164="","",VLOOKUP($B164,'HKII 20 - 21'!$B$17:$AT$54,10,0))</f>
        <v>#N/A</v>
      </c>
      <c r="L164" s="16" t="e">
        <f>IF($B164="","",VLOOKUP($B164,'HKII 20 - 21'!$B$17:$AT$54,11,0))</f>
        <v>#N/A</v>
      </c>
      <c r="M164" s="32" t="e">
        <f t="shared" si="21"/>
        <v>#N/A</v>
      </c>
      <c r="N164" s="16" t="e">
        <f>IF($B164="","",VLOOKUP($B164,'HKII 20 - 21'!$B$17:$AT$54,13,0))</f>
        <v>#N/A</v>
      </c>
      <c r="O164" s="16" t="e">
        <f>IF($B164="","",VLOOKUP($B164,'HKII 20 - 21'!$B$17:$AT$54,14,0))</f>
        <v>#N/A</v>
      </c>
      <c r="P164" s="16" t="e">
        <f>IF($B164="","",VLOOKUP($B164,'HKII 20 - 21'!$B$17:$AT$54,15,0))</f>
        <v>#N/A</v>
      </c>
      <c r="Q164" s="16" t="e">
        <f>IF($B164="","",VLOOKUP($B164,'HKII 20 - 21'!$B$17:$AT$54,16,0))</f>
        <v>#N/A</v>
      </c>
      <c r="R164" s="32" t="e">
        <f t="shared" si="22"/>
        <v>#N/A</v>
      </c>
      <c r="S164" s="16" t="e">
        <f>IF($B164="","",VLOOKUP($B164,'HKII 20 - 21'!$B$17:$AT$54,18,0))</f>
        <v>#N/A</v>
      </c>
      <c r="T164" s="16" t="e">
        <f>IF($B164="","",VLOOKUP($B164,'HKII 20 - 21'!$B$17:$AT$54,19,0))</f>
        <v>#N/A</v>
      </c>
      <c r="U164" s="16" t="e">
        <f>IF($B164="","",VLOOKUP($B164,'HKII 20 - 21'!$B$17:$AT$54,20,0))</f>
        <v>#N/A</v>
      </c>
      <c r="V164" s="32" t="e">
        <f t="shared" si="23"/>
        <v>#N/A</v>
      </c>
      <c r="W164" s="16" t="e">
        <f>IF($B164="","",VLOOKUP($B164,'HKII 20 - 21'!$B$17:$AT$54,22,0))</f>
        <v>#N/A</v>
      </c>
      <c r="X164" s="16" t="e">
        <f>IF($B164="","",VLOOKUP($B164,'HKII 20 - 21'!$B$17:$AT$54,23,0))</f>
        <v>#N/A</v>
      </c>
      <c r="Y164" s="16" t="e">
        <f>IF($B164="","",VLOOKUP($B164,'HKII 20 - 21'!$B$17:$AT$54,24,0))</f>
        <v>#N/A</v>
      </c>
      <c r="Z164" s="32" t="e">
        <f t="shared" si="24"/>
        <v>#N/A</v>
      </c>
      <c r="AA164" s="16" t="e">
        <f>IF($B164="","",VLOOKUP($B164,'HKII 20 - 21'!$B$17:$AT$54,26,0))</f>
        <v>#N/A</v>
      </c>
      <c r="AB164" s="16" t="e">
        <f>IF($B164="","",VLOOKUP($B164,'HKII 20 - 21'!$B$17:$AT$54,27,0))</f>
        <v>#N/A</v>
      </c>
      <c r="AC164" s="16" t="e">
        <f>IF($B164="","",VLOOKUP($B164,'HKII 20 - 21'!$B$17:$AT$54,28,0))</f>
        <v>#N/A</v>
      </c>
      <c r="AD164" s="32" t="e">
        <f t="shared" si="25"/>
        <v>#N/A</v>
      </c>
      <c r="AE164" s="16" t="e">
        <f>IF($B164="","",VLOOKUP($B164,'HKII 20 - 21'!$B$17:$AT$54,30,0))</f>
        <v>#N/A</v>
      </c>
      <c r="AF164" s="16" t="e">
        <f>IF($B164="","",VLOOKUP($B164,'HKII 20 - 21'!$B$17:$AT$54,31,0))</f>
        <v>#N/A</v>
      </c>
      <c r="AG164" s="16" t="e">
        <f>IF($B164="","",VLOOKUP($B164,'HKII 20 - 21'!$B$17:$AT$54,32,0))</f>
        <v>#N/A</v>
      </c>
      <c r="AH164" s="32" t="e">
        <f t="shared" si="26"/>
        <v>#N/A</v>
      </c>
      <c r="AI164" s="16" t="e">
        <f>IF($B164="","",VLOOKUP($B164,'HKII 20 - 21'!$B$17:$AT$54,34,0))</f>
        <v>#N/A</v>
      </c>
      <c r="AJ164" s="16" t="e">
        <f>IF($B164="","",VLOOKUP($B164,'HKII 20 - 21'!$B$17:$AT$54,35,0))</f>
        <v>#N/A</v>
      </c>
      <c r="AK164" s="32" t="e">
        <f t="shared" si="27"/>
        <v>#N/A</v>
      </c>
      <c r="AL164" s="16" t="e">
        <f>IF($B164="","",VLOOKUP($B164,'HKII 20 - 21'!$B$17:$AT$54,37,0))</f>
        <v>#N/A</v>
      </c>
      <c r="AM164" s="16" t="e">
        <f>IF($B164="","",VLOOKUP($B164,'HKII 20 - 21'!$B$17:$AT$54,38,0))</f>
        <v>#N/A</v>
      </c>
      <c r="AN164" s="32" t="e">
        <f t="shared" si="28"/>
        <v>#N/A</v>
      </c>
      <c r="AO164" s="16" t="e">
        <f>IF($B164="","",VLOOKUP($B164,'HKII 20 - 21'!$B$17:$AT$54,40,0))</f>
        <v>#N/A</v>
      </c>
      <c r="AP164" s="16" t="e">
        <f>IF($B164="","",VLOOKUP($B164,'HKII 20 - 21'!$B$17:$AT$54,41,0))</f>
        <v>#N/A</v>
      </c>
      <c r="AQ164" s="32" t="e">
        <f t="shared" si="29"/>
        <v>#N/A</v>
      </c>
      <c r="AR164" s="32" t="e">
        <f>IF($B164="","",VLOOKUP($B164,'HKII 20 - 21'!$B$17:$AT$54,43,0))</f>
        <v>#N/A</v>
      </c>
      <c r="AS164" s="32" t="e">
        <f>IF($B164="","",VLOOKUP($B164,'HKII 20 - 21'!$B$17:$AT$54,44,0))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IF($B165="","",VLOOKUP($B165,'HKII 20 - 21'!$B$17:$AT$54,4,0))</f>
        <v>#N/A</v>
      </c>
      <c r="F165" s="16" t="e">
        <f>IF($B165="","",VLOOKUP($B165,'HKII 20 - 21'!$B$17:$AT$54,5,0))</f>
        <v>#N/A</v>
      </c>
      <c r="G165" s="16" t="e">
        <f>IF($B165="","",VLOOKUP($B165,'HKII 20 - 21'!$B$17:$AT$54,6,0))</f>
        <v>#N/A</v>
      </c>
      <c r="H165" s="16" t="e">
        <f>IF($B165="","",VLOOKUP($B165,'HKII 20 - 21'!$B$17:$AT$54,7,0))</f>
        <v>#N/A</v>
      </c>
      <c r="I165" s="16" t="e">
        <f>IF($B165="","",VLOOKUP($B165,'HKII 20 - 21'!$B$17:$AT$54,8,0))</f>
        <v>#N/A</v>
      </c>
      <c r="J165" s="16" t="e">
        <f>IF($B165="","",VLOOKUP($B165,'HKII 20 - 21'!$B$17:$AT$54,9,0))</f>
        <v>#N/A</v>
      </c>
      <c r="K165" s="16" t="e">
        <f>IF($B165="","",VLOOKUP($B165,'HKII 20 - 21'!$B$17:$AT$54,10,0))</f>
        <v>#N/A</v>
      </c>
      <c r="L165" s="16" t="e">
        <f>IF($B165="","",VLOOKUP($B165,'HKII 20 - 21'!$B$17:$AT$54,11,0))</f>
        <v>#N/A</v>
      </c>
      <c r="M165" s="32" t="e">
        <f t="shared" si="21"/>
        <v>#N/A</v>
      </c>
      <c r="N165" s="16" t="e">
        <f>IF($B165="","",VLOOKUP($B165,'HKII 20 - 21'!$B$17:$AT$54,13,0))</f>
        <v>#N/A</v>
      </c>
      <c r="O165" s="16" t="e">
        <f>IF($B165="","",VLOOKUP($B165,'HKII 20 - 21'!$B$17:$AT$54,14,0))</f>
        <v>#N/A</v>
      </c>
      <c r="P165" s="16" t="e">
        <f>IF($B165="","",VLOOKUP($B165,'HKII 20 - 21'!$B$17:$AT$54,15,0))</f>
        <v>#N/A</v>
      </c>
      <c r="Q165" s="16" t="e">
        <f>IF($B165="","",VLOOKUP($B165,'HKII 20 - 21'!$B$17:$AT$54,16,0))</f>
        <v>#N/A</v>
      </c>
      <c r="R165" s="32" t="e">
        <f t="shared" si="22"/>
        <v>#N/A</v>
      </c>
      <c r="S165" s="16" t="e">
        <f>IF($B165="","",VLOOKUP($B165,'HKII 20 - 21'!$B$17:$AT$54,18,0))</f>
        <v>#N/A</v>
      </c>
      <c r="T165" s="16" t="e">
        <f>IF($B165="","",VLOOKUP($B165,'HKII 20 - 21'!$B$17:$AT$54,19,0))</f>
        <v>#N/A</v>
      </c>
      <c r="U165" s="16" t="e">
        <f>IF($B165="","",VLOOKUP($B165,'HKII 20 - 21'!$B$17:$AT$54,20,0))</f>
        <v>#N/A</v>
      </c>
      <c r="V165" s="32" t="e">
        <f t="shared" si="23"/>
        <v>#N/A</v>
      </c>
      <c r="W165" s="16" t="e">
        <f>IF($B165="","",VLOOKUP($B165,'HKII 20 - 21'!$B$17:$AT$54,22,0))</f>
        <v>#N/A</v>
      </c>
      <c r="X165" s="16" t="e">
        <f>IF($B165="","",VLOOKUP($B165,'HKII 20 - 21'!$B$17:$AT$54,23,0))</f>
        <v>#N/A</v>
      </c>
      <c r="Y165" s="16" t="e">
        <f>IF($B165="","",VLOOKUP($B165,'HKII 20 - 21'!$B$17:$AT$54,24,0))</f>
        <v>#N/A</v>
      </c>
      <c r="Z165" s="32" t="e">
        <f t="shared" si="24"/>
        <v>#N/A</v>
      </c>
      <c r="AA165" s="16" t="e">
        <f>IF($B165="","",VLOOKUP($B165,'HKII 20 - 21'!$B$17:$AT$54,26,0))</f>
        <v>#N/A</v>
      </c>
      <c r="AB165" s="16" t="e">
        <f>IF($B165="","",VLOOKUP($B165,'HKII 20 - 21'!$B$17:$AT$54,27,0))</f>
        <v>#N/A</v>
      </c>
      <c r="AC165" s="16" t="e">
        <f>IF($B165="","",VLOOKUP($B165,'HKII 20 - 21'!$B$17:$AT$54,28,0))</f>
        <v>#N/A</v>
      </c>
      <c r="AD165" s="32" t="e">
        <f t="shared" si="25"/>
        <v>#N/A</v>
      </c>
      <c r="AE165" s="16" t="e">
        <f>IF($B165="","",VLOOKUP($B165,'HKII 20 - 21'!$B$17:$AT$54,30,0))</f>
        <v>#N/A</v>
      </c>
      <c r="AF165" s="16" t="e">
        <f>IF($B165="","",VLOOKUP($B165,'HKII 20 - 21'!$B$17:$AT$54,31,0))</f>
        <v>#N/A</v>
      </c>
      <c r="AG165" s="16" t="e">
        <f>IF($B165="","",VLOOKUP($B165,'HKII 20 - 21'!$B$17:$AT$54,32,0))</f>
        <v>#N/A</v>
      </c>
      <c r="AH165" s="32" t="e">
        <f t="shared" si="26"/>
        <v>#N/A</v>
      </c>
      <c r="AI165" s="16" t="e">
        <f>IF($B165="","",VLOOKUP($B165,'HKII 20 - 21'!$B$17:$AT$54,34,0))</f>
        <v>#N/A</v>
      </c>
      <c r="AJ165" s="16" t="e">
        <f>IF($B165="","",VLOOKUP($B165,'HKII 20 - 21'!$B$17:$AT$54,35,0))</f>
        <v>#N/A</v>
      </c>
      <c r="AK165" s="32" t="e">
        <f t="shared" si="27"/>
        <v>#N/A</v>
      </c>
      <c r="AL165" s="16" t="e">
        <f>IF($B165="","",VLOOKUP($B165,'HKII 20 - 21'!$B$17:$AT$54,37,0))</f>
        <v>#N/A</v>
      </c>
      <c r="AM165" s="16" t="e">
        <f>IF($B165="","",VLOOKUP($B165,'HKII 20 - 21'!$B$17:$AT$54,38,0))</f>
        <v>#N/A</v>
      </c>
      <c r="AN165" s="32" t="e">
        <f t="shared" si="28"/>
        <v>#N/A</v>
      </c>
      <c r="AO165" s="16" t="e">
        <f>IF($B165="","",VLOOKUP($B165,'HKII 20 - 21'!$B$17:$AT$54,40,0))</f>
        <v>#N/A</v>
      </c>
      <c r="AP165" s="16" t="e">
        <f>IF($B165="","",VLOOKUP($B165,'HKII 20 - 21'!$B$17:$AT$54,41,0))</f>
        <v>#N/A</v>
      </c>
      <c r="AQ165" s="32" t="e">
        <f t="shared" si="29"/>
        <v>#N/A</v>
      </c>
      <c r="AR165" s="32" t="e">
        <f>IF($B165="","",VLOOKUP($B165,'HKII 20 - 21'!$B$17:$AT$54,43,0))</f>
        <v>#N/A</v>
      </c>
      <c r="AS165" s="32" t="e">
        <f>IF($B165="","",VLOOKUP($B165,'HKII 20 - 21'!$B$17:$AT$54,44,0))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IF($B166="","",VLOOKUP($B166,'HKII 20 - 21'!$B$17:$AT$54,4,0))</f>
        <v>#N/A</v>
      </c>
      <c r="F166" s="16" t="e">
        <f>IF($B166="","",VLOOKUP($B166,'HKII 20 - 21'!$B$17:$AT$54,5,0))</f>
        <v>#N/A</v>
      </c>
      <c r="G166" s="16" t="e">
        <f>IF($B166="","",VLOOKUP($B166,'HKII 20 - 21'!$B$17:$AT$54,6,0))</f>
        <v>#N/A</v>
      </c>
      <c r="H166" s="16" t="e">
        <f>IF($B166="","",VLOOKUP($B166,'HKII 20 - 21'!$B$17:$AT$54,7,0))</f>
        <v>#N/A</v>
      </c>
      <c r="I166" s="16" t="e">
        <f>IF($B166="","",VLOOKUP($B166,'HKII 20 - 21'!$B$17:$AT$54,8,0))</f>
        <v>#N/A</v>
      </c>
      <c r="J166" s="16" t="e">
        <f>IF($B166="","",VLOOKUP($B166,'HKII 20 - 21'!$B$17:$AT$54,9,0))</f>
        <v>#N/A</v>
      </c>
      <c r="K166" s="16" t="e">
        <f>IF($B166="","",VLOOKUP($B166,'HKII 20 - 21'!$B$17:$AT$54,10,0))</f>
        <v>#N/A</v>
      </c>
      <c r="L166" s="16" t="e">
        <f>IF($B166="","",VLOOKUP($B166,'HKII 20 - 21'!$B$17:$AT$54,11,0))</f>
        <v>#N/A</v>
      </c>
      <c r="M166" s="32" t="e">
        <f t="shared" si="21"/>
        <v>#N/A</v>
      </c>
      <c r="N166" s="16" t="e">
        <f>IF($B166="","",VLOOKUP($B166,'HKII 20 - 21'!$B$17:$AT$54,13,0))</f>
        <v>#N/A</v>
      </c>
      <c r="O166" s="16" t="e">
        <f>IF($B166="","",VLOOKUP($B166,'HKII 20 - 21'!$B$17:$AT$54,14,0))</f>
        <v>#N/A</v>
      </c>
      <c r="P166" s="16" t="e">
        <f>IF($B166="","",VLOOKUP($B166,'HKII 20 - 21'!$B$17:$AT$54,15,0))</f>
        <v>#N/A</v>
      </c>
      <c r="Q166" s="16" t="e">
        <f>IF($B166="","",VLOOKUP($B166,'HKII 20 - 21'!$B$17:$AT$54,16,0))</f>
        <v>#N/A</v>
      </c>
      <c r="R166" s="32" t="e">
        <f t="shared" si="22"/>
        <v>#N/A</v>
      </c>
      <c r="S166" s="16" t="e">
        <f>IF($B166="","",VLOOKUP($B166,'HKII 20 - 21'!$B$17:$AT$54,18,0))</f>
        <v>#N/A</v>
      </c>
      <c r="T166" s="16" t="e">
        <f>IF($B166="","",VLOOKUP($B166,'HKII 20 - 21'!$B$17:$AT$54,19,0))</f>
        <v>#N/A</v>
      </c>
      <c r="U166" s="16" t="e">
        <f>IF($B166="","",VLOOKUP($B166,'HKII 20 - 21'!$B$17:$AT$54,20,0))</f>
        <v>#N/A</v>
      </c>
      <c r="V166" s="32" t="e">
        <f t="shared" si="23"/>
        <v>#N/A</v>
      </c>
      <c r="W166" s="16" t="e">
        <f>IF($B166="","",VLOOKUP($B166,'HKII 20 - 21'!$B$17:$AT$54,22,0))</f>
        <v>#N/A</v>
      </c>
      <c r="X166" s="16" t="e">
        <f>IF($B166="","",VLOOKUP($B166,'HKII 20 - 21'!$B$17:$AT$54,23,0))</f>
        <v>#N/A</v>
      </c>
      <c r="Y166" s="16" t="e">
        <f>IF($B166="","",VLOOKUP($B166,'HKII 20 - 21'!$B$17:$AT$54,24,0))</f>
        <v>#N/A</v>
      </c>
      <c r="Z166" s="32" t="e">
        <f t="shared" si="24"/>
        <v>#N/A</v>
      </c>
      <c r="AA166" s="16" t="e">
        <f>IF($B166="","",VLOOKUP($B166,'HKII 20 - 21'!$B$17:$AT$54,26,0))</f>
        <v>#N/A</v>
      </c>
      <c r="AB166" s="16" t="e">
        <f>IF($B166="","",VLOOKUP($B166,'HKII 20 - 21'!$B$17:$AT$54,27,0))</f>
        <v>#N/A</v>
      </c>
      <c r="AC166" s="16" t="e">
        <f>IF($B166="","",VLOOKUP($B166,'HKII 20 - 21'!$B$17:$AT$54,28,0))</f>
        <v>#N/A</v>
      </c>
      <c r="AD166" s="32" t="e">
        <f t="shared" si="25"/>
        <v>#N/A</v>
      </c>
      <c r="AE166" s="16" t="e">
        <f>IF($B166="","",VLOOKUP($B166,'HKII 20 - 21'!$B$17:$AT$54,30,0))</f>
        <v>#N/A</v>
      </c>
      <c r="AF166" s="16" t="e">
        <f>IF($B166="","",VLOOKUP($B166,'HKII 20 - 21'!$B$17:$AT$54,31,0))</f>
        <v>#N/A</v>
      </c>
      <c r="AG166" s="16" t="e">
        <f>IF($B166="","",VLOOKUP($B166,'HKII 20 - 21'!$B$17:$AT$54,32,0))</f>
        <v>#N/A</v>
      </c>
      <c r="AH166" s="32" t="e">
        <f t="shared" si="26"/>
        <v>#N/A</v>
      </c>
      <c r="AI166" s="16" t="e">
        <f>IF($B166="","",VLOOKUP($B166,'HKII 20 - 21'!$B$17:$AT$54,34,0))</f>
        <v>#N/A</v>
      </c>
      <c r="AJ166" s="16" t="e">
        <f>IF($B166="","",VLOOKUP($B166,'HKII 20 - 21'!$B$17:$AT$54,35,0))</f>
        <v>#N/A</v>
      </c>
      <c r="AK166" s="32" t="e">
        <f t="shared" si="27"/>
        <v>#N/A</v>
      </c>
      <c r="AL166" s="16" t="e">
        <f>IF($B166="","",VLOOKUP($B166,'HKII 20 - 21'!$B$17:$AT$54,37,0))</f>
        <v>#N/A</v>
      </c>
      <c r="AM166" s="16" t="e">
        <f>IF($B166="","",VLOOKUP($B166,'HKII 20 - 21'!$B$17:$AT$54,38,0))</f>
        <v>#N/A</v>
      </c>
      <c r="AN166" s="32" t="e">
        <f t="shared" si="28"/>
        <v>#N/A</v>
      </c>
      <c r="AO166" s="16" t="e">
        <f>IF($B166="","",VLOOKUP($B166,'HKII 20 - 21'!$B$17:$AT$54,40,0))</f>
        <v>#N/A</v>
      </c>
      <c r="AP166" s="16" t="e">
        <f>IF($B166="","",VLOOKUP($B166,'HKII 20 - 21'!$B$17:$AT$54,41,0))</f>
        <v>#N/A</v>
      </c>
      <c r="AQ166" s="32" t="e">
        <f t="shared" si="29"/>
        <v>#N/A</v>
      </c>
      <c r="AR166" s="32" t="e">
        <f>IF($B166="","",VLOOKUP($B166,'HKII 20 - 21'!$B$17:$AT$54,43,0))</f>
        <v>#N/A</v>
      </c>
      <c r="AS166" s="32" t="e">
        <f>IF($B166="","",VLOOKUP($B166,'HKII 20 - 21'!$B$17:$AT$54,44,0))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IF($B167="","",VLOOKUP($B167,'HKII 20 - 21'!$B$17:$AT$54,4,0))</f>
        <v>#N/A</v>
      </c>
      <c r="F167" s="16" t="e">
        <f>IF($B167="","",VLOOKUP($B167,'HKII 20 - 21'!$B$17:$AT$54,5,0))</f>
        <v>#N/A</v>
      </c>
      <c r="G167" s="16" t="e">
        <f>IF($B167="","",VLOOKUP($B167,'HKII 20 - 21'!$B$17:$AT$54,6,0))</f>
        <v>#N/A</v>
      </c>
      <c r="H167" s="16" t="e">
        <f>IF($B167="","",VLOOKUP($B167,'HKII 20 - 21'!$B$17:$AT$54,7,0))</f>
        <v>#N/A</v>
      </c>
      <c r="I167" s="16" t="e">
        <f>IF($B167="","",VLOOKUP($B167,'HKII 20 - 21'!$B$17:$AT$54,8,0))</f>
        <v>#N/A</v>
      </c>
      <c r="J167" s="16" t="e">
        <f>IF($B167="","",VLOOKUP($B167,'HKII 20 - 21'!$B$17:$AT$54,9,0))</f>
        <v>#N/A</v>
      </c>
      <c r="K167" s="16" t="e">
        <f>IF($B167="","",VLOOKUP($B167,'HKII 20 - 21'!$B$17:$AT$54,10,0))</f>
        <v>#N/A</v>
      </c>
      <c r="L167" s="16" t="e">
        <f>IF($B167="","",VLOOKUP($B167,'HKII 20 - 21'!$B$17:$AT$54,11,0))</f>
        <v>#N/A</v>
      </c>
      <c r="M167" s="32" t="e">
        <f t="shared" si="21"/>
        <v>#N/A</v>
      </c>
      <c r="N167" s="16" t="e">
        <f>IF($B167="","",VLOOKUP($B167,'HKII 20 - 21'!$B$17:$AT$54,13,0))</f>
        <v>#N/A</v>
      </c>
      <c r="O167" s="16" t="e">
        <f>IF($B167="","",VLOOKUP($B167,'HKII 20 - 21'!$B$17:$AT$54,14,0))</f>
        <v>#N/A</v>
      </c>
      <c r="P167" s="16" t="e">
        <f>IF($B167="","",VLOOKUP($B167,'HKII 20 - 21'!$B$17:$AT$54,15,0))</f>
        <v>#N/A</v>
      </c>
      <c r="Q167" s="16" t="e">
        <f>IF($B167="","",VLOOKUP($B167,'HKII 20 - 21'!$B$17:$AT$54,16,0))</f>
        <v>#N/A</v>
      </c>
      <c r="R167" s="32" t="e">
        <f t="shared" si="22"/>
        <v>#N/A</v>
      </c>
      <c r="S167" s="16" t="e">
        <f>IF($B167="","",VLOOKUP($B167,'HKII 20 - 21'!$B$17:$AT$54,18,0))</f>
        <v>#N/A</v>
      </c>
      <c r="T167" s="16" t="e">
        <f>IF($B167="","",VLOOKUP($B167,'HKII 20 - 21'!$B$17:$AT$54,19,0))</f>
        <v>#N/A</v>
      </c>
      <c r="U167" s="16" t="e">
        <f>IF($B167="","",VLOOKUP($B167,'HKII 20 - 21'!$B$17:$AT$54,20,0))</f>
        <v>#N/A</v>
      </c>
      <c r="V167" s="32" t="e">
        <f t="shared" si="23"/>
        <v>#N/A</v>
      </c>
      <c r="W167" s="16" t="e">
        <f>IF($B167="","",VLOOKUP($B167,'HKII 20 - 21'!$B$17:$AT$54,22,0))</f>
        <v>#N/A</v>
      </c>
      <c r="X167" s="16" t="e">
        <f>IF($B167="","",VLOOKUP($B167,'HKII 20 - 21'!$B$17:$AT$54,23,0))</f>
        <v>#N/A</v>
      </c>
      <c r="Y167" s="16" t="e">
        <f>IF($B167="","",VLOOKUP($B167,'HKII 20 - 21'!$B$17:$AT$54,24,0))</f>
        <v>#N/A</v>
      </c>
      <c r="Z167" s="32" t="e">
        <f t="shared" si="24"/>
        <v>#N/A</v>
      </c>
      <c r="AA167" s="16" t="e">
        <f>IF($B167="","",VLOOKUP($B167,'HKII 20 - 21'!$B$17:$AT$54,26,0))</f>
        <v>#N/A</v>
      </c>
      <c r="AB167" s="16" t="e">
        <f>IF($B167="","",VLOOKUP($B167,'HKII 20 - 21'!$B$17:$AT$54,27,0))</f>
        <v>#N/A</v>
      </c>
      <c r="AC167" s="16" t="e">
        <f>IF($B167="","",VLOOKUP($B167,'HKII 20 - 21'!$B$17:$AT$54,28,0))</f>
        <v>#N/A</v>
      </c>
      <c r="AD167" s="32" t="e">
        <f t="shared" si="25"/>
        <v>#N/A</v>
      </c>
      <c r="AE167" s="16" t="e">
        <f>IF($B167="","",VLOOKUP($B167,'HKII 20 - 21'!$B$17:$AT$54,30,0))</f>
        <v>#N/A</v>
      </c>
      <c r="AF167" s="16" t="e">
        <f>IF($B167="","",VLOOKUP($B167,'HKII 20 - 21'!$B$17:$AT$54,31,0))</f>
        <v>#N/A</v>
      </c>
      <c r="AG167" s="16" t="e">
        <f>IF($B167="","",VLOOKUP($B167,'HKII 20 - 21'!$B$17:$AT$54,32,0))</f>
        <v>#N/A</v>
      </c>
      <c r="AH167" s="32" t="e">
        <f t="shared" si="26"/>
        <v>#N/A</v>
      </c>
      <c r="AI167" s="16" t="e">
        <f>IF($B167="","",VLOOKUP($B167,'HKII 20 - 21'!$B$17:$AT$54,34,0))</f>
        <v>#N/A</v>
      </c>
      <c r="AJ167" s="16" t="e">
        <f>IF($B167="","",VLOOKUP($B167,'HKII 20 - 21'!$B$17:$AT$54,35,0))</f>
        <v>#N/A</v>
      </c>
      <c r="AK167" s="32" t="e">
        <f t="shared" si="27"/>
        <v>#N/A</v>
      </c>
      <c r="AL167" s="16" t="e">
        <f>IF($B167="","",VLOOKUP($B167,'HKII 20 - 21'!$B$17:$AT$54,37,0))</f>
        <v>#N/A</v>
      </c>
      <c r="AM167" s="16" t="e">
        <f>IF($B167="","",VLOOKUP($B167,'HKII 20 - 21'!$B$17:$AT$54,38,0))</f>
        <v>#N/A</v>
      </c>
      <c r="AN167" s="32" t="e">
        <f t="shared" si="28"/>
        <v>#N/A</v>
      </c>
      <c r="AO167" s="16" t="e">
        <f>IF($B167="","",VLOOKUP($B167,'HKII 20 - 21'!$B$17:$AT$54,40,0))</f>
        <v>#N/A</v>
      </c>
      <c r="AP167" s="16" t="e">
        <f>IF($B167="","",VLOOKUP($B167,'HKII 20 - 21'!$B$17:$AT$54,41,0))</f>
        <v>#N/A</v>
      </c>
      <c r="AQ167" s="32" t="e">
        <f t="shared" si="29"/>
        <v>#N/A</v>
      </c>
      <c r="AR167" s="32" t="e">
        <f>IF($B167="","",VLOOKUP($B167,'HKII 20 - 21'!$B$17:$AT$54,43,0))</f>
        <v>#N/A</v>
      </c>
      <c r="AS167" s="32" t="e">
        <f>IF($B167="","",VLOOKUP($B167,'HKII 20 - 21'!$B$17:$AT$54,44,0))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IF($B168="","",VLOOKUP($B168,'HKII 20 - 21'!$B$17:$AT$54,4,0))</f>
        <v>#N/A</v>
      </c>
      <c r="F168" s="16" t="e">
        <f>IF($B168="","",VLOOKUP($B168,'HKII 20 - 21'!$B$17:$AT$54,5,0))</f>
        <v>#N/A</v>
      </c>
      <c r="G168" s="16" t="e">
        <f>IF($B168="","",VLOOKUP($B168,'HKII 20 - 21'!$B$17:$AT$54,6,0))</f>
        <v>#N/A</v>
      </c>
      <c r="H168" s="16" t="e">
        <f>IF($B168="","",VLOOKUP($B168,'HKII 20 - 21'!$B$17:$AT$54,7,0))</f>
        <v>#N/A</v>
      </c>
      <c r="I168" s="16" t="e">
        <f>IF($B168="","",VLOOKUP($B168,'HKII 20 - 21'!$B$17:$AT$54,8,0))</f>
        <v>#N/A</v>
      </c>
      <c r="J168" s="16" t="e">
        <f>IF($B168="","",VLOOKUP($B168,'HKII 20 - 21'!$B$17:$AT$54,9,0))</f>
        <v>#N/A</v>
      </c>
      <c r="K168" s="16" t="e">
        <f>IF($B168="","",VLOOKUP($B168,'HKII 20 - 21'!$B$17:$AT$54,10,0))</f>
        <v>#N/A</v>
      </c>
      <c r="L168" s="16" t="e">
        <f>IF($B168="","",VLOOKUP($B168,'HKII 20 - 21'!$B$17:$AT$54,11,0))</f>
        <v>#N/A</v>
      </c>
      <c r="M168" s="32" t="e">
        <f t="shared" si="21"/>
        <v>#N/A</v>
      </c>
      <c r="N168" s="16" t="e">
        <f>IF($B168="","",VLOOKUP($B168,'HKII 20 - 21'!$B$17:$AT$54,13,0))</f>
        <v>#N/A</v>
      </c>
      <c r="O168" s="16" t="e">
        <f>IF($B168="","",VLOOKUP($B168,'HKII 20 - 21'!$B$17:$AT$54,14,0))</f>
        <v>#N/A</v>
      </c>
      <c r="P168" s="16" t="e">
        <f>IF($B168="","",VLOOKUP($B168,'HKII 20 - 21'!$B$17:$AT$54,15,0))</f>
        <v>#N/A</v>
      </c>
      <c r="Q168" s="16" t="e">
        <f>IF($B168="","",VLOOKUP($B168,'HKII 20 - 21'!$B$17:$AT$54,16,0))</f>
        <v>#N/A</v>
      </c>
      <c r="R168" s="32" t="e">
        <f t="shared" si="22"/>
        <v>#N/A</v>
      </c>
      <c r="S168" s="16" t="e">
        <f>IF($B168="","",VLOOKUP($B168,'HKII 20 - 21'!$B$17:$AT$54,18,0))</f>
        <v>#N/A</v>
      </c>
      <c r="T168" s="16" t="e">
        <f>IF($B168="","",VLOOKUP($B168,'HKII 20 - 21'!$B$17:$AT$54,19,0))</f>
        <v>#N/A</v>
      </c>
      <c r="U168" s="16" t="e">
        <f>IF($B168="","",VLOOKUP($B168,'HKII 20 - 21'!$B$17:$AT$54,20,0))</f>
        <v>#N/A</v>
      </c>
      <c r="V168" s="32" t="e">
        <f t="shared" si="23"/>
        <v>#N/A</v>
      </c>
      <c r="W168" s="16" t="e">
        <f>IF($B168="","",VLOOKUP($B168,'HKII 20 - 21'!$B$17:$AT$54,22,0))</f>
        <v>#N/A</v>
      </c>
      <c r="X168" s="16" t="e">
        <f>IF($B168="","",VLOOKUP($B168,'HKII 20 - 21'!$B$17:$AT$54,23,0))</f>
        <v>#N/A</v>
      </c>
      <c r="Y168" s="16" t="e">
        <f>IF($B168="","",VLOOKUP($B168,'HKII 20 - 21'!$B$17:$AT$54,24,0))</f>
        <v>#N/A</v>
      </c>
      <c r="Z168" s="32" t="e">
        <f t="shared" si="24"/>
        <v>#N/A</v>
      </c>
      <c r="AA168" s="16" t="e">
        <f>IF($B168="","",VLOOKUP($B168,'HKII 20 - 21'!$B$17:$AT$54,26,0))</f>
        <v>#N/A</v>
      </c>
      <c r="AB168" s="16" t="e">
        <f>IF($B168="","",VLOOKUP($B168,'HKII 20 - 21'!$B$17:$AT$54,27,0))</f>
        <v>#N/A</v>
      </c>
      <c r="AC168" s="16" t="e">
        <f>IF($B168="","",VLOOKUP($B168,'HKII 20 - 21'!$B$17:$AT$54,28,0))</f>
        <v>#N/A</v>
      </c>
      <c r="AD168" s="32" t="e">
        <f t="shared" si="25"/>
        <v>#N/A</v>
      </c>
      <c r="AE168" s="16" t="e">
        <f>IF($B168="","",VLOOKUP($B168,'HKII 20 - 21'!$B$17:$AT$54,30,0))</f>
        <v>#N/A</v>
      </c>
      <c r="AF168" s="16" t="e">
        <f>IF($B168="","",VLOOKUP($B168,'HKII 20 - 21'!$B$17:$AT$54,31,0))</f>
        <v>#N/A</v>
      </c>
      <c r="AG168" s="16" t="e">
        <f>IF($B168="","",VLOOKUP($B168,'HKII 20 - 21'!$B$17:$AT$54,32,0))</f>
        <v>#N/A</v>
      </c>
      <c r="AH168" s="32" t="e">
        <f t="shared" si="26"/>
        <v>#N/A</v>
      </c>
      <c r="AI168" s="16" t="e">
        <f>IF($B168="","",VLOOKUP($B168,'HKII 20 - 21'!$B$17:$AT$54,34,0))</f>
        <v>#N/A</v>
      </c>
      <c r="AJ168" s="16" t="e">
        <f>IF($B168="","",VLOOKUP($B168,'HKII 20 - 21'!$B$17:$AT$54,35,0))</f>
        <v>#N/A</v>
      </c>
      <c r="AK168" s="32" t="e">
        <f t="shared" si="27"/>
        <v>#N/A</v>
      </c>
      <c r="AL168" s="16" t="e">
        <f>IF($B168="","",VLOOKUP($B168,'HKII 20 - 21'!$B$17:$AT$54,37,0))</f>
        <v>#N/A</v>
      </c>
      <c r="AM168" s="16" t="e">
        <f>IF($B168="","",VLOOKUP($B168,'HKII 20 - 21'!$B$17:$AT$54,38,0))</f>
        <v>#N/A</v>
      </c>
      <c r="AN168" s="32" t="e">
        <f t="shared" si="28"/>
        <v>#N/A</v>
      </c>
      <c r="AO168" s="16" t="e">
        <f>IF($B168="","",VLOOKUP($B168,'HKII 20 - 21'!$B$17:$AT$54,40,0))</f>
        <v>#N/A</v>
      </c>
      <c r="AP168" s="16" t="e">
        <f>IF($B168="","",VLOOKUP($B168,'HKII 20 - 21'!$B$17:$AT$54,41,0))</f>
        <v>#N/A</v>
      </c>
      <c r="AQ168" s="32" t="e">
        <f t="shared" si="29"/>
        <v>#N/A</v>
      </c>
      <c r="AR168" s="32" t="e">
        <f>IF($B168="","",VLOOKUP($B168,'HKII 20 - 21'!$B$17:$AT$54,43,0))</f>
        <v>#N/A</v>
      </c>
      <c r="AS168" s="32" t="e">
        <f>IF($B168="","",VLOOKUP($B168,'HKII 20 - 21'!$B$17:$AT$54,44,0))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IF($B169="","",VLOOKUP($B169,'HKII 20 - 21'!$B$17:$AT$54,4,0))</f>
        <v>#N/A</v>
      </c>
      <c r="F169" s="16" t="e">
        <f>IF($B169="","",VLOOKUP($B169,'HKII 20 - 21'!$B$17:$AT$54,5,0))</f>
        <v>#N/A</v>
      </c>
      <c r="G169" s="16" t="e">
        <f>IF($B169="","",VLOOKUP($B169,'HKII 20 - 21'!$B$17:$AT$54,6,0))</f>
        <v>#N/A</v>
      </c>
      <c r="H169" s="16" t="e">
        <f>IF($B169="","",VLOOKUP($B169,'HKII 20 - 21'!$B$17:$AT$54,7,0))</f>
        <v>#N/A</v>
      </c>
      <c r="I169" s="16" t="e">
        <f>IF($B169="","",VLOOKUP($B169,'HKII 20 - 21'!$B$17:$AT$54,8,0))</f>
        <v>#N/A</v>
      </c>
      <c r="J169" s="16" t="e">
        <f>IF($B169="","",VLOOKUP($B169,'HKII 20 - 21'!$B$17:$AT$54,9,0))</f>
        <v>#N/A</v>
      </c>
      <c r="K169" s="16" t="e">
        <f>IF($B169="","",VLOOKUP($B169,'HKII 20 - 21'!$B$17:$AT$54,10,0))</f>
        <v>#N/A</v>
      </c>
      <c r="L169" s="16" t="e">
        <f>IF($B169="","",VLOOKUP($B169,'HKII 20 - 21'!$B$17:$AT$54,11,0))</f>
        <v>#N/A</v>
      </c>
      <c r="M169" s="32" t="e">
        <f t="shared" si="21"/>
        <v>#N/A</v>
      </c>
      <c r="N169" s="16" t="e">
        <f>IF($B169="","",VLOOKUP($B169,'HKII 20 - 21'!$B$17:$AT$54,13,0))</f>
        <v>#N/A</v>
      </c>
      <c r="O169" s="16" t="e">
        <f>IF($B169="","",VLOOKUP($B169,'HKII 20 - 21'!$B$17:$AT$54,14,0))</f>
        <v>#N/A</v>
      </c>
      <c r="P169" s="16" t="e">
        <f>IF($B169="","",VLOOKUP($B169,'HKII 20 - 21'!$B$17:$AT$54,15,0))</f>
        <v>#N/A</v>
      </c>
      <c r="Q169" s="16" t="e">
        <f>IF($B169="","",VLOOKUP($B169,'HKII 20 - 21'!$B$17:$AT$54,16,0))</f>
        <v>#N/A</v>
      </c>
      <c r="R169" s="32" t="e">
        <f t="shared" si="22"/>
        <v>#N/A</v>
      </c>
      <c r="S169" s="16" t="e">
        <f>IF($B169="","",VLOOKUP($B169,'HKII 20 - 21'!$B$17:$AT$54,18,0))</f>
        <v>#N/A</v>
      </c>
      <c r="T169" s="16" t="e">
        <f>IF($B169="","",VLOOKUP($B169,'HKII 20 - 21'!$B$17:$AT$54,19,0))</f>
        <v>#N/A</v>
      </c>
      <c r="U169" s="16" t="e">
        <f>IF($B169="","",VLOOKUP($B169,'HKII 20 - 21'!$B$17:$AT$54,20,0))</f>
        <v>#N/A</v>
      </c>
      <c r="V169" s="32" t="e">
        <f t="shared" si="23"/>
        <v>#N/A</v>
      </c>
      <c r="W169" s="16" t="e">
        <f>IF($B169="","",VLOOKUP($B169,'HKII 20 - 21'!$B$17:$AT$54,22,0))</f>
        <v>#N/A</v>
      </c>
      <c r="X169" s="16" t="e">
        <f>IF($B169="","",VLOOKUP($B169,'HKII 20 - 21'!$B$17:$AT$54,23,0))</f>
        <v>#N/A</v>
      </c>
      <c r="Y169" s="16" t="e">
        <f>IF($B169="","",VLOOKUP($B169,'HKII 20 - 21'!$B$17:$AT$54,24,0))</f>
        <v>#N/A</v>
      </c>
      <c r="Z169" s="32" t="e">
        <f t="shared" si="24"/>
        <v>#N/A</v>
      </c>
      <c r="AA169" s="16" t="e">
        <f>IF($B169="","",VLOOKUP($B169,'HKII 20 - 21'!$B$17:$AT$54,26,0))</f>
        <v>#N/A</v>
      </c>
      <c r="AB169" s="16" t="e">
        <f>IF($B169="","",VLOOKUP($B169,'HKII 20 - 21'!$B$17:$AT$54,27,0))</f>
        <v>#N/A</v>
      </c>
      <c r="AC169" s="16" t="e">
        <f>IF($B169="","",VLOOKUP($B169,'HKII 20 - 21'!$B$17:$AT$54,28,0))</f>
        <v>#N/A</v>
      </c>
      <c r="AD169" s="32" t="e">
        <f t="shared" si="25"/>
        <v>#N/A</v>
      </c>
      <c r="AE169" s="16" t="e">
        <f>IF($B169="","",VLOOKUP($B169,'HKII 20 - 21'!$B$17:$AT$54,30,0))</f>
        <v>#N/A</v>
      </c>
      <c r="AF169" s="16" t="e">
        <f>IF($B169="","",VLOOKUP($B169,'HKII 20 - 21'!$B$17:$AT$54,31,0))</f>
        <v>#N/A</v>
      </c>
      <c r="AG169" s="16" t="e">
        <f>IF($B169="","",VLOOKUP($B169,'HKII 20 - 21'!$B$17:$AT$54,32,0))</f>
        <v>#N/A</v>
      </c>
      <c r="AH169" s="32" t="e">
        <f t="shared" si="26"/>
        <v>#N/A</v>
      </c>
      <c r="AI169" s="16" t="e">
        <f>IF($B169="","",VLOOKUP($B169,'HKII 20 - 21'!$B$17:$AT$54,34,0))</f>
        <v>#N/A</v>
      </c>
      <c r="AJ169" s="16" t="e">
        <f>IF($B169="","",VLOOKUP($B169,'HKII 20 - 21'!$B$17:$AT$54,35,0))</f>
        <v>#N/A</v>
      </c>
      <c r="AK169" s="32" t="e">
        <f t="shared" si="27"/>
        <v>#N/A</v>
      </c>
      <c r="AL169" s="16" t="e">
        <f>IF($B169="","",VLOOKUP($B169,'HKII 20 - 21'!$B$17:$AT$54,37,0))</f>
        <v>#N/A</v>
      </c>
      <c r="AM169" s="16" t="e">
        <f>IF($B169="","",VLOOKUP($B169,'HKII 20 - 21'!$B$17:$AT$54,38,0))</f>
        <v>#N/A</v>
      </c>
      <c r="AN169" s="32" t="e">
        <f t="shared" si="28"/>
        <v>#N/A</v>
      </c>
      <c r="AO169" s="16" t="e">
        <f>IF($B169="","",VLOOKUP($B169,'HKII 20 - 21'!$B$17:$AT$54,40,0))</f>
        <v>#N/A</v>
      </c>
      <c r="AP169" s="16" t="e">
        <f>IF($B169="","",VLOOKUP($B169,'HKII 20 - 21'!$B$17:$AT$54,41,0))</f>
        <v>#N/A</v>
      </c>
      <c r="AQ169" s="32" t="e">
        <f t="shared" si="29"/>
        <v>#N/A</v>
      </c>
      <c r="AR169" s="32" t="e">
        <f>IF($B169="","",VLOOKUP($B169,'HKII 20 - 21'!$B$17:$AT$54,43,0))</f>
        <v>#N/A</v>
      </c>
      <c r="AS169" s="32" t="e">
        <f>IF($B169="","",VLOOKUP($B169,'HKII 20 - 21'!$B$17:$AT$54,44,0))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IF($B170="","",VLOOKUP($B170,'HKII 20 - 21'!$B$17:$AT$54,4,0))</f>
        <v>#N/A</v>
      </c>
      <c r="F170" s="16" t="e">
        <f>IF($B170="","",VLOOKUP($B170,'HKII 20 - 21'!$B$17:$AT$54,5,0))</f>
        <v>#N/A</v>
      </c>
      <c r="G170" s="16" t="e">
        <f>IF($B170="","",VLOOKUP($B170,'HKII 20 - 21'!$B$17:$AT$54,6,0))</f>
        <v>#N/A</v>
      </c>
      <c r="H170" s="16" t="e">
        <f>IF($B170="","",VLOOKUP($B170,'HKII 20 - 21'!$B$17:$AT$54,7,0))</f>
        <v>#N/A</v>
      </c>
      <c r="I170" s="16" t="e">
        <f>IF($B170="","",VLOOKUP($B170,'HKII 20 - 21'!$B$17:$AT$54,8,0))</f>
        <v>#N/A</v>
      </c>
      <c r="J170" s="16" t="e">
        <f>IF($B170="","",VLOOKUP($B170,'HKII 20 - 21'!$B$17:$AT$54,9,0))</f>
        <v>#N/A</v>
      </c>
      <c r="K170" s="16" t="e">
        <f>IF($B170="","",VLOOKUP($B170,'HKII 20 - 21'!$B$17:$AT$54,10,0))</f>
        <v>#N/A</v>
      </c>
      <c r="L170" s="16" t="e">
        <f>IF($B170="","",VLOOKUP($B170,'HKII 20 - 21'!$B$17:$AT$54,11,0))</f>
        <v>#N/A</v>
      </c>
      <c r="M170" s="32" t="e">
        <f t="shared" si="21"/>
        <v>#N/A</v>
      </c>
      <c r="N170" s="16" t="e">
        <f>IF($B170="","",VLOOKUP($B170,'HKII 20 - 21'!$B$17:$AT$54,13,0))</f>
        <v>#N/A</v>
      </c>
      <c r="O170" s="16" t="e">
        <f>IF($B170="","",VLOOKUP($B170,'HKII 20 - 21'!$B$17:$AT$54,14,0))</f>
        <v>#N/A</v>
      </c>
      <c r="P170" s="16" t="e">
        <f>IF($B170="","",VLOOKUP($B170,'HKII 20 - 21'!$B$17:$AT$54,15,0))</f>
        <v>#N/A</v>
      </c>
      <c r="Q170" s="16" t="e">
        <f>IF($B170="","",VLOOKUP($B170,'HKII 20 - 21'!$B$17:$AT$54,16,0))</f>
        <v>#N/A</v>
      </c>
      <c r="R170" s="32" t="e">
        <f t="shared" si="22"/>
        <v>#N/A</v>
      </c>
      <c r="S170" s="16" t="e">
        <f>IF($B170="","",VLOOKUP($B170,'HKII 20 - 21'!$B$17:$AT$54,18,0))</f>
        <v>#N/A</v>
      </c>
      <c r="T170" s="16" t="e">
        <f>IF($B170="","",VLOOKUP($B170,'HKII 20 - 21'!$B$17:$AT$54,19,0))</f>
        <v>#N/A</v>
      </c>
      <c r="U170" s="16" t="e">
        <f>IF($B170="","",VLOOKUP($B170,'HKII 20 - 21'!$B$17:$AT$54,20,0))</f>
        <v>#N/A</v>
      </c>
      <c r="V170" s="32" t="e">
        <f t="shared" si="23"/>
        <v>#N/A</v>
      </c>
      <c r="W170" s="16" t="e">
        <f>IF($B170="","",VLOOKUP($B170,'HKII 20 - 21'!$B$17:$AT$54,22,0))</f>
        <v>#N/A</v>
      </c>
      <c r="X170" s="16" t="e">
        <f>IF($B170="","",VLOOKUP($B170,'HKII 20 - 21'!$B$17:$AT$54,23,0))</f>
        <v>#N/A</v>
      </c>
      <c r="Y170" s="16" t="e">
        <f>IF($B170="","",VLOOKUP($B170,'HKII 20 - 21'!$B$17:$AT$54,24,0))</f>
        <v>#N/A</v>
      </c>
      <c r="Z170" s="32" t="e">
        <f t="shared" si="24"/>
        <v>#N/A</v>
      </c>
      <c r="AA170" s="16" t="e">
        <f>IF($B170="","",VLOOKUP($B170,'HKII 20 - 21'!$B$17:$AT$54,26,0))</f>
        <v>#N/A</v>
      </c>
      <c r="AB170" s="16" t="e">
        <f>IF($B170="","",VLOOKUP($B170,'HKII 20 - 21'!$B$17:$AT$54,27,0))</f>
        <v>#N/A</v>
      </c>
      <c r="AC170" s="16" t="e">
        <f>IF($B170="","",VLOOKUP($B170,'HKII 20 - 21'!$B$17:$AT$54,28,0))</f>
        <v>#N/A</v>
      </c>
      <c r="AD170" s="32" t="e">
        <f t="shared" si="25"/>
        <v>#N/A</v>
      </c>
      <c r="AE170" s="16" t="e">
        <f>IF($B170="","",VLOOKUP($B170,'HKII 20 - 21'!$B$17:$AT$54,30,0))</f>
        <v>#N/A</v>
      </c>
      <c r="AF170" s="16" t="e">
        <f>IF($B170="","",VLOOKUP($B170,'HKII 20 - 21'!$B$17:$AT$54,31,0))</f>
        <v>#N/A</v>
      </c>
      <c r="AG170" s="16" t="e">
        <f>IF($B170="","",VLOOKUP($B170,'HKII 20 - 21'!$B$17:$AT$54,32,0))</f>
        <v>#N/A</v>
      </c>
      <c r="AH170" s="32" t="e">
        <f t="shared" si="26"/>
        <v>#N/A</v>
      </c>
      <c r="AI170" s="16" t="e">
        <f>IF($B170="","",VLOOKUP($B170,'HKII 20 - 21'!$B$17:$AT$54,34,0))</f>
        <v>#N/A</v>
      </c>
      <c r="AJ170" s="16" t="e">
        <f>IF($B170="","",VLOOKUP($B170,'HKII 20 - 21'!$B$17:$AT$54,35,0))</f>
        <v>#N/A</v>
      </c>
      <c r="AK170" s="32" t="e">
        <f t="shared" si="27"/>
        <v>#N/A</v>
      </c>
      <c r="AL170" s="16" t="e">
        <f>IF($B170="","",VLOOKUP($B170,'HKII 20 - 21'!$B$17:$AT$54,37,0))</f>
        <v>#N/A</v>
      </c>
      <c r="AM170" s="16" t="e">
        <f>IF($B170="","",VLOOKUP($B170,'HKII 20 - 21'!$B$17:$AT$54,38,0))</f>
        <v>#N/A</v>
      </c>
      <c r="AN170" s="32" t="e">
        <f t="shared" si="28"/>
        <v>#N/A</v>
      </c>
      <c r="AO170" s="16" t="e">
        <f>IF($B170="","",VLOOKUP($B170,'HKII 20 - 21'!$B$17:$AT$54,40,0))</f>
        <v>#N/A</v>
      </c>
      <c r="AP170" s="16" t="e">
        <f>IF($B170="","",VLOOKUP($B170,'HKII 20 - 21'!$B$17:$AT$54,41,0))</f>
        <v>#N/A</v>
      </c>
      <c r="AQ170" s="32" t="e">
        <f t="shared" si="29"/>
        <v>#N/A</v>
      </c>
      <c r="AR170" s="32" t="e">
        <f>IF($B170="","",VLOOKUP($B170,'HKII 20 - 21'!$B$17:$AT$54,43,0))</f>
        <v>#N/A</v>
      </c>
      <c r="AS170" s="32" t="e">
        <f>IF($B170="","",VLOOKUP($B170,'HKII 20 - 21'!$B$17:$AT$54,44,0))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IF($B171="","",VLOOKUP($B171,'HKII 20 - 21'!$B$17:$AT$54,4,0))</f>
        <v>#N/A</v>
      </c>
      <c r="F171" s="16" t="e">
        <f>IF($B171="","",VLOOKUP($B171,'HKII 20 - 21'!$B$17:$AT$54,5,0))</f>
        <v>#N/A</v>
      </c>
      <c r="G171" s="16" t="e">
        <f>IF($B171="","",VLOOKUP($B171,'HKII 20 - 21'!$B$17:$AT$54,6,0))</f>
        <v>#N/A</v>
      </c>
      <c r="H171" s="16" t="e">
        <f>IF($B171="","",VLOOKUP($B171,'HKII 20 - 21'!$B$17:$AT$54,7,0))</f>
        <v>#N/A</v>
      </c>
      <c r="I171" s="16" t="e">
        <f>IF($B171="","",VLOOKUP($B171,'HKII 20 - 21'!$B$17:$AT$54,8,0))</f>
        <v>#N/A</v>
      </c>
      <c r="J171" s="16" t="e">
        <f>IF($B171="","",VLOOKUP($B171,'HKII 20 - 21'!$B$17:$AT$54,9,0))</f>
        <v>#N/A</v>
      </c>
      <c r="K171" s="16" t="e">
        <f>IF($B171="","",VLOOKUP($B171,'HKII 20 - 21'!$B$17:$AT$54,10,0))</f>
        <v>#N/A</v>
      </c>
      <c r="L171" s="16" t="e">
        <f>IF($B171="","",VLOOKUP($B171,'HKII 20 - 21'!$B$17:$AT$54,11,0))</f>
        <v>#N/A</v>
      </c>
      <c r="M171" s="32" t="e">
        <f t="shared" si="21"/>
        <v>#N/A</v>
      </c>
      <c r="N171" s="16" t="e">
        <f>IF($B171="","",VLOOKUP($B171,'HKII 20 - 21'!$B$17:$AT$54,13,0))</f>
        <v>#N/A</v>
      </c>
      <c r="O171" s="16" t="e">
        <f>IF($B171="","",VLOOKUP($B171,'HKII 20 - 21'!$B$17:$AT$54,14,0))</f>
        <v>#N/A</v>
      </c>
      <c r="P171" s="16" t="e">
        <f>IF($B171="","",VLOOKUP($B171,'HKII 20 - 21'!$B$17:$AT$54,15,0))</f>
        <v>#N/A</v>
      </c>
      <c r="Q171" s="16" t="e">
        <f>IF($B171="","",VLOOKUP($B171,'HKII 20 - 21'!$B$17:$AT$54,16,0))</f>
        <v>#N/A</v>
      </c>
      <c r="R171" s="32" t="e">
        <f t="shared" si="22"/>
        <v>#N/A</v>
      </c>
      <c r="S171" s="16" t="e">
        <f>IF($B171="","",VLOOKUP($B171,'HKII 20 - 21'!$B$17:$AT$54,18,0))</f>
        <v>#N/A</v>
      </c>
      <c r="T171" s="16" t="e">
        <f>IF($B171="","",VLOOKUP($B171,'HKII 20 - 21'!$B$17:$AT$54,19,0))</f>
        <v>#N/A</v>
      </c>
      <c r="U171" s="16" t="e">
        <f>IF($B171="","",VLOOKUP($B171,'HKII 20 - 21'!$B$17:$AT$54,20,0))</f>
        <v>#N/A</v>
      </c>
      <c r="V171" s="32" t="e">
        <f t="shared" si="23"/>
        <v>#N/A</v>
      </c>
      <c r="W171" s="16" t="e">
        <f>IF($B171="","",VLOOKUP($B171,'HKII 20 - 21'!$B$17:$AT$54,22,0))</f>
        <v>#N/A</v>
      </c>
      <c r="X171" s="16" t="e">
        <f>IF($B171="","",VLOOKUP($B171,'HKII 20 - 21'!$B$17:$AT$54,23,0))</f>
        <v>#N/A</v>
      </c>
      <c r="Y171" s="16" t="e">
        <f>IF($B171="","",VLOOKUP($B171,'HKII 20 - 21'!$B$17:$AT$54,24,0))</f>
        <v>#N/A</v>
      </c>
      <c r="Z171" s="32" t="e">
        <f t="shared" si="24"/>
        <v>#N/A</v>
      </c>
      <c r="AA171" s="16" t="e">
        <f>IF($B171="","",VLOOKUP($B171,'HKII 20 - 21'!$B$17:$AT$54,26,0))</f>
        <v>#N/A</v>
      </c>
      <c r="AB171" s="16" t="e">
        <f>IF($B171="","",VLOOKUP($B171,'HKII 20 - 21'!$B$17:$AT$54,27,0))</f>
        <v>#N/A</v>
      </c>
      <c r="AC171" s="16" t="e">
        <f>IF($B171="","",VLOOKUP($B171,'HKII 20 - 21'!$B$17:$AT$54,28,0))</f>
        <v>#N/A</v>
      </c>
      <c r="AD171" s="32" t="e">
        <f t="shared" si="25"/>
        <v>#N/A</v>
      </c>
      <c r="AE171" s="16" t="e">
        <f>IF($B171="","",VLOOKUP($B171,'HKII 20 - 21'!$B$17:$AT$54,30,0))</f>
        <v>#N/A</v>
      </c>
      <c r="AF171" s="16" t="e">
        <f>IF($B171="","",VLOOKUP($B171,'HKII 20 - 21'!$B$17:$AT$54,31,0))</f>
        <v>#N/A</v>
      </c>
      <c r="AG171" s="16" t="e">
        <f>IF($B171="","",VLOOKUP($B171,'HKII 20 - 21'!$B$17:$AT$54,32,0))</f>
        <v>#N/A</v>
      </c>
      <c r="AH171" s="32" t="e">
        <f t="shared" si="26"/>
        <v>#N/A</v>
      </c>
      <c r="AI171" s="16" t="e">
        <f>IF($B171="","",VLOOKUP($B171,'HKII 20 - 21'!$B$17:$AT$54,34,0))</f>
        <v>#N/A</v>
      </c>
      <c r="AJ171" s="16" t="e">
        <f>IF($B171="","",VLOOKUP($B171,'HKII 20 - 21'!$B$17:$AT$54,35,0))</f>
        <v>#N/A</v>
      </c>
      <c r="AK171" s="32" t="e">
        <f t="shared" si="27"/>
        <v>#N/A</v>
      </c>
      <c r="AL171" s="16" t="e">
        <f>IF($B171="","",VLOOKUP($B171,'HKII 20 - 21'!$B$17:$AT$54,37,0))</f>
        <v>#N/A</v>
      </c>
      <c r="AM171" s="16" t="e">
        <f>IF($B171="","",VLOOKUP($B171,'HKII 20 - 21'!$B$17:$AT$54,38,0))</f>
        <v>#N/A</v>
      </c>
      <c r="AN171" s="32" t="e">
        <f t="shared" si="28"/>
        <v>#N/A</v>
      </c>
      <c r="AO171" s="16" t="e">
        <f>IF($B171="","",VLOOKUP($B171,'HKII 20 - 21'!$B$17:$AT$54,40,0))</f>
        <v>#N/A</v>
      </c>
      <c r="AP171" s="16" t="e">
        <f>IF($B171="","",VLOOKUP($B171,'HKII 20 - 21'!$B$17:$AT$54,41,0))</f>
        <v>#N/A</v>
      </c>
      <c r="AQ171" s="32" t="e">
        <f t="shared" si="29"/>
        <v>#N/A</v>
      </c>
      <c r="AR171" s="32" t="e">
        <f>IF($B171="","",VLOOKUP($B171,'HKII 20 - 21'!$B$17:$AT$54,43,0))</f>
        <v>#N/A</v>
      </c>
      <c r="AS171" s="32" t="e">
        <f>IF($B171="","",VLOOKUP($B171,'HKII 20 - 21'!$B$17:$AT$54,44,0))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IF($B172="","",VLOOKUP($B172,'HKII 20 - 21'!$B$17:$AT$54,4,0))</f>
        <v>#N/A</v>
      </c>
      <c r="F172" s="16" t="e">
        <f>IF($B172="","",VLOOKUP($B172,'HKII 20 - 21'!$B$17:$AT$54,5,0))</f>
        <v>#N/A</v>
      </c>
      <c r="G172" s="16" t="e">
        <f>IF($B172="","",VLOOKUP($B172,'HKII 20 - 21'!$B$17:$AT$54,6,0))</f>
        <v>#N/A</v>
      </c>
      <c r="H172" s="16" t="e">
        <f>IF($B172="","",VLOOKUP($B172,'HKII 20 - 21'!$B$17:$AT$54,7,0))</f>
        <v>#N/A</v>
      </c>
      <c r="I172" s="16" t="e">
        <f>IF($B172="","",VLOOKUP($B172,'HKII 20 - 21'!$B$17:$AT$54,8,0))</f>
        <v>#N/A</v>
      </c>
      <c r="J172" s="16" t="e">
        <f>IF($B172="","",VLOOKUP($B172,'HKII 20 - 21'!$B$17:$AT$54,9,0))</f>
        <v>#N/A</v>
      </c>
      <c r="K172" s="16" t="e">
        <f>IF($B172="","",VLOOKUP($B172,'HKII 20 - 21'!$B$17:$AT$54,10,0))</f>
        <v>#N/A</v>
      </c>
      <c r="L172" s="16" t="e">
        <f>IF($B172="","",VLOOKUP($B172,'HKII 20 - 21'!$B$17:$AT$54,11,0))</f>
        <v>#N/A</v>
      </c>
      <c r="M172" s="32" t="e">
        <f t="shared" si="21"/>
        <v>#N/A</v>
      </c>
      <c r="N172" s="16" t="e">
        <f>IF($B172="","",VLOOKUP($B172,'HKII 20 - 21'!$B$17:$AT$54,13,0))</f>
        <v>#N/A</v>
      </c>
      <c r="O172" s="16" t="e">
        <f>IF($B172="","",VLOOKUP($B172,'HKII 20 - 21'!$B$17:$AT$54,14,0))</f>
        <v>#N/A</v>
      </c>
      <c r="P172" s="16" t="e">
        <f>IF($B172="","",VLOOKUP($B172,'HKII 20 - 21'!$B$17:$AT$54,15,0))</f>
        <v>#N/A</v>
      </c>
      <c r="Q172" s="16" t="e">
        <f>IF($B172="","",VLOOKUP($B172,'HKII 20 - 21'!$B$17:$AT$54,16,0))</f>
        <v>#N/A</v>
      </c>
      <c r="R172" s="32" t="e">
        <f t="shared" si="22"/>
        <v>#N/A</v>
      </c>
      <c r="S172" s="16" t="e">
        <f>IF($B172="","",VLOOKUP($B172,'HKII 20 - 21'!$B$17:$AT$54,18,0))</f>
        <v>#N/A</v>
      </c>
      <c r="T172" s="16" t="e">
        <f>IF($B172="","",VLOOKUP($B172,'HKII 20 - 21'!$B$17:$AT$54,19,0))</f>
        <v>#N/A</v>
      </c>
      <c r="U172" s="16" t="e">
        <f>IF($B172="","",VLOOKUP($B172,'HKII 20 - 21'!$B$17:$AT$54,20,0))</f>
        <v>#N/A</v>
      </c>
      <c r="V172" s="32" t="e">
        <f t="shared" si="23"/>
        <v>#N/A</v>
      </c>
      <c r="W172" s="16" t="e">
        <f>IF($B172="","",VLOOKUP($B172,'HKII 20 - 21'!$B$17:$AT$54,22,0))</f>
        <v>#N/A</v>
      </c>
      <c r="X172" s="16" t="e">
        <f>IF($B172="","",VLOOKUP($B172,'HKII 20 - 21'!$B$17:$AT$54,23,0))</f>
        <v>#N/A</v>
      </c>
      <c r="Y172" s="16" t="e">
        <f>IF($B172="","",VLOOKUP($B172,'HKII 20 - 21'!$B$17:$AT$54,24,0))</f>
        <v>#N/A</v>
      </c>
      <c r="Z172" s="32" t="e">
        <f t="shared" si="24"/>
        <v>#N/A</v>
      </c>
      <c r="AA172" s="16" t="e">
        <f>IF($B172="","",VLOOKUP($B172,'HKII 20 - 21'!$B$17:$AT$54,26,0))</f>
        <v>#N/A</v>
      </c>
      <c r="AB172" s="16" t="e">
        <f>IF($B172="","",VLOOKUP($B172,'HKII 20 - 21'!$B$17:$AT$54,27,0))</f>
        <v>#N/A</v>
      </c>
      <c r="AC172" s="16" t="e">
        <f>IF($B172="","",VLOOKUP($B172,'HKII 20 - 21'!$B$17:$AT$54,28,0))</f>
        <v>#N/A</v>
      </c>
      <c r="AD172" s="32" t="e">
        <f t="shared" si="25"/>
        <v>#N/A</v>
      </c>
      <c r="AE172" s="16" t="e">
        <f>IF($B172="","",VLOOKUP($B172,'HKII 20 - 21'!$B$17:$AT$54,30,0))</f>
        <v>#N/A</v>
      </c>
      <c r="AF172" s="16" t="e">
        <f>IF($B172="","",VLOOKUP($B172,'HKII 20 - 21'!$B$17:$AT$54,31,0))</f>
        <v>#N/A</v>
      </c>
      <c r="AG172" s="16" t="e">
        <f>IF($B172="","",VLOOKUP($B172,'HKII 20 - 21'!$B$17:$AT$54,32,0))</f>
        <v>#N/A</v>
      </c>
      <c r="AH172" s="32" t="e">
        <f t="shared" si="26"/>
        <v>#N/A</v>
      </c>
      <c r="AI172" s="16" t="e">
        <f>IF($B172="","",VLOOKUP($B172,'HKII 20 - 21'!$B$17:$AT$54,34,0))</f>
        <v>#N/A</v>
      </c>
      <c r="AJ172" s="16" t="e">
        <f>IF($B172="","",VLOOKUP($B172,'HKII 20 - 21'!$B$17:$AT$54,35,0))</f>
        <v>#N/A</v>
      </c>
      <c r="AK172" s="32" t="e">
        <f t="shared" si="27"/>
        <v>#N/A</v>
      </c>
      <c r="AL172" s="16" t="e">
        <f>IF($B172="","",VLOOKUP($B172,'HKII 20 - 21'!$B$17:$AT$54,37,0))</f>
        <v>#N/A</v>
      </c>
      <c r="AM172" s="16" t="e">
        <f>IF($B172="","",VLOOKUP($B172,'HKII 20 - 21'!$B$17:$AT$54,38,0))</f>
        <v>#N/A</v>
      </c>
      <c r="AN172" s="32" t="e">
        <f t="shared" si="28"/>
        <v>#N/A</v>
      </c>
      <c r="AO172" s="16" t="e">
        <f>IF($B172="","",VLOOKUP($B172,'HKII 20 - 21'!$B$17:$AT$54,40,0))</f>
        <v>#N/A</v>
      </c>
      <c r="AP172" s="16" t="e">
        <f>IF($B172="","",VLOOKUP($B172,'HKII 20 - 21'!$B$17:$AT$54,41,0))</f>
        <v>#N/A</v>
      </c>
      <c r="AQ172" s="32" t="e">
        <f t="shared" si="29"/>
        <v>#N/A</v>
      </c>
      <c r="AR172" s="32" t="e">
        <f>IF($B172="","",VLOOKUP($B172,'HKII 20 - 21'!$B$17:$AT$54,43,0))</f>
        <v>#N/A</v>
      </c>
      <c r="AS172" s="32" t="e">
        <f>IF($B172="","",VLOOKUP($B172,'HKII 20 - 21'!$B$17:$AT$54,44,0))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IF($B173="","",VLOOKUP($B173,'HKII 20 - 21'!$B$17:$AT$54,4,0))</f>
        <v>#N/A</v>
      </c>
      <c r="F173" s="16" t="e">
        <f>IF($B173="","",VLOOKUP($B173,'HKII 20 - 21'!$B$17:$AT$54,5,0))</f>
        <v>#N/A</v>
      </c>
      <c r="G173" s="16" t="e">
        <f>IF($B173="","",VLOOKUP($B173,'HKII 20 - 21'!$B$17:$AT$54,6,0))</f>
        <v>#N/A</v>
      </c>
      <c r="H173" s="16" t="e">
        <f>IF($B173="","",VLOOKUP($B173,'HKII 20 - 21'!$B$17:$AT$54,7,0))</f>
        <v>#N/A</v>
      </c>
      <c r="I173" s="16" t="e">
        <f>IF($B173="","",VLOOKUP($B173,'HKII 20 - 21'!$B$17:$AT$54,8,0))</f>
        <v>#N/A</v>
      </c>
      <c r="J173" s="16" t="e">
        <f>IF($B173="","",VLOOKUP($B173,'HKII 20 - 21'!$B$17:$AT$54,9,0))</f>
        <v>#N/A</v>
      </c>
      <c r="K173" s="16" t="e">
        <f>IF($B173="","",VLOOKUP($B173,'HKII 20 - 21'!$B$17:$AT$54,10,0))</f>
        <v>#N/A</v>
      </c>
      <c r="L173" s="16" t="e">
        <f>IF($B173="","",VLOOKUP($B173,'HKII 20 - 21'!$B$17:$AT$54,11,0))</f>
        <v>#N/A</v>
      </c>
      <c r="M173" s="32" t="e">
        <f t="shared" si="21"/>
        <v>#N/A</v>
      </c>
      <c r="N173" s="16" t="e">
        <f>IF($B173="","",VLOOKUP($B173,'HKII 20 - 21'!$B$17:$AT$54,13,0))</f>
        <v>#N/A</v>
      </c>
      <c r="O173" s="16" t="e">
        <f>IF($B173="","",VLOOKUP($B173,'HKII 20 - 21'!$B$17:$AT$54,14,0))</f>
        <v>#N/A</v>
      </c>
      <c r="P173" s="16" t="e">
        <f>IF($B173="","",VLOOKUP($B173,'HKII 20 - 21'!$B$17:$AT$54,15,0))</f>
        <v>#N/A</v>
      </c>
      <c r="Q173" s="16" t="e">
        <f>IF($B173="","",VLOOKUP($B173,'HKII 20 - 21'!$B$17:$AT$54,16,0))</f>
        <v>#N/A</v>
      </c>
      <c r="R173" s="32" t="e">
        <f t="shared" si="22"/>
        <v>#N/A</v>
      </c>
      <c r="S173" s="16" t="e">
        <f>IF($B173="","",VLOOKUP($B173,'HKII 20 - 21'!$B$17:$AT$54,18,0))</f>
        <v>#N/A</v>
      </c>
      <c r="T173" s="16" t="e">
        <f>IF($B173="","",VLOOKUP($B173,'HKII 20 - 21'!$B$17:$AT$54,19,0))</f>
        <v>#N/A</v>
      </c>
      <c r="U173" s="16" t="e">
        <f>IF($B173="","",VLOOKUP($B173,'HKII 20 - 21'!$B$17:$AT$54,20,0))</f>
        <v>#N/A</v>
      </c>
      <c r="V173" s="32" t="e">
        <f t="shared" si="23"/>
        <v>#N/A</v>
      </c>
      <c r="W173" s="16" t="e">
        <f>IF($B173="","",VLOOKUP($B173,'HKII 20 - 21'!$B$17:$AT$54,22,0))</f>
        <v>#N/A</v>
      </c>
      <c r="X173" s="16" t="e">
        <f>IF($B173="","",VLOOKUP($B173,'HKII 20 - 21'!$B$17:$AT$54,23,0))</f>
        <v>#N/A</v>
      </c>
      <c r="Y173" s="16" t="e">
        <f>IF($B173="","",VLOOKUP($B173,'HKII 20 - 21'!$B$17:$AT$54,24,0))</f>
        <v>#N/A</v>
      </c>
      <c r="Z173" s="32" t="e">
        <f t="shared" si="24"/>
        <v>#N/A</v>
      </c>
      <c r="AA173" s="16" t="e">
        <f>IF($B173="","",VLOOKUP($B173,'HKII 20 - 21'!$B$17:$AT$54,26,0))</f>
        <v>#N/A</v>
      </c>
      <c r="AB173" s="16" t="e">
        <f>IF($B173="","",VLOOKUP($B173,'HKII 20 - 21'!$B$17:$AT$54,27,0))</f>
        <v>#N/A</v>
      </c>
      <c r="AC173" s="16" t="e">
        <f>IF($B173="","",VLOOKUP($B173,'HKII 20 - 21'!$B$17:$AT$54,28,0))</f>
        <v>#N/A</v>
      </c>
      <c r="AD173" s="32" t="e">
        <f t="shared" si="25"/>
        <v>#N/A</v>
      </c>
      <c r="AE173" s="16" t="e">
        <f>IF($B173="","",VLOOKUP($B173,'HKII 20 - 21'!$B$17:$AT$54,30,0))</f>
        <v>#N/A</v>
      </c>
      <c r="AF173" s="16" t="e">
        <f>IF($B173="","",VLOOKUP($B173,'HKII 20 - 21'!$B$17:$AT$54,31,0))</f>
        <v>#N/A</v>
      </c>
      <c r="AG173" s="16" t="e">
        <f>IF($B173="","",VLOOKUP($B173,'HKII 20 - 21'!$B$17:$AT$54,32,0))</f>
        <v>#N/A</v>
      </c>
      <c r="AH173" s="32" t="e">
        <f t="shared" si="26"/>
        <v>#N/A</v>
      </c>
      <c r="AI173" s="16" t="e">
        <f>IF($B173="","",VLOOKUP($B173,'HKII 20 - 21'!$B$17:$AT$54,34,0))</f>
        <v>#N/A</v>
      </c>
      <c r="AJ173" s="16" t="e">
        <f>IF($B173="","",VLOOKUP($B173,'HKII 20 - 21'!$B$17:$AT$54,35,0))</f>
        <v>#N/A</v>
      </c>
      <c r="AK173" s="32" t="e">
        <f t="shared" si="27"/>
        <v>#N/A</v>
      </c>
      <c r="AL173" s="16" t="e">
        <f>IF($B173="","",VLOOKUP($B173,'HKII 20 - 21'!$B$17:$AT$54,37,0))</f>
        <v>#N/A</v>
      </c>
      <c r="AM173" s="16" t="e">
        <f>IF($B173="","",VLOOKUP($B173,'HKII 20 - 21'!$B$17:$AT$54,38,0))</f>
        <v>#N/A</v>
      </c>
      <c r="AN173" s="32" t="e">
        <f t="shared" si="28"/>
        <v>#N/A</v>
      </c>
      <c r="AO173" s="16" t="e">
        <f>IF($B173="","",VLOOKUP($B173,'HKII 20 - 21'!$B$17:$AT$54,40,0))</f>
        <v>#N/A</v>
      </c>
      <c r="AP173" s="16" t="e">
        <f>IF($B173="","",VLOOKUP($B173,'HKII 20 - 21'!$B$17:$AT$54,41,0))</f>
        <v>#N/A</v>
      </c>
      <c r="AQ173" s="32" t="e">
        <f t="shared" si="29"/>
        <v>#N/A</v>
      </c>
      <c r="AR173" s="32" t="e">
        <f>IF($B173="","",VLOOKUP($B173,'HKII 20 - 21'!$B$17:$AT$54,43,0))</f>
        <v>#N/A</v>
      </c>
      <c r="AS173" s="32" t="e">
        <f>IF($B173="","",VLOOKUP($B173,'HKII 20 - 21'!$B$17:$AT$54,44,0))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IF($B174="","",VLOOKUP($B174,'HKII 20 - 21'!$B$17:$AT$54,4,0))</f>
        <v>#N/A</v>
      </c>
      <c r="F174" s="16" t="e">
        <f>IF($B174="","",VLOOKUP($B174,'HKII 20 - 21'!$B$17:$AT$54,5,0))</f>
        <v>#N/A</v>
      </c>
      <c r="G174" s="16" t="e">
        <f>IF($B174="","",VLOOKUP($B174,'HKII 20 - 21'!$B$17:$AT$54,6,0))</f>
        <v>#N/A</v>
      </c>
      <c r="H174" s="16" t="e">
        <f>IF($B174="","",VLOOKUP($B174,'HKII 20 - 21'!$B$17:$AT$54,7,0))</f>
        <v>#N/A</v>
      </c>
      <c r="I174" s="16" t="e">
        <f>IF($B174="","",VLOOKUP($B174,'HKII 20 - 21'!$B$17:$AT$54,8,0))</f>
        <v>#N/A</v>
      </c>
      <c r="J174" s="16" t="e">
        <f>IF($B174="","",VLOOKUP($B174,'HKII 20 - 21'!$B$17:$AT$54,9,0))</f>
        <v>#N/A</v>
      </c>
      <c r="K174" s="16" t="e">
        <f>IF($B174="","",VLOOKUP($B174,'HKII 20 - 21'!$B$17:$AT$54,10,0))</f>
        <v>#N/A</v>
      </c>
      <c r="L174" s="16" t="e">
        <f>IF($B174="","",VLOOKUP($B174,'HKII 20 - 21'!$B$17:$AT$54,11,0))</f>
        <v>#N/A</v>
      </c>
      <c r="M174" s="32" t="e">
        <f t="shared" si="21"/>
        <v>#N/A</v>
      </c>
      <c r="N174" s="16" t="e">
        <f>IF($B174="","",VLOOKUP($B174,'HKII 20 - 21'!$B$17:$AT$54,13,0))</f>
        <v>#N/A</v>
      </c>
      <c r="O174" s="16" t="e">
        <f>IF($B174="","",VLOOKUP($B174,'HKII 20 - 21'!$B$17:$AT$54,14,0))</f>
        <v>#N/A</v>
      </c>
      <c r="P174" s="16" t="e">
        <f>IF($B174="","",VLOOKUP($B174,'HKII 20 - 21'!$B$17:$AT$54,15,0))</f>
        <v>#N/A</v>
      </c>
      <c r="Q174" s="16" t="e">
        <f>IF($B174="","",VLOOKUP($B174,'HKII 20 - 21'!$B$17:$AT$54,16,0))</f>
        <v>#N/A</v>
      </c>
      <c r="R174" s="32" t="e">
        <f t="shared" si="22"/>
        <v>#N/A</v>
      </c>
      <c r="S174" s="16" t="e">
        <f>IF($B174="","",VLOOKUP($B174,'HKII 20 - 21'!$B$17:$AT$54,18,0))</f>
        <v>#N/A</v>
      </c>
      <c r="T174" s="16" t="e">
        <f>IF($B174="","",VLOOKUP($B174,'HKII 20 - 21'!$B$17:$AT$54,19,0))</f>
        <v>#N/A</v>
      </c>
      <c r="U174" s="16" t="e">
        <f>IF($B174="","",VLOOKUP($B174,'HKII 20 - 21'!$B$17:$AT$54,20,0))</f>
        <v>#N/A</v>
      </c>
      <c r="V174" s="32" t="e">
        <f t="shared" si="23"/>
        <v>#N/A</v>
      </c>
      <c r="W174" s="16" t="e">
        <f>IF($B174="","",VLOOKUP($B174,'HKII 20 - 21'!$B$17:$AT$54,22,0))</f>
        <v>#N/A</v>
      </c>
      <c r="X174" s="16" t="e">
        <f>IF($B174="","",VLOOKUP($B174,'HKII 20 - 21'!$B$17:$AT$54,23,0))</f>
        <v>#N/A</v>
      </c>
      <c r="Y174" s="16" t="e">
        <f>IF($B174="","",VLOOKUP($B174,'HKII 20 - 21'!$B$17:$AT$54,24,0))</f>
        <v>#N/A</v>
      </c>
      <c r="Z174" s="32" t="e">
        <f t="shared" si="24"/>
        <v>#N/A</v>
      </c>
      <c r="AA174" s="16" t="e">
        <f>IF($B174="","",VLOOKUP($B174,'HKII 20 - 21'!$B$17:$AT$54,26,0))</f>
        <v>#N/A</v>
      </c>
      <c r="AB174" s="16" t="e">
        <f>IF($B174="","",VLOOKUP($B174,'HKII 20 - 21'!$B$17:$AT$54,27,0))</f>
        <v>#N/A</v>
      </c>
      <c r="AC174" s="16" t="e">
        <f>IF($B174="","",VLOOKUP($B174,'HKII 20 - 21'!$B$17:$AT$54,28,0))</f>
        <v>#N/A</v>
      </c>
      <c r="AD174" s="32" t="e">
        <f t="shared" si="25"/>
        <v>#N/A</v>
      </c>
      <c r="AE174" s="16" t="e">
        <f>IF($B174="","",VLOOKUP($B174,'HKII 20 - 21'!$B$17:$AT$54,30,0))</f>
        <v>#N/A</v>
      </c>
      <c r="AF174" s="16" t="e">
        <f>IF($B174="","",VLOOKUP($B174,'HKII 20 - 21'!$B$17:$AT$54,31,0))</f>
        <v>#N/A</v>
      </c>
      <c r="AG174" s="16" t="e">
        <f>IF($B174="","",VLOOKUP($B174,'HKII 20 - 21'!$B$17:$AT$54,32,0))</f>
        <v>#N/A</v>
      </c>
      <c r="AH174" s="32" t="e">
        <f t="shared" si="26"/>
        <v>#N/A</v>
      </c>
      <c r="AI174" s="16" t="e">
        <f>IF($B174="","",VLOOKUP($B174,'HKII 20 - 21'!$B$17:$AT$54,34,0))</f>
        <v>#N/A</v>
      </c>
      <c r="AJ174" s="16" t="e">
        <f>IF($B174="","",VLOOKUP($B174,'HKII 20 - 21'!$B$17:$AT$54,35,0))</f>
        <v>#N/A</v>
      </c>
      <c r="AK174" s="32" t="e">
        <f t="shared" si="27"/>
        <v>#N/A</v>
      </c>
      <c r="AL174" s="16" t="e">
        <f>IF($B174="","",VLOOKUP($B174,'HKII 20 - 21'!$B$17:$AT$54,37,0))</f>
        <v>#N/A</v>
      </c>
      <c r="AM174" s="16" t="e">
        <f>IF($B174="","",VLOOKUP($B174,'HKII 20 - 21'!$B$17:$AT$54,38,0))</f>
        <v>#N/A</v>
      </c>
      <c r="AN174" s="32" t="e">
        <f t="shared" si="28"/>
        <v>#N/A</v>
      </c>
      <c r="AO174" s="16" t="e">
        <f>IF($B174="","",VLOOKUP($B174,'HKII 20 - 21'!$B$17:$AT$54,40,0))</f>
        <v>#N/A</v>
      </c>
      <c r="AP174" s="16" t="e">
        <f>IF($B174="","",VLOOKUP($B174,'HKII 20 - 21'!$B$17:$AT$54,41,0))</f>
        <v>#N/A</v>
      </c>
      <c r="AQ174" s="32" t="e">
        <f t="shared" si="29"/>
        <v>#N/A</v>
      </c>
      <c r="AR174" s="32" t="e">
        <f>IF($B174="","",VLOOKUP($B174,'HKII 20 - 21'!$B$17:$AT$54,43,0))</f>
        <v>#N/A</v>
      </c>
      <c r="AS174" s="32" t="e">
        <f>IF($B174="","",VLOOKUP($B174,'HKII 20 - 21'!$B$17:$AT$54,44,0))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IF($B175="","",VLOOKUP($B175,'HKII 20 - 21'!$B$17:$AT$54,4,0))</f>
        <v>#N/A</v>
      </c>
      <c r="F175" s="16" t="e">
        <f>IF($B175="","",VLOOKUP($B175,'HKII 20 - 21'!$B$17:$AT$54,5,0))</f>
        <v>#N/A</v>
      </c>
      <c r="G175" s="16" t="e">
        <f>IF($B175="","",VLOOKUP($B175,'HKII 20 - 21'!$B$17:$AT$54,6,0))</f>
        <v>#N/A</v>
      </c>
      <c r="H175" s="16" t="e">
        <f>IF($B175="","",VLOOKUP($B175,'HKII 20 - 21'!$B$17:$AT$54,7,0))</f>
        <v>#N/A</v>
      </c>
      <c r="I175" s="16" t="e">
        <f>IF($B175="","",VLOOKUP($B175,'HKII 20 - 21'!$B$17:$AT$54,8,0))</f>
        <v>#N/A</v>
      </c>
      <c r="J175" s="16" t="e">
        <f>IF($B175="","",VLOOKUP($B175,'HKII 20 - 21'!$B$17:$AT$54,9,0))</f>
        <v>#N/A</v>
      </c>
      <c r="K175" s="16" t="e">
        <f>IF($B175="","",VLOOKUP($B175,'HKII 20 - 21'!$B$17:$AT$54,10,0))</f>
        <v>#N/A</v>
      </c>
      <c r="L175" s="16" t="e">
        <f>IF($B175="","",VLOOKUP($B175,'HKII 20 - 21'!$B$17:$AT$54,11,0))</f>
        <v>#N/A</v>
      </c>
      <c r="M175" s="32" t="e">
        <f t="shared" si="21"/>
        <v>#N/A</v>
      </c>
      <c r="N175" s="16" t="e">
        <f>IF($B175="","",VLOOKUP($B175,'HKII 20 - 21'!$B$17:$AT$54,13,0))</f>
        <v>#N/A</v>
      </c>
      <c r="O175" s="16" t="e">
        <f>IF($B175="","",VLOOKUP($B175,'HKII 20 - 21'!$B$17:$AT$54,14,0))</f>
        <v>#N/A</v>
      </c>
      <c r="P175" s="16" t="e">
        <f>IF($B175="","",VLOOKUP($B175,'HKII 20 - 21'!$B$17:$AT$54,15,0))</f>
        <v>#N/A</v>
      </c>
      <c r="Q175" s="16" t="e">
        <f>IF($B175="","",VLOOKUP($B175,'HKII 20 - 21'!$B$17:$AT$54,16,0))</f>
        <v>#N/A</v>
      </c>
      <c r="R175" s="32" t="e">
        <f t="shared" si="22"/>
        <v>#N/A</v>
      </c>
      <c r="S175" s="16" t="e">
        <f>IF($B175="","",VLOOKUP($B175,'HKII 20 - 21'!$B$17:$AT$54,18,0))</f>
        <v>#N/A</v>
      </c>
      <c r="T175" s="16" t="e">
        <f>IF($B175="","",VLOOKUP($B175,'HKII 20 - 21'!$B$17:$AT$54,19,0))</f>
        <v>#N/A</v>
      </c>
      <c r="U175" s="16" t="e">
        <f>IF($B175="","",VLOOKUP($B175,'HKII 20 - 21'!$B$17:$AT$54,20,0))</f>
        <v>#N/A</v>
      </c>
      <c r="V175" s="32" t="e">
        <f t="shared" si="23"/>
        <v>#N/A</v>
      </c>
      <c r="W175" s="16" t="e">
        <f>IF($B175="","",VLOOKUP($B175,'HKII 20 - 21'!$B$17:$AT$54,22,0))</f>
        <v>#N/A</v>
      </c>
      <c r="X175" s="16" t="e">
        <f>IF($B175="","",VLOOKUP($B175,'HKII 20 - 21'!$B$17:$AT$54,23,0))</f>
        <v>#N/A</v>
      </c>
      <c r="Y175" s="16" t="e">
        <f>IF($B175="","",VLOOKUP($B175,'HKII 20 - 21'!$B$17:$AT$54,24,0))</f>
        <v>#N/A</v>
      </c>
      <c r="Z175" s="32" t="e">
        <f t="shared" si="24"/>
        <v>#N/A</v>
      </c>
      <c r="AA175" s="16" t="e">
        <f>IF($B175="","",VLOOKUP($B175,'HKII 20 - 21'!$B$17:$AT$54,26,0))</f>
        <v>#N/A</v>
      </c>
      <c r="AB175" s="16" t="e">
        <f>IF($B175="","",VLOOKUP($B175,'HKII 20 - 21'!$B$17:$AT$54,27,0))</f>
        <v>#N/A</v>
      </c>
      <c r="AC175" s="16" t="e">
        <f>IF($B175="","",VLOOKUP($B175,'HKII 20 - 21'!$B$17:$AT$54,28,0))</f>
        <v>#N/A</v>
      </c>
      <c r="AD175" s="32" t="e">
        <f t="shared" si="25"/>
        <v>#N/A</v>
      </c>
      <c r="AE175" s="16" t="e">
        <f>IF($B175="","",VLOOKUP($B175,'HKII 20 - 21'!$B$17:$AT$54,30,0))</f>
        <v>#N/A</v>
      </c>
      <c r="AF175" s="16" t="e">
        <f>IF($B175="","",VLOOKUP($B175,'HKII 20 - 21'!$B$17:$AT$54,31,0))</f>
        <v>#N/A</v>
      </c>
      <c r="AG175" s="16" t="e">
        <f>IF($B175="","",VLOOKUP($B175,'HKII 20 - 21'!$B$17:$AT$54,32,0))</f>
        <v>#N/A</v>
      </c>
      <c r="AH175" s="32" t="e">
        <f t="shared" si="26"/>
        <v>#N/A</v>
      </c>
      <c r="AI175" s="16" t="e">
        <f>IF($B175="","",VLOOKUP($B175,'HKII 20 - 21'!$B$17:$AT$54,34,0))</f>
        <v>#N/A</v>
      </c>
      <c r="AJ175" s="16" t="e">
        <f>IF($B175="","",VLOOKUP($B175,'HKII 20 - 21'!$B$17:$AT$54,35,0))</f>
        <v>#N/A</v>
      </c>
      <c r="AK175" s="32" t="e">
        <f t="shared" si="27"/>
        <v>#N/A</v>
      </c>
      <c r="AL175" s="16" t="e">
        <f>IF($B175="","",VLOOKUP($B175,'HKII 20 - 21'!$B$17:$AT$54,37,0))</f>
        <v>#N/A</v>
      </c>
      <c r="AM175" s="16" t="e">
        <f>IF($B175="","",VLOOKUP($B175,'HKII 20 - 21'!$B$17:$AT$54,38,0))</f>
        <v>#N/A</v>
      </c>
      <c r="AN175" s="32" t="e">
        <f t="shared" si="28"/>
        <v>#N/A</v>
      </c>
      <c r="AO175" s="16" t="e">
        <f>IF($B175="","",VLOOKUP($B175,'HKII 20 - 21'!$B$17:$AT$54,40,0))</f>
        <v>#N/A</v>
      </c>
      <c r="AP175" s="16" t="e">
        <f>IF($B175="","",VLOOKUP($B175,'HKII 20 - 21'!$B$17:$AT$54,41,0))</f>
        <v>#N/A</v>
      </c>
      <c r="AQ175" s="32" t="e">
        <f t="shared" si="29"/>
        <v>#N/A</v>
      </c>
      <c r="AR175" s="32" t="e">
        <f>IF($B175="","",VLOOKUP($B175,'HKII 20 - 21'!$B$17:$AT$54,43,0))</f>
        <v>#N/A</v>
      </c>
      <c r="AS175" s="32" t="e">
        <f>IF($B175="","",VLOOKUP($B175,'HKII 20 - 21'!$B$17:$AT$54,44,0))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IF($B176="","",VLOOKUP($B176,'HKII 20 - 21'!$B$17:$AT$54,4,0))</f>
        <v>#N/A</v>
      </c>
      <c r="F176" s="16" t="e">
        <f>IF($B176="","",VLOOKUP($B176,'HKII 20 - 21'!$B$17:$AT$54,5,0))</f>
        <v>#N/A</v>
      </c>
      <c r="G176" s="16" t="e">
        <f>IF($B176="","",VLOOKUP($B176,'HKII 20 - 21'!$B$17:$AT$54,6,0))</f>
        <v>#N/A</v>
      </c>
      <c r="H176" s="16" t="e">
        <f>IF($B176="","",VLOOKUP($B176,'HKII 20 - 21'!$B$17:$AT$54,7,0))</f>
        <v>#N/A</v>
      </c>
      <c r="I176" s="16" t="e">
        <f>IF($B176="","",VLOOKUP($B176,'HKII 20 - 21'!$B$17:$AT$54,8,0))</f>
        <v>#N/A</v>
      </c>
      <c r="J176" s="16" t="e">
        <f>IF($B176="","",VLOOKUP($B176,'HKII 20 - 21'!$B$17:$AT$54,9,0))</f>
        <v>#N/A</v>
      </c>
      <c r="K176" s="16" t="e">
        <f>IF($B176="","",VLOOKUP($B176,'HKII 20 - 21'!$B$17:$AT$54,10,0))</f>
        <v>#N/A</v>
      </c>
      <c r="L176" s="16" t="e">
        <f>IF($B176="","",VLOOKUP($B176,'HKII 20 - 21'!$B$17:$AT$54,11,0))</f>
        <v>#N/A</v>
      </c>
      <c r="M176" s="32" t="e">
        <f t="shared" si="21"/>
        <v>#N/A</v>
      </c>
      <c r="N176" s="16" t="e">
        <f>IF($B176="","",VLOOKUP($B176,'HKII 20 - 21'!$B$17:$AT$54,13,0))</f>
        <v>#N/A</v>
      </c>
      <c r="O176" s="16" t="e">
        <f>IF($B176="","",VLOOKUP($B176,'HKII 20 - 21'!$B$17:$AT$54,14,0))</f>
        <v>#N/A</v>
      </c>
      <c r="P176" s="16" t="e">
        <f>IF($B176="","",VLOOKUP($B176,'HKII 20 - 21'!$B$17:$AT$54,15,0))</f>
        <v>#N/A</v>
      </c>
      <c r="Q176" s="16" t="e">
        <f>IF($B176="","",VLOOKUP($B176,'HKII 20 - 21'!$B$17:$AT$54,16,0))</f>
        <v>#N/A</v>
      </c>
      <c r="R176" s="32" t="e">
        <f t="shared" si="22"/>
        <v>#N/A</v>
      </c>
      <c r="S176" s="16" t="e">
        <f>IF($B176="","",VLOOKUP($B176,'HKII 20 - 21'!$B$17:$AT$54,18,0))</f>
        <v>#N/A</v>
      </c>
      <c r="T176" s="16" t="e">
        <f>IF($B176="","",VLOOKUP($B176,'HKII 20 - 21'!$B$17:$AT$54,19,0))</f>
        <v>#N/A</v>
      </c>
      <c r="U176" s="16" t="e">
        <f>IF($B176="","",VLOOKUP($B176,'HKII 20 - 21'!$B$17:$AT$54,20,0))</f>
        <v>#N/A</v>
      </c>
      <c r="V176" s="32" t="e">
        <f t="shared" si="23"/>
        <v>#N/A</v>
      </c>
      <c r="W176" s="16" t="e">
        <f>IF($B176="","",VLOOKUP($B176,'HKII 20 - 21'!$B$17:$AT$54,22,0))</f>
        <v>#N/A</v>
      </c>
      <c r="X176" s="16" t="e">
        <f>IF($B176="","",VLOOKUP($B176,'HKII 20 - 21'!$B$17:$AT$54,23,0))</f>
        <v>#N/A</v>
      </c>
      <c r="Y176" s="16" t="e">
        <f>IF($B176="","",VLOOKUP($B176,'HKII 20 - 21'!$B$17:$AT$54,24,0))</f>
        <v>#N/A</v>
      </c>
      <c r="Z176" s="32" t="e">
        <f t="shared" si="24"/>
        <v>#N/A</v>
      </c>
      <c r="AA176" s="16" t="e">
        <f>IF($B176="","",VLOOKUP($B176,'HKII 20 - 21'!$B$17:$AT$54,26,0))</f>
        <v>#N/A</v>
      </c>
      <c r="AB176" s="16" t="e">
        <f>IF($B176="","",VLOOKUP($B176,'HKII 20 - 21'!$B$17:$AT$54,27,0))</f>
        <v>#N/A</v>
      </c>
      <c r="AC176" s="16" t="e">
        <f>IF($B176="","",VLOOKUP($B176,'HKII 20 - 21'!$B$17:$AT$54,28,0))</f>
        <v>#N/A</v>
      </c>
      <c r="AD176" s="32" t="e">
        <f t="shared" si="25"/>
        <v>#N/A</v>
      </c>
      <c r="AE176" s="16" t="e">
        <f>IF($B176="","",VLOOKUP($B176,'HKII 20 - 21'!$B$17:$AT$54,30,0))</f>
        <v>#N/A</v>
      </c>
      <c r="AF176" s="16" t="e">
        <f>IF($B176="","",VLOOKUP($B176,'HKII 20 - 21'!$B$17:$AT$54,31,0))</f>
        <v>#N/A</v>
      </c>
      <c r="AG176" s="16" t="e">
        <f>IF($B176="","",VLOOKUP($B176,'HKII 20 - 21'!$B$17:$AT$54,32,0))</f>
        <v>#N/A</v>
      </c>
      <c r="AH176" s="32" t="e">
        <f t="shared" si="26"/>
        <v>#N/A</v>
      </c>
      <c r="AI176" s="16" t="e">
        <f>IF($B176="","",VLOOKUP($B176,'HKII 20 - 21'!$B$17:$AT$54,34,0))</f>
        <v>#N/A</v>
      </c>
      <c r="AJ176" s="16" t="e">
        <f>IF($B176="","",VLOOKUP($B176,'HKII 20 - 21'!$B$17:$AT$54,35,0))</f>
        <v>#N/A</v>
      </c>
      <c r="AK176" s="32" t="e">
        <f t="shared" si="27"/>
        <v>#N/A</v>
      </c>
      <c r="AL176" s="16" t="e">
        <f>IF($B176="","",VLOOKUP($B176,'HKII 20 - 21'!$B$17:$AT$54,37,0))</f>
        <v>#N/A</v>
      </c>
      <c r="AM176" s="16" t="e">
        <f>IF($B176="","",VLOOKUP($B176,'HKII 20 - 21'!$B$17:$AT$54,38,0))</f>
        <v>#N/A</v>
      </c>
      <c r="AN176" s="32" t="e">
        <f t="shared" si="28"/>
        <v>#N/A</v>
      </c>
      <c r="AO176" s="16" t="e">
        <f>IF($B176="","",VLOOKUP($B176,'HKII 20 - 21'!$B$17:$AT$54,40,0))</f>
        <v>#N/A</v>
      </c>
      <c r="AP176" s="16" t="e">
        <f>IF($B176="","",VLOOKUP($B176,'HKII 20 - 21'!$B$17:$AT$54,41,0))</f>
        <v>#N/A</v>
      </c>
      <c r="AQ176" s="32" t="e">
        <f t="shared" si="29"/>
        <v>#N/A</v>
      </c>
      <c r="AR176" s="32" t="e">
        <f>IF($B176="","",VLOOKUP($B176,'HKII 20 - 21'!$B$17:$AT$54,43,0))</f>
        <v>#N/A</v>
      </c>
      <c r="AS176" s="32" t="e">
        <f>IF($B176="","",VLOOKUP($B176,'HKII 20 - 21'!$B$17:$AT$54,44,0))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IF($B177="","",VLOOKUP($B177,'HKII 20 - 21'!$B$17:$AT$54,4,0))</f>
        <v>#N/A</v>
      </c>
      <c r="F177" s="16" t="e">
        <f>IF($B177="","",VLOOKUP($B177,'HKII 20 - 21'!$B$17:$AT$54,5,0))</f>
        <v>#N/A</v>
      </c>
      <c r="G177" s="16" t="e">
        <f>IF($B177="","",VLOOKUP($B177,'HKII 20 - 21'!$B$17:$AT$54,6,0))</f>
        <v>#N/A</v>
      </c>
      <c r="H177" s="16" t="e">
        <f>IF($B177="","",VLOOKUP($B177,'HKII 20 - 21'!$B$17:$AT$54,7,0))</f>
        <v>#N/A</v>
      </c>
      <c r="I177" s="16" t="e">
        <f>IF($B177="","",VLOOKUP($B177,'HKII 20 - 21'!$B$17:$AT$54,8,0))</f>
        <v>#N/A</v>
      </c>
      <c r="J177" s="16" t="e">
        <f>IF($B177="","",VLOOKUP($B177,'HKII 20 - 21'!$B$17:$AT$54,9,0))</f>
        <v>#N/A</v>
      </c>
      <c r="K177" s="16" t="e">
        <f>IF($B177="","",VLOOKUP($B177,'HKII 20 - 21'!$B$17:$AT$54,10,0))</f>
        <v>#N/A</v>
      </c>
      <c r="L177" s="16" t="e">
        <f>IF($B177="","",VLOOKUP($B177,'HKII 20 - 21'!$B$17:$AT$54,11,0))</f>
        <v>#N/A</v>
      </c>
      <c r="M177" s="32" t="e">
        <f t="shared" si="21"/>
        <v>#N/A</v>
      </c>
      <c r="N177" s="16" t="e">
        <f>IF($B177="","",VLOOKUP($B177,'HKII 20 - 21'!$B$17:$AT$54,13,0))</f>
        <v>#N/A</v>
      </c>
      <c r="O177" s="16" t="e">
        <f>IF($B177="","",VLOOKUP($B177,'HKII 20 - 21'!$B$17:$AT$54,14,0))</f>
        <v>#N/A</v>
      </c>
      <c r="P177" s="16" t="e">
        <f>IF($B177="","",VLOOKUP($B177,'HKII 20 - 21'!$B$17:$AT$54,15,0))</f>
        <v>#N/A</v>
      </c>
      <c r="Q177" s="16" t="e">
        <f>IF($B177="","",VLOOKUP($B177,'HKII 20 - 21'!$B$17:$AT$54,16,0))</f>
        <v>#N/A</v>
      </c>
      <c r="R177" s="32" t="e">
        <f t="shared" si="22"/>
        <v>#N/A</v>
      </c>
      <c r="S177" s="16" t="e">
        <f>IF($B177="","",VLOOKUP($B177,'HKII 20 - 21'!$B$17:$AT$54,18,0))</f>
        <v>#N/A</v>
      </c>
      <c r="T177" s="16" t="e">
        <f>IF($B177="","",VLOOKUP($B177,'HKII 20 - 21'!$B$17:$AT$54,19,0))</f>
        <v>#N/A</v>
      </c>
      <c r="U177" s="16" t="e">
        <f>IF($B177="","",VLOOKUP($B177,'HKII 20 - 21'!$B$17:$AT$54,20,0))</f>
        <v>#N/A</v>
      </c>
      <c r="V177" s="32" t="e">
        <f t="shared" si="23"/>
        <v>#N/A</v>
      </c>
      <c r="W177" s="16" t="e">
        <f>IF($B177="","",VLOOKUP($B177,'HKII 20 - 21'!$B$17:$AT$54,22,0))</f>
        <v>#N/A</v>
      </c>
      <c r="X177" s="16" t="e">
        <f>IF($B177="","",VLOOKUP($B177,'HKII 20 - 21'!$B$17:$AT$54,23,0))</f>
        <v>#N/A</v>
      </c>
      <c r="Y177" s="16" t="e">
        <f>IF($B177="","",VLOOKUP($B177,'HKII 20 - 21'!$B$17:$AT$54,24,0))</f>
        <v>#N/A</v>
      </c>
      <c r="Z177" s="32" t="e">
        <f t="shared" si="24"/>
        <v>#N/A</v>
      </c>
      <c r="AA177" s="16" t="e">
        <f>IF($B177="","",VLOOKUP($B177,'HKII 20 - 21'!$B$17:$AT$54,26,0))</f>
        <v>#N/A</v>
      </c>
      <c r="AB177" s="16" t="e">
        <f>IF($B177="","",VLOOKUP($B177,'HKII 20 - 21'!$B$17:$AT$54,27,0))</f>
        <v>#N/A</v>
      </c>
      <c r="AC177" s="16" t="e">
        <f>IF($B177="","",VLOOKUP($B177,'HKII 20 - 21'!$B$17:$AT$54,28,0))</f>
        <v>#N/A</v>
      </c>
      <c r="AD177" s="32" t="e">
        <f t="shared" si="25"/>
        <v>#N/A</v>
      </c>
      <c r="AE177" s="16" t="e">
        <f>IF($B177="","",VLOOKUP($B177,'HKII 20 - 21'!$B$17:$AT$54,30,0))</f>
        <v>#N/A</v>
      </c>
      <c r="AF177" s="16" t="e">
        <f>IF($B177="","",VLOOKUP($B177,'HKII 20 - 21'!$B$17:$AT$54,31,0))</f>
        <v>#N/A</v>
      </c>
      <c r="AG177" s="16" t="e">
        <f>IF($B177="","",VLOOKUP($B177,'HKII 20 - 21'!$B$17:$AT$54,32,0))</f>
        <v>#N/A</v>
      </c>
      <c r="AH177" s="32" t="e">
        <f t="shared" si="26"/>
        <v>#N/A</v>
      </c>
      <c r="AI177" s="16" t="e">
        <f>IF($B177="","",VLOOKUP($B177,'HKII 20 - 21'!$B$17:$AT$54,34,0))</f>
        <v>#N/A</v>
      </c>
      <c r="AJ177" s="16" t="e">
        <f>IF($B177="","",VLOOKUP($B177,'HKII 20 - 21'!$B$17:$AT$54,35,0))</f>
        <v>#N/A</v>
      </c>
      <c r="AK177" s="32" t="e">
        <f t="shared" si="27"/>
        <v>#N/A</v>
      </c>
      <c r="AL177" s="16" t="e">
        <f>IF($B177="","",VLOOKUP($B177,'HKII 20 - 21'!$B$17:$AT$54,37,0))</f>
        <v>#N/A</v>
      </c>
      <c r="AM177" s="16" t="e">
        <f>IF($B177="","",VLOOKUP($B177,'HKII 20 - 21'!$B$17:$AT$54,38,0))</f>
        <v>#N/A</v>
      </c>
      <c r="AN177" s="32" t="e">
        <f t="shared" si="28"/>
        <v>#N/A</v>
      </c>
      <c r="AO177" s="16" t="e">
        <f>IF($B177="","",VLOOKUP($B177,'HKII 20 - 21'!$B$17:$AT$54,40,0))</f>
        <v>#N/A</v>
      </c>
      <c r="AP177" s="16" t="e">
        <f>IF($B177="","",VLOOKUP($B177,'HKII 20 - 21'!$B$17:$AT$54,41,0))</f>
        <v>#N/A</v>
      </c>
      <c r="AQ177" s="32" t="e">
        <f t="shared" si="29"/>
        <v>#N/A</v>
      </c>
      <c r="AR177" s="32" t="e">
        <f>IF($B177="","",VLOOKUP($B177,'HKII 20 - 21'!$B$17:$AT$54,43,0))</f>
        <v>#N/A</v>
      </c>
      <c r="AS177" s="32" t="e">
        <f>IF($B177="","",VLOOKUP($B177,'HKII 20 - 21'!$B$17:$AT$54,44,0))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IF($B178="","",VLOOKUP($B178,'HKII 20 - 21'!$B$17:$AT$54,4,0))</f>
        <v>#N/A</v>
      </c>
      <c r="F178" s="16" t="e">
        <f>IF($B178="","",VLOOKUP($B178,'HKII 20 - 21'!$B$17:$AT$54,5,0))</f>
        <v>#N/A</v>
      </c>
      <c r="G178" s="16" t="e">
        <f>IF($B178="","",VLOOKUP($B178,'HKII 20 - 21'!$B$17:$AT$54,6,0))</f>
        <v>#N/A</v>
      </c>
      <c r="H178" s="16" t="e">
        <f>IF($B178="","",VLOOKUP($B178,'HKII 20 - 21'!$B$17:$AT$54,7,0))</f>
        <v>#N/A</v>
      </c>
      <c r="I178" s="16" t="e">
        <f>IF($B178="","",VLOOKUP($B178,'HKII 20 - 21'!$B$17:$AT$54,8,0))</f>
        <v>#N/A</v>
      </c>
      <c r="J178" s="16" t="e">
        <f>IF($B178="","",VLOOKUP($B178,'HKII 20 - 21'!$B$17:$AT$54,9,0))</f>
        <v>#N/A</v>
      </c>
      <c r="K178" s="16" t="e">
        <f>IF($B178="","",VLOOKUP($B178,'HKII 20 - 21'!$B$17:$AT$54,10,0))</f>
        <v>#N/A</v>
      </c>
      <c r="L178" s="16" t="e">
        <f>IF($B178="","",VLOOKUP($B178,'HKII 20 - 21'!$B$17:$AT$54,11,0))</f>
        <v>#N/A</v>
      </c>
      <c r="M178" s="32" t="e">
        <f t="shared" si="21"/>
        <v>#N/A</v>
      </c>
      <c r="N178" s="16" t="e">
        <f>IF($B178="","",VLOOKUP($B178,'HKII 20 - 21'!$B$17:$AT$54,13,0))</f>
        <v>#N/A</v>
      </c>
      <c r="O178" s="16" t="e">
        <f>IF($B178="","",VLOOKUP($B178,'HKII 20 - 21'!$B$17:$AT$54,14,0))</f>
        <v>#N/A</v>
      </c>
      <c r="P178" s="16" t="e">
        <f>IF($B178="","",VLOOKUP($B178,'HKII 20 - 21'!$B$17:$AT$54,15,0))</f>
        <v>#N/A</v>
      </c>
      <c r="Q178" s="16" t="e">
        <f>IF($B178="","",VLOOKUP($B178,'HKII 20 - 21'!$B$17:$AT$54,16,0))</f>
        <v>#N/A</v>
      </c>
      <c r="R178" s="32" t="e">
        <f t="shared" si="22"/>
        <v>#N/A</v>
      </c>
      <c r="S178" s="16" t="e">
        <f>IF($B178="","",VLOOKUP($B178,'HKII 20 - 21'!$B$17:$AT$54,18,0))</f>
        <v>#N/A</v>
      </c>
      <c r="T178" s="16" t="e">
        <f>IF($B178="","",VLOOKUP($B178,'HKII 20 - 21'!$B$17:$AT$54,19,0))</f>
        <v>#N/A</v>
      </c>
      <c r="U178" s="16" t="e">
        <f>IF($B178="","",VLOOKUP($B178,'HKII 20 - 21'!$B$17:$AT$54,20,0))</f>
        <v>#N/A</v>
      </c>
      <c r="V178" s="32" t="e">
        <f t="shared" si="23"/>
        <v>#N/A</v>
      </c>
      <c r="W178" s="16" t="e">
        <f>IF($B178="","",VLOOKUP($B178,'HKII 20 - 21'!$B$17:$AT$54,22,0))</f>
        <v>#N/A</v>
      </c>
      <c r="X178" s="16" t="e">
        <f>IF($B178="","",VLOOKUP($B178,'HKII 20 - 21'!$B$17:$AT$54,23,0))</f>
        <v>#N/A</v>
      </c>
      <c r="Y178" s="16" t="e">
        <f>IF($B178="","",VLOOKUP($B178,'HKII 20 - 21'!$B$17:$AT$54,24,0))</f>
        <v>#N/A</v>
      </c>
      <c r="Z178" s="32" t="e">
        <f t="shared" si="24"/>
        <v>#N/A</v>
      </c>
      <c r="AA178" s="16" t="e">
        <f>IF($B178="","",VLOOKUP($B178,'HKII 20 - 21'!$B$17:$AT$54,26,0))</f>
        <v>#N/A</v>
      </c>
      <c r="AB178" s="16" t="e">
        <f>IF($B178="","",VLOOKUP($B178,'HKII 20 - 21'!$B$17:$AT$54,27,0))</f>
        <v>#N/A</v>
      </c>
      <c r="AC178" s="16" t="e">
        <f>IF($B178="","",VLOOKUP($B178,'HKII 20 - 21'!$B$17:$AT$54,28,0))</f>
        <v>#N/A</v>
      </c>
      <c r="AD178" s="32" t="e">
        <f t="shared" si="25"/>
        <v>#N/A</v>
      </c>
      <c r="AE178" s="16" t="e">
        <f>IF($B178="","",VLOOKUP($B178,'HKII 20 - 21'!$B$17:$AT$54,30,0))</f>
        <v>#N/A</v>
      </c>
      <c r="AF178" s="16" t="e">
        <f>IF($B178="","",VLOOKUP($B178,'HKII 20 - 21'!$B$17:$AT$54,31,0))</f>
        <v>#N/A</v>
      </c>
      <c r="AG178" s="16" t="e">
        <f>IF($B178="","",VLOOKUP($B178,'HKII 20 - 21'!$B$17:$AT$54,32,0))</f>
        <v>#N/A</v>
      </c>
      <c r="AH178" s="32" t="e">
        <f t="shared" si="26"/>
        <v>#N/A</v>
      </c>
      <c r="AI178" s="16" t="e">
        <f>IF($B178="","",VLOOKUP($B178,'HKII 20 - 21'!$B$17:$AT$54,34,0))</f>
        <v>#N/A</v>
      </c>
      <c r="AJ178" s="16" t="e">
        <f>IF($B178="","",VLOOKUP($B178,'HKII 20 - 21'!$B$17:$AT$54,35,0))</f>
        <v>#N/A</v>
      </c>
      <c r="AK178" s="32" t="e">
        <f t="shared" si="27"/>
        <v>#N/A</v>
      </c>
      <c r="AL178" s="16" t="e">
        <f>IF($B178="","",VLOOKUP($B178,'HKII 20 - 21'!$B$17:$AT$54,37,0))</f>
        <v>#N/A</v>
      </c>
      <c r="AM178" s="16" t="e">
        <f>IF($B178="","",VLOOKUP($B178,'HKII 20 - 21'!$B$17:$AT$54,38,0))</f>
        <v>#N/A</v>
      </c>
      <c r="AN178" s="32" t="e">
        <f t="shared" si="28"/>
        <v>#N/A</v>
      </c>
      <c r="AO178" s="16" t="e">
        <f>IF($B178="","",VLOOKUP($B178,'HKII 20 - 21'!$B$17:$AT$54,40,0))</f>
        <v>#N/A</v>
      </c>
      <c r="AP178" s="16" t="e">
        <f>IF($B178="","",VLOOKUP($B178,'HKII 20 - 21'!$B$17:$AT$54,41,0))</f>
        <v>#N/A</v>
      </c>
      <c r="AQ178" s="32" t="e">
        <f t="shared" si="29"/>
        <v>#N/A</v>
      </c>
      <c r="AR178" s="32" t="e">
        <f>IF($B178="","",VLOOKUP($B178,'HKII 20 - 21'!$B$17:$AT$54,43,0))</f>
        <v>#N/A</v>
      </c>
      <c r="AS178" s="32" t="e">
        <f>IF($B178="","",VLOOKUP($B178,'HKII 20 - 21'!$B$17:$AT$54,44,0))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IF($B179="","",VLOOKUP($B179,'HKII 20 - 21'!$B$17:$AT$54,4,0))</f>
        <v>#N/A</v>
      </c>
      <c r="F179" s="16" t="e">
        <f>IF($B179="","",VLOOKUP($B179,'HKII 20 - 21'!$B$17:$AT$54,5,0))</f>
        <v>#N/A</v>
      </c>
      <c r="G179" s="16" t="e">
        <f>IF($B179="","",VLOOKUP($B179,'HKII 20 - 21'!$B$17:$AT$54,6,0))</f>
        <v>#N/A</v>
      </c>
      <c r="H179" s="16" t="e">
        <f>IF($B179="","",VLOOKUP($B179,'HKII 20 - 21'!$B$17:$AT$54,7,0))</f>
        <v>#N/A</v>
      </c>
      <c r="I179" s="16" t="e">
        <f>IF($B179="","",VLOOKUP($B179,'HKII 20 - 21'!$B$17:$AT$54,8,0))</f>
        <v>#N/A</v>
      </c>
      <c r="J179" s="16" t="e">
        <f>IF($B179="","",VLOOKUP($B179,'HKII 20 - 21'!$B$17:$AT$54,9,0))</f>
        <v>#N/A</v>
      </c>
      <c r="K179" s="16" t="e">
        <f>IF($B179="","",VLOOKUP($B179,'HKII 20 - 21'!$B$17:$AT$54,10,0))</f>
        <v>#N/A</v>
      </c>
      <c r="L179" s="16" t="e">
        <f>IF($B179="","",VLOOKUP($B179,'HKII 20 - 21'!$B$17:$AT$54,11,0))</f>
        <v>#N/A</v>
      </c>
      <c r="M179" s="32" t="e">
        <f t="shared" si="21"/>
        <v>#N/A</v>
      </c>
      <c r="N179" s="16" t="e">
        <f>IF($B179="","",VLOOKUP($B179,'HKII 20 - 21'!$B$17:$AT$54,13,0))</f>
        <v>#N/A</v>
      </c>
      <c r="O179" s="16" t="e">
        <f>IF($B179="","",VLOOKUP($B179,'HKII 20 - 21'!$B$17:$AT$54,14,0))</f>
        <v>#N/A</v>
      </c>
      <c r="P179" s="16" t="e">
        <f>IF($B179="","",VLOOKUP($B179,'HKII 20 - 21'!$B$17:$AT$54,15,0))</f>
        <v>#N/A</v>
      </c>
      <c r="Q179" s="16" t="e">
        <f>IF($B179="","",VLOOKUP($B179,'HKII 20 - 21'!$B$17:$AT$54,16,0))</f>
        <v>#N/A</v>
      </c>
      <c r="R179" s="32" t="e">
        <f t="shared" si="22"/>
        <v>#N/A</v>
      </c>
      <c r="S179" s="16" t="e">
        <f>IF($B179="","",VLOOKUP($B179,'HKII 20 - 21'!$B$17:$AT$54,18,0))</f>
        <v>#N/A</v>
      </c>
      <c r="T179" s="16" t="e">
        <f>IF($B179="","",VLOOKUP($B179,'HKII 20 - 21'!$B$17:$AT$54,19,0))</f>
        <v>#N/A</v>
      </c>
      <c r="U179" s="16" t="e">
        <f>IF($B179="","",VLOOKUP($B179,'HKII 20 - 21'!$B$17:$AT$54,20,0))</f>
        <v>#N/A</v>
      </c>
      <c r="V179" s="32" t="e">
        <f t="shared" si="23"/>
        <v>#N/A</v>
      </c>
      <c r="W179" s="16" t="e">
        <f>IF($B179="","",VLOOKUP($B179,'HKII 20 - 21'!$B$17:$AT$54,22,0))</f>
        <v>#N/A</v>
      </c>
      <c r="X179" s="16" t="e">
        <f>IF($B179="","",VLOOKUP($B179,'HKII 20 - 21'!$B$17:$AT$54,23,0))</f>
        <v>#N/A</v>
      </c>
      <c r="Y179" s="16" t="e">
        <f>IF($B179="","",VLOOKUP($B179,'HKII 20 - 21'!$B$17:$AT$54,24,0))</f>
        <v>#N/A</v>
      </c>
      <c r="Z179" s="32" t="e">
        <f t="shared" si="24"/>
        <v>#N/A</v>
      </c>
      <c r="AA179" s="16" t="e">
        <f>IF($B179="","",VLOOKUP($B179,'HKII 20 - 21'!$B$17:$AT$54,26,0))</f>
        <v>#N/A</v>
      </c>
      <c r="AB179" s="16" t="e">
        <f>IF($B179="","",VLOOKUP($B179,'HKII 20 - 21'!$B$17:$AT$54,27,0))</f>
        <v>#N/A</v>
      </c>
      <c r="AC179" s="16" t="e">
        <f>IF($B179="","",VLOOKUP($B179,'HKII 20 - 21'!$B$17:$AT$54,28,0))</f>
        <v>#N/A</v>
      </c>
      <c r="AD179" s="32" t="e">
        <f t="shared" si="25"/>
        <v>#N/A</v>
      </c>
      <c r="AE179" s="16" t="e">
        <f>IF($B179="","",VLOOKUP($B179,'HKII 20 - 21'!$B$17:$AT$54,30,0))</f>
        <v>#N/A</v>
      </c>
      <c r="AF179" s="16" t="e">
        <f>IF($B179="","",VLOOKUP($B179,'HKII 20 - 21'!$B$17:$AT$54,31,0))</f>
        <v>#N/A</v>
      </c>
      <c r="AG179" s="16" t="e">
        <f>IF($B179="","",VLOOKUP($B179,'HKII 20 - 21'!$B$17:$AT$54,32,0))</f>
        <v>#N/A</v>
      </c>
      <c r="AH179" s="32" t="e">
        <f t="shared" si="26"/>
        <v>#N/A</v>
      </c>
      <c r="AI179" s="16" t="e">
        <f>IF($B179="","",VLOOKUP($B179,'HKII 20 - 21'!$B$17:$AT$54,34,0))</f>
        <v>#N/A</v>
      </c>
      <c r="AJ179" s="16" t="e">
        <f>IF($B179="","",VLOOKUP($B179,'HKII 20 - 21'!$B$17:$AT$54,35,0))</f>
        <v>#N/A</v>
      </c>
      <c r="AK179" s="32" t="e">
        <f t="shared" si="27"/>
        <v>#N/A</v>
      </c>
      <c r="AL179" s="16" t="e">
        <f>IF($B179="","",VLOOKUP($B179,'HKII 20 - 21'!$B$17:$AT$54,37,0))</f>
        <v>#N/A</v>
      </c>
      <c r="AM179" s="16" t="e">
        <f>IF($B179="","",VLOOKUP($B179,'HKII 20 - 21'!$B$17:$AT$54,38,0))</f>
        <v>#N/A</v>
      </c>
      <c r="AN179" s="32" t="e">
        <f t="shared" si="28"/>
        <v>#N/A</v>
      </c>
      <c r="AO179" s="16" t="e">
        <f>IF($B179="","",VLOOKUP($B179,'HKII 20 - 21'!$B$17:$AT$54,40,0))</f>
        <v>#N/A</v>
      </c>
      <c r="AP179" s="16" t="e">
        <f>IF($B179="","",VLOOKUP($B179,'HKII 20 - 21'!$B$17:$AT$54,41,0))</f>
        <v>#N/A</v>
      </c>
      <c r="AQ179" s="32" t="e">
        <f t="shared" si="29"/>
        <v>#N/A</v>
      </c>
      <c r="AR179" s="32" t="e">
        <f>IF($B179="","",VLOOKUP($B179,'HKII 20 - 21'!$B$17:$AT$54,43,0))</f>
        <v>#N/A</v>
      </c>
      <c r="AS179" s="32" t="e">
        <f>IF($B179="","",VLOOKUP($B179,'HKII 20 - 21'!$B$17:$AT$54,44,0))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IF($B180="","",VLOOKUP($B180,'HKII 20 - 21'!$B$17:$AT$54,4,0))</f>
        <v>#N/A</v>
      </c>
      <c r="F180" s="16" t="e">
        <f>IF($B180="","",VLOOKUP($B180,'HKII 20 - 21'!$B$17:$AT$54,5,0))</f>
        <v>#N/A</v>
      </c>
      <c r="G180" s="16" t="e">
        <f>IF($B180="","",VLOOKUP($B180,'HKII 20 - 21'!$B$17:$AT$54,6,0))</f>
        <v>#N/A</v>
      </c>
      <c r="H180" s="16" t="e">
        <f>IF($B180="","",VLOOKUP($B180,'HKII 20 - 21'!$B$17:$AT$54,7,0))</f>
        <v>#N/A</v>
      </c>
      <c r="I180" s="16" t="e">
        <f>IF($B180="","",VLOOKUP($B180,'HKII 20 - 21'!$B$17:$AT$54,8,0))</f>
        <v>#N/A</v>
      </c>
      <c r="J180" s="16" t="e">
        <f>IF($B180="","",VLOOKUP($B180,'HKII 20 - 21'!$B$17:$AT$54,9,0))</f>
        <v>#N/A</v>
      </c>
      <c r="K180" s="16" t="e">
        <f>IF($B180="","",VLOOKUP($B180,'HKII 20 - 21'!$B$17:$AT$54,10,0))</f>
        <v>#N/A</v>
      </c>
      <c r="L180" s="16" t="e">
        <f>IF($B180="","",VLOOKUP($B180,'HKII 20 - 21'!$B$17:$AT$54,11,0))</f>
        <v>#N/A</v>
      </c>
      <c r="M180" s="32" t="e">
        <f t="shared" si="21"/>
        <v>#N/A</v>
      </c>
      <c r="N180" s="16" t="e">
        <f>IF($B180="","",VLOOKUP($B180,'HKII 20 - 21'!$B$17:$AT$54,13,0))</f>
        <v>#N/A</v>
      </c>
      <c r="O180" s="16" t="e">
        <f>IF($B180="","",VLOOKUP($B180,'HKII 20 - 21'!$B$17:$AT$54,14,0))</f>
        <v>#N/A</v>
      </c>
      <c r="P180" s="16" t="e">
        <f>IF($B180="","",VLOOKUP($B180,'HKII 20 - 21'!$B$17:$AT$54,15,0))</f>
        <v>#N/A</v>
      </c>
      <c r="Q180" s="16" t="e">
        <f>IF($B180="","",VLOOKUP($B180,'HKII 20 - 21'!$B$17:$AT$54,16,0))</f>
        <v>#N/A</v>
      </c>
      <c r="R180" s="32" t="e">
        <f t="shared" si="22"/>
        <v>#N/A</v>
      </c>
      <c r="S180" s="16" t="e">
        <f>IF($B180="","",VLOOKUP($B180,'HKII 20 - 21'!$B$17:$AT$54,18,0))</f>
        <v>#N/A</v>
      </c>
      <c r="T180" s="16" t="e">
        <f>IF($B180="","",VLOOKUP($B180,'HKII 20 - 21'!$B$17:$AT$54,19,0))</f>
        <v>#N/A</v>
      </c>
      <c r="U180" s="16" t="e">
        <f>IF($B180="","",VLOOKUP($B180,'HKII 20 - 21'!$B$17:$AT$54,20,0))</f>
        <v>#N/A</v>
      </c>
      <c r="V180" s="32" t="e">
        <f t="shared" si="23"/>
        <v>#N/A</v>
      </c>
      <c r="W180" s="16" t="e">
        <f>IF($B180="","",VLOOKUP($B180,'HKII 20 - 21'!$B$17:$AT$54,22,0))</f>
        <v>#N/A</v>
      </c>
      <c r="X180" s="16" t="e">
        <f>IF($B180="","",VLOOKUP($B180,'HKII 20 - 21'!$B$17:$AT$54,23,0))</f>
        <v>#N/A</v>
      </c>
      <c r="Y180" s="16" t="e">
        <f>IF($B180="","",VLOOKUP($B180,'HKII 20 - 21'!$B$17:$AT$54,24,0))</f>
        <v>#N/A</v>
      </c>
      <c r="Z180" s="32" t="e">
        <f t="shared" si="24"/>
        <v>#N/A</v>
      </c>
      <c r="AA180" s="16" t="e">
        <f>IF($B180="","",VLOOKUP($B180,'HKII 20 - 21'!$B$17:$AT$54,26,0))</f>
        <v>#N/A</v>
      </c>
      <c r="AB180" s="16" t="e">
        <f>IF($B180="","",VLOOKUP($B180,'HKII 20 - 21'!$B$17:$AT$54,27,0))</f>
        <v>#N/A</v>
      </c>
      <c r="AC180" s="16" t="e">
        <f>IF($B180="","",VLOOKUP($B180,'HKII 20 - 21'!$B$17:$AT$54,28,0))</f>
        <v>#N/A</v>
      </c>
      <c r="AD180" s="32" t="e">
        <f t="shared" si="25"/>
        <v>#N/A</v>
      </c>
      <c r="AE180" s="16" t="e">
        <f>IF($B180="","",VLOOKUP($B180,'HKII 20 - 21'!$B$17:$AT$54,30,0))</f>
        <v>#N/A</v>
      </c>
      <c r="AF180" s="16" t="e">
        <f>IF($B180="","",VLOOKUP($B180,'HKII 20 - 21'!$B$17:$AT$54,31,0))</f>
        <v>#N/A</v>
      </c>
      <c r="AG180" s="16" t="e">
        <f>IF($B180="","",VLOOKUP($B180,'HKII 20 - 21'!$B$17:$AT$54,32,0))</f>
        <v>#N/A</v>
      </c>
      <c r="AH180" s="32" t="e">
        <f t="shared" si="26"/>
        <v>#N/A</v>
      </c>
      <c r="AI180" s="16" t="e">
        <f>IF($B180="","",VLOOKUP($B180,'HKII 20 - 21'!$B$17:$AT$54,34,0))</f>
        <v>#N/A</v>
      </c>
      <c r="AJ180" s="16" t="e">
        <f>IF($B180="","",VLOOKUP($B180,'HKII 20 - 21'!$B$17:$AT$54,35,0))</f>
        <v>#N/A</v>
      </c>
      <c r="AK180" s="32" t="e">
        <f t="shared" si="27"/>
        <v>#N/A</v>
      </c>
      <c r="AL180" s="16" t="e">
        <f>IF($B180="","",VLOOKUP($B180,'HKII 20 - 21'!$B$17:$AT$54,37,0))</f>
        <v>#N/A</v>
      </c>
      <c r="AM180" s="16" t="e">
        <f>IF($B180="","",VLOOKUP($B180,'HKII 20 - 21'!$B$17:$AT$54,38,0))</f>
        <v>#N/A</v>
      </c>
      <c r="AN180" s="32" t="e">
        <f t="shared" si="28"/>
        <v>#N/A</v>
      </c>
      <c r="AO180" s="16" t="e">
        <f>IF($B180="","",VLOOKUP($B180,'HKII 20 - 21'!$B$17:$AT$54,40,0))</f>
        <v>#N/A</v>
      </c>
      <c r="AP180" s="16" t="e">
        <f>IF($B180="","",VLOOKUP($B180,'HKII 20 - 21'!$B$17:$AT$54,41,0))</f>
        <v>#N/A</v>
      </c>
      <c r="AQ180" s="32" t="e">
        <f t="shared" si="29"/>
        <v>#N/A</v>
      </c>
      <c r="AR180" s="32" t="e">
        <f>IF($B180="","",VLOOKUP($B180,'HKII 20 - 21'!$B$17:$AT$54,43,0))</f>
        <v>#N/A</v>
      </c>
      <c r="AS180" s="32" t="e">
        <f>IF($B180="","",VLOOKUP($B180,'HKII 20 - 21'!$B$17:$AT$54,44,0))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IF($B181="","",VLOOKUP($B181,'HKII 20 - 21'!$B$17:$AT$54,4,0))</f>
        <v>#N/A</v>
      </c>
      <c r="F181" s="16" t="e">
        <f>IF($B181="","",VLOOKUP($B181,'HKII 20 - 21'!$B$17:$AT$54,5,0))</f>
        <v>#N/A</v>
      </c>
      <c r="G181" s="16" t="e">
        <f>IF($B181="","",VLOOKUP($B181,'HKII 20 - 21'!$B$17:$AT$54,6,0))</f>
        <v>#N/A</v>
      </c>
      <c r="H181" s="16" t="e">
        <f>IF($B181="","",VLOOKUP($B181,'HKII 20 - 21'!$B$17:$AT$54,7,0))</f>
        <v>#N/A</v>
      </c>
      <c r="I181" s="16" t="e">
        <f>IF($B181="","",VLOOKUP($B181,'HKII 20 - 21'!$B$17:$AT$54,8,0))</f>
        <v>#N/A</v>
      </c>
      <c r="J181" s="16" t="e">
        <f>IF($B181="","",VLOOKUP($B181,'HKII 20 - 21'!$B$17:$AT$54,9,0))</f>
        <v>#N/A</v>
      </c>
      <c r="K181" s="16" t="e">
        <f>IF($B181="","",VLOOKUP($B181,'HKII 20 - 21'!$B$17:$AT$54,10,0))</f>
        <v>#N/A</v>
      </c>
      <c r="L181" s="16" t="e">
        <f>IF($B181="","",VLOOKUP($B181,'HKII 20 - 21'!$B$17:$AT$54,11,0))</f>
        <v>#N/A</v>
      </c>
      <c r="M181" s="32" t="e">
        <f t="shared" si="21"/>
        <v>#N/A</v>
      </c>
      <c r="N181" s="16" t="e">
        <f>IF($B181="","",VLOOKUP($B181,'HKII 20 - 21'!$B$17:$AT$54,13,0))</f>
        <v>#N/A</v>
      </c>
      <c r="O181" s="16" t="e">
        <f>IF($B181="","",VLOOKUP($B181,'HKII 20 - 21'!$B$17:$AT$54,14,0))</f>
        <v>#N/A</v>
      </c>
      <c r="P181" s="16" t="e">
        <f>IF($B181="","",VLOOKUP($B181,'HKII 20 - 21'!$B$17:$AT$54,15,0))</f>
        <v>#N/A</v>
      </c>
      <c r="Q181" s="16" t="e">
        <f>IF($B181="","",VLOOKUP($B181,'HKII 20 - 21'!$B$17:$AT$54,16,0))</f>
        <v>#N/A</v>
      </c>
      <c r="R181" s="32" t="e">
        <f t="shared" si="22"/>
        <v>#N/A</v>
      </c>
      <c r="S181" s="16" t="e">
        <f>IF($B181="","",VLOOKUP($B181,'HKII 20 - 21'!$B$17:$AT$54,18,0))</f>
        <v>#N/A</v>
      </c>
      <c r="T181" s="16" t="e">
        <f>IF($B181="","",VLOOKUP($B181,'HKII 20 - 21'!$B$17:$AT$54,19,0))</f>
        <v>#N/A</v>
      </c>
      <c r="U181" s="16" t="e">
        <f>IF($B181="","",VLOOKUP($B181,'HKII 20 - 21'!$B$17:$AT$54,20,0))</f>
        <v>#N/A</v>
      </c>
      <c r="V181" s="32" t="e">
        <f t="shared" si="23"/>
        <v>#N/A</v>
      </c>
      <c r="W181" s="16" t="e">
        <f>IF($B181="","",VLOOKUP($B181,'HKII 20 - 21'!$B$17:$AT$54,22,0))</f>
        <v>#N/A</v>
      </c>
      <c r="X181" s="16" t="e">
        <f>IF($B181="","",VLOOKUP($B181,'HKII 20 - 21'!$B$17:$AT$54,23,0))</f>
        <v>#N/A</v>
      </c>
      <c r="Y181" s="16" t="e">
        <f>IF($B181="","",VLOOKUP($B181,'HKII 20 - 21'!$B$17:$AT$54,24,0))</f>
        <v>#N/A</v>
      </c>
      <c r="Z181" s="32" t="e">
        <f t="shared" si="24"/>
        <v>#N/A</v>
      </c>
      <c r="AA181" s="16" t="e">
        <f>IF($B181="","",VLOOKUP($B181,'HKII 20 - 21'!$B$17:$AT$54,26,0))</f>
        <v>#N/A</v>
      </c>
      <c r="AB181" s="16" t="e">
        <f>IF($B181="","",VLOOKUP($B181,'HKII 20 - 21'!$B$17:$AT$54,27,0))</f>
        <v>#N/A</v>
      </c>
      <c r="AC181" s="16" t="e">
        <f>IF($B181="","",VLOOKUP($B181,'HKII 20 - 21'!$B$17:$AT$54,28,0))</f>
        <v>#N/A</v>
      </c>
      <c r="AD181" s="32" t="e">
        <f t="shared" si="25"/>
        <v>#N/A</v>
      </c>
      <c r="AE181" s="16" t="e">
        <f>IF($B181="","",VLOOKUP($B181,'HKII 20 - 21'!$B$17:$AT$54,30,0))</f>
        <v>#N/A</v>
      </c>
      <c r="AF181" s="16" t="e">
        <f>IF($B181="","",VLOOKUP($B181,'HKII 20 - 21'!$B$17:$AT$54,31,0))</f>
        <v>#N/A</v>
      </c>
      <c r="AG181" s="16" t="e">
        <f>IF($B181="","",VLOOKUP($B181,'HKII 20 - 21'!$B$17:$AT$54,32,0))</f>
        <v>#N/A</v>
      </c>
      <c r="AH181" s="32" t="e">
        <f t="shared" si="26"/>
        <v>#N/A</v>
      </c>
      <c r="AI181" s="16" t="e">
        <f>IF($B181="","",VLOOKUP($B181,'HKII 20 - 21'!$B$17:$AT$54,34,0))</f>
        <v>#N/A</v>
      </c>
      <c r="AJ181" s="16" t="e">
        <f>IF($B181="","",VLOOKUP($B181,'HKII 20 - 21'!$B$17:$AT$54,35,0))</f>
        <v>#N/A</v>
      </c>
      <c r="AK181" s="32" t="e">
        <f t="shared" si="27"/>
        <v>#N/A</v>
      </c>
      <c r="AL181" s="16" t="e">
        <f>IF($B181="","",VLOOKUP($B181,'HKII 20 - 21'!$B$17:$AT$54,37,0))</f>
        <v>#N/A</v>
      </c>
      <c r="AM181" s="16" t="e">
        <f>IF($B181="","",VLOOKUP($B181,'HKII 20 - 21'!$B$17:$AT$54,38,0))</f>
        <v>#N/A</v>
      </c>
      <c r="AN181" s="32" t="e">
        <f t="shared" si="28"/>
        <v>#N/A</v>
      </c>
      <c r="AO181" s="16" t="e">
        <f>IF($B181="","",VLOOKUP($B181,'HKII 20 - 21'!$B$17:$AT$54,40,0))</f>
        <v>#N/A</v>
      </c>
      <c r="AP181" s="16" t="e">
        <f>IF($B181="","",VLOOKUP($B181,'HKII 20 - 21'!$B$17:$AT$54,41,0))</f>
        <v>#N/A</v>
      </c>
      <c r="AQ181" s="32" t="e">
        <f t="shared" si="29"/>
        <v>#N/A</v>
      </c>
      <c r="AR181" s="32" t="e">
        <f>IF($B181="","",VLOOKUP($B181,'HKII 20 - 21'!$B$17:$AT$54,43,0))</f>
        <v>#N/A</v>
      </c>
      <c r="AS181" s="32" t="e">
        <f>IF($B181="","",VLOOKUP($B181,'HKII 20 - 21'!$B$17:$AT$54,44,0))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IF($B182="","",VLOOKUP($B182,'HKII 20 - 21'!$B$17:$AT$54,4,0))</f>
        <v>#N/A</v>
      </c>
      <c r="F182" s="16" t="e">
        <f>IF($B182="","",VLOOKUP($B182,'HKII 20 - 21'!$B$17:$AT$54,5,0))</f>
        <v>#N/A</v>
      </c>
      <c r="G182" s="16" t="e">
        <f>IF($B182="","",VLOOKUP($B182,'HKII 20 - 21'!$B$17:$AT$54,6,0))</f>
        <v>#N/A</v>
      </c>
      <c r="H182" s="16" t="e">
        <f>IF($B182="","",VLOOKUP($B182,'HKII 20 - 21'!$B$17:$AT$54,7,0))</f>
        <v>#N/A</v>
      </c>
      <c r="I182" s="16" t="e">
        <f>IF($B182="","",VLOOKUP($B182,'HKII 20 - 21'!$B$17:$AT$54,8,0))</f>
        <v>#N/A</v>
      </c>
      <c r="J182" s="16" t="e">
        <f>IF($B182="","",VLOOKUP($B182,'HKII 20 - 21'!$B$17:$AT$54,9,0))</f>
        <v>#N/A</v>
      </c>
      <c r="K182" s="16" t="e">
        <f>IF($B182="","",VLOOKUP($B182,'HKII 20 - 21'!$B$17:$AT$54,10,0))</f>
        <v>#N/A</v>
      </c>
      <c r="L182" s="16" t="e">
        <f>IF($B182="","",VLOOKUP($B182,'HKII 20 - 21'!$B$17:$AT$54,11,0))</f>
        <v>#N/A</v>
      </c>
      <c r="M182" s="32" t="e">
        <f t="shared" si="21"/>
        <v>#N/A</v>
      </c>
      <c r="N182" s="16" t="e">
        <f>IF($B182="","",VLOOKUP($B182,'HKII 20 - 21'!$B$17:$AT$54,13,0))</f>
        <v>#N/A</v>
      </c>
      <c r="O182" s="16" t="e">
        <f>IF($B182="","",VLOOKUP($B182,'HKII 20 - 21'!$B$17:$AT$54,14,0))</f>
        <v>#N/A</v>
      </c>
      <c r="P182" s="16" t="e">
        <f>IF($B182="","",VLOOKUP($B182,'HKII 20 - 21'!$B$17:$AT$54,15,0))</f>
        <v>#N/A</v>
      </c>
      <c r="Q182" s="16" t="e">
        <f>IF($B182="","",VLOOKUP($B182,'HKII 20 - 21'!$B$17:$AT$54,16,0))</f>
        <v>#N/A</v>
      </c>
      <c r="R182" s="32" t="e">
        <f t="shared" si="22"/>
        <v>#N/A</v>
      </c>
      <c r="S182" s="16" t="e">
        <f>IF($B182="","",VLOOKUP($B182,'HKII 20 - 21'!$B$17:$AT$54,18,0))</f>
        <v>#N/A</v>
      </c>
      <c r="T182" s="16" t="e">
        <f>IF($B182="","",VLOOKUP($B182,'HKII 20 - 21'!$B$17:$AT$54,19,0))</f>
        <v>#N/A</v>
      </c>
      <c r="U182" s="16" t="e">
        <f>IF($B182="","",VLOOKUP($B182,'HKII 20 - 21'!$B$17:$AT$54,20,0))</f>
        <v>#N/A</v>
      </c>
      <c r="V182" s="32" t="e">
        <f t="shared" si="23"/>
        <v>#N/A</v>
      </c>
      <c r="W182" s="16" t="e">
        <f>IF($B182="","",VLOOKUP($B182,'HKII 20 - 21'!$B$17:$AT$54,22,0))</f>
        <v>#N/A</v>
      </c>
      <c r="X182" s="16" t="e">
        <f>IF($B182="","",VLOOKUP($B182,'HKII 20 - 21'!$B$17:$AT$54,23,0))</f>
        <v>#N/A</v>
      </c>
      <c r="Y182" s="16" t="e">
        <f>IF($B182="","",VLOOKUP($B182,'HKII 20 - 21'!$B$17:$AT$54,24,0))</f>
        <v>#N/A</v>
      </c>
      <c r="Z182" s="32" t="e">
        <f t="shared" si="24"/>
        <v>#N/A</v>
      </c>
      <c r="AA182" s="16" t="e">
        <f>IF($B182="","",VLOOKUP($B182,'HKII 20 - 21'!$B$17:$AT$54,26,0))</f>
        <v>#N/A</v>
      </c>
      <c r="AB182" s="16" t="e">
        <f>IF($B182="","",VLOOKUP($B182,'HKII 20 - 21'!$B$17:$AT$54,27,0))</f>
        <v>#N/A</v>
      </c>
      <c r="AC182" s="16" t="e">
        <f>IF($B182="","",VLOOKUP($B182,'HKII 20 - 21'!$B$17:$AT$54,28,0))</f>
        <v>#N/A</v>
      </c>
      <c r="AD182" s="32" t="e">
        <f t="shared" si="25"/>
        <v>#N/A</v>
      </c>
      <c r="AE182" s="16" t="e">
        <f>IF($B182="","",VLOOKUP($B182,'HKII 20 - 21'!$B$17:$AT$54,30,0))</f>
        <v>#N/A</v>
      </c>
      <c r="AF182" s="16" t="e">
        <f>IF($B182="","",VLOOKUP($B182,'HKII 20 - 21'!$B$17:$AT$54,31,0))</f>
        <v>#N/A</v>
      </c>
      <c r="AG182" s="16" t="e">
        <f>IF($B182="","",VLOOKUP($B182,'HKII 20 - 21'!$B$17:$AT$54,32,0))</f>
        <v>#N/A</v>
      </c>
      <c r="AH182" s="32" t="e">
        <f t="shared" si="26"/>
        <v>#N/A</v>
      </c>
      <c r="AI182" s="16" t="e">
        <f>IF($B182="","",VLOOKUP($B182,'HKII 20 - 21'!$B$17:$AT$54,34,0))</f>
        <v>#N/A</v>
      </c>
      <c r="AJ182" s="16" t="e">
        <f>IF($B182="","",VLOOKUP($B182,'HKII 20 - 21'!$B$17:$AT$54,35,0))</f>
        <v>#N/A</v>
      </c>
      <c r="AK182" s="32" t="e">
        <f t="shared" si="27"/>
        <v>#N/A</v>
      </c>
      <c r="AL182" s="16" t="e">
        <f>IF($B182="","",VLOOKUP($B182,'HKII 20 - 21'!$B$17:$AT$54,37,0))</f>
        <v>#N/A</v>
      </c>
      <c r="AM182" s="16" t="e">
        <f>IF($B182="","",VLOOKUP($B182,'HKII 20 - 21'!$B$17:$AT$54,38,0))</f>
        <v>#N/A</v>
      </c>
      <c r="AN182" s="32" t="e">
        <f t="shared" si="28"/>
        <v>#N/A</v>
      </c>
      <c r="AO182" s="16" t="e">
        <f>IF($B182="","",VLOOKUP($B182,'HKII 20 - 21'!$B$17:$AT$54,40,0))</f>
        <v>#N/A</v>
      </c>
      <c r="AP182" s="16" t="e">
        <f>IF($B182="","",VLOOKUP($B182,'HKII 20 - 21'!$B$17:$AT$54,41,0))</f>
        <v>#N/A</v>
      </c>
      <c r="AQ182" s="32" t="e">
        <f t="shared" si="29"/>
        <v>#N/A</v>
      </c>
      <c r="AR182" s="32" t="e">
        <f>IF($B182="","",VLOOKUP($B182,'HKII 20 - 21'!$B$17:$AT$54,43,0))</f>
        <v>#N/A</v>
      </c>
      <c r="AS182" s="32" t="e">
        <f>IF($B182="","",VLOOKUP($B182,'HKII 20 - 21'!$B$17:$AT$54,44,0))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IF($B183="","",VLOOKUP($B183,'HKII 20 - 21'!$B$17:$AT$54,4,0))</f>
        <v>#N/A</v>
      </c>
      <c r="F183" s="16" t="e">
        <f>IF($B183="","",VLOOKUP($B183,'HKII 20 - 21'!$B$17:$AT$54,5,0))</f>
        <v>#N/A</v>
      </c>
      <c r="G183" s="16" t="e">
        <f>IF($B183="","",VLOOKUP($B183,'HKII 20 - 21'!$B$17:$AT$54,6,0))</f>
        <v>#N/A</v>
      </c>
      <c r="H183" s="16" t="e">
        <f>IF($B183="","",VLOOKUP($B183,'HKII 20 - 21'!$B$17:$AT$54,7,0))</f>
        <v>#N/A</v>
      </c>
      <c r="I183" s="16" t="e">
        <f>IF($B183="","",VLOOKUP($B183,'HKII 20 - 21'!$B$17:$AT$54,8,0))</f>
        <v>#N/A</v>
      </c>
      <c r="J183" s="16" t="e">
        <f>IF($B183="","",VLOOKUP($B183,'HKII 20 - 21'!$B$17:$AT$54,9,0))</f>
        <v>#N/A</v>
      </c>
      <c r="K183" s="16" t="e">
        <f>IF($B183="","",VLOOKUP($B183,'HKII 20 - 21'!$B$17:$AT$54,10,0))</f>
        <v>#N/A</v>
      </c>
      <c r="L183" s="16" t="e">
        <f>IF($B183="","",VLOOKUP($B183,'HKII 20 - 21'!$B$17:$AT$54,11,0))</f>
        <v>#N/A</v>
      </c>
      <c r="M183" s="32" t="e">
        <f t="shared" si="21"/>
        <v>#N/A</v>
      </c>
      <c r="N183" s="16" t="e">
        <f>IF($B183="","",VLOOKUP($B183,'HKII 20 - 21'!$B$17:$AT$54,13,0))</f>
        <v>#N/A</v>
      </c>
      <c r="O183" s="16" t="e">
        <f>IF($B183="","",VLOOKUP($B183,'HKII 20 - 21'!$B$17:$AT$54,14,0))</f>
        <v>#N/A</v>
      </c>
      <c r="P183" s="16" t="e">
        <f>IF($B183="","",VLOOKUP($B183,'HKII 20 - 21'!$B$17:$AT$54,15,0))</f>
        <v>#N/A</v>
      </c>
      <c r="Q183" s="16" t="e">
        <f>IF($B183="","",VLOOKUP($B183,'HKII 20 - 21'!$B$17:$AT$54,16,0))</f>
        <v>#N/A</v>
      </c>
      <c r="R183" s="32" t="e">
        <f t="shared" si="22"/>
        <v>#N/A</v>
      </c>
      <c r="S183" s="16" t="e">
        <f>IF($B183="","",VLOOKUP($B183,'HKII 20 - 21'!$B$17:$AT$54,18,0))</f>
        <v>#N/A</v>
      </c>
      <c r="T183" s="16" t="e">
        <f>IF($B183="","",VLOOKUP($B183,'HKII 20 - 21'!$B$17:$AT$54,19,0))</f>
        <v>#N/A</v>
      </c>
      <c r="U183" s="16" t="e">
        <f>IF($B183="","",VLOOKUP($B183,'HKII 20 - 21'!$B$17:$AT$54,20,0))</f>
        <v>#N/A</v>
      </c>
      <c r="V183" s="32" t="e">
        <f t="shared" si="23"/>
        <v>#N/A</v>
      </c>
      <c r="W183" s="16" t="e">
        <f>IF($B183="","",VLOOKUP($B183,'HKII 20 - 21'!$B$17:$AT$54,22,0))</f>
        <v>#N/A</v>
      </c>
      <c r="X183" s="16" t="e">
        <f>IF($B183="","",VLOOKUP($B183,'HKII 20 - 21'!$B$17:$AT$54,23,0))</f>
        <v>#N/A</v>
      </c>
      <c r="Y183" s="16" t="e">
        <f>IF($B183="","",VLOOKUP($B183,'HKII 20 - 21'!$B$17:$AT$54,24,0))</f>
        <v>#N/A</v>
      </c>
      <c r="Z183" s="32" t="e">
        <f t="shared" si="24"/>
        <v>#N/A</v>
      </c>
      <c r="AA183" s="16" t="e">
        <f>IF($B183="","",VLOOKUP($B183,'HKII 20 - 21'!$B$17:$AT$54,26,0))</f>
        <v>#N/A</v>
      </c>
      <c r="AB183" s="16" t="e">
        <f>IF($B183="","",VLOOKUP($B183,'HKII 20 - 21'!$B$17:$AT$54,27,0))</f>
        <v>#N/A</v>
      </c>
      <c r="AC183" s="16" t="e">
        <f>IF($B183="","",VLOOKUP($B183,'HKII 20 - 21'!$B$17:$AT$54,28,0))</f>
        <v>#N/A</v>
      </c>
      <c r="AD183" s="32" t="e">
        <f t="shared" si="25"/>
        <v>#N/A</v>
      </c>
      <c r="AE183" s="16" t="e">
        <f>IF($B183="","",VLOOKUP($B183,'HKII 20 - 21'!$B$17:$AT$54,30,0))</f>
        <v>#N/A</v>
      </c>
      <c r="AF183" s="16" t="e">
        <f>IF($B183="","",VLOOKUP($B183,'HKII 20 - 21'!$B$17:$AT$54,31,0))</f>
        <v>#N/A</v>
      </c>
      <c r="AG183" s="16" t="e">
        <f>IF($B183="","",VLOOKUP($B183,'HKII 20 - 21'!$B$17:$AT$54,32,0))</f>
        <v>#N/A</v>
      </c>
      <c r="AH183" s="32" t="e">
        <f t="shared" si="26"/>
        <v>#N/A</v>
      </c>
      <c r="AI183" s="16" t="e">
        <f>IF($B183="","",VLOOKUP($B183,'HKII 20 - 21'!$B$17:$AT$54,34,0))</f>
        <v>#N/A</v>
      </c>
      <c r="AJ183" s="16" t="e">
        <f>IF($B183="","",VLOOKUP($B183,'HKII 20 - 21'!$B$17:$AT$54,35,0))</f>
        <v>#N/A</v>
      </c>
      <c r="AK183" s="32" t="e">
        <f t="shared" si="27"/>
        <v>#N/A</v>
      </c>
      <c r="AL183" s="16" t="e">
        <f>IF($B183="","",VLOOKUP($B183,'HKII 20 - 21'!$B$17:$AT$54,37,0))</f>
        <v>#N/A</v>
      </c>
      <c r="AM183" s="16" t="e">
        <f>IF($B183="","",VLOOKUP($B183,'HKII 20 - 21'!$B$17:$AT$54,38,0))</f>
        <v>#N/A</v>
      </c>
      <c r="AN183" s="32" t="e">
        <f t="shared" si="28"/>
        <v>#N/A</v>
      </c>
      <c r="AO183" s="16" t="e">
        <f>IF($B183="","",VLOOKUP($B183,'HKII 20 - 21'!$B$17:$AT$54,40,0))</f>
        <v>#N/A</v>
      </c>
      <c r="AP183" s="16" t="e">
        <f>IF($B183="","",VLOOKUP($B183,'HKII 20 - 21'!$B$17:$AT$54,41,0))</f>
        <v>#N/A</v>
      </c>
      <c r="AQ183" s="32" t="e">
        <f t="shared" si="29"/>
        <v>#N/A</v>
      </c>
      <c r="AR183" s="32" t="e">
        <f>IF($B183="","",VLOOKUP($B183,'HKII 20 - 21'!$B$17:$AT$54,43,0))</f>
        <v>#N/A</v>
      </c>
      <c r="AS183" s="32" t="e">
        <f>IF($B183="","",VLOOKUP($B183,'HKII 20 - 21'!$B$17:$AT$54,44,0))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IF($B184="","",VLOOKUP($B184,'HKII 20 - 21'!$B$17:$AT$54,4,0))</f>
        <v>#N/A</v>
      </c>
      <c r="F184" s="16" t="e">
        <f>IF($B184="","",VLOOKUP($B184,'HKII 20 - 21'!$B$17:$AT$54,5,0))</f>
        <v>#N/A</v>
      </c>
      <c r="G184" s="16" t="e">
        <f>IF($B184="","",VLOOKUP($B184,'HKII 20 - 21'!$B$17:$AT$54,6,0))</f>
        <v>#N/A</v>
      </c>
      <c r="H184" s="16" t="e">
        <f>IF($B184="","",VLOOKUP($B184,'HKII 20 - 21'!$B$17:$AT$54,7,0))</f>
        <v>#N/A</v>
      </c>
      <c r="I184" s="16" t="e">
        <f>IF($B184="","",VLOOKUP($B184,'HKII 20 - 21'!$B$17:$AT$54,8,0))</f>
        <v>#N/A</v>
      </c>
      <c r="J184" s="16" t="e">
        <f>IF($B184="","",VLOOKUP($B184,'HKII 20 - 21'!$B$17:$AT$54,9,0))</f>
        <v>#N/A</v>
      </c>
      <c r="K184" s="16" t="e">
        <f>IF($B184="","",VLOOKUP($B184,'HKII 20 - 21'!$B$17:$AT$54,10,0))</f>
        <v>#N/A</v>
      </c>
      <c r="L184" s="16" t="e">
        <f>IF($B184="","",VLOOKUP($B184,'HKII 20 - 21'!$B$17:$AT$54,11,0))</f>
        <v>#N/A</v>
      </c>
      <c r="M184" s="32" t="e">
        <f t="shared" si="21"/>
        <v>#N/A</v>
      </c>
      <c r="N184" s="16" t="e">
        <f>IF($B184="","",VLOOKUP($B184,'HKII 20 - 21'!$B$17:$AT$54,13,0))</f>
        <v>#N/A</v>
      </c>
      <c r="O184" s="16" t="e">
        <f>IF($B184="","",VLOOKUP($B184,'HKII 20 - 21'!$B$17:$AT$54,14,0))</f>
        <v>#N/A</v>
      </c>
      <c r="P184" s="16" t="e">
        <f>IF($B184="","",VLOOKUP($B184,'HKII 20 - 21'!$B$17:$AT$54,15,0))</f>
        <v>#N/A</v>
      </c>
      <c r="Q184" s="16" t="e">
        <f>IF($B184="","",VLOOKUP($B184,'HKII 20 - 21'!$B$17:$AT$54,16,0))</f>
        <v>#N/A</v>
      </c>
      <c r="R184" s="32" t="e">
        <f t="shared" si="22"/>
        <v>#N/A</v>
      </c>
      <c r="S184" s="16" t="e">
        <f>IF($B184="","",VLOOKUP($B184,'HKII 20 - 21'!$B$17:$AT$54,18,0))</f>
        <v>#N/A</v>
      </c>
      <c r="T184" s="16" t="e">
        <f>IF($B184="","",VLOOKUP($B184,'HKII 20 - 21'!$B$17:$AT$54,19,0))</f>
        <v>#N/A</v>
      </c>
      <c r="U184" s="16" t="e">
        <f>IF($B184="","",VLOOKUP($B184,'HKII 20 - 21'!$B$17:$AT$54,20,0))</f>
        <v>#N/A</v>
      </c>
      <c r="V184" s="32" t="e">
        <f t="shared" si="23"/>
        <v>#N/A</v>
      </c>
      <c r="W184" s="16" t="e">
        <f>IF($B184="","",VLOOKUP($B184,'HKII 20 - 21'!$B$17:$AT$54,22,0))</f>
        <v>#N/A</v>
      </c>
      <c r="X184" s="16" t="e">
        <f>IF($B184="","",VLOOKUP($B184,'HKII 20 - 21'!$B$17:$AT$54,23,0))</f>
        <v>#N/A</v>
      </c>
      <c r="Y184" s="16" t="e">
        <f>IF($B184="","",VLOOKUP($B184,'HKII 20 - 21'!$B$17:$AT$54,24,0))</f>
        <v>#N/A</v>
      </c>
      <c r="Z184" s="32" t="e">
        <f t="shared" si="24"/>
        <v>#N/A</v>
      </c>
      <c r="AA184" s="16" t="e">
        <f>IF($B184="","",VLOOKUP($B184,'HKII 20 - 21'!$B$17:$AT$54,26,0))</f>
        <v>#N/A</v>
      </c>
      <c r="AB184" s="16" t="e">
        <f>IF($B184="","",VLOOKUP($B184,'HKII 20 - 21'!$B$17:$AT$54,27,0))</f>
        <v>#N/A</v>
      </c>
      <c r="AC184" s="16" t="e">
        <f>IF($B184="","",VLOOKUP($B184,'HKII 20 - 21'!$B$17:$AT$54,28,0))</f>
        <v>#N/A</v>
      </c>
      <c r="AD184" s="32" t="e">
        <f t="shared" si="25"/>
        <v>#N/A</v>
      </c>
      <c r="AE184" s="16" t="e">
        <f>IF($B184="","",VLOOKUP($B184,'HKII 20 - 21'!$B$17:$AT$54,30,0))</f>
        <v>#N/A</v>
      </c>
      <c r="AF184" s="16" t="e">
        <f>IF($B184="","",VLOOKUP($B184,'HKII 20 - 21'!$B$17:$AT$54,31,0))</f>
        <v>#N/A</v>
      </c>
      <c r="AG184" s="16" t="e">
        <f>IF($B184="","",VLOOKUP($B184,'HKII 20 - 21'!$B$17:$AT$54,32,0))</f>
        <v>#N/A</v>
      </c>
      <c r="AH184" s="32" t="e">
        <f t="shared" si="26"/>
        <v>#N/A</v>
      </c>
      <c r="AI184" s="16" t="e">
        <f>IF($B184="","",VLOOKUP($B184,'HKII 20 - 21'!$B$17:$AT$54,34,0))</f>
        <v>#N/A</v>
      </c>
      <c r="AJ184" s="16" t="e">
        <f>IF($B184="","",VLOOKUP($B184,'HKII 20 - 21'!$B$17:$AT$54,35,0))</f>
        <v>#N/A</v>
      </c>
      <c r="AK184" s="32" t="e">
        <f t="shared" si="27"/>
        <v>#N/A</v>
      </c>
      <c r="AL184" s="16" t="e">
        <f>IF($B184="","",VLOOKUP($B184,'HKII 20 - 21'!$B$17:$AT$54,37,0))</f>
        <v>#N/A</v>
      </c>
      <c r="AM184" s="16" t="e">
        <f>IF($B184="","",VLOOKUP($B184,'HKII 20 - 21'!$B$17:$AT$54,38,0))</f>
        <v>#N/A</v>
      </c>
      <c r="AN184" s="32" t="e">
        <f t="shared" si="28"/>
        <v>#N/A</v>
      </c>
      <c r="AO184" s="16" t="e">
        <f>IF($B184="","",VLOOKUP($B184,'HKII 20 - 21'!$B$17:$AT$54,40,0))</f>
        <v>#N/A</v>
      </c>
      <c r="AP184" s="16" t="e">
        <f>IF($B184="","",VLOOKUP($B184,'HKII 20 - 21'!$B$17:$AT$54,41,0))</f>
        <v>#N/A</v>
      </c>
      <c r="AQ184" s="32" t="e">
        <f t="shared" si="29"/>
        <v>#N/A</v>
      </c>
      <c r="AR184" s="32" t="e">
        <f>IF($B184="","",VLOOKUP($B184,'HKII 20 - 21'!$B$17:$AT$54,43,0))</f>
        <v>#N/A</v>
      </c>
      <c r="AS184" s="32" t="e">
        <f>IF($B184="","",VLOOKUP($B184,'HKII 20 - 21'!$B$17:$AT$54,44,0))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IF($B185="","",VLOOKUP($B185,'HKII 20 - 21'!$B$17:$AT$54,4,0))</f>
        <v>#N/A</v>
      </c>
      <c r="F185" s="16" t="e">
        <f>IF($B185="","",VLOOKUP($B185,'HKII 20 - 21'!$B$17:$AT$54,5,0))</f>
        <v>#N/A</v>
      </c>
      <c r="G185" s="16" t="e">
        <f>IF($B185="","",VLOOKUP($B185,'HKII 20 - 21'!$B$17:$AT$54,6,0))</f>
        <v>#N/A</v>
      </c>
      <c r="H185" s="16" t="e">
        <f>IF($B185="","",VLOOKUP($B185,'HKII 20 - 21'!$B$17:$AT$54,7,0))</f>
        <v>#N/A</v>
      </c>
      <c r="I185" s="16" t="e">
        <f>IF($B185="","",VLOOKUP($B185,'HKII 20 - 21'!$B$17:$AT$54,8,0))</f>
        <v>#N/A</v>
      </c>
      <c r="J185" s="16" t="e">
        <f>IF($B185="","",VLOOKUP($B185,'HKII 20 - 21'!$B$17:$AT$54,9,0))</f>
        <v>#N/A</v>
      </c>
      <c r="K185" s="16" t="e">
        <f>IF($B185="","",VLOOKUP($B185,'HKII 20 - 21'!$B$17:$AT$54,10,0))</f>
        <v>#N/A</v>
      </c>
      <c r="L185" s="16" t="e">
        <f>IF($B185="","",VLOOKUP($B185,'HKII 20 - 21'!$B$17:$AT$54,11,0))</f>
        <v>#N/A</v>
      </c>
      <c r="M185" s="32" t="e">
        <f t="shared" si="21"/>
        <v>#N/A</v>
      </c>
      <c r="N185" s="16" t="e">
        <f>IF($B185="","",VLOOKUP($B185,'HKII 20 - 21'!$B$17:$AT$54,13,0))</f>
        <v>#N/A</v>
      </c>
      <c r="O185" s="16" t="e">
        <f>IF($B185="","",VLOOKUP($B185,'HKII 20 - 21'!$B$17:$AT$54,14,0))</f>
        <v>#N/A</v>
      </c>
      <c r="P185" s="16" t="e">
        <f>IF($B185="","",VLOOKUP($B185,'HKII 20 - 21'!$B$17:$AT$54,15,0))</f>
        <v>#N/A</v>
      </c>
      <c r="Q185" s="16" t="e">
        <f>IF($B185="","",VLOOKUP($B185,'HKII 20 - 21'!$B$17:$AT$54,16,0))</f>
        <v>#N/A</v>
      </c>
      <c r="R185" s="32" t="e">
        <f t="shared" si="22"/>
        <v>#N/A</v>
      </c>
      <c r="S185" s="16" t="e">
        <f>IF($B185="","",VLOOKUP($B185,'HKII 20 - 21'!$B$17:$AT$54,18,0))</f>
        <v>#N/A</v>
      </c>
      <c r="T185" s="16" t="e">
        <f>IF($B185="","",VLOOKUP($B185,'HKII 20 - 21'!$B$17:$AT$54,19,0))</f>
        <v>#N/A</v>
      </c>
      <c r="U185" s="16" t="e">
        <f>IF($B185="","",VLOOKUP($B185,'HKII 20 - 21'!$B$17:$AT$54,20,0))</f>
        <v>#N/A</v>
      </c>
      <c r="V185" s="32" t="e">
        <f t="shared" si="23"/>
        <v>#N/A</v>
      </c>
      <c r="W185" s="16" t="e">
        <f>IF($B185="","",VLOOKUP($B185,'HKII 20 - 21'!$B$17:$AT$54,22,0))</f>
        <v>#N/A</v>
      </c>
      <c r="X185" s="16" t="e">
        <f>IF($B185="","",VLOOKUP($B185,'HKII 20 - 21'!$B$17:$AT$54,23,0))</f>
        <v>#N/A</v>
      </c>
      <c r="Y185" s="16" t="e">
        <f>IF($B185="","",VLOOKUP($B185,'HKII 20 - 21'!$B$17:$AT$54,24,0))</f>
        <v>#N/A</v>
      </c>
      <c r="Z185" s="32" t="e">
        <f t="shared" si="24"/>
        <v>#N/A</v>
      </c>
      <c r="AA185" s="16" t="e">
        <f>IF($B185="","",VLOOKUP($B185,'HKII 20 - 21'!$B$17:$AT$54,26,0))</f>
        <v>#N/A</v>
      </c>
      <c r="AB185" s="16" t="e">
        <f>IF($B185="","",VLOOKUP($B185,'HKII 20 - 21'!$B$17:$AT$54,27,0))</f>
        <v>#N/A</v>
      </c>
      <c r="AC185" s="16" t="e">
        <f>IF($B185="","",VLOOKUP($B185,'HKII 20 - 21'!$B$17:$AT$54,28,0))</f>
        <v>#N/A</v>
      </c>
      <c r="AD185" s="32" t="e">
        <f t="shared" si="25"/>
        <v>#N/A</v>
      </c>
      <c r="AE185" s="16" t="e">
        <f>IF($B185="","",VLOOKUP($B185,'HKII 20 - 21'!$B$17:$AT$54,30,0))</f>
        <v>#N/A</v>
      </c>
      <c r="AF185" s="16" t="e">
        <f>IF($B185="","",VLOOKUP($B185,'HKII 20 - 21'!$B$17:$AT$54,31,0))</f>
        <v>#N/A</v>
      </c>
      <c r="AG185" s="16" t="e">
        <f>IF($B185="","",VLOOKUP($B185,'HKII 20 - 21'!$B$17:$AT$54,32,0))</f>
        <v>#N/A</v>
      </c>
      <c r="AH185" s="32" t="e">
        <f t="shared" si="26"/>
        <v>#N/A</v>
      </c>
      <c r="AI185" s="16" t="e">
        <f>IF($B185="","",VLOOKUP($B185,'HKII 20 - 21'!$B$17:$AT$54,34,0))</f>
        <v>#N/A</v>
      </c>
      <c r="AJ185" s="16" t="e">
        <f>IF($B185="","",VLOOKUP($B185,'HKII 20 - 21'!$B$17:$AT$54,35,0))</f>
        <v>#N/A</v>
      </c>
      <c r="AK185" s="32" t="e">
        <f t="shared" si="27"/>
        <v>#N/A</v>
      </c>
      <c r="AL185" s="16" t="e">
        <f>IF($B185="","",VLOOKUP($B185,'HKII 20 - 21'!$B$17:$AT$54,37,0))</f>
        <v>#N/A</v>
      </c>
      <c r="AM185" s="16" t="e">
        <f>IF($B185="","",VLOOKUP($B185,'HKII 20 - 21'!$B$17:$AT$54,38,0))</f>
        <v>#N/A</v>
      </c>
      <c r="AN185" s="32" t="e">
        <f t="shared" si="28"/>
        <v>#N/A</v>
      </c>
      <c r="AO185" s="16" t="e">
        <f>IF($B185="","",VLOOKUP($B185,'HKII 20 - 21'!$B$17:$AT$54,40,0))</f>
        <v>#N/A</v>
      </c>
      <c r="AP185" s="16" t="e">
        <f>IF($B185="","",VLOOKUP($B185,'HKII 20 - 21'!$B$17:$AT$54,41,0))</f>
        <v>#N/A</v>
      </c>
      <c r="AQ185" s="32" t="e">
        <f t="shared" si="29"/>
        <v>#N/A</v>
      </c>
      <c r="AR185" s="32" t="e">
        <f>IF($B185="","",VLOOKUP($B185,'HKII 20 - 21'!$B$17:$AT$54,43,0))</f>
        <v>#N/A</v>
      </c>
      <c r="AS185" s="32" t="e">
        <f>IF($B185="","",VLOOKUP($B185,'HKII 20 - 21'!$B$17:$AT$54,44,0))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IF($B186="","",VLOOKUP($B186,'HKII 20 - 21'!$B$17:$AT$54,4,0))</f>
        <v>#N/A</v>
      </c>
      <c r="F186" s="16" t="e">
        <f>IF($B186="","",VLOOKUP($B186,'HKII 20 - 21'!$B$17:$AT$54,5,0))</f>
        <v>#N/A</v>
      </c>
      <c r="G186" s="16" t="e">
        <f>IF($B186="","",VLOOKUP($B186,'HKII 20 - 21'!$B$17:$AT$54,6,0))</f>
        <v>#N/A</v>
      </c>
      <c r="H186" s="16" t="e">
        <f>IF($B186="","",VLOOKUP($B186,'HKII 20 - 21'!$B$17:$AT$54,7,0))</f>
        <v>#N/A</v>
      </c>
      <c r="I186" s="16" t="e">
        <f>IF($B186="","",VLOOKUP($B186,'HKII 20 - 21'!$B$17:$AT$54,8,0))</f>
        <v>#N/A</v>
      </c>
      <c r="J186" s="16" t="e">
        <f>IF($B186="","",VLOOKUP($B186,'HKII 20 - 21'!$B$17:$AT$54,9,0))</f>
        <v>#N/A</v>
      </c>
      <c r="K186" s="16" t="e">
        <f>IF($B186="","",VLOOKUP($B186,'HKII 20 - 21'!$B$17:$AT$54,10,0))</f>
        <v>#N/A</v>
      </c>
      <c r="L186" s="16" t="e">
        <f>IF($B186="","",VLOOKUP($B186,'HKII 20 - 21'!$B$17:$AT$54,11,0))</f>
        <v>#N/A</v>
      </c>
      <c r="M186" s="32" t="e">
        <f t="shared" si="21"/>
        <v>#N/A</v>
      </c>
      <c r="N186" s="16" t="e">
        <f>IF($B186="","",VLOOKUP($B186,'HKII 20 - 21'!$B$17:$AT$54,13,0))</f>
        <v>#N/A</v>
      </c>
      <c r="O186" s="16" t="e">
        <f>IF($B186="","",VLOOKUP($B186,'HKII 20 - 21'!$B$17:$AT$54,14,0))</f>
        <v>#N/A</v>
      </c>
      <c r="P186" s="16" t="e">
        <f>IF($B186="","",VLOOKUP($B186,'HKII 20 - 21'!$B$17:$AT$54,15,0))</f>
        <v>#N/A</v>
      </c>
      <c r="Q186" s="16" t="e">
        <f>IF($B186="","",VLOOKUP($B186,'HKII 20 - 21'!$B$17:$AT$54,16,0))</f>
        <v>#N/A</v>
      </c>
      <c r="R186" s="32" t="e">
        <f t="shared" si="22"/>
        <v>#N/A</v>
      </c>
      <c r="S186" s="16" t="e">
        <f>IF($B186="","",VLOOKUP($B186,'HKII 20 - 21'!$B$17:$AT$54,18,0))</f>
        <v>#N/A</v>
      </c>
      <c r="T186" s="16" t="e">
        <f>IF($B186="","",VLOOKUP($B186,'HKII 20 - 21'!$B$17:$AT$54,19,0))</f>
        <v>#N/A</v>
      </c>
      <c r="U186" s="16" t="e">
        <f>IF($B186="","",VLOOKUP($B186,'HKII 20 - 21'!$B$17:$AT$54,20,0))</f>
        <v>#N/A</v>
      </c>
      <c r="V186" s="32" t="e">
        <f t="shared" si="23"/>
        <v>#N/A</v>
      </c>
      <c r="W186" s="16" t="e">
        <f>IF($B186="","",VLOOKUP($B186,'HKII 20 - 21'!$B$17:$AT$54,22,0))</f>
        <v>#N/A</v>
      </c>
      <c r="X186" s="16" t="e">
        <f>IF($B186="","",VLOOKUP($B186,'HKII 20 - 21'!$B$17:$AT$54,23,0))</f>
        <v>#N/A</v>
      </c>
      <c r="Y186" s="16" t="e">
        <f>IF($B186="","",VLOOKUP($B186,'HKII 20 - 21'!$B$17:$AT$54,24,0))</f>
        <v>#N/A</v>
      </c>
      <c r="Z186" s="32" t="e">
        <f t="shared" si="24"/>
        <v>#N/A</v>
      </c>
      <c r="AA186" s="16" t="e">
        <f>IF($B186="","",VLOOKUP($B186,'HKII 20 - 21'!$B$17:$AT$54,26,0))</f>
        <v>#N/A</v>
      </c>
      <c r="AB186" s="16" t="e">
        <f>IF($B186="","",VLOOKUP($B186,'HKII 20 - 21'!$B$17:$AT$54,27,0))</f>
        <v>#N/A</v>
      </c>
      <c r="AC186" s="16" t="e">
        <f>IF($B186="","",VLOOKUP($B186,'HKII 20 - 21'!$B$17:$AT$54,28,0))</f>
        <v>#N/A</v>
      </c>
      <c r="AD186" s="32" t="e">
        <f t="shared" si="25"/>
        <v>#N/A</v>
      </c>
      <c r="AE186" s="16" t="e">
        <f>IF($B186="","",VLOOKUP($B186,'HKII 20 - 21'!$B$17:$AT$54,30,0))</f>
        <v>#N/A</v>
      </c>
      <c r="AF186" s="16" t="e">
        <f>IF($B186="","",VLOOKUP($B186,'HKII 20 - 21'!$B$17:$AT$54,31,0))</f>
        <v>#N/A</v>
      </c>
      <c r="AG186" s="16" t="e">
        <f>IF($B186="","",VLOOKUP($B186,'HKII 20 - 21'!$B$17:$AT$54,32,0))</f>
        <v>#N/A</v>
      </c>
      <c r="AH186" s="32" t="e">
        <f t="shared" si="26"/>
        <v>#N/A</v>
      </c>
      <c r="AI186" s="16" t="e">
        <f>IF($B186="","",VLOOKUP($B186,'HKII 20 - 21'!$B$17:$AT$54,34,0))</f>
        <v>#N/A</v>
      </c>
      <c r="AJ186" s="16" t="e">
        <f>IF($B186="","",VLOOKUP($B186,'HKII 20 - 21'!$B$17:$AT$54,35,0))</f>
        <v>#N/A</v>
      </c>
      <c r="AK186" s="32" t="e">
        <f t="shared" si="27"/>
        <v>#N/A</v>
      </c>
      <c r="AL186" s="16" t="e">
        <f>IF($B186="","",VLOOKUP($B186,'HKII 20 - 21'!$B$17:$AT$54,37,0))</f>
        <v>#N/A</v>
      </c>
      <c r="AM186" s="16" t="e">
        <f>IF($B186="","",VLOOKUP($B186,'HKII 20 - 21'!$B$17:$AT$54,38,0))</f>
        <v>#N/A</v>
      </c>
      <c r="AN186" s="32" t="e">
        <f t="shared" si="28"/>
        <v>#N/A</v>
      </c>
      <c r="AO186" s="16" t="e">
        <f>IF($B186="","",VLOOKUP($B186,'HKII 20 - 21'!$B$17:$AT$54,40,0))</f>
        <v>#N/A</v>
      </c>
      <c r="AP186" s="16" t="e">
        <f>IF($B186="","",VLOOKUP($B186,'HKII 20 - 21'!$B$17:$AT$54,41,0))</f>
        <v>#N/A</v>
      </c>
      <c r="AQ186" s="32" t="e">
        <f t="shared" si="29"/>
        <v>#N/A</v>
      </c>
      <c r="AR186" s="32" t="e">
        <f>IF($B186="","",VLOOKUP($B186,'HKII 20 - 21'!$B$17:$AT$54,43,0))</f>
        <v>#N/A</v>
      </c>
      <c r="AS186" s="32" t="e">
        <f>IF($B186="","",VLOOKUP($B186,'HKII 20 - 21'!$B$17:$AT$54,44,0))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IF($B187="","",VLOOKUP($B187,'HKII 20 - 21'!$B$17:$AT$54,4,0))</f>
        <v>#N/A</v>
      </c>
      <c r="F187" s="16" t="e">
        <f>IF($B187="","",VLOOKUP($B187,'HKII 20 - 21'!$B$17:$AT$54,5,0))</f>
        <v>#N/A</v>
      </c>
      <c r="G187" s="16" t="e">
        <f>IF($B187="","",VLOOKUP($B187,'HKII 20 - 21'!$B$17:$AT$54,6,0))</f>
        <v>#N/A</v>
      </c>
      <c r="H187" s="16" t="e">
        <f>IF($B187="","",VLOOKUP($B187,'HKII 20 - 21'!$B$17:$AT$54,7,0))</f>
        <v>#N/A</v>
      </c>
      <c r="I187" s="16" t="e">
        <f>IF($B187="","",VLOOKUP($B187,'HKII 20 - 21'!$B$17:$AT$54,8,0))</f>
        <v>#N/A</v>
      </c>
      <c r="J187" s="16" t="e">
        <f>IF($B187="","",VLOOKUP($B187,'HKII 20 - 21'!$B$17:$AT$54,9,0))</f>
        <v>#N/A</v>
      </c>
      <c r="K187" s="16" t="e">
        <f>IF($B187="","",VLOOKUP($B187,'HKII 20 - 21'!$B$17:$AT$54,10,0))</f>
        <v>#N/A</v>
      </c>
      <c r="L187" s="16" t="e">
        <f>IF($B187="","",VLOOKUP($B187,'HKII 20 - 21'!$B$17:$AT$54,11,0))</f>
        <v>#N/A</v>
      </c>
      <c r="M187" s="32" t="e">
        <f t="shared" si="21"/>
        <v>#N/A</v>
      </c>
      <c r="N187" s="16" t="e">
        <f>IF($B187="","",VLOOKUP($B187,'HKII 20 - 21'!$B$17:$AT$54,13,0))</f>
        <v>#N/A</v>
      </c>
      <c r="O187" s="16" t="e">
        <f>IF($B187="","",VLOOKUP($B187,'HKII 20 - 21'!$B$17:$AT$54,14,0))</f>
        <v>#N/A</v>
      </c>
      <c r="P187" s="16" t="e">
        <f>IF($B187="","",VLOOKUP($B187,'HKII 20 - 21'!$B$17:$AT$54,15,0))</f>
        <v>#N/A</v>
      </c>
      <c r="Q187" s="16" t="e">
        <f>IF($B187="","",VLOOKUP($B187,'HKII 20 - 21'!$B$17:$AT$54,16,0))</f>
        <v>#N/A</v>
      </c>
      <c r="R187" s="32" t="e">
        <f t="shared" si="22"/>
        <v>#N/A</v>
      </c>
      <c r="S187" s="16" t="e">
        <f>IF($B187="","",VLOOKUP($B187,'HKII 20 - 21'!$B$17:$AT$54,18,0))</f>
        <v>#N/A</v>
      </c>
      <c r="T187" s="16" t="e">
        <f>IF($B187="","",VLOOKUP($B187,'HKII 20 - 21'!$B$17:$AT$54,19,0))</f>
        <v>#N/A</v>
      </c>
      <c r="U187" s="16" t="e">
        <f>IF($B187="","",VLOOKUP($B187,'HKII 20 - 21'!$B$17:$AT$54,20,0))</f>
        <v>#N/A</v>
      </c>
      <c r="V187" s="32" t="e">
        <f t="shared" si="23"/>
        <v>#N/A</v>
      </c>
      <c r="W187" s="16" t="e">
        <f>IF($B187="","",VLOOKUP($B187,'HKII 20 - 21'!$B$17:$AT$54,22,0))</f>
        <v>#N/A</v>
      </c>
      <c r="X187" s="16" t="e">
        <f>IF($B187="","",VLOOKUP($B187,'HKII 20 - 21'!$B$17:$AT$54,23,0))</f>
        <v>#N/A</v>
      </c>
      <c r="Y187" s="16" t="e">
        <f>IF($B187="","",VLOOKUP($B187,'HKII 20 - 21'!$B$17:$AT$54,24,0))</f>
        <v>#N/A</v>
      </c>
      <c r="Z187" s="32" t="e">
        <f t="shared" si="24"/>
        <v>#N/A</v>
      </c>
      <c r="AA187" s="16" t="e">
        <f>IF($B187="","",VLOOKUP($B187,'HKII 20 - 21'!$B$17:$AT$54,26,0))</f>
        <v>#N/A</v>
      </c>
      <c r="AB187" s="16" t="e">
        <f>IF($B187="","",VLOOKUP($B187,'HKII 20 - 21'!$B$17:$AT$54,27,0))</f>
        <v>#N/A</v>
      </c>
      <c r="AC187" s="16" t="e">
        <f>IF($B187="","",VLOOKUP($B187,'HKII 20 - 21'!$B$17:$AT$54,28,0))</f>
        <v>#N/A</v>
      </c>
      <c r="AD187" s="32" t="e">
        <f t="shared" si="25"/>
        <v>#N/A</v>
      </c>
      <c r="AE187" s="16" t="e">
        <f>IF($B187="","",VLOOKUP($B187,'HKII 20 - 21'!$B$17:$AT$54,30,0))</f>
        <v>#N/A</v>
      </c>
      <c r="AF187" s="16" t="e">
        <f>IF($B187="","",VLOOKUP($B187,'HKII 20 - 21'!$B$17:$AT$54,31,0))</f>
        <v>#N/A</v>
      </c>
      <c r="AG187" s="16" t="e">
        <f>IF($B187="","",VLOOKUP($B187,'HKII 20 - 21'!$B$17:$AT$54,32,0))</f>
        <v>#N/A</v>
      </c>
      <c r="AH187" s="32" t="e">
        <f t="shared" si="26"/>
        <v>#N/A</v>
      </c>
      <c r="AI187" s="16" t="e">
        <f>IF($B187="","",VLOOKUP($B187,'HKII 20 - 21'!$B$17:$AT$54,34,0))</f>
        <v>#N/A</v>
      </c>
      <c r="AJ187" s="16" t="e">
        <f>IF($B187="","",VLOOKUP($B187,'HKII 20 - 21'!$B$17:$AT$54,35,0))</f>
        <v>#N/A</v>
      </c>
      <c r="AK187" s="32" t="e">
        <f t="shared" si="27"/>
        <v>#N/A</v>
      </c>
      <c r="AL187" s="16" t="e">
        <f>IF($B187="","",VLOOKUP($B187,'HKII 20 - 21'!$B$17:$AT$54,37,0))</f>
        <v>#N/A</v>
      </c>
      <c r="AM187" s="16" t="e">
        <f>IF($B187="","",VLOOKUP($B187,'HKII 20 - 21'!$B$17:$AT$54,38,0))</f>
        <v>#N/A</v>
      </c>
      <c r="AN187" s="32" t="e">
        <f t="shared" si="28"/>
        <v>#N/A</v>
      </c>
      <c r="AO187" s="16" t="e">
        <f>IF($B187="","",VLOOKUP($B187,'HKII 20 - 21'!$B$17:$AT$54,40,0))</f>
        <v>#N/A</v>
      </c>
      <c r="AP187" s="16" t="e">
        <f>IF($B187="","",VLOOKUP($B187,'HKII 20 - 21'!$B$17:$AT$54,41,0))</f>
        <v>#N/A</v>
      </c>
      <c r="AQ187" s="32" t="e">
        <f t="shared" si="29"/>
        <v>#N/A</v>
      </c>
      <c r="AR187" s="32" t="e">
        <f>IF($B187="","",VLOOKUP($B187,'HKII 20 - 21'!$B$17:$AT$54,43,0))</f>
        <v>#N/A</v>
      </c>
      <c r="AS187" s="32" t="e">
        <f>IF($B187="","",VLOOKUP($B187,'HKII 20 - 21'!$B$17:$AT$54,44,0))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IF($B188="","",VLOOKUP($B188,'HKII 20 - 21'!$B$17:$AT$54,4,0))</f>
        <v>#N/A</v>
      </c>
      <c r="F188" s="16" t="e">
        <f>IF($B188="","",VLOOKUP($B188,'HKII 20 - 21'!$B$17:$AT$54,5,0))</f>
        <v>#N/A</v>
      </c>
      <c r="G188" s="16" t="e">
        <f>IF($B188="","",VLOOKUP($B188,'HKII 20 - 21'!$B$17:$AT$54,6,0))</f>
        <v>#N/A</v>
      </c>
      <c r="H188" s="16" t="e">
        <f>IF($B188="","",VLOOKUP($B188,'HKII 20 - 21'!$B$17:$AT$54,7,0))</f>
        <v>#N/A</v>
      </c>
      <c r="I188" s="16" t="e">
        <f>IF($B188="","",VLOOKUP($B188,'HKII 20 - 21'!$B$17:$AT$54,8,0))</f>
        <v>#N/A</v>
      </c>
      <c r="J188" s="16" t="e">
        <f>IF($B188="","",VLOOKUP($B188,'HKII 20 - 21'!$B$17:$AT$54,9,0))</f>
        <v>#N/A</v>
      </c>
      <c r="K188" s="16" t="e">
        <f>IF($B188="","",VLOOKUP($B188,'HKII 20 - 21'!$B$17:$AT$54,10,0))</f>
        <v>#N/A</v>
      </c>
      <c r="L188" s="16" t="e">
        <f>IF($B188="","",VLOOKUP($B188,'HKII 20 - 21'!$B$17:$AT$54,11,0))</f>
        <v>#N/A</v>
      </c>
      <c r="M188" s="32" t="e">
        <f t="shared" si="21"/>
        <v>#N/A</v>
      </c>
      <c r="N188" s="16" t="e">
        <f>IF($B188="","",VLOOKUP($B188,'HKII 20 - 21'!$B$17:$AT$54,13,0))</f>
        <v>#N/A</v>
      </c>
      <c r="O188" s="16" t="e">
        <f>IF($B188="","",VLOOKUP($B188,'HKII 20 - 21'!$B$17:$AT$54,14,0))</f>
        <v>#N/A</v>
      </c>
      <c r="P188" s="16" t="e">
        <f>IF($B188="","",VLOOKUP($B188,'HKII 20 - 21'!$B$17:$AT$54,15,0))</f>
        <v>#N/A</v>
      </c>
      <c r="Q188" s="16" t="e">
        <f>IF($B188="","",VLOOKUP($B188,'HKII 20 - 21'!$B$17:$AT$54,16,0))</f>
        <v>#N/A</v>
      </c>
      <c r="R188" s="32" t="e">
        <f t="shared" si="22"/>
        <v>#N/A</v>
      </c>
      <c r="S188" s="16" t="e">
        <f>IF($B188="","",VLOOKUP($B188,'HKII 20 - 21'!$B$17:$AT$54,18,0))</f>
        <v>#N/A</v>
      </c>
      <c r="T188" s="16" t="e">
        <f>IF($B188="","",VLOOKUP($B188,'HKII 20 - 21'!$B$17:$AT$54,19,0))</f>
        <v>#N/A</v>
      </c>
      <c r="U188" s="16" t="e">
        <f>IF($B188="","",VLOOKUP($B188,'HKII 20 - 21'!$B$17:$AT$54,20,0))</f>
        <v>#N/A</v>
      </c>
      <c r="V188" s="32" t="e">
        <f t="shared" si="23"/>
        <v>#N/A</v>
      </c>
      <c r="W188" s="16" t="e">
        <f>IF($B188="","",VLOOKUP($B188,'HKII 20 - 21'!$B$17:$AT$54,22,0))</f>
        <v>#N/A</v>
      </c>
      <c r="X188" s="16" t="e">
        <f>IF($B188="","",VLOOKUP($B188,'HKII 20 - 21'!$B$17:$AT$54,23,0))</f>
        <v>#N/A</v>
      </c>
      <c r="Y188" s="16" t="e">
        <f>IF($B188="","",VLOOKUP($B188,'HKII 20 - 21'!$B$17:$AT$54,24,0))</f>
        <v>#N/A</v>
      </c>
      <c r="Z188" s="32" t="e">
        <f t="shared" si="24"/>
        <v>#N/A</v>
      </c>
      <c r="AA188" s="16" t="e">
        <f>IF($B188="","",VLOOKUP($B188,'HKII 20 - 21'!$B$17:$AT$54,26,0))</f>
        <v>#N/A</v>
      </c>
      <c r="AB188" s="16" t="e">
        <f>IF($B188="","",VLOOKUP($B188,'HKII 20 - 21'!$B$17:$AT$54,27,0))</f>
        <v>#N/A</v>
      </c>
      <c r="AC188" s="16" t="e">
        <f>IF($B188="","",VLOOKUP($B188,'HKII 20 - 21'!$B$17:$AT$54,28,0))</f>
        <v>#N/A</v>
      </c>
      <c r="AD188" s="32" t="e">
        <f t="shared" si="25"/>
        <v>#N/A</v>
      </c>
      <c r="AE188" s="16" t="e">
        <f>IF($B188="","",VLOOKUP($B188,'HKII 20 - 21'!$B$17:$AT$54,30,0))</f>
        <v>#N/A</v>
      </c>
      <c r="AF188" s="16" t="e">
        <f>IF($B188="","",VLOOKUP($B188,'HKII 20 - 21'!$B$17:$AT$54,31,0))</f>
        <v>#N/A</v>
      </c>
      <c r="AG188" s="16" t="e">
        <f>IF($B188="","",VLOOKUP($B188,'HKII 20 - 21'!$B$17:$AT$54,32,0))</f>
        <v>#N/A</v>
      </c>
      <c r="AH188" s="32" t="e">
        <f t="shared" si="26"/>
        <v>#N/A</v>
      </c>
      <c r="AI188" s="16" t="e">
        <f>IF($B188="","",VLOOKUP($B188,'HKII 20 - 21'!$B$17:$AT$54,34,0))</f>
        <v>#N/A</v>
      </c>
      <c r="AJ188" s="16" t="e">
        <f>IF($B188="","",VLOOKUP($B188,'HKII 20 - 21'!$B$17:$AT$54,35,0))</f>
        <v>#N/A</v>
      </c>
      <c r="AK188" s="32" t="e">
        <f t="shared" si="27"/>
        <v>#N/A</v>
      </c>
      <c r="AL188" s="16" t="e">
        <f>IF($B188="","",VLOOKUP($B188,'HKII 20 - 21'!$B$17:$AT$54,37,0))</f>
        <v>#N/A</v>
      </c>
      <c r="AM188" s="16" t="e">
        <f>IF($B188="","",VLOOKUP($B188,'HKII 20 - 21'!$B$17:$AT$54,38,0))</f>
        <v>#N/A</v>
      </c>
      <c r="AN188" s="32" t="e">
        <f t="shared" si="28"/>
        <v>#N/A</v>
      </c>
      <c r="AO188" s="16" t="e">
        <f>IF($B188="","",VLOOKUP($B188,'HKII 20 - 21'!$B$17:$AT$54,40,0))</f>
        <v>#N/A</v>
      </c>
      <c r="AP188" s="16" t="e">
        <f>IF($B188="","",VLOOKUP($B188,'HKII 20 - 21'!$B$17:$AT$54,41,0))</f>
        <v>#N/A</v>
      </c>
      <c r="AQ188" s="32" t="e">
        <f t="shared" si="29"/>
        <v>#N/A</v>
      </c>
      <c r="AR188" s="32" t="e">
        <f>IF($B188="","",VLOOKUP($B188,'HKII 20 - 21'!$B$17:$AT$54,43,0))</f>
        <v>#N/A</v>
      </c>
      <c r="AS188" s="32" t="e">
        <f>IF($B188="","",VLOOKUP($B188,'HKII 20 - 21'!$B$17:$AT$54,44,0))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IF($B189="","",VLOOKUP($B189,'HKII 20 - 21'!$B$17:$AT$54,4,0))</f>
        <v>#N/A</v>
      </c>
      <c r="F189" s="16" t="e">
        <f>IF($B189="","",VLOOKUP($B189,'HKII 20 - 21'!$B$17:$AT$54,5,0))</f>
        <v>#N/A</v>
      </c>
      <c r="G189" s="16" t="e">
        <f>IF($B189="","",VLOOKUP($B189,'HKII 20 - 21'!$B$17:$AT$54,6,0))</f>
        <v>#N/A</v>
      </c>
      <c r="H189" s="16" t="e">
        <f>IF($B189="","",VLOOKUP($B189,'HKII 20 - 21'!$B$17:$AT$54,7,0))</f>
        <v>#N/A</v>
      </c>
      <c r="I189" s="16" t="e">
        <f>IF($B189="","",VLOOKUP($B189,'HKII 20 - 21'!$B$17:$AT$54,8,0))</f>
        <v>#N/A</v>
      </c>
      <c r="J189" s="16" t="e">
        <f>IF($B189="","",VLOOKUP($B189,'HKII 20 - 21'!$B$17:$AT$54,9,0))</f>
        <v>#N/A</v>
      </c>
      <c r="K189" s="16" t="e">
        <f>IF($B189="","",VLOOKUP($B189,'HKII 20 - 21'!$B$17:$AT$54,10,0))</f>
        <v>#N/A</v>
      </c>
      <c r="L189" s="16" t="e">
        <f>IF($B189="","",VLOOKUP($B189,'HKII 20 - 21'!$B$17:$AT$54,11,0))</f>
        <v>#N/A</v>
      </c>
      <c r="M189" s="32" t="e">
        <f t="shared" si="21"/>
        <v>#N/A</v>
      </c>
      <c r="N189" s="16" t="e">
        <f>IF($B189="","",VLOOKUP($B189,'HKII 20 - 21'!$B$17:$AT$54,13,0))</f>
        <v>#N/A</v>
      </c>
      <c r="O189" s="16" t="e">
        <f>IF($B189="","",VLOOKUP($B189,'HKII 20 - 21'!$B$17:$AT$54,14,0))</f>
        <v>#N/A</v>
      </c>
      <c r="P189" s="16" t="e">
        <f>IF($B189="","",VLOOKUP($B189,'HKII 20 - 21'!$B$17:$AT$54,15,0))</f>
        <v>#N/A</v>
      </c>
      <c r="Q189" s="16" t="e">
        <f>IF($B189="","",VLOOKUP($B189,'HKII 20 - 21'!$B$17:$AT$54,16,0))</f>
        <v>#N/A</v>
      </c>
      <c r="R189" s="32" t="e">
        <f t="shared" si="22"/>
        <v>#N/A</v>
      </c>
      <c r="S189" s="16" t="e">
        <f>IF($B189="","",VLOOKUP($B189,'HKII 20 - 21'!$B$17:$AT$54,18,0))</f>
        <v>#N/A</v>
      </c>
      <c r="T189" s="16" t="e">
        <f>IF($B189="","",VLOOKUP($B189,'HKII 20 - 21'!$B$17:$AT$54,19,0))</f>
        <v>#N/A</v>
      </c>
      <c r="U189" s="16" t="e">
        <f>IF($B189="","",VLOOKUP($B189,'HKII 20 - 21'!$B$17:$AT$54,20,0))</f>
        <v>#N/A</v>
      </c>
      <c r="V189" s="32" t="e">
        <f t="shared" si="23"/>
        <v>#N/A</v>
      </c>
      <c r="W189" s="16" t="e">
        <f>IF($B189="","",VLOOKUP($B189,'HKII 20 - 21'!$B$17:$AT$54,22,0))</f>
        <v>#N/A</v>
      </c>
      <c r="X189" s="16" t="e">
        <f>IF($B189="","",VLOOKUP($B189,'HKII 20 - 21'!$B$17:$AT$54,23,0))</f>
        <v>#N/A</v>
      </c>
      <c r="Y189" s="16" t="e">
        <f>IF($B189="","",VLOOKUP($B189,'HKII 20 - 21'!$B$17:$AT$54,24,0))</f>
        <v>#N/A</v>
      </c>
      <c r="Z189" s="32" t="e">
        <f t="shared" si="24"/>
        <v>#N/A</v>
      </c>
      <c r="AA189" s="16" t="e">
        <f>IF($B189="","",VLOOKUP($B189,'HKII 20 - 21'!$B$17:$AT$54,26,0))</f>
        <v>#N/A</v>
      </c>
      <c r="AB189" s="16" t="e">
        <f>IF($B189="","",VLOOKUP($B189,'HKII 20 - 21'!$B$17:$AT$54,27,0))</f>
        <v>#N/A</v>
      </c>
      <c r="AC189" s="16" t="e">
        <f>IF($B189="","",VLOOKUP($B189,'HKII 20 - 21'!$B$17:$AT$54,28,0))</f>
        <v>#N/A</v>
      </c>
      <c r="AD189" s="32" t="e">
        <f t="shared" si="25"/>
        <v>#N/A</v>
      </c>
      <c r="AE189" s="16" t="e">
        <f>IF($B189="","",VLOOKUP($B189,'HKII 20 - 21'!$B$17:$AT$54,30,0))</f>
        <v>#N/A</v>
      </c>
      <c r="AF189" s="16" t="e">
        <f>IF($B189="","",VLOOKUP($B189,'HKII 20 - 21'!$B$17:$AT$54,31,0))</f>
        <v>#N/A</v>
      </c>
      <c r="AG189" s="16" t="e">
        <f>IF($B189="","",VLOOKUP($B189,'HKII 20 - 21'!$B$17:$AT$54,32,0))</f>
        <v>#N/A</v>
      </c>
      <c r="AH189" s="32" t="e">
        <f t="shared" si="26"/>
        <v>#N/A</v>
      </c>
      <c r="AI189" s="16" t="e">
        <f>IF($B189="","",VLOOKUP($B189,'HKII 20 - 21'!$B$17:$AT$54,34,0))</f>
        <v>#N/A</v>
      </c>
      <c r="AJ189" s="16" t="e">
        <f>IF($B189="","",VLOOKUP($B189,'HKII 20 - 21'!$B$17:$AT$54,35,0))</f>
        <v>#N/A</v>
      </c>
      <c r="AK189" s="32" t="e">
        <f t="shared" si="27"/>
        <v>#N/A</v>
      </c>
      <c r="AL189" s="16" t="e">
        <f>IF($B189="","",VLOOKUP($B189,'HKII 20 - 21'!$B$17:$AT$54,37,0))</f>
        <v>#N/A</v>
      </c>
      <c r="AM189" s="16" t="e">
        <f>IF($B189="","",VLOOKUP($B189,'HKII 20 - 21'!$B$17:$AT$54,38,0))</f>
        <v>#N/A</v>
      </c>
      <c r="AN189" s="32" t="e">
        <f t="shared" si="28"/>
        <v>#N/A</v>
      </c>
      <c r="AO189" s="16" t="e">
        <f>IF($B189="","",VLOOKUP($B189,'HKII 20 - 21'!$B$17:$AT$54,40,0))</f>
        <v>#N/A</v>
      </c>
      <c r="AP189" s="16" t="e">
        <f>IF($B189="","",VLOOKUP($B189,'HKII 20 - 21'!$B$17:$AT$54,41,0))</f>
        <v>#N/A</v>
      </c>
      <c r="AQ189" s="32" t="e">
        <f t="shared" si="29"/>
        <v>#N/A</v>
      </c>
      <c r="AR189" s="32" t="e">
        <f>IF($B189="","",VLOOKUP($B189,'HKII 20 - 21'!$B$17:$AT$54,43,0))</f>
        <v>#N/A</v>
      </c>
      <c r="AS189" s="32" t="e">
        <f>IF($B189="","",VLOOKUP($B189,'HKII 20 - 21'!$B$17:$AT$54,44,0))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IF($B190="","",VLOOKUP($B190,'HKII 20 - 21'!$B$17:$AT$54,4,0))</f>
        <v>#N/A</v>
      </c>
      <c r="F190" s="16" t="e">
        <f>IF($B190="","",VLOOKUP($B190,'HKII 20 - 21'!$B$17:$AT$54,5,0))</f>
        <v>#N/A</v>
      </c>
      <c r="G190" s="16" t="e">
        <f>IF($B190="","",VLOOKUP($B190,'HKII 20 - 21'!$B$17:$AT$54,6,0))</f>
        <v>#N/A</v>
      </c>
      <c r="H190" s="16" t="e">
        <f>IF($B190="","",VLOOKUP($B190,'HKII 20 - 21'!$B$17:$AT$54,7,0))</f>
        <v>#N/A</v>
      </c>
      <c r="I190" s="16" t="e">
        <f>IF($B190="","",VLOOKUP($B190,'HKII 20 - 21'!$B$17:$AT$54,8,0))</f>
        <v>#N/A</v>
      </c>
      <c r="J190" s="16" t="e">
        <f>IF($B190="","",VLOOKUP($B190,'HKII 20 - 21'!$B$17:$AT$54,9,0))</f>
        <v>#N/A</v>
      </c>
      <c r="K190" s="16" t="e">
        <f>IF($B190="","",VLOOKUP($B190,'HKII 20 - 21'!$B$17:$AT$54,10,0))</f>
        <v>#N/A</v>
      </c>
      <c r="L190" s="16" t="e">
        <f>IF($B190="","",VLOOKUP($B190,'HKII 20 - 21'!$B$17:$AT$54,11,0))</f>
        <v>#N/A</v>
      </c>
      <c r="M190" s="32" t="e">
        <f t="shared" si="21"/>
        <v>#N/A</v>
      </c>
      <c r="N190" s="16" t="e">
        <f>IF($B190="","",VLOOKUP($B190,'HKII 20 - 21'!$B$17:$AT$54,13,0))</f>
        <v>#N/A</v>
      </c>
      <c r="O190" s="16" t="e">
        <f>IF($B190="","",VLOOKUP($B190,'HKII 20 - 21'!$B$17:$AT$54,14,0))</f>
        <v>#N/A</v>
      </c>
      <c r="P190" s="16" t="e">
        <f>IF($B190="","",VLOOKUP($B190,'HKII 20 - 21'!$B$17:$AT$54,15,0))</f>
        <v>#N/A</v>
      </c>
      <c r="Q190" s="16" t="e">
        <f>IF($B190="","",VLOOKUP($B190,'HKII 20 - 21'!$B$17:$AT$54,16,0))</f>
        <v>#N/A</v>
      </c>
      <c r="R190" s="32" t="e">
        <f t="shared" si="22"/>
        <v>#N/A</v>
      </c>
      <c r="S190" s="16" t="e">
        <f>IF($B190="","",VLOOKUP($B190,'HKII 20 - 21'!$B$17:$AT$54,18,0))</f>
        <v>#N/A</v>
      </c>
      <c r="T190" s="16" t="e">
        <f>IF($B190="","",VLOOKUP($B190,'HKII 20 - 21'!$B$17:$AT$54,19,0))</f>
        <v>#N/A</v>
      </c>
      <c r="U190" s="16" t="e">
        <f>IF($B190="","",VLOOKUP($B190,'HKII 20 - 21'!$B$17:$AT$54,20,0))</f>
        <v>#N/A</v>
      </c>
      <c r="V190" s="32" t="e">
        <f t="shared" si="23"/>
        <v>#N/A</v>
      </c>
      <c r="W190" s="16" t="e">
        <f>IF($B190="","",VLOOKUP($B190,'HKII 20 - 21'!$B$17:$AT$54,22,0))</f>
        <v>#N/A</v>
      </c>
      <c r="X190" s="16" t="e">
        <f>IF($B190="","",VLOOKUP($B190,'HKII 20 - 21'!$B$17:$AT$54,23,0))</f>
        <v>#N/A</v>
      </c>
      <c r="Y190" s="16" t="e">
        <f>IF($B190="","",VLOOKUP($B190,'HKII 20 - 21'!$B$17:$AT$54,24,0))</f>
        <v>#N/A</v>
      </c>
      <c r="Z190" s="32" t="e">
        <f t="shared" si="24"/>
        <v>#N/A</v>
      </c>
      <c r="AA190" s="16" t="e">
        <f>IF($B190="","",VLOOKUP($B190,'HKII 20 - 21'!$B$17:$AT$54,26,0))</f>
        <v>#N/A</v>
      </c>
      <c r="AB190" s="16" t="e">
        <f>IF($B190="","",VLOOKUP($B190,'HKII 20 - 21'!$B$17:$AT$54,27,0))</f>
        <v>#N/A</v>
      </c>
      <c r="AC190" s="16" t="e">
        <f>IF($B190="","",VLOOKUP($B190,'HKII 20 - 21'!$B$17:$AT$54,28,0))</f>
        <v>#N/A</v>
      </c>
      <c r="AD190" s="32" t="e">
        <f t="shared" si="25"/>
        <v>#N/A</v>
      </c>
      <c r="AE190" s="16" t="e">
        <f>IF($B190="","",VLOOKUP($B190,'HKII 20 - 21'!$B$17:$AT$54,30,0))</f>
        <v>#N/A</v>
      </c>
      <c r="AF190" s="16" t="e">
        <f>IF($B190="","",VLOOKUP($B190,'HKII 20 - 21'!$B$17:$AT$54,31,0))</f>
        <v>#N/A</v>
      </c>
      <c r="AG190" s="16" t="e">
        <f>IF($B190="","",VLOOKUP($B190,'HKII 20 - 21'!$B$17:$AT$54,32,0))</f>
        <v>#N/A</v>
      </c>
      <c r="AH190" s="32" t="e">
        <f t="shared" si="26"/>
        <v>#N/A</v>
      </c>
      <c r="AI190" s="16" t="e">
        <f>IF($B190="","",VLOOKUP($B190,'HKII 20 - 21'!$B$17:$AT$54,34,0))</f>
        <v>#N/A</v>
      </c>
      <c r="AJ190" s="16" t="e">
        <f>IF($B190="","",VLOOKUP($B190,'HKII 20 - 21'!$B$17:$AT$54,35,0))</f>
        <v>#N/A</v>
      </c>
      <c r="AK190" s="32" t="e">
        <f t="shared" si="27"/>
        <v>#N/A</v>
      </c>
      <c r="AL190" s="16" t="e">
        <f>IF($B190="","",VLOOKUP($B190,'HKII 20 - 21'!$B$17:$AT$54,37,0))</f>
        <v>#N/A</v>
      </c>
      <c r="AM190" s="16" t="e">
        <f>IF($B190="","",VLOOKUP($B190,'HKII 20 - 21'!$B$17:$AT$54,38,0))</f>
        <v>#N/A</v>
      </c>
      <c r="AN190" s="32" t="e">
        <f t="shared" si="28"/>
        <v>#N/A</v>
      </c>
      <c r="AO190" s="16" t="e">
        <f>IF($B190="","",VLOOKUP($B190,'HKII 20 - 21'!$B$17:$AT$54,40,0))</f>
        <v>#N/A</v>
      </c>
      <c r="AP190" s="16" t="e">
        <f>IF($B190="","",VLOOKUP($B190,'HKII 20 - 21'!$B$17:$AT$54,41,0))</f>
        <v>#N/A</v>
      </c>
      <c r="AQ190" s="32" t="e">
        <f t="shared" si="29"/>
        <v>#N/A</v>
      </c>
      <c r="AR190" s="32" t="e">
        <f>IF($B190="","",VLOOKUP($B190,'HKII 20 - 21'!$B$17:$AT$54,43,0))</f>
        <v>#N/A</v>
      </c>
      <c r="AS190" s="32" t="e">
        <f>IF($B190="","",VLOOKUP($B190,'HKII 20 - 21'!$B$17:$AT$54,44,0))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IF($B191="","",VLOOKUP($B191,'HKII 20 - 21'!$B$17:$AT$54,4,0))</f>
        <v>#N/A</v>
      </c>
      <c r="F191" s="16" t="e">
        <f>IF($B191="","",VLOOKUP($B191,'HKII 20 - 21'!$B$17:$AT$54,5,0))</f>
        <v>#N/A</v>
      </c>
      <c r="G191" s="16" t="e">
        <f>IF($B191="","",VLOOKUP($B191,'HKII 20 - 21'!$B$17:$AT$54,6,0))</f>
        <v>#N/A</v>
      </c>
      <c r="H191" s="16" t="e">
        <f>IF($B191="","",VLOOKUP($B191,'HKII 20 - 21'!$B$17:$AT$54,7,0))</f>
        <v>#N/A</v>
      </c>
      <c r="I191" s="16" t="e">
        <f>IF($B191="","",VLOOKUP($B191,'HKII 20 - 21'!$B$17:$AT$54,8,0))</f>
        <v>#N/A</v>
      </c>
      <c r="J191" s="16" t="e">
        <f>IF($B191="","",VLOOKUP($B191,'HKII 20 - 21'!$B$17:$AT$54,9,0))</f>
        <v>#N/A</v>
      </c>
      <c r="K191" s="16" t="e">
        <f>IF($B191="","",VLOOKUP($B191,'HKII 20 - 21'!$B$17:$AT$54,10,0))</f>
        <v>#N/A</v>
      </c>
      <c r="L191" s="16" t="e">
        <f>IF($B191="","",VLOOKUP($B191,'HKII 20 - 21'!$B$17:$AT$54,11,0))</f>
        <v>#N/A</v>
      </c>
      <c r="M191" s="32" t="e">
        <f t="shared" si="21"/>
        <v>#N/A</v>
      </c>
      <c r="N191" s="16" t="e">
        <f>IF($B191="","",VLOOKUP($B191,'HKII 20 - 21'!$B$17:$AT$54,13,0))</f>
        <v>#N/A</v>
      </c>
      <c r="O191" s="16" t="e">
        <f>IF($B191="","",VLOOKUP($B191,'HKII 20 - 21'!$B$17:$AT$54,14,0))</f>
        <v>#N/A</v>
      </c>
      <c r="P191" s="16" t="e">
        <f>IF($B191="","",VLOOKUP($B191,'HKII 20 - 21'!$B$17:$AT$54,15,0))</f>
        <v>#N/A</v>
      </c>
      <c r="Q191" s="16" t="e">
        <f>IF($B191="","",VLOOKUP($B191,'HKII 20 - 21'!$B$17:$AT$54,16,0))</f>
        <v>#N/A</v>
      </c>
      <c r="R191" s="32" t="e">
        <f t="shared" si="22"/>
        <v>#N/A</v>
      </c>
      <c r="S191" s="16" t="e">
        <f>IF($B191="","",VLOOKUP($B191,'HKII 20 - 21'!$B$17:$AT$54,18,0))</f>
        <v>#N/A</v>
      </c>
      <c r="T191" s="16" t="e">
        <f>IF($B191="","",VLOOKUP($B191,'HKII 20 - 21'!$B$17:$AT$54,19,0))</f>
        <v>#N/A</v>
      </c>
      <c r="U191" s="16" t="e">
        <f>IF($B191="","",VLOOKUP($B191,'HKII 20 - 21'!$B$17:$AT$54,20,0))</f>
        <v>#N/A</v>
      </c>
      <c r="V191" s="32" t="e">
        <f t="shared" si="23"/>
        <v>#N/A</v>
      </c>
      <c r="W191" s="16" t="e">
        <f>IF($B191="","",VLOOKUP($B191,'HKII 20 - 21'!$B$17:$AT$54,22,0))</f>
        <v>#N/A</v>
      </c>
      <c r="X191" s="16" t="e">
        <f>IF($B191="","",VLOOKUP($B191,'HKII 20 - 21'!$B$17:$AT$54,23,0))</f>
        <v>#N/A</v>
      </c>
      <c r="Y191" s="16" t="e">
        <f>IF($B191="","",VLOOKUP($B191,'HKII 20 - 21'!$B$17:$AT$54,24,0))</f>
        <v>#N/A</v>
      </c>
      <c r="Z191" s="32" t="e">
        <f t="shared" si="24"/>
        <v>#N/A</v>
      </c>
      <c r="AA191" s="16" t="e">
        <f>IF($B191="","",VLOOKUP($B191,'HKII 20 - 21'!$B$17:$AT$54,26,0))</f>
        <v>#N/A</v>
      </c>
      <c r="AB191" s="16" t="e">
        <f>IF($B191="","",VLOOKUP($B191,'HKII 20 - 21'!$B$17:$AT$54,27,0))</f>
        <v>#N/A</v>
      </c>
      <c r="AC191" s="16" t="e">
        <f>IF($B191="","",VLOOKUP($B191,'HKII 20 - 21'!$B$17:$AT$54,28,0))</f>
        <v>#N/A</v>
      </c>
      <c r="AD191" s="32" t="e">
        <f t="shared" si="25"/>
        <v>#N/A</v>
      </c>
      <c r="AE191" s="16" t="e">
        <f>IF($B191="","",VLOOKUP($B191,'HKII 20 - 21'!$B$17:$AT$54,30,0))</f>
        <v>#N/A</v>
      </c>
      <c r="AF191" s="16" t="e">
        <f>IF($B191="","",VLOOKUP($B191,'HKII 20 - 21'!$B$17:$AT$54,31,0))</f>
        <v>#N/A</v>
      </c>
      <c r="AG191" s="16" t="e">
        <f>IF($B191="","",VLOOKUP($B191,'HKII 20 - 21'!$B$17:$AT$54,32,0))</f>
        <v>#N/A</v>
      </c>
      <c r="AH191" s="32" t="e">
        <f t="shared" si="26"/>
        <v>#N/A</v>
      </c>
      <c r="AI191" s="16" t="e">
        <f>IF($B191="","",VLOOKUP($B191,'HKII 20 - 21'!$B$17:$AT$54,34,0))</f>
        <v>#N/A</v>
      </c>
      <c r="AJ191" s="16" t="e">
        <f>IF($B191="","",VLOOKUP($B191,'HKII 20 - 21'!$B$17:$AT$54,35,0))</f>
        <v>#N/A</v>
      </c>
      <c r="AK191" s="32" t="e">
        <f t="shared" si="27"/>
        <v>#N/A</v>
      </c>
      <c r="AL191" s="16" t="e">
        <f>IF($B191="","",VLOOKUP($B191,'HKII 20 - 21'!$B$17:$AT$54,37,0))</f>
        <v>#N/A</v>
      </c>
      <c r="AM191" s="16" t="e">
        <f>IF($B191="","",VLOOKUP($B191,'HKII 20 - 21'!$B$17:$AT$54,38,0))</f>
        <v>#N/A</v>
      </c>
      <c r="AN191" s="32" t="e">
        <f t="shared" si="28"/>
        <v>#N/A</v>
      </c>
      <c r="AO191" s="16" t="e">
        <f>IF($B191="","",VLOOKUP($B191,'HKII 20 - 21'!$B$17:$AT$54,40,0))</f>
        <v>#N/A</v>
      </c>
      <c r="AP191" s="16" t="e">
        <f>IF($B191="","",VLOOKUP($B191,'HKII 20 - 21'!$B$17:$AT$54,41,0))</f>
        <v>#N/A</v>
      </c>
      <c r="AQ191" s="32" t="e">
        <f t="shared" si="29"/>
        <v>#N/A</v>
      </c>
      <c r="AR191" s="32" t="e">
        <f>IF($B191="","",VLOOKUP($B191,'HKII 20 - 21'!$B$17:$AT$54,43,0))</f>
        <v>#N/A</v>
      </c>
      <c r="AS191" s="32" t="e">
        <f>IF($B191="","",VLOOKUP($B191,'HKII 20 - 21'!$B$17:$AT$54,44,0))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IF($B192="","",VLOOKUP($B192,'HKII 20 - 21'!$B$17:$AT$54,4,0))</f>
        <v>#N/A</v>
      </c>
      <c r="F192" s="16" t="e">
        <f>IF($B192="","",VLOOKUP($B192,'HKII 20 - 21'!$B$17:$AT$54,5,0))</f>
        <v>#N/A</v>
      </c>
      <c r="G192" s="16" t="e">
        <f>IF($B192="","",VLOOKUP($B192,'HKII 20 - 21'!$B$17:$AT$54,6,0))</f>
        <v>#N/A</v>
      </c>
      <c r="H192" s="16" t="e">
        <f>IF($B192="","",VLOOKUP($B192,'HKII 20 - 21'!$B$17:$AT$54,7,0))</f>
        <v>#N/A</v>
      </c>
      <c r="I192" s="16" t="e">
        <f>IF($B192="","",VLOOKUP($B192,'HKII 20 - 21'!$B$17:$AT$54,8,0))</f>
        <v>#N/A</v>
      </c>
      <c r="J192" s="16" t="e">
        <f>IF($B192="","",VLOOKUP($B192,'HKII 20 - 21'!$B$17:$AT$54,9,0))</f>
        <v>#N/A</v>
      </c>
      <c r="K192" s="16" t="e">
        <f>IF($B192="","",VLOOKUP($B192,'HKII 20 - 21'!$B$17:$AT$54,10,0))</f>
        <v>#N/A</v>
      </c>
      <c r="L192" s="16" t="e">
        <f>IF($B192="","",VLOOKUP($B192,'HKII 20 - 21'!$B$17:$AT$54,11,0))</f>
        <v>#N/A</v>
      </c>
      <c r="M192" s="32" t="e">
        <f t="shared" si="21"/>
        <v>#N/A</v>
      </c>
      <c r="N192" s="16" t="e">
        <f>IF($B192="","",VLOOKUP($B192,'HKII 20 - 21'!$B$17:$AT$54,13,0))</f>
        <v>#N/A</v>
      </c>
      <c r="O192" s="16" t="e">
        <f>IF($B192="","",VLOOKUP($B192,'HKII 20 - 21'!$B$17:$AT$54,14,0))</f>
        <v>#N/A</v>
      </c>
      <c r="P192" s="16" t="e">
        <f>IF($B192="","",VLOOKUP($B192,'HKII 20 - 21'!$B$17:$AT$54,15,0))</f>
        <v>#N/A</v>
      </c>
      <c r="Q192" s="16" t="e">
        <f>IF($B192="","",VLOOKUP($B192,'HKII 20 - 21'!$B$17:$AT$54,16,0))</f>
        <v>#N/A</v>
      </c>
      <c r="R192" s="32" t="e">
        <f t="shared" si="22"/>
        <v>#N/A</v>
      </c>
      <c r="S192" s="16" t="e">
        <f>IF($B192="","",VLOOKUP($B192,'HKII 20 - 21'!$B$17:$AT$54,18,0))</f>
        <v>#N/A</v>
      </c>
      <c r="T192" s="16" t="e">
        <f>IF($B192="","",VLOOKUP($B192,'HKII 20 - 21'!$B$17:$AT$54,19,0))</f>
        <v>#N/A</v>
      </c>
      <c r="U192" s="16" t="e">
        <f>IF($B192="","",VLOOKUP($B192,'HKII 20 - 21'!$B$17:$AT$54,20,0))</f>
        <v>#N/A</v>
      </c>
      <c r="V192" s="32" t="e">
        <f t="shared" si="23"/>
        <v>#N/A</v>
      </c>
      <c r="W192" s="16" t="e">
        <f>IF($B192="","",VLOOKUP($B192,'HKII 20 - 21'!$B$17:$AT$54,22,0))</f>
        <v>#N/A</v>
      </c>
      <c r="X192" s="16" t="e">
        <f>IF($B192="","",VLOOKUP($B192,'HKII 20 - 21'!$B$17:$AT$54,23,0))</f>
        <v>#N/A</v>
      </c>
      <c r="Y192" s="16" t="e">
        <f>IF($B192="","",VLOOKUP($B192,'HKII 20 - 21'!$B$17:$AT$54,24,0))</f>
        <v>#N/A</v>
      </c>
      <c r="Z192" s="32" t="e">
        <f t="shared" si="24"/>
        <v>#N/A</v>
      </c>
      <c r="AA192" s="16" t="e">
        <f>IF($B192="","",VLOOKUP($B192,'HKII 20 - 21'!$B$17:$AT$54,26,0))</f>
        <v>#N/A</v>
      </c>
      <c r="AB192" s="16" t="e">
        <f>IF($B192="","",VLOOKUP($B192,'HKII 20 - 21'!$B$17:$AT$54,27,0))</f>
        <v>#N/A</v>
      </c>
      <c r="AC192" s="16" t="e">
        <f>IF($B192="","",VLOOKUP($B192,'HKII 20 - 21'!$B$17:$AT$54,28,0))</f>
        <v>#N/A</v>
      </c>
      <c r="AD192" s="32" t="e">
        <f t="shared" si="25"/>
        <v>#N/A</v>
      </c>
      <c r="AE192" s="16" t="e">
        <f>IF($B192="","",VLOOKUP($B192,'HKII 20 - 21'!$B$17:$AT$54,30,0))</f>
        <v>#N/A</v>
      </c>
      <c r="AF192" s="16" t="e">
        <f>IF($B192="","",VLOOKUP($B192,'HKII 20 - 21'!$B$17:$AT$54,31,0))</f>
        <v>#N/A</v>
      </c>
      <c r="AG192" s="16" t="e">
        <f>IF($B192="","",VLOOKUP($B192,'HKII 20 - 21'!$B$17:$AT$54,32,0))</f>
        <v>#N/A</v>
      </c>
      <c r="AH192" s="32" t="e">
        <f t="shared" si="26"/>
        <v>#N/A</v>
      </c>
      <c r="AI192" s="16" t="e">
        <f>IF($B192="","",VLOOKUP($B192,'HKII 20 - 21'!$B$17:$AT$54,34,0))</f>
        <v>#N/A</v>
      </c>
      <c r="AJ192" s="16" t="e">
        <f>IF($B192="","",VLOOKUP($B192,'HKII 20 - 21'!$B$17:$AT$54,35,0))</f>
        <v>#N/A</v>
      </c>
      <c r="AK192" s="32" t="e">
        <f t="shared" si="27"/>
        <v>#N/A</v>
      </c>
      <c r="AL192" s="16" t="e">
        <f>IF($B192="","",VLOOKUP($B192,'HKII 20 - 21'!$B$17:$AT$54,37,0))</f>
        <v>#N/A</v>
      </c>
      <c r="AM192" s="16" t="e">
        <f>IF($B192="","",VLOOKUP($B192,'HKII 20 - 21'!$B$17:$AT$54,38,0))</f>
        <v>#N/A</v>
      </c>
      <c r="AN192" s="32" t="e">
        <f t="shared" si="28"/>
        <v>#N/A</v>
      </c>
      <c r="AO192" s="16" t="e">
        <f>IF($B192="","",VLOOKUP($B192,'HKII 20 - 21'!$B$17:$AT$54,40,0))</f>
        <v>#N/A</v>
      </c>
      <c r="AP192" s="16" t="e">
        <f>IF($B192="","",VLOOKUP($B192,'HKII 20 - 21'!$B$17:$AT$54,41,0))</f>
        <v>#N/A</v>
      </c>
      <c r="AQ192" s="32" t="e">
        <f t="shared" si="29"/>
        <v>#N/A</v>
      </c>
      <c r="AR192" s="32" t="e">
        <f>IF($B192="","",VLOOKUP($B192,'HKII 20 - 21'!$B$17:$AT$54,43,0))</f>
        <v>#N/A</v>
      </c>
      <c r="AS192" s="32" t="e">
        <f>IF($B192="","",VLOOKUP($B192,'HKII 20 - 21'!$B$17:$AT$54,44,0))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IF($B193="","",VLOOKUP($B193,'HKII 20 - 21'!$B$17:$AT$54,4,0))</f>
        <v>#N/A</v>
      </c>
      <c r="F193" s="16" t="e">
        <f>IF($B193="","",VLOOKUP($B193,'HKII 20 - 21'!$B$17:$AT$54,5,0))</f>
        <v>#N/A</v>
      </c>
      <c r="G193" s="16" t="e">
        <f>IF($B193="","",VLOOKUP($B193,'HKII 20 - 21'!$B$17:$AT$54,6,0))</f>
        <v>#N/A</v>
      </c>
      <c r="H193" s="16" t="e">
        <f>IF($B193="","",VLOOKUP($B193,'HKII 20 - 21'!$B$17:$AT$54,7,0))</f>
        <v>#N/A</v>
      </c>
      <c r="I193" s="16" t="e">
        <f>IF($B193="","",VLOOKUP($B193,'HKII 20 - 21'!$B$17:$AT$54,8,0))</f>
        <v>#N/A</v>
      </c>
      <c r="J193" s="16" t="e">
        <f>IF($B193="","",VLOOKUP($B193,'HKII 20 - 21'!$B$17:$AT$54,9,0))</f>
        <v>#N/A</v>
      </c>
      <c r="K193" s="16" t="e">
        <f>IF($B193="","",VLOOKUP($B193,'HKII 20 - 21'!$B$17:$AT$54,10,0))</f>
        <v>#N/A</v>
      </c>
      <c r="L193" s="16" t="e">
        <f>IF($B193="","",VLOOKUP($B193,'HKII 20 - 21'!$B$17:$AT$54,11,0))</f>
        <v>#N/A</v>
      </c>
      <c r="M193" s="32" t="e">
        <f t="shared" si="21"/>
        <v>#N/A</v>
      </c>
      <c r="N193" s="16" t="e">
        <f>IF($B193="","",VLOOKUP($B193,'HKII 20 - 21'!$B$17:$AT$54,13,0))</f>
        <v>#N/A</v>
      </c>
      <c r="O193" s="16" t="e">
        <f>IF($B193="","",VLOOKUP($B193,'HKII 20 - 21'!$B$17:$AT$54,14,0))</f>
        <v>#N/A</v>
      </c>
      <c r="P193" s="16" t="e">
        <f>IF($B193="","",VLOOKUP($B193,'HKII 20 - 21'!$B$17:$AT$54,15,0))</f>
        <v>#N/A</v>
      </c>
      <c r="Q193" s="16" t="e">
        <f>IF($B193="","",VLOOKUP($B193,'HKII 20 - 21'!$B$17:$AT$54,16,0))</f>
        <v>#N/A</v>
      </c>
      <c r="R193" s="32" t="e">
        <f t="shared" si="22"/>
        <v>#N/A</v>
      </c>
      <c r="S193" s="16" t="e">
        <f>IF($B193="","",VLOOKUP($B193,'HKII 20 - 21'!$B$17:$AT$54,18,0))</f>
        <v>#N/A</v>
      </c>
      <c r="T193" s="16" t="e">
        <f>IF($B193="","",VLOOKUP($B193,'HKII 20 - 21'!$B$17:$AT$54,19,0))</f>
        <v>#N/A</v>
      </c>
      <c r="U193" s="16" t="e">
        <f>IF($B193="","",VLOOKUP($B193,'HKII 20 - 21'!$B$17:$AT$54,20,0))</f>
        <v>#N/A</v>
      </c>
      <c r="V193" s="32" t="e">
        <f t="shared" si="23"/>
        <v>#N/A</v>
      </c>
      <c r="W193" s="16" t="e">
        <f>IF($B193="","",VLOOKUP($B193,'HKII 20 - 21'!$B$17:$AT$54,22,0))</f>
        <v>#N/A</v>
      </c>
      <c r="X193" s="16" t="e">
        <f>IF($B193="","",VLOOKUP($B193,'HKII 20 - 21'!$B$17:$AT$54,23,0))</f>
        <v>#N/A</v>
      </c>
      <c r="Y193" s="16" t="e">
        <f>IF($B193="","",VLOOKUP($B193,'HKII 20 - 21'!$B$17:$AT$54,24,0))</f>
        <v>#N/A</v>
      </c>
      <c r="Z193" s="32" t="e">
        <f t="shared" si="24"/>
        <v>#N/A</v>
      </c>
      <c r="AA193" s="16" t="e">
        <f>IF($B193="","",VLOOKUP($B193,'HKII 20 - 21'!$B$17:$AT$54,26,0))</f>
        <v>#N/A</v>
      </c>
      <c r="AB193" s="16" t="e">
        <f>IF($B193="","",VLOOKUP($B193,'HKII 20 - 21'!$B$17:$AT$54,27,0))</f>
        <v>#N/A</v>
      </c>
      <c r="AC193" s="16" t="e">
        <f>IF($B193="","",VLOOKUP($B193,'HKII 20 - 21'!$B$17:$AT$54,28,0))</f>
        <v>#N/A</v>
      </c>
      <c r="AD193" s="32" t="e">
        <f t="shared" si="25"/>
        <v>#N/A</v>
      </c>
      <c r="AE193" s="16" t="e">
        <f>IF($B193="","",VLOOKUP($B193,'HKII 20 - 21'!$B$17:$AT$54,30,0))</f>
        <v>#N/A</v>
      </c>
      <c r="AF193" s="16" t="e">
        <f>IF($B193="","",VLOOKUP($B193,'HKII 20 - 21'!$B$17:$AT$54,31,0))</f>
        <v>#N/A</v>
      </c>
      <c r="AG193" s="16" t="e">
        <f>IF($B193="","",VLOOKUP($B193,'HKII 20 - 21'!$B$17:$AT$54,32,0))</f>
        <v>#N/A</v>
      </c>
      <c r="AH193" s="32" t="e">
        <f t="shared" si="26"/>
        <v>#N/A</v>
      </c>
      <c r="AI193" s="16" t="e">
        <f>IF($B193="","",VLOOKUP($B193,'HKII 20 - 21'!$B$17:$AT$54,34,0))</f>
        <v>#N/A</v>
      </c>
      <c r="AJ193" s="16" t="e">
        <f>IF($B193="","",VLOOKUP($B193,'HKII 20 - 21'!$B$17:$AT$54,35,0))</f>
        <v>#N/A</v>
      </c>
      <c r="AK193" s="32" t="e">
        <f t="shared" si="27"/>
        <v>#N/A</v>
      </c>
      <c r="AL193" s="16" t="e">
        <f>IF($B193="","",VLOOKUP($B193,'HKII 20 - 21'!$B$17:$AT$54,37,0))</f>
        <v>#N/A</v>
      </c>
      <c r="AM193" s="16" t="e">
        <f>IF($B193="","",VLOOKUP($B193,'HKII 20 - 21'!$B$17:$AT$54,38,0))</f>
        <v>#N/A</v>
      </c>
      <c r="AN193" s="32" t="e">
        <f t="shared" si="28"/>
        <v>#N/A</v>
      </c>
      <c r="AO193" s="16" t="e">
        <f>IF($B193="","",VLOOKUP($B193,'HKII 20 - 21'!$B$17:$AT$54,40,0))</f>
        <v>#N/A</v>
      </c>
      <c r="AP193" s="16" t="e">
        <f>IF($B193="","",VLOOKUP($B193,'HKII 20 - 21'!$B$17:$AT$54,41,0))</f>
        <v>#N/A</v>
      </c>
      <c r="AQ193" s="32" t="e">
        <f t="shared" si="29"/>
        <v>#N/A</v>
      </c>
      <c r="AR193" s="32" t="e">
        <f>IF($B193="","",VLOOKUP($B193,'HKII 20 - 21'!$B$17:$AT$54,43,0))</f>
        <v>#N/A</v>
      </c>
      <c r="AS193" s="32" t="e">
        <f>IF($B193="","",VLOOKUP($B193,'HKII 20 - 21'!$B$17:$AT$54,44,0))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IF($B194="","",VLOOKUP($B194,'HKII 20 - 21'!$B$17:$AT$54,4,0))</f>
        <v>#N/A</v>
      </c>
      <c r="F194" s="16" t="e">
        <f>IF($B194="","",VLOOKUP($B194,'HKII 20 - 21'!$B$17:$AT$54,5,0))</f>
        <v>#N/A</v>
      </c>
      <c r="G194" s="16" t="e">
        <f>IF($B194="","",VLOOKUP($B194,'HKII 20 - 21'!$B$17:$AT$54,6,0))</f>
        <v>#N/A</v>
      </c>
      <c r="H194" s="16" t="e">
        <f>IF($B194="","",VLOOKUP($B194,'HKII 20 - 21'!$B$17:$AT$54,7,0))</f>
        <v>#N/A</v>
      </c>
      <c r="I194" s="16" t="e">
        <f>IF($B194="","",VLOOKUP($B194,'HKII 20 - 21'!$B$17:$AT$54,8,0))</f>
        <v>#N/A</v>
      </c>
      <c r="J194" s="16" t="e">
        <f>IF($B194="","",VLOOKUP($B194,'HKII 20 - 21'!$B$17:$AT$54,9,0))</f>
        <v>#N/A</v>
      </c>
      <c r="K194" s="16" t="e">
        <f>IF($B194="","",VLOOKUP($B194,'HKII 20 - 21'!$B$17:$AT$54,10,0))</f>
        <v>#N/A</v>
      </c>
      <c r="L194" s="16" t="e">
        <f>IF($B194="","",VLOOKUP($B194,'HKII 20 - 21'!$B$17:$AT$54,11,0))</f>
        <v>#N/A</v>
      </c>
      <c r="M194" s="32" t="e">
        <f t="shared" si="21"/>
        <v>#N/A</v>
      </c>
      <c r="N194" s="16" t="e">
        <f>IF($B194="","",VLOOKUP($B194,'HKII 20 - 21'!$B$17:$AT$54,13,0))</f>
        <v>#N/A</v>
      </c>
      <c r="O194" s="16" t="e">
        <f>IF($B194="","",VLOOKUP($B194,'HKII 20 - 21'!$B$17:$AT$54,14,0))</f>
        <v>#N/A</v>
      </c>
      <c r="P194" s="16" t="e">
        <f>IF($B194="","",VLOOKUP($B194,'HKII 20 - 21'!$B$17:$AT$54,15,0))</f>
        <v>#N/A</v>
      </c>
      <c r="Q194" s="16" t="e">
        <f>IF($B194="","",VLOOKUP($B194,'HKII 20 - 21'!$B$17:$AT$54,16,0))</f>
        <v>#N/A</v>
      </c>
      <c r="R194" s="32" t="e">
        <f t="shared" si="22"/>
        <v>#N/A</v>
      </c>
      <c r="S194" s="16" t="e">
        <f>IF($B194="","",VLOOKUP($B194,'HKII 20 - 21'!$B$17:$AT$54,18,0))</f>
        <v>#N/A</v>
      </c>
      <c r="T194" s="16" t="e">
        <f>IF($B194="","",VLOOKUP($B194,'HKII 20 - 21'!$B$17:$AT$54,19,0))</f>
        <v>#N/A</v>
      </c>
      <c r="U194" s="16" t="e">
        <f>IF($B194="","",VLOOKUP($B194,'HKII 20 - 21'!$B$17:$AT$54,20,0))</f>
        <v>#N/A</v>
      </c>
      <c r="V194" s="32" t="e">
        <f t="shared" si="23"/>
        <v>#N/A</v>
      </c>
      <c r="W194" s="16" t="e">
        <f>IF($B194="","",VLOOKUP($B194,'HKII 20 - 21'!$B$17:$AT$54,22,0))</f>
        <v>#N/A</v>
      </c>
      <c r="X194" s="16" t="e">
        <f>IF($B194="","",VLOOKUP($B194,'HKII 20 - 21'!$B$17:$AT$54,23,0))</f>
        <v>#N/A</v>
      </c>
      <c r="Y194" s="16" t="e">
        <f>IF($B194="","",VLOOKUP($B194,'HKII 20 - 21'!$B$17:$AT$54,24,0))</f>
        <v>#N/A</v>
      </c>
      <c r="Z194" s="32" t="e">
        <f t="shared" si="24"/>
        <v>#N/A</v>
      </c>
      <c r="AA194" s="16" t="e">
        <f>IF($B194="","",VLOOKUP($B194,'HKII 20 - 21'!$B$17:$AT$54,26,0))</f>
        <v>#N/A</v>
      </c>
      <c r="AB194" s="16" t="e">
        <f>IF($B194="","",VLOOKUP($B194,'HKII 20 - 21'!$B$17:$AT$54,27,0))</f>
        <v>#N/A</v>
      </c>
      <c r="AC194" s="16" t="e">
        <f>IF($B194="","",VLOOKUP($B194,'HKII 20 - 21'!$B$17:$AT$54,28,0))</f>
        <v>#N/A</v>
      </c>
      <c r="AD194" s="32" t="e">
        <f t="shared" si="25"/>
        <v>#N/A</v>
      </c>
      <c r="AE194" s="16" t="e">
        <f>IF($B194="","",VLOOKUP($B194,'HKII 20 - 21'!$B$17:$AT$54,30,0))</f>
        <v>#N/A</v>
      </c>
      <c r="AF194" s="16" t="e">
        <f>IF($B194="","",VLOOKUP($B194,'HKII 20 - 21'!$B$17:$AT$54,31,0))</f>
        <v>#N/A</v>
      </c>
      <c r="AG194" s="16" t="e">
        <f>IF($B194="","",VLOOKUP($B194,'HKII 20 - 21'!$B$17:$AT$54,32,0))</f>
        <v>#N/A</v>
      </c>
      <c r="AH194" s="32" t="e">
        <f t="shared" si="26"/>
        <v>#N/A</v>
      </c>
      <c r="AI194" s="16" t="e">
        <f>IF($B194="","",VLOOKUP($B194,'HKII 20 - 21'!$B$17:$AT$54,34,0))</f>
        <v>#N/A</v>
      </c>
      <c r="AJ194" s="16" t="e">
        <f>IF($B194="","",VLOOKUP($B194,'HKII 20 - 21'!$B$17:$AT$54,35,0))</f>
        <v>#N/A</v>
      </c>
      <c r="AK194" s="32" t="e">
        <f t="shared" si="27"/>
        <v>#N/A</v>
      </c>
      <c r="AL194" s="16" t="e">
        <f>IF($B194="","",VLOOKUP($B194,'HKII 20 - 21'!$B$17:$AT$54,37,0))</f>
        <v>#N/A</v>
      </c>
      <c r="AM194" s="16" t="e">
        <f>IF($B194="","",VLOOKUP($B194,'HKII 20 - 21'!$B$17:$AT$54,38,0))</f>
        <v>#N/A</v>
      </c>
      <c r="AN194" s="32" t="e">
        <f t="shared" si="28"/>
        <v>#N/A</v>
      </c>
      <c r="AO194" s="16" t="e">
        <f>IF($B194="","",VLOOKUP($B194,'HKII 20 - 21'!$B$17:$AT$54,40,0))</f>
        <v>#N/A</v>
      </c>
      <c r="AP194" s="16" t="e">
        <f>IF($B194="","",VLOOKUP($B194,'HKII 20 - 21'!$B$17:$AT$54,41,0))</f>
        <v>#N/A</v>
      </c>
      <c r="AQ194" s="32" t="e">
        <f t="shared" si="29"/>
        <v>#N/A</v>
      </c>
      <c r="AR194" s="32" t="e">
        <f>IF($B194="","",VLOOKUP($B194,'HKII 20 - 21'!$B$17:$AT$54,43,0))</f>
        <v>#N/A</v>
      </c>
      <c r="AS194" s="32" t="e">
        <f>IF($B194="","",VLOOKUP($B194,'HKII 20 - 21'!$B$17:$AT$54,44,0))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IF($B195="","",VLOOKUP($B195,'HKII 20 - 21'!$B$17:$AT$54,4,0))</f>
        <v>#N/A</v>
      </c>
      <c r="F195" s="16" t="e">
        <f>IF($B195="","",VLOOKUP($B195,'HKII 20 - 21'!$B$17:$AT$54,5,0))</f>
        <v>#N/A</v>
      </c>
      <c r="G195" s="16" t="e">
        <f>IF($B195="","",VLOOKUP($B195,'HKII 20 - 21'!$B$17:$AT$54,6,0))</f>
        <v>#N/A</v>
      </c>
      <c r="H195" s="16" t="e">
        <f>IF($B195="","",VLOOKUP($B195,'HKII 20 - 21'!$B$17:$AT$54,7,0))</f>
        <v>#N/A</v>
      </c>
      <c r="I195" s="16" t="e">
        <f>IF($B195="","",VLOOKUP($B195,'HKII 20 - 21'!$B$17:$AT$54,8,0))</f>
        <v>#N/A</v>
      </c>
      <c r="J195" s="16" t="e">
        <f>IF($B195="","",VLOOKUP($B195,'HKII 20 - 21'!$B$17:$AT$54,9,0))</f>
        <v>#N/A</v>
      </c>
      <c r="K195" s="16" t="e">
        <f>IF($B195="","",VLOOKUP($B195,'HKII 20 - 21'!$B$17:$AT$54,10,0))</f>
        <v>#N/A</v>
      </c>
      <c r="L195" s="16" t="e">
        <f>IF($B195="","",VLOOKUP($B195,'HKII 20 - 21'!$B$17:$AT$54,11,0))</f>
        <v>#N/A</v>
      </c>
      <c r="M195" s="32" t="e">
        <f t="shared" si="21"/>
        <v>#N/A</v>
      </c>
      <c r="N195" s="16" t="e">
        <f>IF($B195="","",VLOOKUP($B195,'HKII 20 - 21'!$B$17:$AT$54,13,0))</f>
        <v>#N/A</v>
      </c>
      <c r="O195" s="16" t="e">
        <f>IF($B195="","",VLOOKUP($B195,'HKII 20 - 21'!$B$17:$AT$54,14,0))</f>
        <v>#N/A</v>
      </c>
      <c r="P195" s="16" t="e">
        <f>IF($B195="","",VLOOKUP($B195,'HKII 20 - 21'!$B$17:$AT$54,15,0))</f>
        <v>#N/A</v>
      </c>
      <c r="Q195" s="16" t="e">
        <f>IF($B195="","",VLOOKUP($B195,'HKII 20 - 21'!$B$17:$AT$54,16,0))</f>
        <v>#N/A</v>
      </c>
      <c r="R195" s="32" t="e">
        <f t="shared" si="22"/>
        <v>#N/A</v>
      </c>
      <c r="S195" s="16" t="e">
        <f>IF($B195="","",VLOOKUP($B195,'HKII 20 - 21'!$B$17:$AT$54,18,0))</f>
        <v>#N/A</v>
      </c>
      <c r="T195" s="16" t="e">
        <f>IF($B195="","",VLOOKUP($B195,'HKII 20 - 21'!$B$17:$AT$54,19,0))</f>
        <v>#N/A</v>
      </c>
      <c r="U195" s="16" t="e">
        <f>IF($B195="","",VLOOKUP($B195,'HKII 20 - 21'!$B$17:$AT$54,20,0))</f>
        <v>#N/A</v>
      </c>
      <c r="V195" s="32" t="e">
        <f t="shared" si="23"/>
        <v>#N/A</v>
      </c>
      <c r="W195" s="16" t="e">
        <f>IF($B195="","",VLOOKUP($B195,'HKII 20 - 21'!$B$17:$AT$54,22,0))</f>
        <v>#N/A</v>
      </c>
      <c r="X195" s="16" t="e">
        <f>IF($B195="","",VLOOKUP($B195,'HKII 20 - 21'!$B$17:$AT$54,23,0))</f>
        <v>#N/A</v>
      </c>
      <c r="Y195" s="16" t="e">
        <f>IF($B195="","",VLOOKUP($B195,'HKII 20 - 21'!$B$17:$AT$54,24,0))</f>
        <v>#N/A</v>
      </c>
      <c r="Z195" s="32" t="e">
        <f t="shared" si="24"/>
        <v>#N/A</v>
      </c>
      <c r="AA195" s="16" t="e">
        <f>IF($B195="","",VLOOKUP($B195,'HKII 20 - 21'!$B$17:$AT$54,26,0))</f>
        <v>#N/A</v>
      </c>
      <c r="AB195" s="16" t="e">
        <f>IF($B195="","",VLOOKUP($B195,'HKII 20 - 21'!$B$17:$AT$54,27,0))</f>
        <v>#N/A</v>
      </c>
      <c r="AC195" s="16" t="e">
        <f>IF($B195="","",VLOOKUP($B195,'HKII 20 - 21'!$B$17:$AT$54,28,0))</f>
        <v>#N/A</v>
      </c>
      <c r="AD195" s="32" t="e">
        <f t="shared" si="25"/>
        <v>#N/A</v>
      </c>
      <c r="AE195" s="16" t="e">
        <f>IF($B195="","",VLOOKUP($B195,'HKII 20 - 21'!$B$17:$AT$54,30,0))</f>
        <v>#N/A</v>
      </c>
      <c r="AF195" s="16" t="e">
        <f>IF($B195="","",VLOOKUP($B195,'HKII 20 - 21'!$B$17:$AT$54,31,0))</f>
        <v>#N/A</v>
      </c>
      <c r="AG195" s="16" t="e">
        <f>IF($B195="","",VLOOKUP($B195,'HKII 20 - 21'!$B$17:$AT$54,32,0))</f>
        <v>#N/A</v>
      </c>
      <c r="AH195" s="32" t="e">
        <f t="shared" si="26"/>
        <v>#N/A</v>
      </c>
      <c r="AI195" s="16" t="e">
        <f>IF($B195="","",VLOOKUP($B195,'HKII 20 - 21'!$B$17:$AT$54,34,0))</f>
        <v>#N/A</v>
      </c>
      <c r="AJ195" s="16" t="e">
        <f>IF($B195="","",VLOOKUP($B195,'HKII 20 - 21'!$B$17:$AT$54,35,0))</f>
        <v>#N/A</v>
      </c>
      <c r="AK195" s="32" t="e">
        <f t="shared" si="27"/>
        <v>#N/A</v>
      </c>
      <c r="AL195" s="16" t="e">
        <f>IF($B195="","",VLOOKUP($B195,'HKII 20 - 21'!$B$17:$AT$54,37,0))</f>
        <v>#N/A</v>
      </c>
      <c r="AM195" s="16" t="e">
        <f>IF($B195="","",VLOOKUP($B195,'HKII 20 - 21'!$B$17:$AT$54,38,0))</f>
        <v>#N/A</v>
      </c>
      <c r="AN195" s="32" t="e">
        <f t="shared" si="28"/>
        <v>#N/A</v>
      </c>
      <c r="AO195" s="16" t="e">
        <f>IF($B195="","",VLOOKUP($B195,'HKII 20 - 21'!$B$17:$AT$54,40,0))</f>
        <v>#N/A</v>
      </c>
      <c r="AP195" s="16" t="e">
        <f>IF($B195="","",VLOOKUP($B195,'HKII 20 - 21'!$B$17:$AT$54,41,0))</f>
        <v>#N/A</v>
      </c>
      <c r="AQ195" s="32" t="e">
        <f t="shared" si="29"/>
        <v>#N/A</v>
      </c>
      <c r="AR195" s="32" t="e">
        <f>IF($B195="","",VLOOKUP($B195,'HKII 20 - 21'!$B$17:$AT$54,43,0))</f>
        <v>#N/A</v>
      </c>
      <c r="AS195" s="32" t="e">
        <f>IF($B195="","",VLOOKUP($B195,'HKII 20 - 21'!$B$17:$AT$54,44,0))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IF($B196="","",VLOOKUP($B196,'HKII 20 - 21'!$B$17:$AT$54,4,0))</f>
        <v>#N/A</v>
      </c>
      <c r="F196" s="16" t="e">
        <f>IF($B196="","",VLOOKUP($B196,'HKII 20 - 21'!$B$17:$AT$54,5,0))</f>
        <v>#N/A</v>
      </c>
      <c r="G196" s="16" t="e">
        <f>IF($B196="","",VLOOKUP($B196,'HKII 20 - 21'!$B$17:$AT$54,6,0))</f>
        <v>#N/A</v>
      </c>
      <c r="H196" s="16" t="e">
        <f>IF($B196="","",VLOOKUP($B196,'HKII 20 - 21'!$B$17:$AT$54,7,0))</f>
        <v>#N/A</v>
      </c>
      <c r="I196" s="16" t="e">
        <f>IF($B196="","",VLOOKUP($B196,'HKII 20 - 21'!$B$17:$AT$54,8,0))</f>
        <v>#N/A</v>
      </c>
      <c r="J196" s="16" t="e">
        <f>IF($B196="","",VLOOKUP($B196,'HKII 20 - 21'!$B$17:$AT$54,9,0))</f>
        <v>#N/A</v>
      </c>
      <c r="K196" s="16" t="e">
        <f>IF($B196="","",VLOOKUP($B196,'HKII 20 - 21'!$B$17:$AT$54,10,0))</f>
        <v>#N/A</v>
      </c>
      <c r="L196" s="16" t="e">
        <f>IF($B196="","",VLOOKUP($B196,'HKII 20 - 21'!$B$17:$AT$54,11,0))</f>
        <v>#N/A</v>
      </c>
      <c r="M196" s="32" t="e">
        <f t="shared" si="21"/>
        <v>#N/A</v>
      </c>
      <c r="N196" s="16" t="e">
        <f>IF($B196="","",VLOOKUP($B196,'HKII 20 - 21'!$B$17:$AT$54,13,0))</f>
        <v>#N/A</v>
      </c>
      <c r="O196" s="16" t="e">
        <f>IF($B196="","",VLOOKUP($B196,'HKII 20 - 21'!$B$17:$AT$54,14,0))</f>
        <v>#N/A</v>
      </c>
      <c r="P196" s="16" t="e">
        <f>IF($B196="","",VLOOKUP($B196,'HKII 20 - 21'!$B$17:$AT$54,15,0))</f>
        <v>#N/A</v>
      </c>
      <c r="Q196" s="16" t="e">
        <f>IF($B196="","",VLOOKUP($B196,'HKII 20 - 21'!$B$17:$AT$54,16,0))</f>
        <v>#N/A</v>
      </c>
      <c r="R196" s="32" t="e">
        <f t="shared" si="22"/>
        <v>#N/A</v>
      </c>
      <c r="S196" s="16" t="e">
        <f>IF($B196="","",VLOOKUP($B196,'HKII 20 - 21'!$B$17:$AT$54,18,0))</f>
        <v>#N/A</v>
      </c>
      <c r="T196" s="16" t="e">
        <f>IF($B196="","",VLOOKUP($B196,'HKII 20 - 21'!$B$17:$AT$54,19,0))</f>
        <v>#N/A</v>
      </c>
      <c r="U196" s="16" t="e">
        <f>IF($B196="","",VLOOKUP($B196,'HKII 20 - 21'!$B$17:$AT$54,20,0))</f>
        <v>#N/A</v>
      </c>
      <c r="V196" s="32" t="e">
        <f t="shared" si="23"/>
        <v>#N/A</v>
      </c>
      <c r="W196" s="16" t="e">
        <f>IF($B196="","",VLOOKUP($B196,'HKII 20 - 21'!$B$17:$AT$54,22,0))</f>
        <v>#N/A</v>
      </c>
      <c r="X196" s="16" t="e">
        <f>IF($B196="","",VLOOKUP($B196,'HKII 20 - 21'!$B$17:$AT$54,23,0))</f>
        <v>#N/A</v>
      </c>
      <c r="Y196" s="16" t="e">
        <f>IF($B196="","",VLOOKUP($B196,'HKII 20 - 21'!$B$17:$AT$54,24,0))</f>
        <v>#N/A</v>
      </c>
      <c r="Z196" s="32" t="e">
        <f t="shared" si="24"/>
        <v>#N/A</v>
      </c>
      <c r="AA196" s="16" t="e">
        <f>IF($B196="","",VLOOKUP($B196,'HKII 20 - 21'!$B$17:$AT$54,26,0))</f>
        <v>#N/A</v>
      </c>
      <c r="AB196" s="16" t="e">
        <f>IF($B196="","",VLOOKUP($B196,'HKII 20 - 21'!$B$17:$AT$54,27,0))</f>
        <v>#N/A</v>
      </c>
      <c r="AC196" s="16" t="e">
        <f>IF($B196="","",VLOOKUP($B196,'HKII 20 - 21'!$B$17:$AT$54,28,0))</f>
        <v>#N/A</v>
      </c>
      <c r="AD196" s="32" t="e">
        <f t="shared" si="25"/>
        <v>#N/A</v>
      </c>
      <c r="AE196" s="16" t="e">
        <f>IF($B196="","",VLOOKUP($B196,'HKII 20 - 21'!$B$17:$AT$54,30,0))</f>
        <v>#N/A</v>
      </c>
      <c r="AF196" s="16" t="e">
        <f>IF($B196="","",VLOOKUP($B196,'HKII 20 - 21'!$B$17:$AT$54,31,0))</f>
        <v>#N/A</v>
      </c>
      <c r="AG196" s="16" t="e">
        <f>IF($B196="","",VLOOKUP($B196,'HKII 20 - 21'!$B$17:$AT$54,32,0))</f>
        <v>#N/A</v>
      </c>
      <c r="AH196" s="32" t="e">
        <f t="shared" si="26"/>
        <v>#N/A</v>
      </c>
      <c r="AI196" s="16" t="e">
        <f>IF($B196="","",VLOOKUP($B196,'HKII 20 - 21'!$B$17:$AT$54,34,0))</f>
        <v>#N/A</v>
      </c>
      <c r="AJ196" s="16" t="e">
        <f>IF($B196="","",VLOOKUP($B196,'HKII 20 - 21'!$B$17:$AT$54,35,0))</f>
        <v>#N/A</v>
      </c>
      <c r="AK196" s="32" t="e">
        <f t="shared" si="27"/>
        <v>#N/A</v>
      </c>
      <c r="AL196" s="16" t="e">
        <f>IF($B196="","",VLOOKUP($B196,'HKII 20 - 21'!$B$17:$AT$54,37,0))</f>
        <v>#N/A</v>
      </c>
      <c r="AM196" s="16" t="e">
        <f>IF($B196="","",VLOOKUP($B196,'HKII 20 - 21'!$B$17:$AT$54,38,0))</f>
        <v>#N/A</v>
      </c>
      <c r="AN196" s="32" t="e">
        <f t="shared" si="28"/>
        <v>#N/A</v>
      </c>
      <c r="AO196" s="16" t="e">
        <f>IF($B196="","",VLOOKUP($B196,'HKII 20 - 21'!$B$17:$AT$54,40,0))</f>
        <v>#N/A</v>
      </c>
      <c r="AP196" s="16" t="e">
        <f>IF($B196="","",VLOOKUP($B196,'HKII 20 - 21'!$B$17:$AT$54,41,0))</f>
        <v>#N/A</v>
      </c>
      <c r="AQ196" s="32" t="e">
        <f t="shared" si="29"/>
        <v>#N/A</v>
      </c>
      <c r="AR196" s="32" t="e">
        <f>IF($B196="","",VLOOKUP($B196,'HKII 20 - 21'!$B$17:$AT$54,43,0))</f>
        <v>#N/A</v>
      </c>
      <c r="AS196" s="32" t="e">
        <f>IF($B196="","",VLOOKUP($B196,'HKII 20 - 21'!$B$17:$AT$54,44,0))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IF($B197="","",VLOOKUP($B197,'HKII 20 - 21'!$B$17:$AT$54,4,0))</f>
        <v>#N/A</v>
      </c>
      <c r="F197" s="16" t="e">
        <f>IF($B197="","",VLOOKUP($B197,'HKII 20 - 21'!$B$17:$AT$54,5,0))</f>
        <v>#N/A</v>
      </c>
      <c r="G197" s="16" t="e">
        <f>IF($B197="","",VLOOKUP($B197,'HKII 20 - 21'!$B$17:$AT$54,6,0))</f>
        <v>#N/A</v>
      </c>
      <c r="H197" s="16" t="e">
        <f>IF($B197="","",VLOOKUP($B197,'HKII 20 - 21'!$B$17:$AT$54,7,0))</f>
        <v>#N/A</v>
      </c>
      <c r="I197" s="16" t="e">
        <f>IF($B197="","",VLOOKUP($B197,'HKII 20 - 21'!$B$17:$AT$54,8,0))</f>
        <v>#N/A</v>
      </c>
      <c r="J197" s="16" t="e">
        <f>IF($B197="","",VLOOKUP($B197,'HKII 20 - 21'!$B$17:$AT$54,9,0))</f>
        <v>#N/A</v>
      </c>
      <c r="K197" s="16" t="e">
        <f>IF($B197="","",VLOOKUP($B197,'HKII 20 - 21'!$B$17:$AT$54,10,0))</f>
        <v>#N/A</v>
      </c>
      <c r="L197" s="16" t="e">
        <f>IF($B197="","",VLOOKUP($B197,'HKII 20 - 21'!$B$17:$AT$54,11,0))</f>
        <v>#N/A</v>
      </c>
      <c r="M197" s="32" t="e">
        <f t="shared" si="21"/>
        <v>#N/A</v>
      </c>
      <c r="N197" s="16" t="e">
        <f>IF($B197="","",VLOOKUP($B197,'HKII 20 - 21'!$B$17:$AT$54,13,0))</f>
        <v>#N/A</v>
      </c>
      <c r="O197" s="16" t="e">
        <f>IF($B197="","",VLOOKUP($B197,'HKII 20 - 21'!$B$17:$AT$54,14,0))</f>
        <v>#N/A</v>
      </c>
      <c r="P197" s="16" t="e">
        <f>IF($B197="","",VLOOKUP($B197,'HKII 20 - 21'!$B$17:$AT$54,15,0))</f>
        <v>#N/A</v>
      </c>
      <c r="Q197" s="16" t="e">
        <f>IF($B197="","",VLOOKUP($B197,'HKII 20 - 21'!$B$17:$AT$54,16,0))</f>
        <v>#N/A</v>
      </c>
      <c r="R197" s="32" t="e">
        <f t="shared" si="22"/>
        <v>#N/A</v>
      </c>
      <c r="S197" s="16" t="e">
        <f>IF($B197="","",VLOOKUP($B197,'HKII 20 - 21'!$B$17:$AT$54,18,0))</f>
        <v>#N/A</v>
      </c>
      <c r="T197" s="16" t="e">
        <f>IF($B197="","",VLOOKUP($B197,'HKII 20 - 21'!$B$17:$AT$54,19,0))</f>
        <v>#N/A</v>
      </c>
      <c r="U197" s="16" t="e">
        <f>IF($B197="","",VLOOKUP($B197,'HKII 20 - 21'!$B$17:$AT$54,20,0))</f>
        <v>#N/A</v>
      </c>
      <c r="V197" s="32" t="e">
        <f t="shared" si="23"/>
        <v>#N/A</v>
      </c>
      <c r="W197" s="16" t="e">
        <f>IF($B197="","",VLOOKUP($B197,'HKII 20 - 21'!$B$17:$AT$54,22,0))</f>
        <v>#N/A</v>
      </c>
      <c r="X197" s="16" t="e">
        <f>IF($B197="","",VLOOKUP($B197,'HKII 20 - 21'!$B$17:$AT$54,23,0))</f>
        <v>#N/A</v>
      </c>
      <c r="Y197" s="16" t="e">
        <f>IF($B197="","",VLOOKUP($B197,'HKII 20 - 21'!$B$17:$AT$54,24,0))</f>
        <v>#N/A</v>
      </c>
      <c r="Z197" s="32" t="e">
        <f t="shared" si="24"/>
        <v>#N/A</v>
      </c>
      <c r="AA197" s="16" t="e">
        <f>IF($B197="","",VLOOKUP($B197,'HKII 20 - 21'!$B$17:$AT$54,26,0))</f>
        <v>#N/A</v>
      </c>
      <c r="AB197" s="16" t="e">
        <f>IF($B197="","",VLOOKUP($B197,'HKII 20 - 21'!$B$17:$AT$54,27,0))</f>
        <v>#N/A</v>
      </c>
      <c r="AC197" s="16" t="e">
        <f>IF($B197="","",VLOOKUP($B197,'HKII 20 - 21'!$B$17:$AT$54,28,0))</f>
        <v>#N/A</v>
      </c>
      <c r="AD197" s="32" t="e">
        <f t="shared" si="25"/>
        <v>#N/A</v>
      </c>
      <c r="AE197" s="16" t="e">
        <f>IF($B197="","",VLOOKUP($B197,'HKII 20 - 21'!$B$17:$AT$54,30,0))</f>
        <v>#N/A</v>
      </c>
      <c r="AF197" s="16" t="e">
        <f>IF($B197="","",VLOOKUP($B197,'HKII 20 - 21'!$B$17:$AT$54,31,0))</f>
        <v>#N/A</v>
      </c>
      <c r="AG197" s="16" t="e">
        <f>IF($B197="","",VLOOKUP($B197,'HKII 20 - 21'!$B$17:$AT$54,32,0))</f>
        <v>#N/A</v>
      </c>
      <c r="AH197" s="32" t="e">
        <f t="shared" si="26"/>
        <v>#N/A</v>
      </c>
      <c r="AI197" s="16" t="e">
        <f>IF($B197="","",VLOOKUP($B197,'HKII 20 - 21'!$B$17:$AT$54,34,0))</f>
        <v>#N/A</v>
      </c>
      <c r="AJ197" s="16" t="e">
        <f>IF($B197="","",VLOOKUP($B197,'HKII 20 - 21'!$B$17:$AT$54,35,0))</f>
        <v>#N/A</v>
      </c>
      <c r="AK197" s="32" t="e">
        <f t="shared" si="27"/>
        <v>#N/A</v>
      </c>
      <c r="AL197" s="16" t="e">
        <f>IF($B197="","",VLOOKUP($B197,'HKII 20 - 21'!$B$17:$AT$54,37,0))</f>
        <v>#N/A</v>
      </c>
      <c r="AM197" s="16" t="e">
        <f>IF($B197="","",VLOOKUP($B197,'HKII 20 - 21'!$B$17:$AT$54,38,0))</f>
        <v>#N/A</v>
      </c>
      <c r="AN197" s="32" t="e">
        <f t="shared" si="28"/>
        <v>#N/A</v>
      </c>
      <c r="AO197" s="16" t="e">
        <f>IF($B197="","",VLOOKUP($B197,'HKII 20 - 21'!$B$17:$AT$54,40,0))</f>
        <v>#N/A</v>
      </c>
      <c r="AP197" s="16" t="e">
        <f>IF($B197="","",VLOOKUP($B197,'HKII 20 - 21'!$B$17:$AT$54,41,0))</f>
        <v>#N/A</v>
      </c>
      <c r="AQ197" s="32" t="e">
        <f t="shared" si="29"/>
        <v>#N/A</v>
      </c>
      <c r="AR197" s="32" t="e">
        <f>IF($B197="","",VLOOKUP($B197,'HKII 20 - 21'!$B$17:$AT$54,43,0))</f>
        <v>#N/A</v>
      </c>
      <c r="AS197" s="32" t="e">
        <f>IF($B197="","",VLOOKUP($B197,'HKII 20 - 21'!$B$17:$AT$54,44,0))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IF($B198="","",VLOOKUP($B198,'HKII 20 - 21'!$B$17:$AT$54,4,0))</f>
        <v>#N/A</v>
      </c>
      <c r="F198" s="16" t="e">
        <f>IF($B198="","",VLOOKUP($B198,'HKII 20 - 21'!$B$17:$AT$54,5,0))</f>
        <v>#N/A</v>
      </c>
      <c r="G198" s="16" t="e">
        <f>IF($B198="","",VLOOKUP($B198,'HKII 20 - 21'!$B$17:$AT$54,6,0))</f>
        <v>#N/A</v>
      </c>
      <c r="H198" s="16" t="e">
        <f>IF($B198="","",VLOOKUP($B198,'HKII 20 - 21'!$B$17:$AT$54,7,0))</f>
        <v>#N/A</v>
      </c>
      <c r="I198" s="16" t="e">
        <f>IF($B198="","",VLOOKUP($B198,'HKII 20 - 21'!$B$17:$AT$54,8,0))</f>
        <v>#N/A</v>
      </c>
      <c r="J198" s="16" t="e">
        <f>IF($B198="","",VLOOKUP($B198,'HKII 20 - 21'!$B$17:$AT$54,9,0))</f>
        <v>#N/A</v>
      </c>
      <c r="K198" s="16" t="e">
        <f>IF($B198="","",VLOOKUP($B198,'HKII 20 - 21'!$B$17:$AT$54,10,0))</f>
        <v>#N/A</v>
      </c>
      <c r="L198" s="16" t="e">
        <f>IF($B198="","",VLOOKUP($B198,'HKII 20 - 21'!$B$17:$AT$54,11,0))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IF($B198="","",VLOOKUP($B198,'HKII 20 - 21'!$B$17:$AT$54,13,0))</f>
        <v>#N/A</v>
      </c>
      <c r="O198" s="16" t="e">
        <f>IF($B198="","",VLOOKUP($B198,'HKII 20 - 21'!$B$17:$AT$54,14,0))</f>
        <v>#N/A</v>
      </c>
      <c r="P198" s="16" t="e">
        <f>IF($B198="","",VLOOKUP($B198,'HKII 20 - 21'!$B$17:$AT$54,15,0))</f>
        <v>#N/A</v>
      </c>
      <c r="Q198" s="16" t="e">
        <f>IF($B198="","",VLOOKUP($B198,'HKII 20 - 21'!$B$17:$AT$54,16,0))</f>
        <v>#N/A</v>
      </c>
      <c r="R198" s="32" t="e">
        <f t="shared" ref="R198:R261" si="32">IF($D198="","",SUM($N198:$Q198))</f>
        <v>#N/A</v>
      </c>
      <c r="S198" s="16" t="e">
        <f>IF($B198="","",VLOOKUP($B198,'HKII 20 - 21'!$B$17:$AT$54,18,0))</f>
        <v>#N/A</v>
      </c>
      <c r="T198" s="16" t="e">
        <f>IF($B198="","",VLOOKUP($B198,'HKII 20 - 21'!$B$17:$AT$54,19,0))</f>
        <v>#N/A</v>
      </c>
      <c r="U198" s="16" t="e">
        <f>IF($B198="","",VLOOKUP($B198,'HKII 20 - 21'!$B$17:$AT$54,20,0))</f>
        <v>#N/A</v>
      </c>
      <c r="V198" s="32" t="e">
        <f t="shared" ref="V198:V261" si="33">IF($D198="","",((SUM($S198:$T198))-U198)*0.1)</f>
        <v>#N/A</v>
      </c>
      <c r="W198" s="16" t="e">
        <f>IF($B198="","",VLOOKUP($B198,'HKII 20 - 21'!$B$17:$AT$54,22,0))</f>
        <v>#N/A</v>
      </c>
      <c r="X198" s="16" t="e">
        <f>IF($B198="","",VLOOKUP($B198,'HKII 20 - 21'!$B$17:$AT$54,23,0))</f>
        <v>#N/A</v>
      </c>
      <c r="Y198" s="16" t="e">
        <f>IF($B198="","",VLOOKUP($B198,'HKII 20 - 21'!$B$17:$AT$54,24,0))</f>
        <v>#N/A</v>
      </c>
      <c r="Z198" s="32" t="e">
        <f t="shared" ref="Z198:Z261" si="34">IF($D198="","",((SUM($W198:$X198))-Y198)*0.2)</f>
        <v>#N/A</v>
      </c>
      <c r="AA198" s="16" t="e">
        <f>IF($B198="","",VLOOKUP($B198,'HKII 20 - 21'!$B$17:$AT$54,26,0))</f>
        <v>#N/A</v>
      </c>
      <c r="AB198" s="16" t="e">
        <f>IF($B198="","",VLOOKUP($B198,'HKII 20 - 21'!$B$17:$AT$54,27,0))</f>
        <v>#N/A</v>
      </c>
      <c r="AC198" s="16" t="e">
        <f>IF($B198="","",VLOOKUP($B198,'HKII 20 - 21'!$B$17:$AT$54,28,0))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IF($B198="","",VLOOKUP($B198,'HKII 20 - 21'!$B$17:$AT$54,30,0))</f>
        <v>#N/A</v>
      </c>
      <c r="AF198" s="16" t="e">
        <f>IF($B198="","",VLOOKUP($B198,'HKII 20 - 21'!$B$17:$AT$54,31,0))</f>
        <v>#N/A</v>
      </c>
      <c r="AG198" s="16" t="e">
        <f>IF($B198="","",VLOOKUP($B198,'HKII 20 - 21'!$B$17:$AT$54,32,0))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IF($B198="","",VLOOKUP($B198,'HKII 20 - 21'!$B$17:$AT$54,34,0))</f>
        <v>#N/A</v>
      </c>
      <c r="AJ198" s="16" t="e">
        <f>IF($B198="","",VLOOKUP($B198,'HKII 20 - 21'!$B$17:$AT$54,35,0))</f>
        <v>#N/A</v>
      </c>
      <c r="AK198" s="32" t="e">
        <f t="shared" ref="AK198:AK261" si="37">IF($D198="","",(SUM($AI198:$AJ198))*0.2)</f>
        <v>#N/A</v>
      </c>
      <c r="AL198" s="16" t="e">
        <f>IF($B198="","",VLOOKUP($B198,'HKII 20 - 21'!$B$17:$AT$54,37,0))</f>
        <v>#N/A</v>
      </c>
      <c r="AM198" s="16" t="e">
        <f>IF($B198="","",VLOOKUP($B198,'HKII 20 - 21'!$B$17:$AT$54,38,0))</f>
        <v>#N/A</v>
      </c>
      <c r="AN198" s="32" t="e">
        <f t="shared" ref="AN198:AN261" si="38">IF($D198="","",(SUM(AL198:AM198))*0.4)</f>
        <v>#N/A</v>
      </c>
      <c r="AO198" s="16" t="e">
        <f>IF($B198="","",VLOOKUP($B198,'HKII 20 - 21'!$B$17:$AT$54,40,0))</f>
        <v>#N/A</v>
      </c>
      <c r="AP198" s="16" t="e">
        <f>IF($B198="","",VLOOKUP($B198,'HKII 20 - 21'!$B$17:$AT$54,41,0))</f>
        <v>#N/A</v>
      </c>
      <c r="AQ198" s="32" t="e">
        <f t="shared" ref="AQ198:AQ261" si="39">IF(D198="","",SUM(AO198:AP198)*0.4)</f>
        <v>#N/A</v>
      </c>
      <c r="AR198" s="32" t="e">
        <f>IF($B198="","",VLOOKUP($B198,'HKII 20 - 21'!$B$17:$AT$54,43,0))</f>
        <v>#N/A</v>
      </c>
      <c r="AS198" s="32" t="e">
        <f>IF($B198="","",VLOOKUP($B198,'HKII 20 - 21'!$B$17:$AT$54,44,0))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IF($B199="","",VLOOKUP($B199,'HKII 20 - 21'!$B$17:$AT$54,4,0))</f>
        <v>#N/A</v>
      </c>
      <c r="F199" s="16" t="e">
        <f>IF($B199="","",VLOOKUP($B199,'HKII 20 - 21'!$B$17:$AT$54,5,0))</f>
        <v>#N/A</v>
      </c>
      <c r="G199" s="16" t="e">
        <f>IF($B199="","",VLOOKUP($B199,'HKII 20 - 21'!$B$17:$AT$54,6,0))</f>
        <v>#N/A</v>
      </c>
      <c r="H199" s="16" t="e">
        <f>IF($B199="","",VLOOKUP($B199,'HKII 20 - 21'!$B$17:$AT$54,7,0))</f>
        <v>#N/A</v>
      </c>
      <c r="I199" s="16" t="e">
        <f>IF($B199="","",VLOOKUP($B199,'HKII 20 - 21'!$B$17:$AT$54,8,0))</f>
        <v>#N/A</v>
      </c>
      <c r="J199" s="16" t="e">
        <f>IF($B199="","",VLOOKUP($B199,'HKII 20 - 21'!$B$17:$AT$54,9,0))</f>
        <v>#N/A</v>
      </c>
      <c r="K199" s="16" t="e">
        <f>IF($B199="","",VLOOKUP($B199,'HKII 20 - 21'!$B$17:$AT$54,10,0))</f>
        <v>#N/A</v>
      </c>
      <c r="L199" s="16" t="e">
        <f>IF($B199="","",VLOOKUP($B199,'HKII 20 - 21'!$B$17:$AT$54,11,0))</f>
        <v>#N/A</v>
      </c>
      <c r="M199" s="32" t="e">
        <f t="shared" si="31"/>
        <v>#N/A</v>
      </c>
      <c r="N199" s="16" t="e">
        <f>IF($B199="","",VLOOKUP($B199,'HKII 20 - 21'!$B$17:$AT$54,13,0))</f>
        <v>#N/A</v>
      </c>
      <c r="O199" s="16" t="e">
        <f>IF($B199="","",VLOOKUP($B199,'HKII 20 - 21'!$B$17:$AT$54,14,0))</f>
        <v>#N/A</v>
      </c>
      <c r="P199" s="16" t="e">
        <f>IF($B199="","",VLOOKUP($B199,'HKII 20 - 21'!$B$17:$AT$54,15,0))</f>
        <v>#N/A</v>
      </c>
      <c r="Q199" s="16" t="e">
        <f>IF($B199="","",VLOOKUP($B199,'HKII 20 - 21'!$B$17:$AT$54,16,0))</f>
        <v>#N/A</v>
      </c>
      <c r="R199" s="32" t="e">
        <f t="shared" si="32"/>
        <v>#N/A</v>
      </c>
      <c r="S199" s="16" t="e">
        <f>IF($B199="","",VLOOKUP($B199,'HKII 20 - 21'!$B$17:$AT$54,18,0))</f>
        <v>#N/A</v>
      </c>
      <c r="T199" s="16" t="e">
        <f>IF($B199="","",VLOOKUP($B199,'HKII 20 - 21'!$B$17:$AT$54,19,0))</f>
        <v>#N/A</v>
      </c>
      <c r="U199" s="16" t="e">
        <f>IF($B199="","",VLOOKUP($B199,'HKII 20 - 21'!$B$17:$AT$54,20,0))</f>
        <v>#N/A</v>
      </c>
      <c r="V199" s="32" t="e">
        <f t="shared" si="33"/>
        <v>#N/A</v>
      </c>
      <c r="W199" s="16" t="e">
        <f>IF($B199="","",VLOOKUP($B199,'HKII 20 - 21'!$B$17:$AT$54,22,0))</f>
        <v>#N/A</v>
      </c>
      <c r="X199" s="16" t="e">
        <f>IF($B199="","",VLOOKUP($B199,'HKII 20 - 21'!$B$17:$AT$54,23,0))</f>
        <v>#N/A</v>
      </c>
      <c r="Y199" s="16" t="e">
        <f>IF($B199="","",VLOOKUP($B199,'HKII 20 - 21'!$B$17:$AT$54,24,0))</f>
        <v>#N/A</v>
      </c>
      <c r="Z199" s="32" t="e">
        <f t="shared" si="34"/>
        <v>#N/A</v>
      </c>
      <c r="AA199" s="16" t="e">
        <f>IF($B199="","",VLOOKUP($B199,'HKII 20 - 21'!$B$17:$AT$54,26,0))</f>
        <v>#N/A</v>
      </c>
      <c r="AB199" s="16" t="e">
        <f>IF($B199="","",VLOOKUP($B199,'HKII 20 - 21'!$B$17:$AT$54,27,0))</f>
        <v>#N/A</v>
      </c>
      <c r="AC199" s="16" t="e">
        <f>IF($B199="","",VLOOKUP($B199,'HKII 20 - 21'!$B$17:$AT$54,28,0))</f>
        <v>#N/A</v>
      </c>
      <c r="AD199" s="32" t="e">
        <f t="shared" si="35"/>
        <v>#N/A</v>
      </c>
      <c r="AE199" s="16" t="e">
        <f>IF($B199="","",VLOOKUP($B199,'HKII 20 - 21'!$B$17:$AT$54,30,0))</f>
        <v>#N/A</v>
      </c>
      <c r="AF199" s="16" t="e">
        <f>IF($B199="","",VLOOKUP($B199,'HKII 20 - 21'!$B$17:$AT$54,31,0))</f>
        <v>#N/A</v>
      </c>
      <c r="AG199" s="16" t="e">
        <f>IF($B199="","",VLOOKUP($B199,'HKII 20 - 21'!$B$17:$AT$54,32,0))</f>
        <v>#N/A</v>
      </c>
      <c r="AH199" s="32" t="e">
        <f t="shared" si="36"/>
        <v>#N/A</v>
      </c>
      <c r="AI199" s="16" t="e">
        <f>IF($B199="","",VLOOKUP($B199,'HKII 20 - 21'!$B$17:$AT$54,34,0))</f>
        <v>#N/A</v>
      </c>
      <c r="AJ199" s="16" t="e">
        <f>IF($B199="","",VLOOKUP($B199,'HKII 20 - 21'!$B$17:$AT$54,35,0))</f>
        <v>#N/A</v>
      </c>
      <c r="AK199" s="32" t="e">
        <f t="shared" si="37"/>
        <v>#N/A</v>
      </c>
      <c r="AL199" s="16" t="e">
        <f>IF($B199="","",VLOOKUP($B199,'HKII 20 - 21'!$B$17:$AT$54,37,0))</f>
        <v>#N/A</v>
      </c>
      <c r="AM199" s="16" t="e">
        <f>IF($B199="","",VLOOKUP($B199,'HKII 20 - 21'!$B$17:$AT$54,38,0))</f>
        <v>#N/A</v>
      </c>
      <c r="AN199" s="32" t="e">
        <f t="shared" si="38"/>
        <v>#N/A</v>
      </c>
      <c r="AO199" s="16" t="e">
        <f>IF($B199="","",VLOOKUP($B199,'HKII 20 - 21'!$B$17:$AT$54,40,0))</f>
        <v>#N/A</v>
      </c>
      <c r="AP199" s="16" t="e">
        <f>IF($B199="","",VLOOKUP($B199,'HKII 20 - 21'!$B$17:$AT$54,41,0))</f>
        <v>#N/A</v>
      </c>
      <c r="AQ199" s="32" t="e">
        <f t="shared" si="39"/>
        <v>#N/A</v>
      </c>
      <c r="AR199" s="32" t="e">
        <f>IF($B199="","",VLOOKUP($B199,'HKII 20 - 21'!$B$17:$AT$54,43,0))</f>
        <v>#N/A</v>
      </c>
      <c r="AS199" s="32" t="e">
        <f>IF($B199="","",VLOOKUP($B199,'HKII 20 - 21'!$B$17:$AT$54,44,0))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IF($B200="","",VLOOKUP($B200,'HKII 20 - 21'!$B$17:$AT$54,4,0))</f>
        <v>#N/A</v>
      </c>
      <c r="F200" s="16" t="e">
        <f>IF($B200="","",VLOOKUP($B200,'HKII 20 - 21'!$B$17:$AT$54,5,0))</f>
        <v>#N/A</v>
      </c>
      <c r="G200" s="16" t="e">
        <f>IF($B200="","",VLOOKUP($B200,'HKII 20 - 21'!$B$17:$AT$54,6,0))</f>
        <v>#N/A</v>
      </c>
      <c r="H200" s="16" t="e">
        <f>IF($B200="","",VLOOKUP($B200,'HKII 20 - 21'!$B$17:$AT$54,7,0))</f>
        <v>#N/A</v>
      </c>
      <c r="I200" s="16" t="e">
        <f>IF($B200="","",VLOOKUP($B200,'HKII 20 - 21'!$B$17:$AT$54,8,0))</f>
        <v>#N/A</v>
      </c>
      <c r="J200" s="16" t="e">
        <f>IF($B200="","",VLOOKUP($B200,'HKII 20 - 21'!$B$17:$AT$54,9,0))</f>
        <v>#N/A</v>
      </c>
      <c r="K200" s="16" t="e">
        <f>IF($B200="","",VLOOKUP($B200,'HKII 20 - 21'!$B$17:$AT$54,10,0))</f>
        <v>#N/A</v>
      </c>
      <c r="L200" s="16" t="e">
        <f>IF($B200="","",VLOOKUP($B200,'HKII 20 - 21'!$B$17:$AT$54,11,0))</f>
        <v>#N/A</v>
      </c>
      <c r="M200" s="32" t="e">
        <f t="shared" si="31"/>
        <v>#N/A</v>
      </c>
      <c r="N200" s="16" t="e">
        <f>IF($B200="","",VLOOKUP($B200,'HKII 20 - 21'!$B$17:$AT$54,13,0))</f>
        <v>#N/A</v>
      </c>
      <c r="O200" s="16" t="e">
        <f>IF($B200="","",VLOOKUP($B200,'HKII 20 - 21'!$B$17:$AT$54,14,0))</f>
        <v>#N/A</v>
      </c>
      <c r="P200" s="16" t="e">
        <f>IF($B200="","",VLOOKUP($B200,'HKII 20 - 21'!$B$17:$AT$54,15,0))</f>
        <v>#N/A</v>
      </c>
      <c r="Q200" s="16" t="e">
        <f>IF($B200="","",VLOOKUP($B200,'HKII 20 - 21'!$B$17:$AT$54,16,0))</f>
        <v>#N/A</v>
      </c>
      <c r="R200" s="32" t="e">
        <f t="shared" si="32"/>
        <v>#N/A</v>
      </c>
      <c r="S200" s="16" t="e">
        <f>IF($B200="","",VLOOKUP($B200,'HKII 20 - 21'!$B$17:$AT$54,18,0))</f>
        <v>#N/A</v>
      </c>
      <c r="T200" s="16" t="e">
        <f>IF($B200="","",VLOOKUP($B200,'HKII 20 - 21'!$B$17:$AT$54,19,0))</f>
        <v>#N/A</v>
      </c>
      <c r="U200" s="16" t="e">
        <f>IF($B200="","",VLOOKUP($B200,'HKII 20 - 21'!$B$17:$AT$54,20,0))</f>
        <v>#N/A</v>
      </c>
      <c r="V200" s="32" t="e">
        <f t="shared" si="33"/>
        <v>#N/A</v>
      </c>
      <c r="W200" s="16" t="e">
        <f>IF($B200="","",VLOOKUP($B200,'HKII 20 - 21'!$B$17:$AT$54,22,0))</f>
        <v>#N/A</v>
      </c>
      <c r="X200" s="16" t="e">
        <f>IF($B200="","",VLOOKUP($B200,'HKII 20 - 21'!$B$17:$AT$54,23,0))</f>
        <v>#N/A</v>
      </c>
      <c r="Y200" s="16" t="e">
        <f>IF($B200="","",VLOOKUP($B200,'HKII 20 - 21'!$B$17:$AT$54,24,0))</f>
        <v>#N/A</v>
      </c>
      <c r="Z200" s="32" t="e">
        <f t="shared" si="34"/>
        <v>#N/A</v>
      </c>
      <c r="AA200" s="16" t="e">
        <f>IF($B200="","",VLOOKUP($B200,'HKII 20 - 21'!$B$17:$AT$54,26,0))</f>
        <v>#N/A</v>
      </c>
      <c r="AB200" s="16" t="e">
        <f>IF($B200="","",VLOOKUP($B200,'HKII 20 - 21'!$B$17:$AT$54,27,0))</f>
        <v>#N/A</v>
      </c>
      <c r="AC200" s="16" t="e">
        <f>IF($B200="","",VLOOKUP($B200,'HKII 20 - 21'!$B$17:$AT$54,28,0))</f>
        <v>#N/A</v>
      </c>
      <c r="AD200" s="32" t="e">
        <f t="shared" si="35"/>
        <v>#N/A</v>
      </c>
      <c r="AE200" s="16" t="e">
        <f>IF($B200="","",VLOOKUP($B200,'HKII 20 - 21'!$B$17:$AT$54,30,0))</f>
        <v>#N/A</v>
      </c>
      <c r="AF200" s="16" t="e">
        <f>IF($B200="","",VLOOKUP($B200,'HKII 20 - 21'!$B$17:$AT$54,31,0))</f>
        <v>#N/A</v>
      </c>
      <c r="AG200" s="16" t="e">
        <f>IF($B200="","",VLOOKUP($B200,'HKII 20 - 21'!$B$17:$AT$54,32,0))</f>
        <v>#N/A</v>
      </c>
      <c r="AH200" s="32" t="e">
        <f t="shared" si="36"/>
        <v>#N/A</v>
      </c>
      <c r="AI200" s="16" t="e">
        <f>IF($B200="","",VLOOKUP($B200,'HKII 20 - 21'!$B$17:$AT$54,34,0))</f>
        <v>#N/A</v>
      </c>
      <c r="AJ200" s="16" t="e">
        <f>IF($B200="","",VLOOKUP($B200,'HKII 20 - 21'!$B$17:$AT$54,35,0))</f>
        <v>#N/A</v>
      </c>
      <c r="AK200" s="32" t="e">
        <f t="shared" si="37"/>
        <v>#N/A</v>
      </c>
      <c r="AL200" s="16" t="e">
        <f>IF($B200="","",VLOOKUP($B200,'HKII 20 - 21'!$B$17:$AT$54,37,0))</f>
        <v>#N/A</v>
      </c>
      <c r="AM200" s="16" t="e">
        <f>IF($B200="","",VLOOKUP($B200,'HKII 20 - 21'!$B$17:$AT$54,38,0))</f>
        <v>#N/A</v>
      </c>
      <c r="AN200" s="32" t="e">
        <f t="shared" si="38"/>
        <v>#N/A</v>
      </c>
      <c r="AO200" s="16" t="e">
        <f>IF($B200="","",VLOOKUP($B200,'HKII 20 - 21'!$B$17:$AT$54,40,0))</f>
        <v>#N/A</v>
      </c>
      <c r="AP200" s="16" t="e">
        <f>IF($B200="","",VLOOKUP($B200,'HKII 20 - 21'!$B$17:$AT$54,41,0))</f>
        <v>#N/A</v>
      </c>
      <c r="AQ200" s="32" t="e">
        <f t="shared" si="39"/>
        <v>#N/A</v>
      </c>
      <c r="AR200" s="32" t="e">
        <f>IF($B200="","",VLOOKUP($B200,'HKII 20 - 21'!$B$17:$AT$54,43,0))</f>
        <v>#N/A</v>
      </c>
      <c r="AS200" s="32" t="e">
        <f>IF($B200="","",VLOOKUP($B200,'HKII 20 - 21'!$B$17:$AT$54,44,0))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IF($B201="","",VLOOKUP($B201,'HKII 20 - 21'!$B$17:$AT$54,4,0))</f>
        <v>#N/A</v>
      </c>
      <c r="F201" s="16" t="e">
        <f>IF($B201="","",VLOOKUP($B201,'HKII 20 - 21'!$B$17:$AT$54,5,0))</f>
        <v>#N/A</v>
      </c>
      <c r="G201" s="16" t="e">
        <f>IF($B201="","",VLOOKUP($B201,'HKII 20 - 21'!$B$17:$AT$54,6,0))</f>
        <v>#N/A</v>
      </c>
      <c r="H201" s="16" t="e">
        <f>IF($B201="","",VLOOKUP($B201,'HKII 20 - 21'!$B$17:$AT$54,7,0))</f>
        <v>#N/A</v>
      </c>
      <c r="I201" s="16" t="e">
        <f>IF($B201="","",VLOOKUP($B201,'HKII 20 - 21'!$B$17:$AT$54,8,0))</f>
        <v>#N/A</v>
      </c>
      <c r="J201" s="16" t="e">
        <f>IF($B201="","",VLOOKUP($B201,'HKII 20 - 21'!$B$17:$AT$54,9,0))</f>
        <v>#N/A</v>
      </c>
      <c r="K201" s="16" t="e">
        <f>IF($B201="","",VLOOKUP($B201,'HKII 20 - 21'!$B$17:$AT$54,10,0))</f>
        <v>#N/A</v>
      </c>
      <c r="L201" s="16" t="e">
        <f>IF($B201="","",VLOOKUP($B201,'HKII 20 - 21'!$B$17:$AT$54,11,0))</f>
        <v>#N/A</v>
      </c>
      <c r="M201" s="32" t="e">
        <f t="shared" si="31"/>
        <v>#N/A</v>
      </c>
      <c r="N201" s="16" t="e">
        <f>IF($B201="","",VLOOKUP($B201,'HKII 20 - 21'!$B$17:$AT$54,13,0))</f>
        <v>#N/A</v>
      </c>
      <c r="O201" s="16" t="e">
        <f>IF($B201="","",VLOOKUP($B201,'HKII 20 - 21'!$B$17:$AT$54,14,0))</f>
        <v>#N/A</v>
      </c>
      <c r="P201" s="16" t="e">
        <f>IF($B201="","",VLOOKUP($B201,'HKII 20 - 21'!$B$17:$AT$54,15,0))</f>
        <v>#N/A</v>
      </c>
      <c r="Q201" s="16" t="e">
        <f>IF($B201="","",VLOOKUP($B201,'HKII 20 - 21'!$B$17:$AT$54,16,0))</f>
        <v>#N/A</v>
      </c>
      <c r="R201" s="32" t="e">
        <f t="shared" si="32"/>
        <v>#N/A</v>
      </c>
      <c r="S201" s="16" t="e">
        <f>IF($B201="","",VLOOKUP($B201,'HKII 20 - 21'!$B$17:$AT$54,18,0))</f>
        <v>#N/A</v>
      </c>
      <c r="T201" s="16" t="e">
        <f>IF($B201="","",VLOOKUP($B201,'HKII 20 - 21'!$B$17:$AT$54,19,0))</f>
        <v>#N/A</v>
      </c>
      <c r="U201" s="16" t="e">
        <f>IF($B201="","",VLOOKUP($B201,'HKII 20 - 21'!$B$17:$AT$54,20,0))</f>
        <v>#N/A</v>
      </c>
      <c r="V201" s="32" t="e">
        <f t="shared" si="33"/>
        <v>#N/A</v>
      </c>
      <c r="W201" s="16" t="e">
        <f>IF($B201="","",VLOOKUP($B201,'HKII 20 - 21'!$B$17:$AT$54,22,0))</f>
        <v>#N/A</v>
      </c>
      <c r="X201" s="16" t="e">
        <f>IF($B201="","",VLOOKUP($B201,'HKII 20 - 21'!$B$17:$AT$54,23,0))</f>
        <v>#N/A</v>
      </c>
      <c r="Y201" s="16" t="e">
        <f>IF($B201="","",VLOOKUP($B201,'HKII 20 - 21'!$B$17:$AT$54,24,0))</f>
        <v>#N/A</v>
      </c>
      <c r="Z201" s="32" t="e">
        <f t="shared" si="34"/>
        <v>#N/A</v>
      </c>
      <c r="AA201" s="16" t="e">
        <f>IF($B201="","",VLOOKUP($B201,'HKII 20 - 21'!$B$17:$AT$54,26,0))</f>
        <v>#N/A</v>
      </c>
      <c r="AB201" s="16" t="e">
        <f>IF($B201="","",VLOOKUP($B201,'HKII 20 - 21'!$B$17:$AT$54,27,0))</f>
        <v>#N/A</v>
      </c>
      <c r="AC201" s="16" t="e">
        <f>IF($B201="","",VLOOKUP($B201,'HKII 20 - 21'!$B$17:$AT$54,28,0))</f>
        <v>#N/A</v>
      </c>
      <c r="AD201" s="32" t="e">
        <f t="shared" si="35"/>
        <v>#N/A</v>
      </c>
      <c r="AE201" s="16" t="e">
        <f>IF($B201="","",VLOOKUP($B201,'HKII 20 - 21'!$B$17:$AT$54,30,0))</f>
        <v>#N/A</v>
      </c>
      <c r="AF201" s="16" t="e">
        <f>IF($B201="","",VLOOKUP($B201,'HKII 20 - 21'!$B$17:$AT$54,31,0))</f>
        <v>#N/A</v>
      </c>
      <c r="AG201" s="16" t="e">
        <f>IF($B201="","",VLOOKUP($B201,'HKII 20 - 21'!$B$17:$AT$54,32,0))</f>
        <v>#N/A</v>
      </c>
      <c r="AH201" s="32" t="e">
        <f t="shared" si="36"/>
        <v>#N/A</v>
      </c>
      <c r="AI201" s="16" t="e">
        <f>IF($B201="","",VLOOKUP($B201,'HKII 20 - 21'!$B$17:$AT$54,34,0))</f>
        <v>#N/A</v>
      </c>
      <c r="AJ201" s="16" t="e">
        <f>IF($B201="","",VLOOKUP($B201,'HKII 20 - 21'!$B$17:$AT$54,35,0))</f>
        <v>#N/A</v>
      </c>
      <c r="AK201" s="32" t="e">
        <f t="shared" si="37"/>
        <v>#N/A</v>
      </c>
      <c r="AL201" s="16" t="e">
        <f>IF($B201="","",VLOOKUP($B201,'HKII 20 - 21'!$B$17:$AT$54,37,0))</f>
        <v>#N/A</v>
      </c>
      <c r="AM201" s="16" t="e">
        <f>IF($B201="","",VLOOKUP($B201,'HKII 20 - 21'!$B$17:$AT$54,38,0))</f>
        <v>#N/A</v>
      </c>
      <c r="AN201" s="32" t="e">
        <f t="shared" si="38"/>
        <v>#N/A</v>
      </c>
      <c r="AO201" s="16" t="e">
        <f>IF($B201="","",VLOOKUP($B201,'HKII 20 - 21'!$B$17:$AT$54,40,0))</f>
        <v>#N/A</v>
      </c>
      <c r="AP201" s="16" t="e">
        <f>IF($B201="","",VLOOKUP($B201,'HKII 20 - 21'!$B$17:$AT$54,41,0))</f>
        <v>#N/A</v>
      </c>
      <c r="AQ201" s="32" t="e">
        <f t="shared" si="39"/>
        <v>#N/A</v>
      </c>
      <c r="AR201" s="32" t="e">
        <f>IF($B201="","",VLOOKUP($B201,'HKII 20 - 21'!$B$17:$AT$54,43,0))</f>
        <v>#N/A</v>
      </c>
      <c r="AS201" s="32" t="e">
        <f>IF($B201="","",VLOOKUP($B201,'HKII 20 - 21'!$B$17:$AT$54,44,0))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IF($B202="","",VLOOKUP($B202,'HKII 20 - 21'!$B$17:$AT$54,4,0))</f>
        <v>#N/A</v>
      </c>
      <c r="F202" s="16" t="e">
        <f>IF($B202="","",VLOOKUP($B202,'HKII 20 - 21'!$B$17:$AT$54,5,0))</f>
        <v>#N/A</v>
      </c>
      <c r="G202" s="16" t="e">
        <f>IF($B202="","",VLOOKUP($B202,'HKII 20 - 21'!$B$17:$AT$54,6,0))</f>
        <v>#N/A</v>
      </c>
      <c r="H202" s="16" t="e">
        <f>IF($B202="","",VLOOKUP($B202,'HKII 20 - 21'!$B$17:$AT$54,7,0))</f>
        <v>#N/A</v>
      </c>
      <c r="I202" s="16" t="e">
        <f>IF($B202="","",VLOOKUP($B202,'HKII 20 - 21'!$B$17:$AT$54,8,0))</f>
        <v>#N/A</v>
      </c>
      <c r="J202" s="16" t="e">
        <f>IF($B202="","",VLOOKUP($B202,'HKII 20 - 21'!$B$17:$AT$54,9,0))</f>
        <v>#N/A</v>
      </c>
      <c r="K202" s="16" t="e">
        <f>IF($B202="","",VLOOKUP($B202,'HKII 20 - 21'!$B$17:$AT$54,10,0))</f>
        <v>#N/A</v>
      </c>
      <c r="L202" s="16" t="e">
        <f>IF($B202="","",VLOOKUP($B202,'HKII 20 - 21'!$B$17:$AT$54,11,0))</f>
        <v>#N/A</v>
      </c>
      <c r="M202" s="32" t="e">
        <f t="shared" si="31"/>
        <v>#N/A</v>
      </c>
      <c r="N202" s="16" t="e">
        <f>IF($B202="","",VLOOKUP($B202,'HKII 20 - 21'!$B$17:$AT$54,13,0))</f>
        <v>#N/A</v>
      </c>
      <c r="O202" s="16" t="e">
        <f>IF($B202="","",VLOOKUP($B202,'HKII 20 - 21'!$B$17:$AT$54,14,0))</f>
        <v>#N/A</v>
      </c>
      <c r="P202" s="16" t="e">
        <f>IF($B202="","",VLOOKUP($B202,'HKII 20 - 21'!$B$17:$AT$54,15,0))</f>
        <v>#N/A</v>
      </c>
      <c r="Q202" s="16" t="e">
        <f>IF($B202="","",VLOOKUP($B202,'HKII 20 - 21'!$B$17:$AT$54,16,0))</f>
        <v>#N/A</v>
      </c>
      <c r="R202" s="32" t="e">
        <f t="shared" si="32"/>
        <v>#N/A</v>
      </c>
      <c r="S202" s="16" t="e">
        <f>IF($B202="","",VLOOKUP($B202,'HKII 20 - 21'!$B$17:$AT$54,18,0))</f>
        <v>#N/A</v>
      </c>
      <c r="T202" s="16" t="e">
        <f>IF($B202="","",VLOOKUP($B202,'HKII 20 - 21'!$B$17:$AT$54,19,0))</f>
        <v>#N/A</v>
      </c>
      <c r="U202" s="16" t="e">
        <f>IF($B202="","",VLOOKUP($B202,'HKII 20 - 21'!$B$17:$AT$54,20,0))</f>
        <v>#N/A</v>
      </c>
      <c r="V202" s="32" t="e">
        <f t="shared" si="33"/>
        <v>#N/A</v>
      </c>
      <c r="W202" s="16" t="e">
        <f>IF($B202="","",VLOOKUP($B202,'HKII 20 - 21'!$B$17:$AT$54,22,0))</f>
        <v>#N/A</v>
      </c>
      <c r="X202" s="16" t="e">
        <f>IF($B202="","",VLOOKUP($B202,'HKII 20 - 21'!$B$17:$AT$54,23,0))</f>
        <v>#N/A</v>
      </c>
      <c r="Y202" s="16" t="e">
        <f>IF($B202="","",VLOOKUP($B202,'HKII 20 - 21'!$B$17:$AT$54,24,0))</f>
        <v>#N/A</v>
      </c>
      <c r="Z202" s="32" t="e">
        <f t="shared" si="34"/>
        <v>#N/A</v>
      </c>
      <c r="AA202" s="16" t="e">
        <f>IF($B202="","",VLOOKUP($B202,'HKII 20 - 21'!$B$17:$AT$54,26,0))</f>
        <v>#N/A</v>
      </c>
      <c r="AB202" s="16" t="e">
        <f>IF($B202="","",VLOOKUP($B202,'HKII 20 - 21'!$B$17:$AT$54,27,0))</f>
        <v>#N/A</v>
      </c>
      <c r="AC202" s="16" t="e">
        <f>IF($B202="","",VLOOKUP($B202,'HKII 20 - 21'!$B$17:$AT$54,28,0))</f>
        <v>#N/A</v>
      </c>
      <c r="AD202" s="32" t="e">
        <f t="shared" si="35"/>
        <v>#N/A</v>
      </c>
      <c r="AE202" s="16" t="e">
        <f>IF($B202="","",VLOOKUP($B202,'HKII 20 - 21'!$B$17:$AT$54,30,0))</f>
        <v>#N/A</v>
      </c>
      <c r="AF202" s="16" t="e">
        <f>IF($B202="","",VLOOKUP($B202,'HKII 20 - 21'!$B$17:$AT$54,31,0))</f>
        <v>#N/A</v>
      </c>
      <c r="AG202" s="16" t="e">
        <f>IF($B202="","",VLOOKUP($B202,'HKII 20 - 21'!$B$17:$AT$54,32,0))</f>
        <v>#N/A</v>
      </c>
      <c r="AH202" s="32" t="e">
        <f t="shared" si="36"/>
        <v>#N/A</v>
      </c>
      <c r="AI202" s="16" t="e">
        <f>IF($B202="","",VLOOKUP($B202,'HKII 20 - 21'!$B$17:$AT$54,34,0))</f>
        <v>#N/A</v>
      </c>
      <c r="AJ202" s="16" t="e">
        <f>IF($B202="","",VLOOKUP($B202,'HKII 20 - 21'!$B$17:$AT$54,35,0))</f>
        <v>#N/A</v>
      </c>
      <c r="AK202" s="32" t="e">
        <f t="shared" si="37"/>
        <v>#N/A</v>
      </c>
      <c r="AL202" s="16" t="e">
        <f>IF($B202="","",VLOOKUP($B202,'HKII 20 - 21'!$B$17:$AT$54,37,0))</f>
        <v>#N/A</v>
      </c>
      <c r="AM202" s="16" t="e">
        <f>IF($B202="","",VLOOKUP($B202,'HKII 20 - 21'!$B$17:$AT$54,38,0))</f>
        <v>#N/A</v>
      </c>
      <c r="AN202" s="32" t="e">
        <f t="shared" si="38"/>
        <v>#N/A</v>
      </c>
      <c r="AO202" s="16" t="e">
        <f>IF($B202="","",VLOOKUP($B202,'HKII 20 - 21'!$B$17:$AT$54,40,0))</f>
        <v>#N/A</v>
      </c>
      <c r="AP202" s="16" t="e">
        <f>IF($B202="","",VLOOKUP($B202,'HKII 20 - 21'!$B$17:$AT$54,41,0))</f>
        <v>#N/A</v>
      </c>
      <c r="AQ202" s="32" t="e">
        <f t="shared" si="39"/>
        <v>#N/A</v>
      </c>
      <c r="AR202" s="32" t="e">
        <f>IF($B202="","",VLOOKUP($B202,'HKII 20 - 21'!$B$17:$AT$54,43,0))</f>
        <v>#N/A</v>
      </c>
      <c r="AS202" s="32" t="e">
        <f>IF($B202="","",VLOOKUP($B202,'HKII 20 - 21'!$B$17:$AT$54,44,0))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IF($B203="","",VLOOKUP($B203,'HKII 20 - 21'!$B$17:$AT$54,4,0))</f>
        <v>#N/A</v>
      </c>
      <c r="F203" s="16" t="e">
        <f>IF($B203="","",VLOOKUP($B203,'HKII 20 - 21'!$B$17:$AT$54,5,0))</f>
        <v>#N/A</v>
      </c>
      <c r="G203" s="16" t="e">
        <f>IF($B203="","",VLOOKUP($B203,'HKII 20 - 21'!$B$17:$AT$54,6,0))</f>
        <v>#N/A</v>
      </c>
      <c r="H203" s="16" t="e">
        <f>IF($B203="","",VLOOKUP($B203,'HKII 20 - 21'!$B$17:$AT$54,7,0))</f>
        <v>#N/A</v>
      </c>
      <c r="I203" s="16" t="e">
        <f>IF($B203="","",VLOOKUP($B203,'HKII 20 - 21'!$B$17:$AT$54,8,0))</f>
        <v>#N/A</v>
      </c>
      <c r="J203" s="16" t="e">
        <f>IF($B203="","",VLOOKUP($B203,'HKII 20 - 21'!$B$17:$AT$54,9,0))</f>
        <v>#N/A</v>
      </c>
      <c r="K203" s="16" t="e">
        <f>IF($B203="","",VLOOKUP($B203,'HKII 20 - 21'!$B$17:$AT$54,10,0))</f>
        <v>#N/A</v>
      </c>
      <c r="L203" s="16" t="e">
        <f>IF($B203="","",VLOOKUP($B203,'HKII 20 - 21'!$B$17:$AT$54,11,0))</f>
        <v>#N/A</v>
      </c>
      <c r="M203" s="32" t="e">
        <f t="shared" si="31"/>
        <v>#N/A</v>
      </c>
      <c r="N203" s="16" t="e">
        <f>IF($B203="","",VLOOKUP($B203,'HKII 20 - 21'!$B$17:$AT$54,13,0))</f>
        <v>#N/A</v>
      </c>
      <c r="O203" s="16" t="e">
        <f>IF($B203="","",VLOOKUP($B203,'HKII 20 - 21'!$B$17:$AT$54,14,0))</f>
        <v>#N/A</v>
      </c>
      <c r="P203" s="16" t="e">
        <f>IF($B203="","",VLOOKUP($B203,'HKII 20 - 21'!$B$17:$AT$54,15,0))</f>
        <v>#N/A</v>
      </c>
      <c r="Q203" s="16" t="e">
        <f>IF($B203="","",VLOOKUP($B203,'HKII 20 - 21'!$B$17:$AT$54,16,0))</f>
        <v>#N/A</v>
      </c>
      <c r="R203" s="32" t="e">
        <f t="shared" si="32"/>
        <v>#N/A</v>
      </c>
      <c r="S203" s="16" t="e">
        <f>IF($B203="","",VLOOKUP($B203,'HKII 20 - 21'!$B$17:$AT$54,18,0))</f>
        <v>#N/A</v>
      </c>
      <c r="T203" s="16" t="e">
        <f>IF($B203="","",VLOOKUP($B203,'HKII 20 - 21'!$B$17:$AT$54,19,0))</f>
        <v>#N/A</v>
      </c>
      <c r="U203" s="16" t="e">
        <f>IF($B203="","",VLOOKUP($B203,'HKII 20 - 21'!$B$17:$AT$54,20,0))</f>
        <v>#N/A</v>
      </c>
      <c r="V203" s="32" t="e">
        <f t="shared" si="33"/>
        <v>#N/A</v>
      </c>
      <c r="W203" s="16" t="e">
        <f>IF($B203="","",VLOOKUP($B203,'HKII 20 - 21'!$B$17:$AT$54,22,0))</f>
        <v>#N/A</v>
      </c>
      <c r="X203" s="16" t="e">
        <f>IF($B203="","",VLOOKUP($B203,'HKII 20 - 21'!$B$17:$AT$54,23,0))</f>
        <v>#N/A</v>
      </c>
      <c r="Y203" s="16" t="e">
        <f>IF($B203="","",VLOOKUP($B203,'HKII 20 - 21'!$B$17:$AT$54,24,0))</f>
        <v>#N/A</v>
      </c>
      <c r="Z203" s="32" t="e">
        <f t="shared" si="34"/>
        <v>#N/A</v>
      </c>
      <c r="AA203" s="16" t="e">
        <f>IF($B203="","",VLOOKUP($B203,'HKII 20 - 21'!$B$17:$AT$54,26,0))</f>
        <v>#N/A</v>
      </c>
      <c r="AB203" s="16" t="e">
        <f>IF($B203="","",VLOOKUP($B203,'HKII 20 - 21'!$B$17:$AT$54,27,0))</f>
        <v>#N/A</v>
      </c>
      <c r="AC203" s="16" t="e">
        <f>IF($B203="","",VLOOKUP($B203,'HKII 20 - 21'!$B$17:$AT$54,28,0))</f>
        <v>#N/A</v>
      </c>
      <c r="AD203" s="32" t="e">
        <f t="shared" si="35"/>
        <v>#N/A</v>
      </c>
      <c r="AE203" s="16" t="e">
        <f>IF($B203="","",VLOOKUP($B203,'HKII 20 - 21'!$B$17:$AT$54,30,0))</f>
        <v>#N/A</v>
      </c>
      <c r="AF203" s="16" t="e">
        <f>IF($B203="","",VLOOKUP($B203,'HKII 20 - 21'!$B$17:$AT$54,31,0))</f>
        <v>#N/A</v>
      </c>
      <c r="AG203" s="16" t="e">
        <f>IF($B203="","",VLOOKUP($B203,'HKII 20 - 21'!$B$17:$AT$54,32,0))</f>
        <v>#N/A</v>
      </c>
      <c r="AH203" s="32" t="e">
        <f t="shared" si="36"/>
        <v>#N/A</v>
      </c>
      <c r="AI203" s="16" t="e">
        <f>IF($B203="","",VLOOKUP($B203,'HKII 20 - 21'!$B$17:$AT$54,34,0))</f>
        <v>#N/A</v>
      </c>
      <c r="AJ203" s="16" t="e">
        <f>IF($B203="","",VLOOKUP($B203,'HKII 20 - 21'!$B$17:$AT$54,35,0))</f>
        <v>#N/A</v>
      </c>
      <c r="AK203" s="32" t="e">
        <f t="shared" si="37"/>
        <v>#N/A</v>
      </c>
      <c r="AL203" s="16" t="e">
        <f>IF($B203="","",VLOOKUP($B203,'HKII 20 - 21'!$B$17:$AT$54,37,0))</f>
        <v>#N/A</v>
      </c>
      <c r="AM203" s="16" t="e">
        <f>IF($B203="","",VLOOKUP($B203,'HKII 20 - 21'!$B$17:$AT$54,38,0))</f>
        <v>#N/A</v>
      </c>
      <c r="AN203" s="32" t="e">
        <f t="shared" si="38"/>
        <v>#N/A</v>
      </c>
      <c r="AO203" s="16" t="e">
        <f>IF($B203="","",VLOOKUP($B203,'HKII 20 - 21'!$B$17:$AT$54,40,0))</f>
        <v>#N/A</v>
      </c>
      <c r="AP203" s="16" t="e">
        <f>IF($B203="","",VLOOKUP($B203,'HKII 20 - 21'!$B$17:$AT$54,41,0))</f>
        <v>#N/A</v>
      </c>
      <c r="AQ203" s="32" t="e">
        <f t="shared" si="39"/>
        <v>#N/A</v>
      </c>
      <c r="AR203" s="32" t="e">
        <f>IF($B203="","",VLOOKUP($B203,'HKII 20 - 21'!$B$17:$AT$54,43,0))</f>
        <v>#N/A</v>
      </c>
      <c r="AS203" s="32" t="e">
        <f>IF($B203="","",VLOOKUP($B203,'HKII 20 - 21'!$B$17:$AT$54,44,0))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IF($B204="","",VLOOKUP($B204,'HKII 20 - 21'!$B$17:$AT$54,4,0))</f>
        <v>#N/A</v>
      </c>
      <c r="F204" s="16" t="e">
        <f>IF($B204="","",VLOOKUP($B204,'HKII 20 - 21'!$B$17:$AT$54,5,0))</f>
        <v>#N/A</v>
      </c>
      <c r="G204" s="16" t="e">
        <f>IF($B204="","",VLOOKUP($B204,'HKII 20 - 21'!$B$17:$AT$54,6,0))</f>
        <v>#N/A</v>
      </c>
      <c r="H204" s="16" t="e">
        <f>IF($B204="","",VLOOKUP($B204,'HKII 20 - 21'!$B$17:$AT$54,7,0))</f>
        <v>#N/A</v>
      </c>
      <c r="I204" s="16" t="e">
        <f>IF($B204="","",VLOOKUP($B204,'HKII 20 - 21'!$B$17:$AT$54,8,0))</f>
        <v>#N/A</v>
      </c>
      <c r="J204" s="16" t="e">
        <f>IF($B204="","",VLOOKUP($B204,'HKII 20 - 21'!$B$17:$AT$54,9,0))</f>
        <v>#N/A</v>
      </c>
      <c r="K204" s="16" t="e">
        <f>IF($B204="","",VLOOKUP($B204,'HKII 20 - 21'!$B$17:$AT$54,10,0))</f>
        <v>#N/A</v>
      </c>
      <c r="L204" s="16" t="e">
        <f>IF($B204="","",VLOOKUP($B204,'HKII 20 - 21'!$B$17:$AT$54,11,0))</f>
        <v>#N/A</v>
      </c>
      <c r="M204" s="32" t="e">
        <f t="shared" si="31"/>
        <v>#N/A</v>
      </c>
      <c r="N204" s="16" t="e">
        <f>IF($B204="","",VLOOKUP($B204,'HKII 20 - 21'!$B$17:$AT$54,13,0))</f>
        <v>#N/A</v>
      </c>
      <c r="O204" s="16" t="e">
        <f>IF($B204="","",VLOOKUP($B204,'HKII 20 - 21'!$B$17:$AT$54,14,0))</f>
        <v>#N/A</v>
      </c>
      <c r="P204" s="16" t="e">
        <f>IF($B204="","",VLOOKUP($B204,'HKII 20 - 21'!$B$17:$AT$54,15,0))</f>
        <v>#N/A</v>
      </c>
      <c r="Q204" s="16" t="e">
        <f>IF($B204="","",VLOOKUP($B204,'HKII 20 - 21'!$B$17:$AT$54,16,0))</f>
        <v>#N/A</v>
      </c>
      <c r="R204" s="32" t="e">
        <f t="shared" si="32"/>
        <v>#N/A</v>
      </c>
      <c r="S204" s="16" t="e">
        <f>IF($B204="","",VLOOKUP($B204,'HKII 20 - 21'!$B$17:$AT$54,18,0))</f>
        <v>#N/A</v>
      </c>
      <c r="T204" s="16" t="e">
        <f>IF($B204="","",VLOOKUP($B204,'HKII 20 - 21'!$B$17:$AT$54,19,0))</f>
        <v>#N/A</v>
      </c>
      <c r="U204" s="16" t="e">
        <f>IF($B204="","",VLOOKUP($B204,'HKII 20 - 21'!$B$17:$AT$54,20,0))</f>
        <v>#N/A</v>
      </c>
      <c r="V204" s="32" t="e">
        <f t="shared" si="33"/>
        <v>#N/A</v>
      </c>
      <c r="W204" s="16" t="e">
        <f>IF($B204="","",VLOOKUP($B204,'HKII 20 - 21'!$B$17:$AT$54,22,0))</f>
        <v>#N/A</v>
      </c>
      <c r="X204" s="16" t="e">
        <f>IF($B204="","",VLOOKUP($B204,'HKII 20 - 21'!$B$17:$AT$54,23,0))</f>
        <v>#N/A</v>
      </c>
      <c r="Y204" s="16" t="e">
        <f>IF($B204="","",VLOOKUP($B204,'HKII 20 - 21'!$B$17:$AT$54,24,0))</f>
        <v>#N/A</v>
      </c>
      <c r="Z204" s="32" t="e">
        <f t="shared" si="34"/>
        <v>#N/A</v>
      </c>
      <c r="AA204" s="16" t="e">
        <f>IF($B204="","",VLOOKUP($B204,'HKII 20 - 21'!$B$17:$AT$54,26,0))</f>
        <v>#N/A</v>
      </c>
      <c r="AB204" s="16" t="e">
        <f>IF($B204="","",VLOOKUP($B204,'HKII 20 - 21'!$B$17:$AT$54,27,0))</f>
        <v>#N/A</v>
      </c>
      <c r="AC204" s="16" t="e">
        <f>IF($B204="","",VLOOKUP($B204,'HKII 20 - 21'!$B$17:$AT$54,28,0))</f>
        <v>#N/A</v>
      </c>
      <c r="AD204" s="32" t="e">
        <f t="shared" si="35"/>
        <v>#N/A</v>
      </c>
      <c r="AE204" s="16" t="e">
        <f>IF($B204="","",VLOOKUP($B204,'HKII 20 - 21'!$B$17:$AT$54,30,0))</f>
        <v>#N/A</v>
      </c>
      <c r="AF204" s="16" t="e">
        <f>IF($B204="","",VLOOKUP($B204,'HKII 20 - 21'!$B$17:$AT$54,31,0))</f>
        <v>#N/A</v>
      </c>
      <c r="AG204" s="16" t="e">
        <f>IF($B204="","",VLOOKUP($B204,'HKII 20 - 21'!$B$17:$AT$54,32,0))</f>
        <v>#N/A</v>
      </c>
      <c r="AH204" s="32" t="e">
        <f t="shared" si="36"/>
        <v>#N/A</v>
      </c>
      <c r="AI204" s="16" t="e">
        <f>IF($B204="","",VLOOKUP($B204,'HKII 20 - 21'!$B$17:$AT$54,34,0))</f>
        <v>#N/A</v>
      </c>
      <c r="AJ204" s="16" t="e">
        <f>IF($B204="","",VLOOKUP($B204,'HKII 20 - 21'!$B$17:$AT$54,35,0))</f>
        <v>#N/A</v>
      </c>
      <c r="AK204" s="32" t="e">
        <f t="shared" si="37"/>
        <v>#N/A</v>
      </c>
      <c r="AL204" s="16" t="e">
        <f>IF($B204="","",VLOOKUP($B204,'HKII 20 - 21'!$B$17:$AT$54,37,0))</f>
        <v>#N/A</v>
      </c>
      <c r="AM204" s="16" t="e">
        <f>IF($B204="","",VLOOKUP($B204,'HKII 20 - 21'!$B$17:$AT$54,38,0))</f>
        <v>#N/A</v>
      </c>
      <c r="AN204" s="32" t="e">
        <f t="shared" si="38"/>
        <v>#N/A</v>
      </c>
      <c r="AO204" s="16" t="e">
        <f>IF($B204="","",VLOOKUP($B204,'HKII 20 - 21'!$B$17:$AT$54,40,0))</f>
        <v>#N/A</v>
      </c>
      <c r="AP204" s="16" t="e">
        <f>IF($B204="","",VLOOKUP($B204,'HKII 20 - 21'!$B$17:$AT$54,41,0))</f>
        <v>#N/A</v>
      </c>
      <c r="AQ204" s="32" t="e">
        <f t="shared" si="39"/>
        <v>#N/A</v>
      </c>
      <c r="AR204" s="32" t="e">
        <f>IF($B204="","",VLOOKUP($B204,'HKII 20 - 21'!$B$17:$AT$54,43,0))</f>
        <v>#N/A</v>
      </c>
      <c r="AS204" s="32" t="e">
        <f>IF($B204="","",VLOOKUP($B204,'HKII 20 - 21'!$B$17:$AT$54,44,0))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IF($B205="","",VLOOKUP($B205,'HKII 20 - 21'!$B$17:$AT$54,4,0))</f>
        <v>#N/A</v>
      </c>
      <c r="F205" s="16" t="e">
        <f>IF($B205="","",VLOOKUP($B205,'HKII 20 - 21'!$B$17:$AT$54,5,0))</f>
        <v>#N/A</v>
      </c>
      <c r="G205" s="16" t="e">
        <f>IF($B205="","",VLOOKUP($B205,'HKII 20 - 21'!$B$17:$AT$54,6,0))</f>
        <v>#N/A</v>
      </c>
      <c r="H205" s="16" t="e">
        <f>IF($B205="","",VLOOKUP($B205,'HKII 20 - 21'!$B$17:$AT$54,7,0))</f>
        <v>#N/A</v>
      </c>
      <c r="I205" s="16" t="e">
        <f>IF($B205="","",VLOOKUP($B205,'HKII 20 - 21'!$B$17:$AT$54,8,0))</f>
        <v>#N/A</v>
      </c>
      <c r="J205" s="16" t="e">
        <f>IF($B205="","",VLOOKUP($B205,'HKII 20 - 21'!$B$17:$AT$54,9,0))</f>
        <v>#N/A</v>
      </c>
      <c r="K205" s="16" t="e">
        <f>IF($B205="","",VLOOKUP($B205,'HKII 20 - 21'!$B$17:$AT$54,10,0))</f>
        <v>#N/A</v>
      </c>
      <c r="L205" s="16" t="e">
        <f>IF($B205="","",VLOOKUP($B205,'HKII 20 - 21'!$B$17:$AT$54,11,0))</f>
        <v>#N/A</v>
      </c>
      <c r="M205" s="32" t="e">
        <f t="shared" si="31"/>
        <v>#N/A</v>
      </c>
      <c r="N205" s="16" t="e">
        <f>IF($B205="","",VLOOKUP($B205,'HKII 20 - 21'!$B$17:$AT$54,13,0))</f>
        <v>#N/A</v>
      </c>
      <c r="O205" s="16" t="e">
        <f>IF($B205="","",VLOOKUP($B205,'HKII 20 - 21'!$B$17:$AT$54,14,0))</f>
        <v>#N/A</v>
      </c>
      <c r="P205" s="16" t="e">
        <f>IF($B205="","",VLOOKUP($B205,'HKII 20 - 21'!$B$17:$AT$54,15,0))</f>
        <v>#N/A</v>
      </c>
      <c r="Q205" s="16" t="e">
        <f>IF($B205="","",VLOOKUP($B205,'HKII 20 - 21'!$B$17:$AT$54,16,0))</f>
        <v>#N/A</v>
      </c>
      <c r="R205" s="32" t="e">
        <f t="shared" si="32"/>
        <v>#N/A</v>
      </c>
      <c r="S205" s="16" t="e">
        <f>IF($B205="","",VLOOKUP($B205,'HKII 20 - 21'!$B$17:$AT$54,18,0))</f>
        <v>#N/A</v>
      </c>
      <c r="T205" s="16" t="e">
        <f>IF($B205="","",VLOOKUP($B205,'HKII 20 - 21'!$B$17:$AT$54,19,0))</f>
        <v>#N/A</v>
      </c>
      <c r="U205" s="16" t="e">
        <f>IF($B205="","",VLOOKUP($B205,'HKII 20 - 21'!$B$17:$AT$54,20,0))</f>
        <v>#N/A</v>
      </c>
      <c r="V205" s="32" t="e">
        <f t="shared" si="33"/>
        <v>#N/A</v>
      </c>
      <c r="W205" s="16" t="e">
        <f>IF($B205="","",VLOOKUP($B205,'HKII 20 - 21'!$B$17:$AT$54,22,0))</f>
        <v>#N/A</v>
      </c>
      <c r="X205" s="16" t="e">
        <f>IF($B205="","",VLOOKUP($B205,'HKII 20 - 21'!$B$17:$AT$54,23,0))</f>
        <v>#N/A</v>
      </c>
      <c r="Y205" s="16" t="e">
        <f>IF($B205="","",VLOOKUP($B205,'HKII 20 - 21'!$B$17:$AT$54,24,0))</f>
        <v>#N/A</v>
      </c>
      <c r="Z205" s="32" t="e">
        <f t="shared" si="34"/>
        <v>#N/A</v>
      </c>
      <c r="AA205" s="16" t="e">
        <f>IF($B205="","",VLOOKUP($B205,'HKII 20 - 21'!$B$17:$AT$54,26,0))</f>
        <v>#N/A</v>
      </c>
      <c r="AB205" s="16" t="e">
        <f>IF($B205="","",VLOOKUP($B205,'HKII 20 - 21'!$B$17:$AT$54,27,0))</f>
        <v>#N/A</v>
      </c>
      <c r="AC205" s="16" t="e">
        <f>IF($B205="","",VLOOKUP($B205,'HKII 20 - 21'!$B$17:$AT$54,28,0))</f>
        <v>#N/A</v>
      </c>
      <c r="AD205" s="32" t="e">
        <f t="shared" si="35"/>
        <v>#N/A</v>
      </c>
      <c r="AE205" s="16" t="e">
        <f>IF($B205="","",VLOOKUP($B205,'HKII 20 - 21'!$B$17:$AT$54,30,0))</f>
        <v>#N/A</v>
      </c>
      <c r="AF205" s="16" t="e">
        <f>IF($B205="","",VLOOKUP($B205,'HKII 20 - 21'!$B$17:$AT$54,31,0))</f>
        <v>#N/A</v>
      </c>
      <c r="AG205" s="16" t="e">
        <f>IF($B205="","",VLOOKUP($B205,'HKII 20 - 21'!$B$17:$AT$54,32,0))</f>
        <v>#N/A</v>
      </c>
      <c r="AH205" s="32" t="e">
        <f t="shared" si="36"/>
        <v>#N/A</v>
      </c>
      <c r="AI205" s="16" t="e">
        <f>IF($B205="","",VLOOKUP($B205,'HKII 20 - 21'!$B$17:$AT$54,34,0))</f>
        <v>#N/A</v>
      </c>
      <c r="AJ205" s="16" t="e">
        <f>IF($B205="","",VLOOKUP($B205,'HKII 20 - 21'!$B$17:$AT$54,35,0))</f>
        <v>#N/A</v>
      </c>
      <c r="AK205" s="32" t="e">
        <f t="shared" si="37"/>
        <v>#N/A</v>
      </c>
      <c r="AL205" s="16" t="e">
        <f>IF($B205="","",VLOOKUP($B205,'HKII 20 - 21'!$B$17:$AT$54,37,0))</f>
        <v>#N/A</v>
      </c>
      <c r="AM205" s="16" t="e">
        <f>IF($B205="","",VLOOKUP($B205,'HKII 20 - 21'!$B$17:$AT$54,38,0))</f>
        <v>#N/A</v>
      </c>
      <c r="AN205" s="32" t="e">
        <f t="shared" si="38"/>
        <v>#N/A</v>
      </c>
      <c r="AO205" s="16" t="e">
        <f>IF($B205="","",VLOOKUP($B205,'HKII 20 - 21'!$B$17:$AT$54,40,0))</f>
        <v>#N/A</v>
      </c>
      <c r="AP205" s="16" t="e">
        <f>IF($B205="","",VLOOKUP($B205,'HKII 20 - 21'!$B$17:$AT$54,41,0))</f>
        <v>#N/A</v>
      </c>
      <c r="AQ205" s="32" t="e">
        <f t="shared" si="39"/>
        <v>#N/A</v>
      </c>
      <c r="AR205" s="32" t="e">
        <f>IF($B205="","",VLOOKUP($B205,'HKII 20 - 21'!$B$17:$AT$54,43,0))</f>
        <v>#N/A</v>
      </c>
      <c r="AS205" s="32" t="e">
        <f>IF($B205="","",VLOOKUP($B205,'HKII 20 - 21'!$B$17:$AT$54,44,0))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IF($B206="","",VLOOKUP($B206,'HKII 20 - 21'!$B$17:$AT$54,4,0))</f>
        <v>#N/A</v>
      </c>
      <c r="F206" s="16" t="e">
        <f>IF($B206="","",VLOOKUP($B206,'HKII 20 - 21'!$B$17:$AT$54,5,0))</f>
        <v>#N/A</v>
      </c>
      <c r="G206" s="16" t="e">
        <f>IF($B206="","",VLOOKUP($B206,'HKII 20 - 21'!$B$17:$AT$54,6,0))</f>
        <v>#N/A</v>
      </c>
      <c r="H206" s="16" t="e">
        <f>IF($B206="","",VLOOKUP($B206,'HKII 20 - 21'!$B$17:$AT$54,7,0))</f>
        <v>#N/A</v>
      </c>
      <c r="I206" s="16" t="e">
        <f>IF($B206="","",VLOOKUP($B206,'HKII 20 - 21'!$B$17:$AT$54,8,0))</f>
        <v>#N/A</v>
      </c>
      <c r="J206" s="16" t="e">
        <f>IF($B206="","",VLOOKUP($B206,'HKII 20 - 21'!$B$17:$AT$54,9,0))</f>
        <v>#N/A</v>
      </c>
      <c r="K206" s="16" t="e">
        <f>IF($B206="","",VLOOKUP($B206,'HKII 20 - 21'!$B$17:$AT$54,10,0))</f>
        <v>#N/A</v>
      </c>
      <c r="L206" s="16" t="e">
        <f>IF($B206="","",VLOOKUP($B206,'HKII 20 - 21'!$B$17:$AT$54,11,0))</f>
        <v>#N/A</v>
      </c>
      <c r="M206" s="32" t="e">
        <f t="shared" si="31"/>
        <v>#N/A</v>
      </c>
      <c r="N206" s="16" t="e">
        <f>IF($B206="","",VLOOKUP($B206,'HKII 20 - 21'!$B$17:$AT$54,13,0))</f>
        <v>#N/A</v>
      </c>
      <c r="O206" s="16" t="e">
        <f>IF($B206="","",VLOOKUP($B206,'HKII 20 - 21'!$B$17:$AT$54,14,0))</f>
        <v>#N/A</v>
      </c>
      <c r="P206" s="16" t="e">
        <f>IF($B206="","",VLOOKUP($B206,'HKII 20 - 21'!$B$17:$AT$54,15,0))</f>
        <v>#N/A</v>
      </c>
      <c r="Q206" s="16" t="e">
        <f>IF($B206="","",VLOOKUP($B206,'HKII 20 - 21'!$B$17:$AT$54,16,0))</f>
        <v>#N/A</v>
      </c>
      <c r="R206" s="32" t="e">
        <f t="shared" si="32"/>
        <v>#N/A</v>
      </c>
      <c r="S206" s="16" t="e">
        <f>IF($B206="","",VLOOKUP($B206,'HKII 20 - 21'!$B$17:$AT$54,18,0))</f>
        <v>#N/A</v>
      </c>
      <c r="T206" s="16" t="e">
        <f>IF($B206="","",VLOOKUP($B206,'HKII 20 - 21'!$B$17:$AT$54,19,0))</f>
        <v>#N/A</v>
      </c>
      <c r="U206" s="16" t="e">
        <f>IF($B206="","",VLOOKUP($B206,'HKII 20 - 21'!$B$17:$AT$54,20,0))</f>
        <v>#N/A</v>
      </c>
      <c r="V206" s="32" t="e">
        <f t="shared" si="33"/>
        <v>#N/A</v>
      </c>
      <c r="W206" s="16" t="e">
        <f>IF($B206="","",VLOOKUP($B206,'HKII 20 - 21'!$B$17:$AT$54,22,0))</f>
        <v>#N/A</v>
      </c>
      <c r="X206" s="16" t="e">
        <f>IF($B206="","",VLOOKUP($B206,'HKII 20 - 21'!$B$17:$AT$54,23,0))</f>
        <v>#N/A</v>
      </c>
      <c r="Y206" s="16" t="e">
        <f>IF($B206="","",VLOOKUP($B206,'HKII 20 - 21'!$B$17:$AT$54,24,0))</f>
        <v>#N/A</v>
      </c>
      <c r="Z206" s="32" t="e">
        <f t="shared" si="34"/>
        <v>#N/A</v>
      </c>
      <c r="AA206" s="16" t="e">
        <f>IF($B206="","",VLOOKUP($B206,'HKII 20 - 21'!$B$17:$AT$54,26,0))</f>
        <v>#N/A</v>
      </c>
      <c r="AB206" s="16" t="e">
        <f>IF($B206="","",VLOOKUP($B206,'HKII 20 - 21'!$B$17:$AT$54,27,0))</f>
        <v>#N/A</v>
      </c>
      <c r="AC206" s="16" t="e">
        <f>IF($B206="","",VLOOKUP($B206,'HKII 20 - 21'!$B$17:$AT$54,28,0))</f>
        <v>#N/A</v>
      </c>
      <c r="AD206" s="32" t="e">
        <f t="shared" si="35"/>
        <v>#N/A</v>
      </c>
      <c r="AE206" s="16" t="e">
        <f>IF($B206="","",VLOOKUP($B206,'HKII 20 - 21'!$B$17:$AT$54,30,0))</f>
        <v>#N/A</v>
      </c>
      <c r="AF206" s="16" t="e">
        <f>IF($B206="","",VLOOKUP($B206,'HKII 20 - 21'!$B$17:$AT$54,31,0))</f>
        <v>#N/A</v>
      </c>
      <c r="AG206" s="16" t="e">
        <f>IF($B206="","",VLOOKUP($B206,'HKII 20 - 21'!$B$17:$AT$54,32,0))</f>
        <v>#N/A</v>
      </c>
      <c r="AH206" s="32" t="e">
        <f t="shared" si="36"/>
        <v>#N/A</v>
      </c>
      <c r="AI206" s="16" t="e">
        <f>IF($B206="","",VLOOKUP($B206,'HKII 20 - 21'!$B$17:$AT$54,34,0))</f>
        <v>#N/A</v>
      </c>
      <c r="AJ206" s="16" t="e">
        <f>IF($B206="","",VLOOKUP($B206,'HKII 20 - 21'!$B$17:$AT$54,35,0))</f>
        <v>#N/A</v>
      </c>
      <c r="AK206" s="32" t="e">
        <f t="shared" si="37"/>
        <v>#N/A</v>
      </c>
      <c r="AL206" s="16" t="e">
        <f>IF($B206="","",VLOOKUP($B206,'HKII 20 - 21'!$B$17:$AT$54,37,0))</f>
        <v>#N/A</v>
      </c>
      <c r="AM206" s="16" t="e">
        <f>IF($B206="","",VLOOKUP($B206,'HKII 20 - 21'!$B$17:$AT$54,38,0))</f>
        <v>#N/A</v>
      </c>
      <c r="AN206" s="32" t="e">
        <f t="shared" si="38"/>
        <v>#N/A</v>
      </c>
      <c r="AO206" s="16" t="e">
        <f>IF($B206="","",VLOOKUP($B206,'HKII 20 - 21'!$B$17:$AT$54,40,0))</f>
        <v>#N/A</v>
      </c>
      <c r="AP206" s="16" t="e">
        <f>IF($B206="","",VLOOKUP($B206,'HKII 20 - 21'!$B$17:$AT$54,41,0))</f>
        <v>#N/A</v>
      </c>
      <c r="AQ206" s="32" t="e">
        <f t="shared" si="39"/>
        <v>#N/A</v>
      </c>
      <c r="AR206" s="32" t="e">
        <f>IF($B206="","",VLOOKUP($B206,'HKII 20 - 21'!$B$17:$AT$54,43,0))</f>
        <v>#N/A</v>
      </c>
      <c r="AS206" s="32" t="e">
        <f>IF($B206="","",VLOOKUP($B206,'HKII 20 - 21'!$B$17:$AT$54,44,0))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IF($B207="","",VLOOKUP($B207,'HKII 20 - 21'!$B$17:$AT$54,4,0))</f>
        <v>#N/A</v>
      </c>
      <c r="F207" s="16" t="e">
        <f>IF($B207="","",VLOOKUP($B207,'HKII 20 - 21'!$B$17:$AT$54,5,0))</f>
        <v>#N/A</v>
      </c>
      <c r="G207" s="16" t="e">
        <f>IF($B207="","",VLOOKUP($B207,'HKII 20 - 21'!$B$17:$AT$54,6,0))</f>
        <v>#N/A</v>
      </c>
      <c r="H207" s="16" t="e">
        <f>IF($B207="","",VLOOKUP($B207,'HKII 20 - 21'!$B$17:$AT$54,7,0))</f>
        <v>#N/A</v>
      </c>
      <c r="I207" s="16" t="e">
        <f>IF($B207="","",VLOOKUP($B207,'HKII 20 - 21'!$B$17:$AT$54,8,0))</f>
        <v>#N/A</v>
      </c>
      <c r="J207" s="16" t="e">
        <f>IF($B207="","",VLOOKUP($B207,'HKII 20 - 21'!$B$17:$AT$54,9,0))</f>
        <v>#N/A</v>
      </c>
      <c r="K207" s="16" t="e">
        <f>IF($B207="","",VLOOKUP($B207,'HKII 20 - 21'!$B$17:$AT$54,10,0))</f>
        <v>#N/A</v>
      </c>
      <c r="L207" s="16" t="e">
        <f>IF($B207="","",VLOOKUP($B207,'HKII 20 - 21'!$B$17:$AT$54,11,0))</f>
        <v>#N/A</v>
      </c>
      <c r="M207" s="32" t="e">
        <f t="shared" si="31"/>
        <v>#N/A</v>
      </c>
      <c r="N207" s="16" t="e">
        <f>IF($B207="","",VLOOKUP($B207,'HKII 20 - 21'!$B$17:$AT$54,13,0))</f>
        <v>#N/A</v>
      </c>
      <c r="O207" s="16" t="e">
        <f>IF($B207="","",VLOOKUP($B207,'HKII 20 - 21'!$B$17:$AT$54,14,0))</f>
        <v>#N/A</v>
      </c>
      <c r="P207" s="16" t="e">
        <f>IF($B207="","",VLOOKUP($B207,'HKII 20 - 21'!$B$17:$AT$54,15,0))</f>
        <v>#N/A</v>
      </c>
      <c r="Q207" s="16" t="e">
        <f>IF($B207="","",VLOOKUP($B207,'HKII 20 - 21'!$B$17:$AT$54,16,0))</f>
        <v>#N/A</v>
      </c>
      <c r="R207" s="32" t="e">
        <f t="shared" si="32"/>
        <v>#N/A</v>
      </c>
      <c r="S207" s="16" t="e">
        <f>IF($B207="","",VLOOKUP($B207,'HKII 20 - 21'!$B$17:$AT$54,18,0))</f>
        <v>#N/A</v>
      </c>
      <c r="T207" s="16" t="e">
        <f>IF($B207="","",VLOOKUP($B207,'HKII 20 - 21'!$B$17:$AT$54,19,0))</f>
        <v>#N/A</v>
      </c>
      <c r="U207" s="16" t="e">
        <f>IF($B207="","",VLOOKUP($B207,'HKII 20 - 21'!$B$17:$AT$54,20,0))</f>
        <v>#N/A</v>
      </c>
      <c r="V207" s="32" t="e">
        <f t="shared" si="33"/>
        <v>#N/A</v>
      </c>
      <c r="W207" s="16" t="e">
        <f>IF($B207="","",VLOOKUP($B207,'HKII 20 - 21'!$B$17:$AT$54,22,0))</f>
        <v>#N/A</v>
      </c>
      <c r="X207" s="16" t="e">
        <f>IF($B207="","",VLOOKUP($B207,'HKII 20 - 21'!$B$17:$AT$54,23,0))</f>
        <v>#N/A</v>
      </c>
      <c r="Y207" s="16" t="e">
        <f>IF($B207="","",VLOOKUP($B207,'HKII 20 - 21'!$B$17:$AT$54,24,0))</f>
        <v>#N/A</v>
      </c>
      <c r="Z207" s="32" t="e">
        <f t="shared" si="34"/>
        <v>#N/A</v>
      </c>
      <c r="AA207" s="16" t="e">
        <f>IF($B207="","",VLOOKUP($B207,'HKII 20 - 21'!$B$17:$AT$54,26,0))</f>
        <v>#N/A</v>
      </c>
      <c r="AB207" s="16" t="e">
        <f>IF($B207="","",VLOOKUP($B207,'HKII 20 - 21'!$B$17:$AT$54,27,0))</f>
        <v>#N/A</v>
      </c>
      <c r="AC207" s="16" t="e">
        <f>IF($B207="","",VLOOKUP($B207,'HKII 20 - 21'!$B$17:$AT$54,28,0))</f>
        <v>#N/A</v>
      </c>
      <c r="AD207" s="32" t="e">
        <f t="shared" si="35"/>
        <v>#N/A</v>
      </c>
      <c r="AE207" s="16" t="e">
        <f>IF($B207="","",VLOOKUP($B207,'HKII 20 - 21'!$B$17:$AT$54,30,0))</f>
        <v>#N/A</v>
      </c>
      <c r="AF207" s="16" t="e">
        <f>IF($B207="","",VLOOKUP($B207,'HKII 20 - 21'!$B$17:$AT$54,31,0))</f>
        <v>#N/A</v>
      </c>
      <c r="AG207" s="16" t="e">
        <f>IF($B207="","",VLOOKUP($B207,'HKII 20 - 21'!$B$17:$AT$54,32,0))</f>
        <v>#N/A</v>
      </c>
      <c r="AH207" s="32" t="e">
        <f t="shared" si="36"/>
        <v>#N/A</v>
      </c>
      <c r="AI207" s="16" t="e">
        <f>IF($B207="","",VLOOKUP($B207,'HKII 20 - 21'!$B$17:$AT$54,34,0))</f>
        <v>#N/A</v>
      </c>
      <c r="AJ207" s="16" t="e">
        <f>IF($B207="","",VLOOKUP($B207,'HKII 20 - 21'!$B$17:$AT$54,35,0))</f>
        <v>#N/A</v>
      </c>
      <c r="AK207" s="32" t="e">
        <f t="shared" si="37"/>
        <v>#N/A</v>
      </c>
      <c r="AL207" s="16" t="e">
        <f>IF($B207="","",VLOOKUP($B207,'HKII 20 - 21'!$B$17:$AT$54,37,0))</f>
        <v>#N/A</v>
      </c>
      <c r="AM207" s="16" t="e">
        <f>IF($B207="","",VLOOKUP($B207,'HKII 20 - 21'!$B$17:$AT$54,38,0))</f>
        <v>#N/A</v>
      </c>
      <c r="AN207" s="32" t="e">
        <f t="shared" si="38"/>
        <v>#N/A</v>
      </c>
      <c r="AO207" s="16" t="e">
        <f>IF($B207="","",VLOOKUP($B207,'HKII 20 - 21'!$B$17:$AT$54,40,0))</f>
        <v>#N/A</v>
      </c>
      <c r="AP207" s="16" t="e">
        <f>IF($B207="","",VLOOKUP($B207,'HKII 20 - 21'!$B$17:$AT$54,41,0))</f>
        <v>#N/A</v>
      </c>
      <c r="AQ207" s="32" t="e">
        <f t="shared" si="39"/>
        <v>#N/A</v>
      </c>
      <c r="AR207" s="32" t="e">
        <f>IF($B207="","",VLOOKUP($B207,'HKII 20 - 21'!$B$17:$AT$54,43,0))</f>
        <v>#N/A</v>
      </c>
      <c r="AS207" s="32" t="e">
        <f>IF($B207="","",VLOOKUP($B207,'HKII 20 - 21'!$B$17:$AT$54,44,0))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IF($B208="","",VLOOKUP($B208,'HKII 20 - 21'!$B$17:$AT$54,4,0))</f>
        <v>#N/A</v>
      </c>
      <c r="F208" s="16" t="e">
        <f>IF($B208="","",VLOOKUP($B208,'HKII 20 - 21'!$B$17:$AT$54,5,0))</f>
        <v>#N/A</v>
      </c>
      <c r="G208" s="16" t="e">
        <f>IF($B208="","",VLOOKUP($B208,'HKII 20 - 21'!$B$17:$AT$54,6,0))</f>
        <v>#N/A</v>
      </c>
      <c r="H208" s="16" t="e">
        <f>IF($B208="","",VLOOKUP($B208,'HKII 20 - 21'!$B$17:$AT$54,7,0))</f>
        <v>#N/A</v>
      </c>
      <c r="I208" s="16" t="e">
        <f>IF($B208="","",VLOOKUP($B208,'HKII 20 - 21'!$B$17:$AT$54,8,0))</f>
        <v>#N/A</v>
      </c>
      <c r="J208" s="16" t="e">
        <f>IF($B208="","",VLOOKUP($B208,'HKII 20 - 21'!$B$17:$AT$54,9,0))</f>
        <v>#N/A</v>
      </c>
      <c r="K208" s="16" t="e">
        <f>IF($B208="","",VLOOKUP($B208,'HKII 20 - 21'!$B$17:$AT$54,10,0))</f>
        <v>#N/A</v>
      </c>
      <c r="L208" s="16" t="e">
        <f>IF($B208="","",VLOOKUP($B208,'HKII 20 - 21'!$B$17:$AT$54,11,0))</f>
        <v>#N/A</v>
      </c>
      <c r="M208" s="32" t="e">
        <f t="shared" si="31"/>
        <v>#N/A</v>
      </c>
      <c r="N208" s="16" t="e">
        <f>IF($B208="","",VLOOKUP($B208,'HKII 20 - 21'!$B$17:$AT$54,13,0))</f>
        <v>#N/A</v>
      </c>
      <c r="O208" s="16" t="e">
        <f>IF($B208="","",VLOOKUP($B208,'HKII 20 - 21'!$B$17:$AT$54,14,0))</f>
        <v>#N/A</v>
      </c>
      <c r="P208" s="16" t="e">
        <f>IF($B208="","",VLOOKUP($B208,'HKII 20 - 21'!$B$17:$AT$54,15,0))</f>
        <v>#N/A</v>
      </c>
      <c r="Q208" s="16" t="e">
        <f>IF($B208="","",VLOOKUP($B208,'HKII 20 - 21'!$B$17:$AT$54,16,0))</f>
        <v>#N/A</v>
      </c>
      <c r="R208" s="32" t="e">
        <f t="shared" si="32"/>
        <v>#N/A</v>
      </c>
      <c r="S208" s="16" t="e">
        <f>IF($B208="","",VLOOKUP($B208,'HKII 20 - 21'!$B$17:$AT$54,18,0))</f>
        <v>#N/A</v>
      </c>
      <c r="T208" s="16" t="e">
        <f>IF($B208="","",VLOOKUP($B208,'HKII 20 - 21'!$B$17:$AT$54,19,0))</f>
        <v>#N/A</v>
      </c>
      <c r="U208" s="16" t="e">
        <f>IF($B208="","",VLOOKUP($B208,'HKII 20 - 21'!$B$17:$AT$54,20,0))</f>
        <v>#N/A</v>
      </c>
      <c r="V208" s="32" t="e">
        <f t="shared" si="33"/>
        <v>#N/A</v>
      </c>
      <c r="W208" s="16" t="e">
        <f>IF($B208="","",VLOOKUP($B208,'HKII 20 - 21'!$B$17:$AT$54,22,0))</f>
        <v>#N/A</v>
      </c>
      <c r="X208" s="16" t="e">
        <f>IF($B208="","",VLOOKUP($B208,'HKII 20 - 21'!$B$17:$AT$54,23,0))</f>
        <v>#N/A</v>
      </c>
      <c r="Y208" s="16" t="e">
        <f>IF($B208="","",VLOOKUP($B208,'HKII 20 - 21'!$B$17:$AT$54,24,0))</f>
        <v>#N/A</v>
      </c>
      <c r="Z208" s="32" t="e">
        <f t="shared" si="34"/>
        <v>#N/A</v>
      </c>
      <c r="AA208" s="16" t="e">
        <f>IF($B208="","",VLOOKUP($B208,'HKII 20 - 21'!$B$17:$AT$54,26,0))</f>
        <v>#N/A</v>
      </c>
      <c r="AB208" s="16" t="e">
        <f>IF($B208="","",VLOOKUP($B208,'HKII 20 - 21'!$B$17:$AT$54,27,0))</f>
        <v>#N/A</v>
      </c>
      <c r="AC208" s="16" t="e">
        <f>IF($B208="","",VLOOKUP($B208,'HKII 20 - 21'!$B$17:$AT$54,28,0))</f>
        <v>#N/A</v>
      </c>
      <c r="AD208" s="32" t="e">
        <f t="shared" si="35"/>
        <v>#N/A</v>
      </c>
      <c r="AE208" s="16" t="e">
        <f>IF($B208="","",VLOOKUP($B208,'HKII 20 - 21'!$B$17:$AT$54,30,0))</f>
        <v>#N/A</v>
      </c>
      <c r="AF208" s="16" t="e">
        <f>IF($B208="","",VLOOKUP($B208,'HKII 20 - 21'!$B$17:$AT$54,31,0))</f>
        <v>#N/A</v>
      </c>
      <c r="AG208" s="16" t="e">
        <f>IF($B208="","",VLOOKUP($B208,'HKII 20 - 21'!$B$17:$AT$54,32,0))</f>
        <v>#N/A</v>
      </c>
      <c r="AH208" s="32" t="e">
        <f t="shared" si="36"/>
        <v>#N/A</v>
      </c>
      <c r="AI208" s="16" t="e">
        <f>IF($B208="","",VLOOKUP($B208,'HKII 20 - 21'!$B$17:$AT$54,34,0))</f>
        <v>#N/A</v>
      </c>
      <c r="AJ208" s="16" t="e">
        <f>IF($B208="","",VLOOKUP($B208,'HKII 20 - 21'!$B$17:$AT$54,35,0))</f>
        <v>#N/A</v>
      </c>
      <c r="AK208" s="32" t="e">
        <f t="shared" si="37"/>
        <v>#N/A</v>
      </c>
      <c r="AL208" s="16" t="e">
        <f>IF($B208="","",VLOOKUP($B208,'HKII 20 - 21'!$B$17:$AT$54,37,0))</f>
        <v>#N/A</v>
      </c>
      <c r="AM208" s="16" t="e">
        <f>IF($B208="","",VLOOKUP($B208,'HKII 20 - 21'!$B$17:$AT$54,38,0))</f>
        <v>#N/A</v>
      </c>
      <c r="AN208" s="32" t="e">
        <f t="shared" si="38"/>
        <v>#N/A</v>
      </c>
      <c r="AO208" s="16" t="e">
        <f>IF($B208="","",VLOOKUP($B208,'HKII 20 - 21'!$B$17:$AT$54,40,0))</f>
        <v>#N/A</v>
      </c>
      <c r="AP208" s="16" t="e">
        <f>IF($B208="","",VLOOKUP($B208,'HKII 20 - 21'!$B$17:$AT$54,41,0))</f>
        <v>#N/A</v>
      </c>
      <c r="AQ208" s="32" t="e">
        <f t="shared" si="39"/>
        <v>#N/A</v>
      </c>
      <c r="AR208" s="32" t="e">
        <f>IF($B208="","",VLOOKUP($B208,'HKII 20 - 21'!$B$17:$AT$54,43,0))</f>
        <v>#N/A</v>
      </c>
      <c r="AS208" s="32" t="e">
        <f>IF($B208="","",VLOOKUP($B208,'HKII 20 - 21'!$B$17:$AT$54,44,0))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IF($B209="","",VLOOKUP($B209,'HKII 20 - 21'!$B$17:$AT$54,4,0))</f>
        <v>#N/A</v>
      </c>
      <c r="F209" s="16" t="e">
        <f>IF($B209="","",VLOOKUP($B209,'HKII 20 - 21'!$B$17:$AT$54,5,0))</f>
        <v>#N/A</v>
      </c>
      <c r="G209" s="16" t="e">
        <f>IF($B209="","",VLOOKUP($B209,'HKII 20 - 21'!$B$17:$AT$54,6,0))</f>
        <v>#N/A</v>
      </c>
      <c r="H209" s="16" t="e">
        <f>IF($B209="","",VLOOKUP($B209,'HKII 20 - 21'!$B$17:$AT$54,7,0))</f>
        <v>#N/A</v>
      </c>
      <c r="I209" s="16" t="e">
        <f>IF($B209="","",VLOOKUP($B209,'HKII 20 - 21'!$B$17:$AT$54,8,0))</f>
        <v>#N/A</v>
      </c>
      <c r="J209" s="16" t="e">
        <f>IF($B209="","",VLOOKUP($B209,'HKII 20 - 21'!$B$17:$AT$54,9,0))</f>
        <v>#N/A</v>
      </c>
      <c r="K209" s="16" t="e">
        <f>IF($B209="","",VLOOKUP($B209,'HKII 20 - 21'!$B$17:$AT$54,10,0))</f>
        <v>#N/A</v>
      </c>
      <c r="L209" s="16" t="e">
        <f>IF($B209="","",VLOOKUP($B209,'HKII 20 - 21'!$B$17:$AT$54,11,0))</f>
        <v>#N/A</v>
      </c>
      <c r="M209" s="32" t="e">
        <f t="shared" si="31"/>
        <v>#N/A</v>
      </c>
      <c r="N209" s="16" t="e">
        <f>IF($B209="","",VLOOKUP($B209,'HKII 20 - 21'!$B$17:$AT$54,13,0))</f>
        <v>#N/A</v>
      </c>
      <c r="O209" s="16" t="e">
        <f>IF($B209="","",VLOOKUP($B209,'HKII 20 - 21'!$B$17:$AT$54,14,0))</f>
        <v>#N/A</v>
      </c>
      <c r="P209" s="16" t="e">
        <f>IF($B209="","",VLOOKUP($B209,'HKII 20 - 21'!$B$17:$AT$54,15,0))</f>
        <v>#N/A</v>
      </c>
      <c r="Q209" s="16" t="e">
        <f>IF($B209="","",VLOOKUP($B209,'HKII 20 - 21'!$B$17:$AT$54,16,0))</f>
        <v>#N/A</v>
      </c>
      <c r="R209" s="32" t="e">
        <f t="shared" si="32"/>
        <v>#N/A</v>
      </c>
      <c r="S209" s="16" t="e">
        <f>IF($B209="","",VLOOKUP($B209,'HKII 20 - 21'!$B$17:$AT$54,18,0))</f>
        <v>#N/A</v>
      </c>
      <c r="T209" s="16" t="e">
        <f>IF($B209="","",VLOOKUP($B209,'HKII 20 - 21'!$B$17:$AT$54,19,0))</f>
        <v>#N/A</v>
      </c>
      <c r="U209" s="16" t="e">
        <f>IF($B209="","",VLOOKUP($B209,'HKII 20 - 21'!$B$17:$AT$54,20,0))</f>
        <v>#N/A</v>
      </c>
      <c r="V209" s="32" t="e">
        <f t="shared" si="33"/>
        <v>#N/A</v>
      </c>
      <c r="W209" s="16" t="e">
        <f>IF($B209="","",VLOOKUP($B209,'HKII 20 - 21'!$B$17:$AT$54,22,0))</f>
        <v>#N/A</v>
      </c>
      <c r="X209" s="16" t="e">
        <f>IF($B209="","",VLOOKUP($B209,'HKII 20 - 21'!$B$17:$AT$54,23,0))</f>
        <v>#N/A</v>
      </c>
      <c r="Y209" s="16" t="e">
        <f>IF($B209="","",VLOOKUP($B209,'HKII 20 - 21'!$B$17:$AT$54,24,0))</f>
        <v>#N/A</v>
      </c>
      <c r="Z209" s="32" t="e">
        <f t="shared" si="34"/>
        <v>#N/A</v>
      </c>
      <c r="AA209" s="16" t="e">
        <f>IF($B209="","",VLOOKUP($B209,'HKII 20 - 21'!$B$17:$AT$54,26,0))</f>
        <v>#N/A</v>
      </c>
      <c r="AB209" s="16" t="e">
        <f>IF($B209="","",VLOOKUP($B209,'HKII 20 - 21'!$B$17:$AT$54,27,0))</f>
        <v>#N/A</v>
      </c>
      <c r="AC209" s="16" t="e">
        <f>IF($B209="","",VLOOKUP($B209,'HKII 20 - 21'!$B$17:$AT$54,28,0))</f>
        <v>#N/A</v>
      </c>
      <c r="AD209" s="32" t="e">
        <f t="shared" si="35"/>
        <v>#N/A</v>
      </c>
      <c r="AE209" s="16" t="e">
        <f>IF($B209="","",VLOOKUP($B209,'HKII 20 - 21'!$B$17:$AT$54,30,0))</f>
        <v>#N/A</v>
      </c>
      <c r="AF209" s="16" t="e">
        <f>IF($B209="","",VLOOKUP($B209,'HKII 20 - 21'!$B$17:$AT$54,31,0))</f>
        <v>#N/A</v>
      </c>
      <c r="AG209" s="16" t="e">
        <f>IF($B209="","",VLOOKUP($B209,'HKII 20 - 21'!$B$17:$AT$54,32,0))</f>
        <v>#N/A</v>
      </c>
      <c r="AH209" s="32" t="e">
        <f t="shared" si="36"/>
        <v>#N/A</v>
      </c>
      <c r="AI209" s="16" t="e">
        <f>IF($B209="","",VLOOKUP($B209,'HKII 20 - 21'!$B$17:$AT$54,34,0))</f>
        <v>#N/A</v>
      </c>
      <c r="AJ209" s="16" t="e">
        <f>IF($B209="","",VLOOKUP($B209,'HKII 20 - 21'!$B$17:$AT$54,35,0))</f>
        <v>#N/A</v>
      </c>
      <c r="AK209" s="32" t="e">
        <f t="shared" si="37"/>
        <v>#N/A</v>
      </c>
      <c r="AL209" s="16" t="e">
        <f>IF($B209="","",VLOOKUP($B209,'HKII 20 - 21'!$B$17:$AT$54,37,0))</f>
        <v>#N/A</v>
      </c>
      <c r="AM209" s="16" t="e">
        <f>IF($B209="","",VLOOKUP($B209,'HKII 20 - 21'!$B$17:$AT$54,38,0))</f>
        <v>#N/A</v>
      </c>
      <c r="AN209" s="32" t="e">
        <f t="shared" si="38"/>
        <v>#N/A</v>
      </c>
      <c r="AO209" s="16" t="e">
        <f>IF($B209="","",VLOOKUP($B209,'HKII 20 - 21'!$B$17:$AT$54,40,0))</f>
        <v>#N/A</v>
      </c>
      <c r="AP209" s="16" t="e">
        <f>IF($B209="","",VLOOKUP($B209,'HKII 20 - 21'!$B$17:$AT$54,41,0))</f>
        <v>#N/A</v>
      </c>
      <c r="AQ209" s="32" t="e">
        <f t="shared" si="39"/>
        <v>#N/A</v>
      </c>
      <c r="AR209" s="32" t="e">
        <f>IF($B209="","",VLOOKUP($B209,'HKII 20 - 21'!$B$17:$AT$54,43,0))</f>
        <v>#N/A</v>
      </c>
      <c r="AS209" s="32" t="e">
        <f>IF($B209="","",VLOOKUP($B209,'HKII 20 - 21'!$B$17:$AT$54,44,0))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IF($B210="","",VLOOKUP($B210,'HKII 20 - 21'!$B$17:$AT$54,4,0))</f>
        <v>#N/A</v>
      </c>
      <c r="F210" s="16" t="e">
        <f>IF($B210="","",VLOOKUP($B210,'HKII 20 - 21'!$B$17:$AT$54,5,0))</f>
        <v>#N/A</v>
      </c>
      <c r="G210" s="16" t="e">
        <f>IF($B210="","",VLOOKUP($B210,'HKII 20 - 21'!$B$17:$AT$54,6,0))</f>
        <v>#N/A</v>
      </c>
      <c r="H210" s="16" t="e">
        <f>IF($B210="","",VLOOKUP($B210,'HKII 20 - 21'!$B$17:$AT$54,7,0))</f>
        <v>#N/A</v>
      </c>
      <c r="I210" s="16" t="e">
        <f>IF($B210="","",VLOOKUP($B210,'HKII 20 - 21'!$B$17:$AT$54,8,0))</f>
        <v>#N/A</v>
      </c>
      <c r="J210" s="16" t="e">
        <f>IF($B210="","",VLOOKUP($B210,'HKII 20 - 21'!$B$17:$AT$54,9,0))</f>
        <v>#N/A</v>
      </c>
      <c r="K210" s="16" t="e">
        <f>IF($B210="","",VLOOKUP($B210,'HKII 20 - 21'!$B$17:$AT$54,10,0))</f>
        <v>#N/A</v>
      </c>
      <c r="L210" s="16" t="e">
        <f>IF($B210="","",VLOOKUP($B210,'HKII 20 - 21'!$B$17:$AT$54,11,0))</f>
        <v>#N/A</v>
      </c>
      <c r="M210" s="32" t="e">
        <f t="shared" si="31"/>
        <v>#N/A</v>
      </c>
      <c r="N210" s="16" t="e">
        <f>IF($B210="","",VLOOKUP($B210,'HKII 20 - 21'!$B$17:$AT$54,13,0))</f>
        <v>#N/A</v>
      </c>
      <c r="O210" s="16" t="e">
        <f>IF($B210="","",VLOOKUP($B210,'HKII 20 - 21'!$B$17:$AT$54,14,0))</f>
        <v>#N/A</v>
      </c>
      <c r="P210" s="16" t="e">
        <f>IF($B210="","",VLOOKUP($B210,'HKII 20 - 21'!$B$17:$AT$54,15,0))</f>
        <v>#N/A</v>
      </c>
      <c r="Q210" s="16" t="e">
        <f>IF($B210="","",VLOOKUP($B210,'HKII 20 - 21'!$B$17:$AT$54,16,0))</f>
        <v>#N/A</v>
      </c>
      <c r="R210" s="32" t="e">
        <f t="shared" si="32"/>
        <v>#N/A</v>
      </c>
      <c r="S210" s="16" t="e">
        <f>IF($B210="","",VLOOKUP($B210,'HKII 20 - 21'!$B$17:$AT$54,18,0))</f>
        <v>#N/A</v>
      </c>
      <c r="T210" s="16" t="e">
        <f>IF($B210="","",VLOOKUP($B210,'HKII 20 - 21'!$B$17:$AT$54,19,0))</f>
        <v>#N/A</v>
      </c>
      <c r="U210" s="16" t="e">
        <f>IF($B210="","",VLOOKUP($B210,'HKII 20 - 21'!$B$17:$AT$54,20,0))</f>
        <v>#N/A</v>
      </c>
      <c r="V210" s="32" t="e">
        <f t="shared" si="33"/>
        <v>#N/A</v>
      </c>
      <c r="W210" s="16" t="e">
        <f>IF($B210="","",VLOOKUP($B210,'HKII 20 - 21'!$B$17:$AT$54,22,0))</f>
        <v>#N/A</v>
      </c>
      <c r="X210" s="16" t="e">
        <f>IF($B210="","",VLOOKUP($B210,'HKII 20 - 21'!$B$17:$AT$54,23,0))</f>
        <v>#N/A</v>
      </c>
      <c r="Y210" s="16" t="e">
        <f>IF($B210="","",VLOOKUP($B210,'HKII 20 - 21'!$B$17:$AT$54,24,0))</f>
        <v>#N/A</v>
      </c>
      <c r="Z210" s="32" t="e">
        <f t="shared" si="34"/>
        <v>#N/A</v>
      </c>
      <c r="AA210" s="16" t="e">
        <f>IF($B210="","",VLOOKUP($B210,'HKII 20 - 21'!$B$17:$AT$54,26,0))</f>
        <v>#N/A</v>
      </c>
      <c r="AB210" s="16" t="e">
        <f>IF($B210="","",VLOOKUP($B210,'HKII 20 - 21'!$B$17:$AT$54,27,0))</f>
        <v>#N/A</v>
      </c>
      <c r="AC210" s="16" t="e">
        <f>IF($B210="","",VLOOKUP($B210,'HKII 20 - 21'!$B$17:$AT$54,28,0))</f>
        <v>#N/A</v>
      </c>
      <c r="AD210" s="32" t="e">
        <f t="shared" si="35"/>
        <v>#N/A</v>
      </c>
      <c r="AE210" s="16" t="e">
        <f>IF($B210="","",VLOOKUP($B210,'HKII 20 - 21'!$B$17:$AT$54,30,0))</f>
        <v>#N/A</v>
      </c>
      <c r="AF210" s="16" t="e">
        <f>IF($B210="","",VLOOKUP($B210,'HKII 20 - 21'!$B$17:$AT$54,31,0))</f>
        <v>#N/A</v>
      </c>
      <c r="AG210" s="16" t="e">
        <f>IF($B210="","",VLOOKUP($B210,'HKII 20 - 21'!$B$17:$AT$54,32,0))</f>
        <v>#N/A</v>
      </c>
      <c r="AH210" s="32" t="e">
        <f t="shared" si="36"/>
        <v>#N/A</v>
      </c>
      <c r="AI210" s="16" t="e">
        <f>IF($B210="","",VLOOKUP($B210,'HKII 20 - 21'!$B$17:$AT$54,34,0))</f>
        <v>#N/A</v>
      </c>
      <c r="AJ210" s="16" t="e">
        <f>IF($B210="","",VLOOKUP($B210,'HKII 20 - 21'!$B$17:$AT$54,35,0))</f>
        <v>#N/A</v>
      </c>
      <c r="AK210" s="32" t="e">
        <f t="shared" si="37"/>
        <v>#N/A</v>
      </c>
      <c r="AL210" s="16" t="e">
        <f>IF($B210="","",VLOOKUP($B210,'HKII 20 - 21'!$B$17:$AT$54,37,0))</f>
        <v>#N/A</v>
      </c>
      <c r="AM210" s="16" t="e">
        <f>IF($B210="","",VLOOKUP($B210,'HKII 20 - 21'!$B$17:$AT$54,38,0))</f>
        <v>#N/A</v>
      </c>
      <c r="AN210" s="32" t="e">
        <f t="shared" si="38"/>
        <v>#N/A</v>
      </c>
      <c r="AO210" s="16" t="e">
        <f>IF($B210="","",VLOOKUP($B210,'HKII 20 - 21'!$B$17:$AT$54,40,0))</f>
        <v>#N/A</v>
      </c>
      <c r="AP210" s="16" t="e">
        <f>IF($B210="","",VLOOKUP($B210,'HKII 20 - 21'!$B$17:$AT$54,41,0))</f>
        <v>#N/A</v>
      </c>
      <c r="AQ210" s="32" t="e">
        <f t="shared" si="39"/>
        <v>#N/A</v>
      </c>
      <c r="AR210" s="32" t="e">
        <f>IF($B210="","",VLOOKUP($B210,'HKII 20 - 21'!$B$17:$AT$54,43,0))</f>
        <v>#N/A</v>
      </c>
      <c r="AS210" s="32" t="e">
        <f>IF($B210="","",VLOOKUP($B210,'HKII 20 - 21'!$B$17:$AT$54,44,0))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IF($B211="","",VLOOKUP($B211,'HKII 20 - 21'!$B$17:$AT$54,4,0))</f>
        <v>#N/A</v>
      </c>
      <c r="F211" s="16" t="e">
        <f>IF($B211="","",VLOOKUP($B211,'HKII 20 - 21'!$B$17:$AT$54,5,0))</f>
        <v>#N/A</v>
      </c>
      <c r="G211" s="16" t="e">
        <f>IF($B211="","",VLOOKUP($B211,'HKII 20 - 21'!$B$17:$AT$54,6,0))</f>
        <v>#N/A</v>
      </c>
      <c r="H211" s="16" t="e">
        <f>IF($B211="","",VLOOKUP($B211,'HKII 20 - 21'!$B$17:$AT$54,7,0))</f>
        <v>#N/A</v>
      </c>
      <c r="I211" s="16" t="e">
        <f>IF($B211="","",VLOOKUP($B211,'HKII 20 - 21'!$B$17:$AT$54,8,0))</f>
        <v>#N/A</v>
      </c>
      <c r="J211" s="16" t="e">
        <f>IF($B211="","",VLOOKUP($B211,'HKII 20 - 21'!$B$17:$AT$54,9,0))</f>
        <v>#N/A</v>
      </c>
      <c r="K211" s="16" t="e">
        <f>IF($B211="","",VLOOKUP($B211,'HKII 20 - 21'!$B$17:$AT$54,10,0))</f>
        <v>#N/A</v>
      </c>
      <c r="L211" s="16" t="e">
        <f>IF($B211="","",VLOOKUP($B211,'HKII 20 - 21'!$B$17:$AT$54,11,0))</f>
        <v>#N/A</v>
      </c>
      <c r="M211" s="32" t="e">
        <f t="shared" si="31"/>
        <v>#N/A</v>
      </c>
      <c r="N211" s="16" t="e">
        <f>IF($B211="","",VLOOKUP($B211,'HKII 20 - 21'!$B$17:$AT$54,13,0))</f>
        <v>#N/A</v>
      </c>
      <c r="O211" s="16" t="e">
        <f>IF($B211="","",VLOOKUP($B211,'HKII 20 - 21'!$B$17:$AT$54,14,0))</f>
        <v>#N/A</v>
      </c>
      <c r="P211" s="16" t="e">
        <f>IF($B211="","",VLOOKUP($B211,'HKII 20 - 21'!$B$17:$AT$54,15,0))</f>
        <v>#N/A</v>
      </c>
      <c r="Q211" s="16" t="e">
        <f>IF($B211="","",VLOOKUP($B211,'HKII 20 - 21'!$B$17:$AT$54,16,0))</f>
        <v>#N/A</v>
      </c>
      <c r="R211" s="32" t="e">
        <f t="shared" si="32"/>
        <v>#N/A</v>
      </c>
      <c r="S211" s="16" t="e">
        <f>IF($B211="","",VLOOKUP($B211,'HKII 20 - 21'!$B$17:$AT$54,18,0))</f>
        <v>#N/A</v>
      </c>
      <c r="T211" s="16" t="e">
        <f>IF($B211="","",VLOOKUP($B211,'HKII 20 - 21'!$B$17:$AT$54,19,0))</f>
        <v>#N/A</v>
      </c>
      <c r="U211" s="16" t="e">
        <f>IF($B211="","",VLOOKUP($B211,'HKII 20 - 21'!$B$17:$AT$54,20,0))</f>
        <v>#N/A</v>
      </c>
      <c r="V211" s="32" t="e">
        <f t="shared" si="33"/>
        <v>#N/A</v>
      </c>
      <c r="W211" s="16" t="e">
        <f>IF($B211="","",VLOOKUP($B211,'HKII 20 - 21'!$B$17:$AT$54,22,0))</f>
        <v>#N/A</v>
      </c>
      <c r="X211" s="16" t="e">
        <f>IF($B211="","",VLOOKUP($B211,'HKII 20 - 21'!$B$17:$AT$54,23,0))</f>
        <v>#N/A</v>
      </c>
      <c r="Y211" s="16" t="e">
        <f>IF($B211="","",VLOOKUP($B211,'HKII 20 - 21'!$B$17:$AT$54,24,0))</f>
        <v>#N/A</v>
      </c>
      <c r="Z211" s="32" t="e">
        <f t="shared" si="34"/>
        <v>#N/A</v>
      </c>
      <c r="AA211" s="16" t="e">
        <f>IF($B211="","",VLOOKUP($B211,'HKII 20 - 21'!$B$17:$AT$54,26,0))</f>
        <v>#N/A</v>
      </c>
      <c r="AB211" s="16" t="e">
        <f>IF($B211="","",VLOOKUP($B211,'HKII 20 - 21'!$B$17:$AT$54,27,0))</f>
        <v>#N/A</v>
      </c>
      <c r="AC211" s="16" t="e">
        <f>IF($B211="","",VLOOKUP($B211,'HKII 20 - 21'!$B$17:$AT$54,28,0))</f>
        <v>#N/A</v>
      </c>
      <c r="AD211" s="32" t="e">
        <f t="shared" si="35"/>
        <v>#N/A</v>
      </c>
      <c r="AE211" s="16" t="e">
        <f>IF($B211="","",VLOOKUP($B211,'HKII 20 - 21'!$B$17:$AT$54,30,0))</f>
        <v>#N/A</v>
      </c>
      <c r="AF211" s="16" t="e">
        <f>IF($B211="","",VLOOKUP($B211,'HKII 20 - 21'!$B$17:$AT$54,31,0))</f>
        <v>#N/A</v>
      </c>
      <c r="AG211" s="16" t="e">
        <f>IF($B211="","",VLOOKUP($B211,'HKII 20 - 21'!$B$17:$AT$54,32,0))</f>
        <v>#N/A</v>
      </c>
      <c r="AH211" s="32" t="e">
        <f t="shared" si="36"/>
        <v>#N/A</v>
      </c>
      <c r="AI211" s="16" t="e">
        <f>IF($B211="","",VLOOKUP($B211,'HKII 20 - 21'!$B$17:$AT$54,34,0))</f>
        <v>#N/A</v>
      </c>
      <c r="AJ211" s="16" t="e">
        <f>IF($B211="","",VLOOKUP($B211,'HKII 20 - 21'!$B$17:$AT$54,35,0))</f>
        <v>#N/A</v>
      </c>
      <c r="AK211" s="32" t="e">
        <f t="shared" si="37"/>
        <v>#N/A</v>
      </c>
      <c r="AL211" s="16" t="e">
        <f>IF($B211="","",VLOOKUP($B211,'HKII 20 - 21'!$B$17:$AT$54,37,0))</f>
        <v>#N/A</v>
      </c>
      <c r="AM211" s="16" t="e">
        <f>IF($B211="","",VLOOKUP($B211,'HKII 20 - 21'!$B$17:$AT$54,38,0))</f>
        <v>#N/A</v>
      </c>
      <c r="AN211" s="32" t="e">
        <f t="shared" si="38"/>
        <v>#N/A</v>
      </c>
      <c r="AO211" s="16" t="e">
        <f>IF($B211="","",VLOOKUP($B211,'HKII 20 - 21'!$B$17:$AT$54,40,0))</f>
        <v>#N/A</v>
      </c>
      <c r="AP211" s="16" t="e">
        <f>IF($B211="","",VLOOKUP($B211,'HKII 20 - 21'!$B$17:$AT$54,41,0))</f>
        <v>#N/A</v>
      </c>
      <c r="AQ211" s="32" t="e">
        <f t="shared" si="39"/>
        <v>#N/A</v>
      </c>
      <c r="AR211" s="32" t="e">
        <f>IF($B211="","",VLOOKUP($B211,'HKII 20 - 21'!$B$17:$AT$54,43,0))</f>
        <v>#N/A</v>
      </c>
      <c r="AS211" s="32" t="e">
        <f>IF($B211="","",VLOOKUP($B211,'HKII 20 - 21'!$B$17:$AT$54,44,0))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IF($B212="","",VLOOKUP($B212,'HKII 20 - 21'!$B$17:$AT$54,4,0))</f>
        <v>#N/A</v>
      </c>
      <c r="F212" s="16" t="e">
        <f>IF($B212="","",VLOOKUP($B212,'HKII 20 - 21'!$B$17:$AT$54,5,0))</f>
        <v>#N/A</v>
      </c>
      <c r="G212" s="16" t="e">
        <f>IF($B212="","",VLOOKUP($B212,'HKII 20 - 21'!$B$17:$AT$54,6,0))</f>
        <v>#N/A</v>
      </c>
      <c r="H212" s="16" t="e">
        <f>IF($B212="","",VLOOKUP($B212,'HKII 20 - 21'!$B$17:$AT$54,7,0))</f>
        <v>#N/A</v>
      </c>
      <c r="I212" s="16" t="e">
        <f>IF($B212="","",VLOOKUP($B212,'HKII 20 - 21'!$B$17:$AT$54,8,0))</f>
        <v>#N/A</v>
      </c>
      <c r="J212" s="16" t="e">
        <f>IF($B212="","",VLOOKUP($B212,'HKII 20 - 21'!$B$17:$AT$54,9,0))</f>
        <v>#N/A</v>
      </c>
      <c r="K212" s="16" t="e">
        <f>IF($B212="","",VLOOKUP($B212,'HKII 20 - 21'!$B$17:$AT$54,10,0))</f>
        <v>#N/A</v>
      </c>
      <c r="L212" s="16" t="e">
        <f>IF($B212="","",VLOOKUP($B212,'HKII 20 - 21'!$B$17:$AT$54,11,0))</f>
        <v>#N/A</v>
      </c>
      <c r="M212" s="32" t="e">
        <f t="shared" si="31"/>
        <v>#N/A</v>
      </c>
      <c r="N212" s="16" t="e">
        <f>IF($B212="","",VLOOKUP($B212,'HKII 20 - 21'!$B$17:$AT$54,13,0))</f>
        <v>#N/A</v>
      </c>
      <c r="O212" s="16" t="e">
        <f>IF($B212="","",VLOOKUP($B212,'HKII 20 - 21'!$B$17:$AT$54,14,0))</f>
        <v>#N/A</v>
      </c>
      <c r="P212" s="16" t="e">
        <f>IF($B212="","",VLOOKUP($B212,'HKII 20 - 21'!$B$17:$AT$54,15,0))</f>
        <v>#N/A</v>
      </c>
      <c r="Q212" s="16" t="e">
        <f>IF($B212="","",VLOOKUP($B212,'HKII 20 - 21'!$B$17:$AT$54,16,0))</f>
        <v>#N/A</v>
      </c>
      <c r="R212" s="32" t="e">
        <f t="shared" si="32"/>
        <v>#N/A</v>
      </c>
      <c r="S212" s="16" t="e">
        <f>IF($B212="","",VLOOKUP($B212,'HKII 20 - 21'!$B$17:$AT$54,18,0))</f>
        <v>#N/A</v>
      </c>
      <c r="T212" s="16" t="e">
        <f>IF($B212="","",VLOOKUP($B212,'HKII 20 - 21'!$B$17:$AT$54,19,0))</f>
        <v>#N/A</v>
      </c>
      <c r="U212" s="16" t="e">
        <f>IF($B212="","",VLOOKUP($B212,'HKII 20 - 21'!$B$17:$AT$54,20,0))</f>
        <v>#N/A</v>
      </c>
      <c r="V212" s="32" t="e">
        <f t="shared" si="33"/>
        <v>#N/A</v>
      </c>
      <c r="W212" s="16" t="e">
        <f>IF($B212="","",VLOOKUP($B212,'HKII 20 - 21'!$B$17:$AT$54,22,0))</f>
        <v>#N/A</v>
      </c>
      <c r="X212" s="16" t="e">
        <f>IF($B212="","",VLOOKUP($B212,'HKII 20 - 21'!$B$17:$AT$54,23,0))</f>
        <v>#N/A</v>
      </c>
      <c r="Y212" s="16" t="e">
        <f>IF($B212="","",VLOOKUP($B212,'HKII 20 - 21'!$B$17:$AT$54,24,0))</f>
        <v>#N/A</v>
      </c>
      <c r="Z212" s="32" t="e">
        <f t="shared" si="34"/>
        <v>#N/A</v>
      </c>
      <c r="AA212" s="16" t="e">
        <f>IF($B212="","",VLOOKUP($B212,'HKII 20 - 21'!$B$17:$AT$54,26,0))</f>
        <v>#N/A</v>
      </c>
      <c r="AB212" s="16" t="e">
        <f>IF($B212="","",VLOOKUP($B212,'HKII 20 - 21'!$B$17:$AT$54,27,0))</f>
        <v>#N/A</v>
      </c>
      <c r="AC212" s="16" t="e">
        <f>IF($B212="","",VLOOKUP($B212,'HKII 20 - 21'!$B$17:$AT$54,28,0))</f>
        <v>#N/A</v>
      </c>
      <c r="AD212" s="32" t="e">
        <f t="shared" si="35"/>
        <v>#N/A</v>
      </c>
      <c r="AE212" s="16" t="e">
        <f>IF($B212="","",VLOOKUP($B212,'HKII 20 - 21'!$B$17:$AT$54,30,0))</f>
        <v>#N/A</v>
      </c>
      <c r="AF212" s="16" t="e">
        <f>IF($B212="","",VLOOKUP($B212,'HKII 20 - 21'!$B$17:$AT$54,31,0))</f>
        <v>#N/A</v>
      </c>
      <c r="AG212" s="16" t="e">
        <f>IF($B212="","",VLOOKUP($B212,'HKII 20 - 21'!$B$17:$AT$54,32,0))</f>
        <v>#N/A</v>
      </c>
      <c r="AH212" s="32" t="e">
        <f t="shared" si="36"/>
        <v>#N/A</v>
      </c>
      <c r="AI212" s="16" t="e">
        <f>IF($B212="","",VLOOKUP($B212,'HKII 20 - 21'!$B$17:$AT$54,34,0))</f>
        <v>#N/A</v>
      </c>
      <c r="AJ212" s="16" t="e">
        <f>IF($B212="","",VLOOKUP($B212,'HKII 20 - 21'!$B$17:$AT$54,35,0))</f>
        <v>#N/A</v>
      </c>
      <c r="AK212" s="32" t="e">
        <f t="shared" si="37"/>
        <v>#N/A</v>
      </c>
      <c r="AL212" s="16" t="e">
        <f>IF($B212="","",VLOOKUP($B212,'HKII 20 - 21'!$B$17:$AT$54,37,0))</f>
        <v>#N/A</v>
      </c>
      <c r="AM212" s="16" t="e">
        <f>IF($B212="","",VLOOKUP($B212,'HKII 20 - 21'!$B$17:$AT$54,38,0))</f>
        <v>#N/A</v>
      </c>
      <c r="AN212" s="32" t="e">
        <f t="shared" si="38"/>
        <v>#N/A</v>
      </c>
      <c r="AO212" s="16" t="e">
        <f>IF($B212="","",VLOOKUP($B212,'HKII 20 - 21'!$B$17:$AT$54,40,0))</f>
        <v>#N/A</v>
      </c>
      <c r="AP212" s="16" t="e">
        <f>IF($B212="","",VLOOKUP($B212,'HKII 20 - 21'!$B$17:$AT$54,41,0))</f>
        <v>#N/A</v>
      </c>
      <c r="AQ212" s="32" t="e">
        <f t="shared" si="39"/>
        <v>#N/A</v>
      </c>
      <c r="AR212" s="32" t="e">
        <f>IF($B212="","",VLOOKUP($B212,'HKII 20 - 21'!$B$17:$AT$54,43,0))</f>
        <v>#N/A</v>
      </c>
      <c r="AS212" s="32" t="e">
        <f>IF($B212="","",VLOOKUP($B212,'HKII 20 - 21'!$B$17:$AT$54,44,0))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IF($B213="","",VLOOKUP($B213,'HKII 20 - 21'!$B$17:$AT$54,4,0))</f>
        <v>#N/A</v>
      </c>
      <c r="F213" s="16" t="e">
        <f>IF($B213="","",VLOOKUP($B213,'HKII 20 - 21'!$B$17:$AT$54,5,0))</f>
        <v>#N/A</v>
      </c>
      <c r="G213" s="16" t="e">
        <f>IF($B213="","",VLOOKUP($B213,'HKII 20 - 21'!$B$17:$AT$54,6,0))</f>
        <v>#N/A</v>
      </c>
      <c r="H213" s="16" t="e">
        <f>IF($B213="","",VLOOKUP($B213,'HKII 20 - 21'!$B$17:$AT$54,7,0))</f>
        <v>#N/A</v>
      </c>
      <c r="I213" s="16" t="e">
        <f>IF($B213="","",VLOOKUP($B213,'HKII 20 - 21'!$B$17:$AT$54,8,0))</f>
        <v>#N/A</v>
      </c>
      <c r="J213" s="16" t="e">
        <f>IF($B213="","",VLOOKUP($B213,'HKII 20 - 21'!$B$17:$AT$54,9,0))</f>
        <v>#N/A</v>
      </c>
      <c r="K213" s="16" t="e">
        <f>IF($B213="","",VLOOKUP($B213,'HKII 20 - 21'!$B$17:$AT$54,10,0))</f>
        <v>#N/A</v>
      </c>
      <c r="L213" s="16" t="e">
        <f>IF($B213="","",VLOOKUP($B213,'HKII 20 - 21'!$B$17:$AT$54,11,0))</f>
        <v>#N/A</v>
      </c>
      <c r="M213" s="32" t="e">
        <f t="shared" si="31"/>
        <v>#N/A</v>
      </c>
      <c r="N213" s="16" t="e">
        <f>IF($B213="","",VLOOKUP($B213,'HKII 20 - 21'!$B$17:$AT$54,13,0))</f>
        <v>#N/A</v>
      </c>
      <c r="O213" s="16" t="e">
        <f>IF($B213="","",VLOOKUP($B213,'HKII 20 - 21'!$B$17:$AT$54,14,0))</f>
        <v>#N/A</v>
      </c>
      <c r="P213" s="16" t="e">
        <f>IF($B213="","",VLOOKUP($B213,'HKII 20 - 21'!$B$17:$AT$54,15,0))</f>
        <v>#N/A</v>
      </c>
      <c r="Q213" s="16" t="e">
        <f>IF($B213="","",VLOOKUP($B213,'HKII 20 - 21'!$B$17:$AT$54,16,0))</f>
        <v>#N/A</v>
      </c>
      <c r="R213" s="32" t="e">
        <f t="shared" si="32"/>
        <v>#N/A</v>
      </c>
      <c r="S213" s="16" t="e">
        <f>IF($B213="","",VLOOKUP($B213,'HKII 20 - 21'!$B$17:$AT$54,18,0))</f>
        <v>#N/A</v>
      </c>
      <c r="T213" s="16" t="e">
        <f>IF($B213="","",VLOOKUP($B213,'HKII 20 - 21'!$B$17:$AT$54,19,0))</f>
        <v>#N/A</v>
      </c>
      <c r="U213" s="16" t="e">
        <f>IF($B213="","",VLOOKUP($B213,'HKII 20 - 21'!$B$17:$AT$54,20,0))</f>
        <v>#N/A</v>
      </c>
      <c r="V213" s="32" t="e">
        <f t="shared" si="33"/>
        <v>#N/A</v>
      </c>
      <c r="W213" s="16" t="e">
        <f>IF($B213="","",VLOOKUP($B213,'HKII 20 - 21'!$B$17:$AT$54,22,0))</f>
        <v>#N/A</v>
      </c>
      <c r="X213" s="16" t="e">
        <f>IF($B213="","",VLOOKUP($B213,'HKII 20 - 21'!$B$17:$AT$54,23,0))</f>
        <v>#N/A</v>
      </c>
      <c r="Y213" s="16" t="e">
        <f>IF($B213="","",VLOOKUP($B213,'HKII 20 - 21'!$B$17:$AT$54,24,0))</f>
        <v>#N/A</v>
      </c>
      <c r="Z213" s="32" t="e">
        <f t="shared" si="34"/>
        <v>#N/A</v>
      </c>
      <c r="AA213" s="16" t="e">
        <f>IF($B213="","",VLOOKUP($B213,'HKII 20 - 21'!$B$17:$AT$54,26,0))</f>
        <v>#N/A</v>
      </c>
      <c r="AB213" s="16" t="e">
        <f>IF($B213="","",VLOOKUP($B213,'HKII 20 - 21'!$B$17:$AT$54,27,0))</f>
        <v>#N/A</v>
      </c>
      <c r="AC213" s="16" t="e">
        <f>IF($B213="","",VLOOKUP($B213,'HKII 20 - 21'!$B$17:$AT$54,28,0))</f>
        <v>#N/A</v>
      </c>
      <c r="AD213" s="32" t="e">
        <f t="shared" si="35"/>
        <v>#N/A</v>
      </c>
      <c r="AE213" s="16" t="e">
        <f>IF($B213="","",VLOOKUP($B213,'HKII 20 - 21'!$B$17:$AT$54,30,0))</f>
        <v>#N/A</v>
      </c>
      <c r="AF213" s="16" t="e">
        <f>IF($B213="","",VLOOKUP($B213,'HKII 20 - 21'!$B$17:$AT$54,31,0))</f>
        <v>#N/A</v>
      </c>
      <c r="AG213" s="16" t="e">
        <f>IF($B213="","",VLOOKUP($B213,'HKII 20 - 21'!$B$17:$AT$54,32,0))</f>
        <v>#N/A</v>
      </c>
      <c r="AH213" s="32" t="e">
        <f t="shared" si="36"/>
        <v>#N/A</v>
      </c>
      <c r="AI213" s="16" t="e">
        <f>IF($B213="","",VLOOKUP($B213,'HKII 20 - 21'!$B$17:$AT$54,34,0))</f>
        <v>#N/A</v>
      </c>
      <c r="AJ213" s="16" t="e">
        <f>IF($B213="","",VLOOKUP($B213,'HKII 20 - 21'!$B$17:$AT$54,35,0))</f>
        <v>#N/A</v>
      </c>
      <c r="AK213" s="32" t="e">
        <f t="shared" si="37"/>
        <v>#N/A</v>
      </c>
      <c r="AL213" s="16" t="e">
        <f>IF($B213="","",VLOOKUP($B213,'HKII 20 - 21'!$B$17:$AT$54,37,0))</f>
        <v>#N/A</v>
      </c>
      <c r="AM213" s="16" t="e">
        <f>IF($B213="","",VLOOKUP($B213,'HKII 20 - 21'!$B$17:$AT$54,38,0))</f>
        <v>#N/A</v>
      </c>
      <c r="AN213" s="32" t="e">
        <f t="shared" si="38"/>
        <v>#N/A</v>
      </c>
      <c r="AO213" s="16" t="e">
        <f>IF($B213="","",VLOOKUP($B213,'HKII 20 - 21'!$B$17:$AT$54,40,0))</f>
        <v>#N/A</v>
      </c>
      <c r="AP213" s="16" t="e">
        <f>IF($B213="","",VLOOKUP($B213,'HKII 20 - 21'!$B$17:$AT$54,41,0))</f>
        <v>#N/A</v>
      </c>
      <c r="AQ213" s="32" t="e">
        <f t="shared" si="39"/>
        <v>#N/A</v>
      </c>
      <c r="AR213" s="32" t="e">
        <f>IF($B213="","",VLOOKUP($B213,'HKII 20 - 21'!$B$17:$AT$54,43,0))</f>
        <v>#N/A</v>
      </c>
      <c r="AS213" s="32" t="e">
        <f>IF($B213="","",VLOOKUP($B213,'HKII 20 - 21'!$B$17:$AT$54,44,0))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IF($B214="","",VLOOKUP($B214,'HKII 20 - 21'!$B$17:$AT$54,4,0))</f>
        <v>#N/A</v>
      </c>
      <c r="F214" s="16" t="e">
        <f>IF($B214="","",VLOOKUP($B214,'HKII 20 - 21'!$B$17:$AT$54,5,0))</f>
        <v>#N/A</v>
      </c>
      <c r="G214" s="16" t="e">
        <f>IF($B214="","",VLOOKUP($B214,'HKII 20 - 21'!$B$17:$AT$54,6,0))</f>
        <v>#N/A</v>
      </c>
      <c r="H214" s="16" t="e">
        <f>IF($B214="","",VLOOKUP($B214,'HKII 20 - 21'!$B$17:$AT$54,7,0))</f>
        <v>#N/A</v>
      </c>
      <c r="I214" s="16" t="e">
        <f>IF($B214="","",VLOOKUP($B214,'HKII 20 - 21'!$B$17:$AT$54,8,0))</f>
        <v>#N/A</v>
      </c>
      <c r="J214" s="16" t="e">
        <f>IF($B214="","",VLOOKUP($B214,'HKII 20 - 21'!$B$17:$AT$54,9,0))</f>
        <v>#N/A</v>
      </c>
      <c r="K214" s="16" t="e">
        <f>IF($B214="","",VLOOKUP($B214,'HKII 20 - 21'!$B$17:$AT$54,10,0))</f>
        <v>#N/A</v>
      </c>
      <c r="L214" s="16" t="e">
        <f>IF($B214="","",VLOOKUP($B214,'HKII 20 - 21'!$B$17:$AT$54,11,0))</f>
        <v>#N/A</v>
      </c>
      <c r="M214" s="32" t="e">
        <f t="shared" si="31"/>
        <v>#N/A</v>
      </c>
      <c r="N214" s="16" t="e">
        <f>IF($B214="","",VLOOKUP($B214,'HKII 20 - 21'!$B$17:$AT$54,13,0))</f>
        <v>#N/A</v>
      </c>
      <c r="O214" s="16" t="e">
        <f>IF($B214="","",VLOOKUP($B214,'HKII 20 - 21'!$B$17:$AT$54,14,0))</f>
        <v>#N/A</v>
      </c>
      <c r="P214" s="16" t="e">
        <f>IF($B214="","",VLOOKUP($B214,'HKII 20 - 21'!$B$17:$AT$54,15,0))</f>
        <v>#N/A</v>
      </c>
      <c r="Q214" s="16" t="e">
        <f>IF($B214="","",VLOOKUP($B214,'HKII 20 - 21'!$B$17:$AT$54,16,0))</f>
        <v>#N/A</v>
      </c>
      <c r="R214" s="32" t="e">
        <f t="shared" si="32"/>
        <v>#N/A</v>
      </c>
      <c r="S214" s="16" t="e">
        <f>IF($B214="","",VLOOKUP($B214,'HKII 20 - 21'!$B$17:$AT$54,18,0))</f>
        <v>#N/A</v>
      </c>
      <c r="T214" s="16" t="e">
        <f>IF($B214="","",VLOOKUP($B214,'HKII 20 - 21'!$B$17:$AT$54,19,0))</f>
        <v>#N/A</v>
      </c>
      <c r="U214" s="16" t="e">
        <f>IF($B214="","",VLOOKUP($B214,'HKII 20 - 21'!$B$17:$AT$54,20,0))</f>
        <v>#N/A</v>
      </c>
      <c r="V214" s="32" t="e">
        <f t="shared" si="33"/>
        <v>#N/A</v>
      </c>
      <c r="W214" s="16" t="e">
        <f>IF($B214="","",VLOOKUP($B214,'HKII 20 - 21'!$B$17:$AT$54,22,0))</f>
        <v>#N/A</v>
      </c>
      <c r="X214" s="16" t="e">
        <f>IF($B214="","",VLOOKUP($B214,'HKII 20 - 21'!$B$17:$AT$54,23,0))</f>
        <v>#N/A</v>
      </c>
      <c r="Y214" s="16" t="e">
        <f>IF($B214="","",VLOOKUP($B214,'HKII 20 - 21'!$B$17:$AT$54,24,0))</f>
        <v>#N/A</v>
      </c>
      <c r="Z214" s="32" t="e">
        <f t="shared" si="34"/>
        <v>#N/A</v>
      </c>
      <c r="AA214" s="16" t="e">
        <f>IF($B214="","",VLOOKUP($B214,'HKII 20 - 21'!$B$17:$AT$54,26,0))</f>
        <v>#N/A</v>
      </c>
      <c r="AB214" s="16" t="e">
        <f>IF($B214="","",VLOOKUP($B214,'HKII 20 - 21'!$B$17:$AT$54,27,0))</f>
        <v>#N/A</v>
      </c>
      <c r="AC214" s="16" t="e">
        <f>IF($B214="","",VLOOKUP($B214,'HKII 20 - 21'!$B$17:$AT$54,28,0))</f>
        <v>#N/A</v>
      </c>
      <c r="AD214" s="32" t="e">
        <f t="shared" si="35"/>
        <v>#N/A</v>
      </c>
      <c r="AE214" s="16" t="e">
        <f>IF($B214="","",VLOOKUP($B214,'HKII 20 - 21'!$B$17:$AT$54,30,0))</f>
        <v>#N/A</v>
      </c>
      <c r="AF214" s="16" t="e">
        <f>IF($B214="","",VLOOKUP($B214,'HKII 20 - 21'!$B$17:$AT$54,31,0))</f>
        <v>#N/A</v>
      </c>
      <c r="AG214" s="16" t="e">
        <f>IF($B214="","",VLOOKUP($B214,'HKII 20 - 21'!$B$17:$AT$54,32,0))</f>
        <v>#N/A</v>
      </c>
      <c r="AH214" s="32" t="e">
        <f t="shared" si="36"/>
        <v>#N/A</v>
      </c>
      <c r="AI214" s="16" t="e">
        <f>IF($B214="","",VLOOKUP($B214,'HKII 20 - 21'!$B$17:$AT$54,34,0))</f>
        <v>#N/A</v>
      </c>
      <c r="AJ214" s="16" t="e">
        <f>IF($B214="","",VLOOKUP($B214,'HKII 20 - 21'!$B$17:$AT$54,35,0))</f>
        <v>#N/A</v>
      </c>
      <c r="AK214" s="32" t="e">
        <f t="shared" si="37"/>
        <v>#N/A</v>
      </c>
      <c r="AL214" s="16" t="e">
        <f>IF($B214="","",VLOOKUP($B214,'HKII 20 - 21'!$B$17:$AT$54,37,0))</f>
        <v>#N/A</v>
      </c>
      <c r="AM214" s="16" t="e">
        <f>IF($B214="","",VLOOKUP($B214,'HKII 20 - 21'!$B$17:$AT$54,38,0))</f>
        <v>#N/A</v>
      </c>
      <c r="AN214" s="32" t="e">
        <f t="shared" si="38"/>
        <v>#N/A</v>
      </c>
      <c r="AO214" s="16" t="e">
        <f>IF($B214="","",VLOOKUP($B214,'HKII 20 - 21'!$B$17:$AT$54,40,0))</f>
        <v>#N/A</v>
      </c>
      <c r="AP214" s="16" t="e">
        <f>IF($B214="","",VLOOKUP($B214,'HKII 20 - 21'!$B$17:$AT$54,41,0))</f>
        <v>#N/A</v>
      </c>
      <c r="AQ214" s="32" t="e">
        <f t="shared" si="39"/>
        <v>#N/A</v>
      </c>
      <c r="AR214" s="32" t="e">
        <f>IF($B214="","",VLOOKUP($B214,'HKII 20 - 21'!$B$17:$AT$54,43,0))</f>
        <v>#N/A</v>
      </c>
      <c r="AS214" s="32" t="e">
        <f>IF($B214="","",VLOOKUP($B214,'HKII 20 - 21'!$B$17:$AT$54,44,0))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IF($B215="","",VLOOKUP($B215,'HKII 20 - 21'!$B$17:$AT$54,4,0))</f>
        <v>#N/A</v>
      </c>
      <c r="F215" s="16" t="e">
        <f>IF($B215="","",VLOOKUP($B215,'HKII 20 - 21'!$B$17:$AT$54,5,0))</f>
        <v>#N/A</v>
      </c>
      <c r="G215" s="16" t="e">
        <f>IF($B215="","",VLOOKUP($B215,'HKII 20 - 21'!$B$17:$AT$54,6,0))</f>
        <v>#N/A</v>
      </c>
      <c r="H215" s="16" t="e">
        <f>IF($B215="","",VLOOKUP($B215,'HKII 20 - 21'!$B$17:$AT$54,7,0))</f>
        <v>#N/A</v>
      </c>
      <c r="I215" s="16" t="e">
        <f>IF($B215="","",VLOOKUP($B215,'HKII 20 - 21'!$B$17:$AT$54,8,0))</f>
        <v>#N/A</v>
      </c>
      <c r="J215" s="16" t="e">
        <f>IF($B215="","",VLOOKUP($B215,'HKII 20 - 21'!$B$17:$AT$54,9,0))</f>
        <v>#N/A</v>
      </c>
      <c r="K215" s="16" t="e">
        <f>IF($B215="","",VLOOKUP($B215,'HKII 20 - 21'!$B$17:$AT$54,10,0))</f>
        <v>#N/A</v>
      </c>
      <c r="L215" s="16" t="e">
        <f>IF($B215="","",VLOOKUP($B215,'HKII 20 - 21'!$B$17:$AT$54,11,0))</f>
        <v>#N/A</v>
      </c>
      <c r="M215" s="32" t="e">
        <f t="shared" si="31"/>
        <v>#N/A</v>
      </c>
      <c r="N215" s="16" t="e">
        <f>IF($B215="","",VLOOKUP($B215,'HKII 20 - 21'!$B$17:$AT$54,13,0))</f>
        <v>#N/A</v>
      </c>
      <c r="O215" s="16" t="e">
        <f>IF($B215="","",VLOOKUP($B215,'HKII 20 - 21'!$B$17:$AT$54,14,0))</f>
        <v>#N/A</v>
      </c>
      <c r="P215" s="16" t="e">
        <f>IF($B215="","",VLOOKUP($B215,'HKII 20 - 21'!$B$17:$AT$54,15,0))</f>
        <v>#N/A</v>
      </c>
      <c r="Q215" s="16" t="e">
        <f>IF($B215="","",VLOOKUP($B215,'HKII 20 - 21'!$B$17:$AT$54,16,0))</f>
        <v>#N/A</v>
      </c>
      <c r="R215" s="32" t="e">
        <f t="shared" si="32"/>
        <v>#N/A</v>
      </c>
      <c r="S215" s="16" t="e">
        <f>IF($B215="","",VLOOKUP($B215,'HKII 20 - 21'!$B$17:$AT$54,18,0))</f>
        <v>#N/A</v>
      </c>
      <c r="T215" s="16" t="e">
        <f>IF($B215="","",VLOOKUP($B215,'HKII 20 - 21'!$B$17:$AT$54,19,0))</f>
        <v>#N/A</v>
      </c>
      <c r="U215" s="16" t="e">
        <f>IF($B215="","",VLOOKUP($B215,'HKII 20 - 21'!$B$17:$AT$54,20,0))</f>
        <v>#N/A</v>
      </c>
      <c r="V215" s="32" t="e">
        <f t="shared" si="33"/>
        <v>#N/A</v>
      </c>
      <c r="W215" s="16" t="e">
        <f>IF($B215="","",VLOOKUP($B215,'HKII 20 - 21'!$B$17:$AT$54,22,0))</f>
        <v>#N/A</v>
      </c>
      <c r="X215" s="16" t="e">
        <f>IF($B215="","",VLOOKUP($B215,'HKII 20 - 21'!$B$17:$AT$54,23,0))</f>
        <v>#N/A</v>
      </c>
      <c r="Y215" s="16" t="e">
        <f>IF($B215="","",VLOOKUP($B215,'HKII 20 - 21'!$B$17:$AT$54,24,0))</f>
        <v>#N/A</v>
      </c>
      <c r="Z215" s="32" t="e">
        <f t="shared" si="34"/>
        <v>#N/A</v>
      </c>
      <c r="AA215" s="16" t="e">
        <f>IF($B215="","",VLOOKUP($B215,'HKII 20 - 21'!$B$17:$AT$54,26,0))</f>
        <v>#N/A</v>
      </c>
      <c r="AB215" s="16" t="e">
        <f>IF($B215="","",VLOOKUP($B215,'HKII 20 - 21'!$B$17:$AT$54,27,0))</f>
        <v>#N/A</v>
      </c>
      <c r="AC215" s="16" t="e">
        <f>IF($B215="","",VLOOKUP($B215,'HKII 20 - 21'!$B$17:$AT$54,28,0))</f>
        <v>#N/A</v>
      </c>
      <c r="AD215" s="32" t="e">
        <f t="shared" si="35"/>
        <v>#N/A</v>
      </c>
      <c r="AE215" s="16" t="e">
        <f>IF($B215="","",VLOOKUP($B215,'HKII 20 - 21'!$B$17:$AT$54,30,0))</f>
        <v>#N/A</v>
      </c>
      <c r="AF215" s="16" t="e">
        <f>IF($B215="","",VLOOKUP($B215,'HKII 20 - 21'!$B$17:$AT$54,31,0))</f>
        <v>#N/A</v>
      </c>
      <c r="AG215" s="16" t="e">
        <f>IF($B215="","",VLOOKUP($B215,'HKII 20 - 21'!$B$17:$AT$54,32,0))</f>
        <v>#N/A</v>
      </c>
      <c r="AH215" s="32" t="e">
        <f t="shared" si="36"/>
        <v>#N/A</v>
      </c>
      <c r="AI215" s="16" t="e">
        <f>IF($B215="","",VLOOKUP($B215,'HKII 20 - 21'!$B$17:$AT$54,34,0))</f>
        <v>#N/A</v>
      </c>
      <c r="AJ215" s="16" t="e">
        <f>IF($B215="","",VLOOKUP($B215,'HKII 20 - 21'!$B$17:$AT$54,35,0))</f>
        <v>#N/A</v>
      </c>
      <c r="AK215" s="32" t="e">
        <f t="shared" si="37"/>
        <v>#N/A</v>
      </c>
      <c r="AL215" s="16" t="e">
        <f>IF($B215="","",VLOOKUP($B215,'HKII 20 - 21'!$B$17:$AT$54,37,0))</f>
        <v>#N/A</v>
      </c>
      <c r="AM215" s="16" t="e">
        <f>IF($B215="","",VLOOKUP($B215,'HKII 20 - 21'!$B$17:$AT$54,38,0))</f>
        <v>#N/A</v>
      </c>
      <c r="AN215" s="32" t="e">
        <f t="shared" si="38"/>
        <v>#N/A</v>
      </c>
      <c r="AO215" s="16" t="e">
        <f>IF($B215="","",VLOOKUP($B215,'HKII 20 - 21'!$B$17:$AT$54,40,0))</f>
        <v>#N/A</v>
      </c>
      <c r="AP215" s="16" t="e">
        <f>IF($B215="","",VLOOKUP($B215,'HKII 20 - 21'!$B$17:$AT$54,41,0))</f>
        <v>#N/A</v>
      </c>
      <c r="AQ215" s="32" t="e">
        <f t="shared" si="39"/>
        <v>#N/A</v>
      </c>
      <c r="AR215" s="32" t="e">
        <f>IF($B215="","",VLOOKUP($B215,'HKII 20 - 21'!$B$17:$AT$54,43,0))</f>
        <v>#N/A</v>
      </c>
      <c r="AS215" s="32" t="e">
        <f>IF($B215="","",VLOOKUP($B215,'HKII 20 - 21'!$B$17:$AT$54,44,0))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IF($B216="","",VLOOKUP($B216,'HKII 20 - 21'!$B$17:$AT$54,4,0))</f>
        <v>#N/A</v>
      </c>
      <c r="F216" s="16" t="e">
        <f>IF($B216="","",VLOOKUP($B216,'HKII 20 - 21'!$B$17:$AT$54,5,0))</f>
        <v>#N/A</v>
      </c>
      <c r="G216" s="16" t="e">
        <f>IF($B216="","",VLOOKUP($B216,'HKII 20 - 21'!$B$17:$AT$54,6,0))</f>
        <v>#N/A</v>
      </c>
      <c r="H216" s="16" t="e">
        <f>IF($B216="","",VLOOKUP($B216,'HKII 20 - 21'!$B$17:$AT$54,7,0))</f>
        <v>#N/A</v>
      </c>
      <c r="I216" s="16" t="e">
        <f>IF($B216="","",VLOOKUP($B216,'HKII 20 - 21'!$B$17:$AT$54,8,0))</f>
        <v>#N/A</v>
      </c>
      <c r="J216" s="16" t="e">
        <f>IF($B216="","",VLOOKUP($B216,'HKII 20 - 21'!$B$17:$AT$54,9,0))</f>
        <v>#N/A</v>
      </c>
      <c r="K216" s="16" t="e">
        <f>IF($B216="","",VLOOKUP($B216,'HKII 20 - 21'!$B$17:$AT$54,10,0))</f>
        <v>#N/A</v>
      </c>
      <c r="L216" s="16" t="e">
        <f>IF($B216="","",VLOOKUP($B216,'HKII 20 - 21'!$B$17:$AT$54,11,0))</f>
        <v>#N/A</v>
      </c>
      <c r="M216" s="32" t="e">
        <f t="shared" si="31"/>
        <v>#N/A</v>
      </c>
      <c r="N216" s="16" t="e">
        <f>IF($B216="","",VLOOKUP($B216,'HKII 20 - 21'!$B$17:$AT$54,13,0))</f>
        <v>#N/A</v>
      </c>
      <c r="O216" s="16" t="e">
        <f>IF($B216="","",VLOOKUP($B216,'HKII 20 - 21'!$B$17:$AT$54,14,0))</f>
        <v>#N/A</v>
      </c>
      <c r="P216" s="16" t="e">
        <f>IF($B216="","",VLOOKUP($B216,'HKII 20 - 21'!$B$17:$AT$54,15,0))</f>
        <v>#N/A</v>
      </c>
      <c r="Q216" s="16" t="e">
        <f>IF($B216="","",VLOOKUP($B216,'HKII 20 - 21'!$B$17:$AT$54,16,0))</f>
        <v>#N/A</v>
      </c>
      <c r="R216" s="32" t="e">
        <f t="shared" si="32"/>
        <v>#N/A</v>
      </c>
      <c r="S216" s="16" t="e">
        <f>IF($B216="","",VLOOKUP($B216,'HKII 20 - 21'!$B$17:$AT$54,18,0))</f>
        <v>#N/A</v>
      </c>
      <c r="T216" s="16" t="e">
        <f>IF($B216="","",VLOOKUP($B216,'HKII 20 - 21'!$B$17:$AT$54,19,0))</f>
        <v>#N/A</v>
      </c>
      <c r="U216" s="16" t="e">
        <f>IF($B216="","",VLOOKUP($B216,'HKII 20 - 21'!$B$17:$AT$54,20,0))</f>
        <v>#N/A</v>
      </c>
      <c r="V216" s="32" t="e">
        <f t="shared" si="33"/>
        <v>#N/A</v>
      </c>
      <c r="W216" s="16" t="e">
        <f>IF($B216="","",VLOOKUP($B216,'HKII 20 - 21'!$B$17:$AT$54,22,0))</f>
        <v>#N/A</v>
      </c>
      <c r="X216" s="16" t="e">
        <f>IF($B216="","",VLOOKUP($B216,'HKII 20 - 21'!$B$17:$AT$54,23,0))</f>
        <v>#N/A</v>
      </c>
      <c r="Y216" s="16" t="e">
        <f>IF($B216="","",VLOOKUP($B216,'HKII 20 - 21'!$B$17:$AT$54,24,0))</f>
        <v>#N/A</v>
      </c>
      <c r="Z216" s="32" t="e">
        <f t="shared" si="34"/>
        <v>#N/A</v>
      </c>
      <c r="AA216" s="16" t="e">
        <f>IF($B216="","",VLOOKUP($B216,'HKII 20 - 21'!$B$17:$AT$54,26,0))</f>
        <v>#N/A</v>
      </c>
      <c r="AB216" s="16" t="e">
        <f>IF($B216="","",VLOOKUP($B216,'HKII 20 - 21'!$B$17:$AT$54,27,0))</f>
        <v>#N/A</v>
      </c>
      <c r="AC216" s="16" t="e">
        <f>IF($B216="","",VLOOKUP($B216,'HKII 20 - 21'!$B$17:$AT$54,28,0))</f>
        <v>#N/A</v>
      </c>
      <c r="AD216" s="32" t="e">
        <f t="shared" si="35"/>
        <v>#N/A</v>
      </c>
      <c r="AE216" s="16" t="e">
        <f>IF($B216="","",VLOOKUP($B216,'HKII 20 - 21'!$B$17:$AT$54,30,0))</f>
        <v>#N/A</v>
      </c>
      <c r="AF216" s="16" t="e">
        <f>IF($B216="","",VLOOKUP($B216,'HKII 20 - 21'!$B$17:$AT$54,31,0))</f>
        <v>#N/A</v>
      </c>
      <c r="AG216" s="16" t="e">
        <f>IF($B216="","",VLOOKUP($B216,'HKII 20 - 21'!$B$17:$AT$54,32,0))</f>
        <v>#N/A</v>
      </c>
      <c r="AH216" s="32" t="e">
        <f t="shared" si="36"/>
        <v>#N/A</v>
      </c>
      <c r="AI216" s="16" t="e">
        <f>IF($B216="","",VLOOKUP($B216,'HKII 20 - 21'!$B$17:$AT$54,34,0))</f>
        <v>#N/A</v>
      </c>
      <c r="AJ216" s="16" t="e">
        <f>IF($B216="","",VLOOKUP($B216,'HKII 20 - 21'!$B$17:$AT$54,35,0))</f>
        <v>#N/A</v>
      </c>
      <c r="AK216" s="32" t="e">
        <f t="shared" si="37"/>
        <v>#N/A</v>
      </c>
      <c r="AL216" s="16" t="e">
        <f>IF($B216="","",VLOOKUP($B216,'HKII 20 - 21'!$B$17:$AT$54,37,0))</f>
        <v>#N/A</v>
      </c>
      <c r="AM216" s="16" t="e">
        <f>IF($B216="","",VLOOKUP($B216,'HKII 20 - 21'!$B$17:$AT$54,38,0))</f>
        <v>#N/A</v>
      </c>
      <c r="AN216" s="32" t="e">
        <f t="shared" si="38"/>
        <v>#N/A</v>
      </c>
      <c r="AO216" s="16" t="e">
        <f>IF($B216="","",VLOOKUP($B216,'HKII 20 - 21'!$B$17:$AT$54,40,0))</f>
        <v>#N/A</v>
      </c>
      <c r="AP216" s="16" t="e">
        <f>IF($B216="","",VLOOKUP($B216,'HKII 20 - 21'!$B$17:$AT$54,41,0))</f>
        <v>#N/A</v>
      </c>
      <c r="AQ216" s="32" t="e">
        <f t="shared" si="39"/>
        <v>#N/A</v>
      </c>
      <c r="AR216" s="32" t="e">
        <f>IF($B216="","",VLOOKUP($B216,'HKII 20 - 21'!$B$17:$AT$54,43,0))</f>
        <v>#N/A</v>
      </c>
      <c r="AS216" s="32" t="e">
        <f>IF($B216="","",VLOOKUP($B216,'HKII 20 - 21'!$B$17:$AT$54,44,0))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IF($B217="","",VLOOKUP($B217,'HKII 20 - 21'!$B$17:$AT$54,4,0))</f>
        <v>#N/A</v>
      </c>
      <c r="F217" s="16" t="e">
        <f>IF($B217="","",VLOOKUP($B217,'HKII 20 - 21'!$B$17:$AT$54,5,0))</f>
        <v>#N/A</v>
      </c>
      <c r="G217" s="16" t="e">
        <f>IF($B217="","",VLOOKUP($B217,'HKII 20 - 21'!$B$17:$AT$54,6,0))</f>
        <v>#N/A</v>
      </c>
      <c r="H217" s="16" t="e">
        <f>IF($B217="","",VLOOKUP($B217,'HKII 20 - 21'!$B$17:$AT$54,7,0))</f>
        <v>#N/A</v>
      </c>
      <c r="I217" s="16" t="e">
        <f>IF($B217="","",VLOOKUP($B217,'HKII 20 - 21'!$B$17:$AT$54,8,0))</f>
        <v>#N/A</v>
      </c>
      <c r="J217" s="16" t="e">
        <f>IF($B217="","",VLOOKUP($B217,'HKII 20 - 21'!$B$17:$AT$54,9,0))</f>
        <v>#N/A</v>
      </c>
      <c r="K217" s="16" t="e">
        <f>IF($B217="","",VLOOKUP($B217,'HKII 20 - 21'!$B$17:$AT$54,10,0))</f>
        <v>#N/A</v>
      </c>
      <c r="L217" s="16" t="e">
        <f>IF($B217="","",VLOOKUP($B217,'HKII 20 - 21'!$B$17:$AT$54,11,0))</f>
        <v>#N/A</v>
      </c>
      <c r="M217" s="32" t="e">
        <f t="shared" si="31"/>
        <v>#N/A</v>
      </c>
      <c r="N217" s="16" t="e">
        <f>IF($B217="","",VLOOKUP($B217,'HKII 20 - 21'!$B$17:$AT$54,13,0))</f>
        <v>#N/A</v>
      </c>
      <c r="O217" s="16" t="e">
        <f>IF($B217="","",VLOOKUP($B217,'HKII 20 - 21'!$B$17:$AT$54,14,0))</f>
        <v>#N/A</v>
      </c>
      <c r="P217" s="16" t="e">
        <f>IF($B217="","",VLOOKUP($B217,'HKII 20 - 21'!$B$17:$AT$54,15,0))</f>
        <v>#N/A</v>
      </c>
      <c r="Q217" s="16" t="e">
        <f>IF($B217="","",VLOOKUP($B217,'HKII 20 - 21'!$B$17:$AT$54,16,0))</f>
        <v>#N/A</v>
      </c>
      <c r="R217" s="32" t="e">
        <f t="shared" si="32"/>
        <v>#N/A</v>
      </c>
      <c r="S217" s="16" t="e">
        <f>IF($B217="","",VLOOKUP($B217,'HKII 20 - 21'!$B$17:$AT$54,18,0))</f>
        <v>#N/A</v>
      </c>
      <c r="T217" s="16" t="e">
        <f>IF($B217="","",VLOOKUP($B217,'HKII 20 - 21'!$B$17:$AT$54,19,0))</f>
        <v>#N/A</v>
      </c>
      <c r="U217" s="16" t="e">
        <f>IF($B217="","",VLOOKUP($B217,'HKII 20 - 21'!$B$17:$AT$54,20,0))</f>
        <v>#N/A</v>
      </c>
      <c r="V217" s="32" t="e">
        <f t="shared" si="33"/>
        <v>#N/A</v>
      </c>
      <c r="W217" s="16" t="e">
        <f>IF($B217="","",VLOOKUP($B217,'HKII 20 - 21'!$B$17:$AT$54,22,0))</f>
        <v>#N/A</v>
      </c>
      <c r="X217" s="16" t="e">
        <f>IF($B217="","",VLOOKUP($B217,'HKII 20 - 21'!$B$17:$AT$54,23,0))</f>
        <v>#N/A</v>
      </c>
      <c r="Y217" s="16" t="e">
        <f>IF($B217="","",VLOOKUP($B217,'HKII 20 - 21'!$B$17:$AT$54,24,0))</f>
        <v>#N/A</v>
      </c>
      <c r="Z217" s="32" t="e">
        <f t="shared" si="34"/>
        <v>#N/A</v>
      </c>
      <c r="AA217" s="16" t="e">
        <f>IF($B217="","",VLOOKUP($B217,'HKII 20 - 21'!$B$17:$AT$54,26,0))</f>
        <v>#N/A</v>
      </c>
      <c r="AB217" s="16" t="e">
        <f>IF($B217="","",VLOOKUP($B217,'HKII 20 - 21'!$B$17:$AT$54,27,0))</f>
        <v>#N/A</v>
      </c>
      <c r="AC217" s="16" t="e">
        <f>IF($B217="","",VLOOKUP($B217,'HKII 20 - 21'!$B$17:$AT$54,28,0))</f>
        <v>#N/A</v>
      </c>
      <c r="AD217" s="32" t="e">
        <f t="shared" si="35"/>
        <v>#N/A</v>
      </c>
      <c r="AE217" s="16" t="e">
        <f>IF($B217="","",VLOOKUP($B217,'HKII 20 - 21'!$B$17:$AT$54,30,0))</f>
        <v>#N/A</v>
      </c>
      <c r="AF217" s="16" t="e">
        <f>IF($B217="","",VLOOKUP($B217,'HKII 20 - 21'!$B$17:$AT$54,31,0))</f>
        <v>#N/A</v>
      </c>
      <c r="AG217" s="16" t="e">
        <f>IF($B217="","",VLOOKUP($B217,'HKII 20 - 21'!$B$17:$AT$54,32,0))</f>
        <v>#N/A</v>
      </c>
      <c r="AH217" s="32" t="e">
        <f t="shared" si="36"/>
        <v>#N/A</v>
      </c>
      <c r="AI217" s="16" t="e">
        <f>IF($B217="","",VLOOKUP($B217,'HKII 20 - 21'!$B$17:$AT$54,34,0))</f>
        <v>#N/A</v>
      </c>
      <c r="AJ217" s="16" t="e">
        <f>IF($B217="","",VLOOKUP($B217,'HKII 20 - 21'!$B$17:$AT$54,35,0))</f>
        <v>#N/A</v>
      </c>
      <c r="AK217" s="32" t="e">
        <f t="shared" si="37"/>
        <v>#N/A</v>
      </c>
      <c r="AL217" s="16" t="e">
        <f>IF($B217="","",VLOOKUP($B217,'HKII 20 - 21'!$B$17:$AT$54,37,0))</f>
        <v>#N/A</v>
      </c>
      <c r="AM217" s="16" t="e">
        <f>IF($B217="","",VLOOKUP($B217,'HKII 20 - 21'!$B$17:$AT$54,38,0))</f>
        <v>#N/A</v>
      </c>
      <c r="AN217" s="32" t="e">
        <f t="shared" si="38"/>
        <v>#N/A</v>
      </c>
      <c r="AO217" s="16" t="e">
        <f>IF($B217="","",VLOOKUP($B217,'HKII 20 - 21'!$B$17:$AT$54,40,0))</f>
        <v>#N/A</v>
      </c>
      <c r="AP217" s="16" t="e">
        <f>IF($B217="","",VLOOKUP($B217,'HKII 20 - 21'!$B$17:$AT$54,41,0))</f>
        <v>#N/A</v>
      </c>
      <c r="AQ217" s="32" t="e">
        <f t="shared" si="39"/>
        <v>#N/A</v>
      </c>
      <c r="AR217" s="32" t="e">
        <f>IF($B217="","",VLOOKUP($B217,'HKII 20 - 21'!$B$17:$AT$54,43,0))</f>
        <v>#N/A</v>
      </c>
      <c r="AS217" s="32" t="e">
        <f>IF($B217="","",VLOOKUP($B217,'HKII 20 - 21'!$B$17:$AT$54,44,0))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IF($B218="","",VLOOKUP($B218,'HKII 20 - 21'!$B$17:$AT$54,4,0))</f>
        <v>#N/A</v>
      </c>
      <c r="F218" s="16" t="e">
        <f>IF($B218="","",VLOOKUP($B218,'HKII 20 - 21'!$B$17:$AT$54,5,0))</f>
        <v>#N/A</v>
      </c>
      <c r="G218" s="16" t="e">
        <f>IF($B218="","",VLOOKUP($B218,'HKII 20 - 21'!$B$17:$AT$54,6,0))</f>
        <v>#N/A</v>
      </c>
      <c r="H218" s="16" t="e">
        <f>IF($B218="","",VLOOKUP($B218,'HKII 20 - 21'!$B$17:$AT$54,7,0))</f>
        <v>#N/A</v>
      </c>
      <c r="I218" s="16" t="e">
        <f>IF($B218="","",VLOOKUP($B218,'HKII 20 - 21'!$B$17:$AT$54,8,0))</f>
        <v>#N/A</v>
      </c>
      <c r="J218" s="16" t="e">
        <f>IF($B218="","",VLOOKUP($B218,'HKII 20 - 21'!$B$17:$AT$54,9,0))</f>
        <v>#N/A</v>
      </c>
      <c r="K218" s="16" t="e">
        <f>IF($B218="","",VLOOKUP($B218,'HKII 20 - 21'!$B$17:$AT$54,10,0))</f>
        <v>#N/A</v>
      </c>
      <c r="L218" s="16" t="e">
        <f>IF($B218="","",VLOOKUP($B218,'HKII 20 - 21'!$B$17:$AT$54,11,0))</f>
        <v>#N/A</v>
      </c>
      <c r="M218" s="32" t="e">
        <f t="shared" si="31"/>
        <v>#N/A</v>
      </c>
      <c r="N218" s="16" t="e">
        <f>IF($B218="","",VLOOKUP($B218,'HKII 20 - 21'!$B$17:$AT$54,13,0))</f>
        <v>#N/A</v>
      </c>
      <c r="O218" s="16" t="e">
        <f>IF($B218="","",VLOOKUP($B218,'HKII 20 - 21'!$B$17:$AT$54,14,0))</f>
        <v>#N/A</v>
      </c>
      <c r="P218" s="16" t="e">
        <f>IF($B218="","",VLOOKUP($B218,'HKII 20 - 21'!$B$17:$AT$54,15,0))</f>
        <v>#N/A</v>
      </c>
      <c r="Q218" s="16" t="e">
        <f>IF($B218="","",VLOOKUP($B218,'HKII 20 - 21'!$B$17:$AT$54,16,0))</f>
        <v>#N/A</v>
      </c>
      <c r="R218" s="32" t="e">
        <f t="shared" si="32"/>
        <v>#N/A</v>
      </c>
      <c r="S218" s="16" t="e">
        <f>IF($B218="","",VLOOKUP($B218,'HKII 20 - 21'!$B$17:$AT$54,18,0))</f>
        <v>#N/A</v>
      </c>
      <c r="T218" s="16" t="e">
        <f>IF($B218="","",VLOOKUP($B218,'HKII 20 - 21'!$B$17:$AT$54,19,0))</f>
        <v>#N/A</v>
      </c>
      <c r="U218" s="16" t="e">
        <f>IF($B218="","",VLOOKUP($B218,'HKII 20 - 21'!$B$17:$AT$54,20,0))</f>
        <v>#N/A</v>
      </c>
      <c r="V218" s="32" t="e">
        <f t="shared" si="33"/>
        <v>#N/A</v>
      </c>
      <c r="W218" s="16" t="e">
        <f>IF($B218="","",VLOOKUP($B218,'HKII 20 - 21'!$B$17:$AT$54,22,0))</f>
        <v>#N/A</v>
      </c>
      <c r="X218" s="16" t="e">
        <f>IF($B218="","",VLOOKUP($B218,'HKII 20 - 21'!$B$17:$AT$54,23,0))</f>
        <v>#N/A</v>
      </c>
      <c r="Y218" s="16" t="e">
        <f>IF($B218="","",VLOOKUP($B218,'HKII 20 - 21'!$B$17:$AT$54,24,0))</f>
        <v>#N/A</v>
      </c>
      <c r="Z218" s="32" t="e">
        <f t="shared" si="34"/>
        <v>#N/A</v>
      </c>
      <c r="AA218" s="16" t="e">
        <f>IF($B218="","",VLOOKUP($B218,'HKII 20 - 21'!$B$17:$AT$54,26,0))</f>
        <v>#N/A</v>
      </c>
      <c r="AB218" s="16" t="e">
        <f>IF($B218="","",VLOOKUP($B218,'HKII 20 - 21'!$B$17:$AT$54,27,0))</f>
        <v>#N/A</v>
      </c>
      <c r="AC218" s="16" t="e">
        <f>IF($B218="","",VLOOKUP($B218,'HKII 20 - 21'!$B$17:$AT$54,28,0))</f>
        <v>#N/A</v>
      </c>
      <c r="AD218" s="32" t="e">
        <f t="shared" si="35"/>
        <v>#N/A</v>
      </c>
      <c r="AE218" s="16" t="e">
        <f>IF($B218="","",VLOOKUP($B218,'HKII 20 - 21'!$B$17:$AT$54,30,0))</f>
        <v>#N/A</v>
      </c>
      <c r="AF218" s="16" t="e">
        <f>IF($B218="","",VLOOKUP($B218,'HKII 20 - 21'!$B$17:$AT$54,31,0))</f>
        <v>#N/A</v>
      </c>
      <c r="AG218" s="16" t="e">
        <f>IF($B218="","",VLOOKUP($B218,'HKII 20 - 21'!$B$17:$AT$54,32,0))</f>
        <v>#N/A</v>
      </c>
      <c r="AH218" s="32" t="e">
        <f t="shared" si="36"/>
        <v>#N/A</v>
      </c>
      <c r="AI218" s="16" t="e">
        <f>IF($B218="","",VLOOKUP($B218,'HKII 20 - 21'!$B$17:$AT$54,34,0))</f>
        <v>#N/A</v>
      </c>
      <c r="AJ218" s="16" t="e">
        <f>IF($B218="","",VLOOKUP($B218,'HKII 20 - 21'!$B$17:$AT$54,35,0))</f>
        <v>#N/A</v>
      </c>
      <c r="AK218" s="32" t="e">
        <f t="shared" si="37"/>
        <v>#N/A</v>
      </c>
      <c r="AL218" s="16" t="e">
        <f>IF($B218="","",VLOOKUP($B218,'HKII 20 - 21'!$B$17:$AT$54,37,0))</f>
        <v>#N/A</v>
      </c>
      <c r="AM218" s="16" t="e">
        <f>IF($B218="","",VLOOKUP($B218,'HKII 20 - 21'!$B$17:$AT$54,38,0))</f>
        <v>#N/A</v>
      </c>
      <c r="AN218" s="32" t="e">
        <f t="shared" si="38"/>
        <v>#N/A</v>
      </c>
      <c r="AO218" s="16" t="e">
        <f>IF($B218="","",VLOOKUP($B218,'HKII 20 - 21'!$B$17:$AT$54,40,0))</f>
        <v>#N/A</v>
      </c>
      <c r="AP218" s="16" t="e">
        <f>IF($B218="","",VLOOKUP($B218,'HKII 20 - 21'!$B$17:$AT$54,41,0))</f>
        <v>#N/A</v>
      </c>
      <c r="AQ218" s="32" t="e">
        <f t="shared" si="39"/>
        <v>#N/A</v>
      </c>
      <c r="AR218" s="32" t="e">
        <f>IF($B218="","",VLOOKUP($B218,'HKII 20 - 21'!$B$17:$AT$54,43,0))</f>
        <v>#N/A</v>
      </c>
      <c r="AS218" s="32" t="e">
        <f>IF($B218="","",VLOOKUP($B218,'HKII 20 - 21'!$B$17:$AT$54,44,0))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IF($B219="","",VLOOKUP($B219,'HKII 20 - 21'!$B$17:$AT$54,4,0))</f>
        <v>#N/A</v>
      </c>
      <c r="F219" s="16" t="e">
        <f>IF($B219="","",VLOOKUP($B219,'HKII 20 - 21'!$B$17:$AT$54,5,0))</f>
        <v>#N/A</v>
      </c>
      <c r="G219" s="16" t="e">
        <f>IF($B219="","",VLOOKUP($B219,'HKII 20 - 21'!$B$17:$AT$54,6,0))</f>
        <v>#N/A</v>
      </c>
      <c r="H219" s="16" t="e">
        <f>IF($B219="","",VLOOKUP($B219,'HKII 20 - 21'!$B$17:$AT$54,7,0))</f>
        <v>#N/A</v>
      </c>
      <c r="I219" s="16" t="e">
        <f>IF($B219="","",VLOOKUP($B219,'HKII 20 - 21'!$B$17:$AT$54,8,0))</f>
        <v>#N/A</v>
      </c>
      <c r="J219" s="16" t="e">
        <f>IF($B219="","",VLOOKUP($B219,'HKII 20 - 21'!$B$17:$AT$54,9,0))</f>
        <v>#N/A</v>
      </c>
      <c r="K219" s="16" t="e">
        <f>IF($B219="","",VLOOKUP($B219,'HKII 20 - 21'!$B$17:$AT$54,10,0))</f>
        <v>#N/A</v>
      </c>
      <c r="L219" s="16" t="e">
        <f>IF($B219="","",VLOOKUP($B219,'HKII 20 - 21'!$B$17:$AT$54,11,0))</f>
        <v>#N/A</v>
      </c>
      <c r="M219" s="32" t="e">
        <f t="shared" si="31"/>
        <v>#N/A</v>
      </c>
      <c r="N219" s="16" t="e">
        <f>IF($B219="","",VLOOKUP($B219,'HKII 20 - 21'!$B$17:$AT$54,13,0))</f>
        <v>#N/A</v>
      </c>
      <c r="O219" s="16" t="e">
        <f>IF($B219="","",VLOOKUP($B219,'HKII 20 - 21'!$B$17:$AT$54,14,0))</f>
        <v>#N/A</v>
      </c>
      <c r="P219" s="16" t="e">
        <f>IF($B219="","",VLOOKUP($B219,'HKII 20 - 21'!$B$17:$AT$54,15,0))</f>
        <v>#N/A</v>
      </c>
      <c r="Q219" s="16" t="e">
        <f>IF($B219="","",VLOOKUP($B219,'HKII 20 - 21'!$B$17:$AT$54,16,0))</f>
        <v>#N/A</v>
      </c>
      <c r="R219" s="32" t="e">
        <f t="shared" si="32"/>
        <v>#N/A</v>
      </c>
      <c r="S219" s="16" t="e">
        <f>IF($B219="","",VLOOKUP($B219,'HKII 20 - 21'!$B$17:$AT$54,18,0))</f>
        <v>#N/A</v>
      </c>
      <c r="T219" s="16" t="e">
        <f>IF($B219="","",VLOOKUP($B219,'HKII 20 - 21'!$B$17:$AT$54,19,0))</f>
        <v>#N/A</v>
      </c>
      <c r="U219" s="16" t="e">
        <f>IF($B219="","",VLOOKUP($B219,'HKII 20 - 21'!$B$17:$AT$54,20,0))</f>
        <v>#N/A</v>
      </c>
      <c r="V219" s="32" t="e">
        <f t="shared" si="33"/>
        <v>#N/A</v>
      </c>
      <c r="W219" s="16" t="e">
        <f>IF($B219="","",VLOOKUP($B219,'HKII 20 - 21'!$B$17:$AT$54,22,0))</f>
        <v>#N/A</v>
      </c>
      <c r="X219" s="16" t="e">
        <f>IF($B219="","",VLOOKUP($B219,'HKII 20 - 21'!$B$17:$AT$54,23,0))</f>
        <v>#N/A</v>
      </c>
      <c r="Y219" s="16" t="e">
        <f>IF($B219="","",VLOOKUP($B219,'HKII 20 - 21'!$B$17:$AT$54,24,0))</f>
        <v>#N/A</v>
      </c>
      <c r="Z219" s="32" t="e">
        <f t="shared" si="34"/>
        <v>#N/A</v>
      </c>
      <c r="AA219" s="16" t="e">
        <f>IF($B219="","",VLOOKUP($B219,'HKII 20 - 21'!$B$17:$AT$54,26,0))</f>
        <v>#N/A</v>
      </c>
      <c r="AB219" s="16" t="e">
        <f>IF($B219="","",VLOOKUP($B219,'HKII 20 - 21'!$B$17:$AT$54,27,0))</f>
        <v>#N/A</v>
      </c>
      <c r="AC219" s="16" t="e">
        <f>IF($B219="","",VLOOKUP($B219,'HKII 20 - 21'!$B$17:$AT$54,28,0))</f>
        <v>#N/A</v>
      </c>
      <c r="AD219" s="32" t="e">
        <f t="shared" si="35"/>
        <v>#N/A</v>
      </c>
      <c r="AE219" s="16" t="e">
        <f>IF($B219="","",VLOOKUP($B219,'HKII 20 - 21'!$B$17:$AT$54,30,0))</f>
        <v>#N/A</v>
      </c>
      <c r="AF219" s="16" t="e">
        <f>IF($B219="","",VLOOKUP($B219,'HKII 20 - 21'!$B$17:$AT$54,31,0))</f>
        <v>#N/A</v>
      </c>
      <c r="AG219" s="16" t="e">
        <f>IF($B219="","",VLOOKUP($B219,'HKII 20 - 21'!$B$17:$AT$54,32,0))</f>
        <v>#N/A</v>
      </c>
      <c r="AH219" s="32" t="e">
        <f t="shared" si="36"/>
        <v>#N/A</v>
      </c>
      <c r="AI219" s="16" t="e">
        <f>IF($B219="","",VLOOKUP($B219,'HKII 20 - 21'!$B$17:$AT$54,34,0))</f>
        <v>#N/A</v>
      </c>
      <c r="AJ219" s="16" t="e">
        <f>IF($B219="","",VLOOKUP($B219,'HKII 20 - 21'!$B$17:$AT$54,35,0))</f>
        <v>#N/A</v>
      </c>
      <c r="AK219" s="32" t="e">
        <f t="shared" si="37"/>
        <v>#N/A</v>
      </c>
      <c r="AL219" s="16" t="e">
        <f>IF($B219="","",VLOOKUP($B219,'HKII 20 - 21'!$B$17:$AT$54,37,0))</f>
        <v>#N/A</v>
      </c>
      <c r="AM219" s="16" t="e">
        <f>IF($B219="","",VLOOKUP($B219,'HKII 20 - 21'!$B$17:$AT$54,38,0))</f>
        <v>#N/A</v>
      </c>
      <c r="AN219" s="32" t="e">
        <f t="shared" si="38"/>
        <v>#N/A</v>
      </c>
      <c r="AO219" s="16" t="e">
        <f>IF($B219="","",VLOOKUP($B219,'HKII 20 - 21'!$B$17:$AT$54,40,0))</f>
        <v>#N/A</v>
      </c>
      <c r="AP219" s="16" t="e">
        <f>IF($B219="","",VLOOKUP($B219,'HKII 20 - 21'!$B$17:$AT$54,41,0))</f>
        <v>#N/A</v>
      </c>
      <c r="AQ219" s="32" t="e">
        <f t="shared" si="39"/>
        <v>#N/A</v>
      </c>
      <c r="AR219" s="32" t="e">
        <f>IF($B219="","",VLOOKUP($B219,'HKII 20 - 21'!$B$17:$AT$54,43,0))</f>
        <v>#N/A</v>
      </c>
      <c r="AS219" s="32" t="e">
        <f>IF($B219="","",VLOOKUP($B219,'HKII 20 - 21'!$B$17:$AT$54,44,0))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IF($B220="","",VLOOKUP($B220,'HKII 20 - 21'!$B$17:$AT$54,4,0))</f>
        <v>#N/A</v>
      </c>
      <c r="F220" s="16" t="e">
        <f>IF($B220="","",VLOOKUP($B220,'HKII 20 - 21'!$B$17:$AT$54,5,0))</f>
        <v>#N/A</v>
      </c>
      <c r="G220" s="16" t="e">
        <f>IF($B220="","",VLOOKUP($B220,'HKII 20 - 21'!$B$17:$AT$54,6,0))</f>
        <v>#N/A</v>
      </c>
      <c r="H220" s="16" t="e">
        <f>IF($B220="","",VLOOKUP($B220,'HKII 20 - 21'!$B$17:$AT$54,7,0))</f>
        <v>#N/A</v>
      </c>
      <c r="I220" s="16" t="e">
        <f>IF($B220="","",VLOOKUP($B220,'HKII 20 - 21'!$B$17:$AT$54,8,0))</f>
        <v>#N/A</v>
      </c>
      <c r="J220" s="16" t="e">
        <f>IF($B220="","",VLOOKUP($B220,'HKII 20 - 21'!$B$17:$AT$54,9,0))</f>
        <v>#N/A</v>
      </c>
      <c r="K220" s="16" t="e">
        <f>IF($B220="","",VLOOKUP($B220,'HKII 20 - 21'!$B$17:$AT$54,10,0))</f>
        <v>#N/A</v>
      </c>
      <c r="L220" s="16" t="e">
        <f>IF($B220="","",VLOOKUP($B220,'HKII 20 - 21'!$B$17:$AT$54,11,0))</f>
        <v>#N/A</v>
      </c>
      <c r="M220" s="32" t="e">
        <f t="shared" si="31"/>
        <v>#N/A</v>
      </c>
      <c r="N220" s="16" t="e">
        <f>IF($B220="","",VLOOKUP($B220,'HKII 20 - 21'!$B$17:$AT$54,13,0))</f>
        <v>#N/A</v>
      </c>
      <c r="O220" s="16" t="e">
        <f>IF($B220="","",VLOOKUP($B220,'HKII 20 - 21'!$B$17:$AT$54,14,0))</f>
        <v>#N/A</v>
      </c>
      <c r="P220" s="16" t="e">
        <f>IF($B220="","",VLOOKUP($B220,'HKII 20 - 21'!$B$17:$AT$54,15,0))</f>
        <v>#N/A</v>
      </c>
      <c r="Q220" s="16" t="e">
        <f>IF($B220="","",VLOOKUP($B220,'HKII 20 - 21'!$B$17:$AT$54,16,0))</f>
        <v>#N/A</v>
      </c>
      <c r="R220" s="32" t="e">
        <f t="shared" si="32"/>
        <v>#N/A</v>
      </c>
      <c r="S220" s="16" t="e">
        <f>IF($B220="","",VLOOKUP($B220,'HKII 20 - 21'!$B$17:$AT$54,18,0))</f>
        <v>#N/A</v>
      </c>
      <c r="T220" s="16" t="e">
        <f>IF($B220="","",VLOOKUP($B220,'HKII 20 - 21'!$B$17:$AT$54,19,0))</f>
        <v>#N/A</v>
      </c>
      <c r="U220" s="16" t="e">
        <f>IF($B220="","",VLOOKUP($B220,'HKII 20 - 21'!$B$17:$AT$54,20,0))</f>
        <v>#N/A</v>
      </c>
      <c r="V220" s="32" t="e">
        <f t="shared" si="33"/>
        <v>#N/A</v>
      </c>
      <c r="W220" s="16" t="e">
        <f>IF($B220="","",VLOOKUP($B220,'HKII 20 - 21'!$B$17:$AT$54,22,0))</f>
        <v>#N/A</v>
      </c>
      <c r="X220" s="16" t="e">
        <f>IF($B220="","",VLOOKUP($B220,'HKII 20 - 21'!$B$17:$AT$54,23,0))</f>
        <v>#N/A</v>
      </c>
      <c r="Y220" s="16" t="e">
        <f>IF($B220="","",VLOOKUP($B220,'HKII 20 - 21'!$B$17:$AT$54,24,0))</f>
        <v>#N/A</v>
      </c>
      <c r="Z220" s="32" t="e">
        <f t="shared" si="34"/>
        <v>#N/A</v>
      </c>
      <c r="AA220" s="16" t="e">
        <f>IF($B220="","",VLOOKUP($B220,'HKII 20 - 21'!$B$17:$AT$54,26,0))</f>
        <v>#N/A</v>
      </c>
      <c r="AB220" s="16" t="e">
        <f>IF($B220="","",VLOOKUP($B220,'HKII 20 - 21'!$B$17:$AT$54,27,0))</f>
        <v>#N/A</v>
      </c>
      <c r="AC220" s="16" t="e">
        <f>IF($B220="","",VLOOKUP($B220,'HKII 20 - 21'!$B$17:$AT$54,28,0))</f>
        <v>#N/A</v>
      </c>
      <c r="AD220" s="32" t="e">
        <f t="shared" si="35"/>
        <v>#N/A</v>
      </c>
      <c r="AE220" s="16" t="e">
        <f>IF($B220="","",VLOOKUP($B220,'HKII 20 - 21'!$B$17:$AT$54,30,0))</f>
        <v>#N/A</v>
      </c>
      <c r="AF220" s="16" t="e">
        <f>IF($B220="","",VLOOKUP($B220,'HKII 20 - 21'!$B$17:$AT$54,31,0))</f>
        <v>#N/A</v>
      </c>
      <c r="AG220" s="16" t="e">
        <f>IF($B220="","",VLOOKUP($B220,'HKII 20 - 21'!$B$17:$AT$54,32,0))</f>
        <v>#N/A</v>
      </c>
      <c r="AH220" s="32" t="e">
        <f t="shared" si="36"/>
        <v>#N/A</v>
      </c>
      <c r="AI220" s="16" t="e">
        <f>IF($B220="","",VLOOKUP($B220,'HKII 20 - 21'!$B$17:$AT$54,34,0))</f>
        <v>#N/A</v>
      </c>
      <c r="AJ220" s="16" t="e">
        <f>IF($B220="","",VLOOKUP($B220,'HKII 20 - 21'!$B$17:$AT$54,35,0))</f>
        <v>#N/A</v>
      </c>
      <c r="AK220" s="32" t="e">
        <f t="shared" si="37"/>
        <v>#N/A</v>
      </c>
      <c r="AL220" s="16" t="e">
        <f>IF($B220="","",VLOOKUP($B220,'HKII 20 - 21'!$B$17:$AT$54,37,0))</f>
        <v>#N/A</v>
      </c>
      <c r="AM220" s="16" t="e">
        <f>IF($B220="","",VLOOKUP($B220,'HKII 20 - 21'!$B$17:$AT$54,38,0))</f>
        <v>#N/A</v>
      </c>
      <c r="AN220" s="32" t="e">
        <f t="shared" si="38"/>
        <v>#N/A</v>
      </c>
      <c r="AO220" s="16" t="e">
        <f>IF($B220="","",VLOOKUP($B220,'HKII 20 - 21'!$B$17:$AT$54,40,0))</f>
        <v>#N/A</v>
      </c>
      <c r="AP220" s="16" t="e">
        <f>IF($B220="","",VLOOKUP($B220,'HKII 20 - 21'!$B$17:$AT$54,41,0))</f>
        <v>#N/A</v>
      </c>
      <c r="AQ220" s="32" t="e">
        <f t="shared" si="39"/>
        <v>#N/A</v>
      </c>
      <c r="AR220" s="32" t="e">
        <f>IF($B220="","",VLOOKUP($B220,'HKII 20 - 21'!$B$17:$AT$54,43,0))</f>
        <v>#N/A</v>
      </c>
      <c r="AS220" s="32" t="e">
        <f>IF($B220="","",VLOOKUP($B220,'HKII 20 - 21'!$B$17:$AT$54,44,0))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IF($B221="","",VLOOKUP($B221,'HKII 20 - 21'!$B$17:$AT$54,4,0))</f>
        <v>#N/A</v>
      </c>
      <c r="F221" s="16" t="e">
        <f>IF($B221="","",VLOOKUP($B221,'HKII 20 - 21'!$B$17:$AT$54,5,0))</f>
        <v>#N/A</v>
      </c>
      <c r="G221" s="16" t="e">
        <f>IF($B221="","",VLOOKUP($B221,'HKII 20 - 21'!$B$17:$AT$54,6,0))</f>
        <v>#N/A</v>
      </c>
      <c r="H221" s="16" t="e">
        <f>IF($B221="","",VLOOKUP($B221,'HKII 20 - 21'!$B$17:$AT$54,7,0))</f>
        <v>#N/A</v>
      </c>
      <c r="I221" s="16" t="e">
        <f>IF($B221="","",VLOOKUP($B221,'HKII 20 - 21'!$B$17:$AT$54,8,0))</f>
        <v>#N/A</v>
      </c>
      <c r="J221" s="16" t="e">
        <f>IF($B221="","",VLOOKUP($B221,'HKII 20 - 21'!$B$17:$AT$54,9,0))</f>
        <v>#N/A</v>
      </c>
      <c r="K221" s="16" t="e">
        <f>IF($B221="","",VLOOKUP($B221,'HKII 20 - 21'!$B$17:$AT$54,10,0))</f>
        <v>#N/A</v>
      </c>
      <c r="L221" s="16" t="e">
        <f>IF($B221="","",VLOOKUP($B221,'HKII 20 - 21'!$B$17:$AT$54,11,0))</f>
        <v>#N/A</v>
      </c>
      <c r="M221" s="32" t="e">
        <f t="shared" si="31"/>
        <v>#N/A</v>
      </c>
      <c r="N221" s="16" t="e">
        <f>IF($B221="","",VLOOKUP($B221,'HKII 20 - 21'!$B$17:$AT$54,13,0))</f>
        <v>#N/A</v>
      </c>
      <c r="O221" s="16" t="e">
        <f>IF($B221="","",VLOOKUP($B221,'HKII 20 - 21'!$B$17:$AT$54,14,0))</f>
        <v>#N/A</v>
      </c>
      <c r="P221" s="16" t="e">
        <f>IF($B221="","",VLOOKUP($B221,'HKII 20 - 21'!$B$17:$AT$54,15,0))</f>
        <v>#N/A</v>
      </c>
      <c r="Q221" s="16" t="e">
        <f>IF($B221="","",VLOOKUP($B221,'HKII 20 - 21'!$B$17:$AT$54,16,0))</f>
        <v>#N/A</v>
      </c>
      <c r="R221" s="32" t="e">
        <f t="shared" si="32"/>
        <v>#N/A</v>
      </c>
      <c r="S221" s="16" t="e">
        <f>IF($B221="","",VLOOKUP($B221,'HKII 20 - 21'!$B$17:$AT$54,18,0))</f>
        <v>#N/A</v>
      </c>
      <c r="T221" s="16" t="e">
        <f>IF($B221="","",VLOOKUP($B221,'HKII 20 - 21'!$B$17:$AT$54,19,0))</f>
        <v>#N/A</v>
      </c>
      <c r="U221" s="16" t="e">
        <f>IF($B221="","",VLOOKUP($B221,'HKII 20 - 21'!$B$17:$AT$54,20,0))</f>
        <v>#N/A</v>
      </c>
      <c r="V221" s="32" t="e">
        <f t="shared" si="33"/>
        <v>#N/A</v>
      </c>
      <c r="W221" s="16" t="e">
        <f>IF($B221="","",VLOOKUP($B221,'HKII 20 - 21'!$B$17:$AT$54,22,0))</f>
        <v>#N/A</v>
      </c>
      <c r="X221" s="16" t="e">
        <f>IF($B221="","",VLOOKUP($B221,'HKII 20 - 21'!$B$17:$AT$54,23,0))</f>
        <v>#N/A</v>
      </c>
      <c r="Y221" s="16" t="e">
        <f>IF($B221="","",VLOOKUP($B221,'HKII 20 - 21'!$B$17:$AT$54,24,0))</f>
        <v>#N/A</v>
      </c>
      <c r="Z221" s="32" t="e">
        <f t="shared" si="34"/>
        <v>#N/A</v>
      </c>
      <c r="AA221" s="16" t="e">
        <f>IF($B221="","",VLOOKUP($B221,'HKII 20 - 21'!$B$17:$AT$54,26,0))</f>
        <v>#N/A</v>
      </c>
      <c r="AB221" s="16" t="e">
        <f>IF($B221="","",VLOOKUP($B221,'HKII 20 - 21'!$B$17:$AT$54,27,0))</f>
        <v>#N/A</v>
      </c>
      <c r="AC221" s="16" t="e">
        <f>IF($B221="","",VLOOKUP($B221,'HKII 20 - 21'!$B$17:$AT$54,28,0))</f>
        <v>#N/A</v>
      </c>
      <c r="AD221" s="32" t="e">
        <f t="shared" si="35"/>
        <v>#N/A</v>
      </c>
      <c r="AE221" s="16" t="e">
        <f>IF($B221="","",VLOOKUP($B221,'HKII 20 - 21'!$B$17:$AT$54,30,0))</f>
        <v>#N/A</v>
      </c>
      <c r="AF221" s="16" t="e">
        <f>IF($B221="","",VLOOKUP($B221,'HKII 20 - 21'!$B$17:$AT$54,31,0))</f>
        <v>#N/A</v>
      </c>
      <c r="AG221" s="16" t="e">
        <f>IF($B221="","",VLOOKUP($B221,'HKII 20 - 21'!$B$17:$AT$54,32,0))</f>
        <v>#N/A</v>
      </c>
      <c r="AH221" s="32" t="e">
        <f t="shared" si="36"/>
        <v>#N/A</v>
      </c>
      <c r="AI221" s="16" t="e">
        <f>IF($B221="","",VLOOKUP($B221,'HKII 20 - 21'!$B$17:$AT$54,34,0))</f>
        <v>#N/A</v>
      </c>
      <c r="AJ221" s="16" t="e">
        <f>IF($B221="","",VLOOKUP($B221,'HKII 20 - 21'!$B$17:$AT$54,35,0))</f>
        <v>#N/A</v>
      </c>
      <c r="AK221" s="32" t="e">
        <f t="shared" si="37"/>
        <v>#N/A</v>
      </c>
      <c r="AL221" s="16" t="e">
        <f>IF($B221="","",VLOOKUP($B221,'HKII 20 - 21'!$B$17:$AT$54,37,0))</f>
        <v>#N/A</v>
      </c>
      <c r="AM221" s="16" t="e">
        <f>IF($B221="","",VLOOKUP($B221,'HKII 20 - 21'!$B$17:$AT$54,38,0))</f>
        <v>#N/A</v>
      </c>
      <c r="AN221" s="32" t="e">
        <f t="shared" si="38"/>
        <v>#N/A</v>
      </c>
      <c r="AO221" s="16" t="e">
        <f>IF($B221="","",VLOOKUP($B221,'HKII 20 - 21'!$B$17:$AT$54,40,0))</f>
        <v>#N/A</v>
      </c>
      <c r="AP221" s="16" t="e">
        <f>IF($B221="","",VLOOKUP($B221,'HKII 20 - 21'!$B$17:$AT$54,41,0))</f>
        <v>#N/A</v>
      </c>
      <c r="AQ221" s="32" t="e">
        <f t="shared" si="39"/>
        <v>#N/A</v>
      </c>
      <c r="AR221" s="32" t="e">
        <f>IF($B221="","",VLOOKUP($B221,'HKII 20 - 21'!$B$17:$AT$54,43,0))</f>
        <v>#N/A</v>
      </c>
      <c r="AS221" s="32" t="e">
        <f>IF($B221="","",VLOOKUP($B221,'HKII 20 - 21'!$B$17:$AT$54,44,0))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IF($B222="","",VLOOKUP($B222,'HKII 20 - 21'!$B$17:$AT$54,4,0))</f>
        <v>#N/A</v>
      </c>
      <c r="F222" s="16" t="e">
        <f>IF($B222="","",VLOOKUP($B222,'HKII 20 - 21'!$B$17:$AT$54,5,0))</f>
        <v>#N/A</v>
      </c>
      <c r="G222" s="16" t="e">
        <f>IF($B222="","",VLOOKUP($B222,'HKII 20 - 21'!$B$17:$AT$54,6,0))</f>
        <v>#N/A</v>
      </c>
      <c r="H222" s="16" t="e">
        <f>IF($B222="","",VLOOKUP($B222,'HKII 20 - 21'!$B$17:$AT$54,7,0))</f>
        <v>#N/A</v>
      </c>
      <c r="I222" s="16" t="e">
        <f>IF($B222="","",VLOOKUP($B222,'HKII 20 - 21'!$B$17:$AT$54,8,0))</f>
        <v>#N/A</v>
      </c>
      <c r="J222" s="16" t="e">
        <f>IF($B222="","",VLOOKUP($B222,'HKII 20 - 21'!$B$17:$AT$54,9,0))</f>
        <v>#N/A</v>
      </c>
      <c r="K222" s="16" t="e">
        <f>IF($B222="","",VLOOKUP($B222,'HKII 20 - 21'!$B$17:$AT$54,10,0))</f>
        <v>#N/A</v>
      </c>
      <c r="L222" s="16" t="e">
        <f>IF($B222="","",VLOOKUP($B222,'HKII 20 - 21'!$B$17:$AT$54,11,0))</f>
        <v>#N/A</v>
      </c>
      <c r="M222" s="32" t="e">
        <f t="shared" si="31"/>
        <v>#N/A</v>
      </c>
      <c r="N222" s="16" t="e">
        <f>IF($B222="","",VLOOKUP($B222,'HKII 20 - 21'!$B$17:$AT$54,13,0))</f>
        <v>#N/A</v>
      </c>
      <c r="O222" s="16" t="e">
        <f>IF($B222="","",VLOOKUP($B222,'HKII 20 - 21'!$B$17:$AT$54,14,0))</f>
        <v>#N/A</v>
      </c>
      <c r="P222" s="16" t="e">
        <f>IF($B222="","",VLOOKUP($B222,'HKII 20 - 21'!$B$17:$AT$54,15,0))</f>
        <v>#N/A</v>
      </c>
      <c r="Q222" s="16" t="e">
        <f>IF($B222="","",VLOOKUP($B222,'HKII 20 - 21'!$B$17:$AT$54,16,0))</f>
        <v>#N/A</v>
      </c>
      <c r="R222" s="32" t="e">
        <f t="shared" si="32"/>
        <v>#N/A</v>
      </c>
      <c r="S222" s="16" t="e">
        <f>IF($B222="","",VLOOKUP($B222,'HKII 20 - 21'!$B$17:$AT$54,18,0))</f>
        <v>#N/A</v>
      </c>
      <c r="T222" s="16" t="e">
        <f>IF($B222="","",VLOOKUP($B222,'HKII 20 - 21'!$B$17:$AT$54,19,0))</f>
        <v>#N/A</v>
      </c>
      <c r="U222" s="16" t="e">
        <f>IF($B222="","",VLOOKUP($B222,'HKII 20 - 21'!$B$17:$AT$54,20,0))</f>
        <v>#N/A</v>
      </c>
      <c r="V222" s="32" t="e">
        <f t="shared" si="33"/>
        <v>#N/A</v>
      </c>
      <c r="W222" s="16" t="e">
        <f>IF($B222="","",VLOOKUP($B222,'HKII 20 - 21'!$B$17:$AT$54,22,0))</f>
        <v>#N/A</v>
      </c>
      <c r="X222" s="16" t="e">
        <f>IF($B222="","",VLOOKUP($B222,'HKII 20 - 21'!$B$17:$AT$54,23,0))</f>
        <v>#N/A</v>
      </c>
      <c r="Y222" s="16" t="e">
        <f>IF($B222="","",VLOOKUP($B222,'HKII 20 - 21'!$B$17:$AT$54,24,0))</f>
        <v>#N/A</v>
      </c>
      <c r="Z222" s="32" t="e">
        <f t="shared" si="34"/>
        <v>#N/A</v>
      </c>
      <c r="AA222" s="16" t="e">
        <f>IF($B222="","",VLOOKUP($B222,'HKII 20 - 21'!$B$17:$AT$54,26,0))</f>
        <v>#N/A</v>
      </c>
      <c r="AB222" s="16" t="e">
        <f>IF($B222="","",VLOOKUP($B222,'HKII 20 - 21'!$B$17:$AT$54,27,0))</f>
        <v>#N/A</v>
      </c>
      <c r="AC222" s="16" t="e">
        <f>IF($B222="","",VLOOKUP($B222,'HKII 20 - 21'!$B$17:$AT$54,28,0))</f>
        <v>#N/A</v>
      </c>
      <c r="AD222" s="32" t="e">
        <f t="shared" si="35"/>
        <v>#N/A</v>
      </c>
      <c r="AE222" s="16" t="e">
        <f>IF($B222="","",VLOOKUP($B222,'HKII 20 - 21'!$B$17:$AT$54,30,0))</f>
        <v>#N/A</v>
      </c>
      <c r="AF222" s="16" t="e">
        <f>IF($B222="","",VLOOKUP($B222,'HKII 20 - 21'!$B$17:$AT$54,31,0))</f>
        <v>#N/A</v>
      </c>
      <c r="AG222" s="16" t="e">
        <f>IF($B222="","",VLOOKUP($B222,'HKII 20 - 21'!$B$17:$AT$54,32,0))</f>
        <v>#N/A</v>
      </c>
      <c r="AH222" s="32" t="e">
        <f t="shared" si="36"/>
        <v>#N/A</v>
      </c>
      <c r="AI222" s="16" t="e">
        <f>IF($B222="","",VLOOKUP($B222,'HKII 20 - 21'!$B$17:$AT$54,34,0))</f>
        <v>#N/A</v>
      </c>
      <c r="AJ222" s="16" t="e">
        <f>IF($B222="","",VLOOKUP($B222,'HKII 20 - 21'!$B$17:$AT$54,35,0))</f>
        <v>#N/A</v>
      </c>
      <c r="AK222" s="32" t="e">
        <f t="shared" si="37"/>
        <v>#N/A</v>
      </c>
      <c r="AL222" s="16" t="e">
        <f>IF($B222="","",VLOOKUP($B222,'HKII 20 - 21'!$B$17:$AT$54,37,0))</f>
        <v>#N/A</v>
      </c>
      <c r="AM222" s="16" t="e">
        <f>IF($B222="","",VLOOKUP($B222,'HKII 20 - 21'!$B$17:$AT$54,38,0))</f>
        <v>#N/A</v>
      </c>
      <c r="AN222" s="32" t="e">
        <f t="shared" si="38"/>
        <v>#N/A</v>
      </c>
      <c r="AO222" s="16" t="e">
        <f>IF($B222="","",VLOOKUP($B222,'HKII 20 - 21'!$B$17:$AT$54,40,0))</f>
        <v>#N/A</v>
      </c>
      <c r="AP222" s="16" t="e">
        <f>IF($B222="","",VLOOKUP($B222,'HKII 20 - 21'!$B$17:$AT$54,41,0))</f>
        <v>#N/A</v>
      </c>
      <c r="AQ222" s="32" t="e">
        <f t="shared" si="39"/>
        <v>#N/A</v>
      </c>
      <c r="AR222" s="32" t="e">
        <f>IF($B222="","",VLOOKUP($B222,'HKII 20 - 21'!$B$17:$AT$54,43,0))</f>
        <v>#N/A</v>
      </c>
      <c r="AS222" s="32" t="e">
        <f>IF($B222="","",VLOOKUP($B222,'HKII 20 - 21'!$B$17:$AT$54,44,0))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IF($B223="","",VLOOKUP($B223,'HKII 20 - 21'!$B$17:$AT$54,4,0))</f>
        <v>#N/A</v>
      </c>
      <c r="F223" s="16" t="e">
        <f>IF($B223="","",VLOOKUP($B223,'HKII 20 - 21'!$B$17:$AT$54,5,0))</f>
        <v>#N/A</v>
      </c>
      <c r="G223" s="16" t="e">
        <f>IF($B223="","",VLOOKUP($B223,'HKII 20 - 21'!$B$17:$AT$54,6,0))</f>
        <v>#N/A</v>
      </c>
      <c r="H223" s="16" t="e">
        <f>IF($B223="","",VLOOKUP($B223,'HKII 20 - 21'!$B$17:$AT$54,7,0))</f>
        <v>#N/A</v>
      </c>
      <c r="I223" s="16" t="e">
        <f>IF($B223="","",VLOOKUP($B223,'HKII 20 - 21'!$B$17:$AT$54,8,0))</f>
        <v>#N/A</v>
      </c>
      <c r="J223" s="16" t="e">
        <f>IF($B223="","",VLOOKUP($B223,'HKII 20 - 21'!$B$17:$AT$54,9,0))</f>
        <v>#N/A</v>
      </c>
      <c r="K223" s="16" t="e">
        <f>IF($B223="","",VLOOKUP($B223,'HKII 20 - 21'!$B$17:$AT$54,10,0))</f>
        <v>#N/A</v>
      </c>
      <c r="L223" s="16" t="e">
        <f>IF($B223="","",VLOOKUP($B223,'HKII 20 - 21'!$B$17:$AT$54,11,0))</f>
        <v>#N/A</v>
      </c>
      <c r="M223" s="32" t="e">
        <f t="shared" si="31"/>
        <v>#N/A</v>
      </c>
      <c r="N223" s="16" t="e">
        <f>IF($B223="","",VLOOKUP($B223,'HKII 20 - 21'!$B$17:$AT$54,13,0))</f>
        <v>#N/A</v>
      </c>
      <c r="O223" s="16" t="e">
        <f>IF($B223="","",VLOOKUP($B223,'HKII 20 - 21'!$B$17:$AT$54,14,0))</f>
        <v>#N/A</v>
      </c>
      <c r="P223" s="16" t="e">
        <f>IF($B223="","",VLOOKUP($B223,'HKII 20 - 21'!$B$17:$AT$54,15,0))</f>
        <v>#N/A</v>
      </c>
      <c r="Q223" s="16" t="e">
        <f>IF($B223="","",VLOOKUP($B223,'HKII 20 - 21'!$B$17:$AT$54,16,0))</f>
        <v>#N/A</v>
      </c>
      <c r="R223" s="32" t="e">
        <f t="shared" si="32"/>
        <v>#N/A</v>
      </c>
      <c r="S223" s="16" t="e">
        <f>IF($B223="","",VLOOKUP($B223,'HKII 20 - 21'!$B$17:$AT$54,18,0))</f>
        <v>#N/A</v>
      </c>
      <c r="T223" s="16" t="e">
        <f>IF($B223="","",VLOOKUP($B223,'HKII 20 - 21'!$B$17:$AT$54,19,0))</f>
        <v>#N/A</v>
      </c>
      <c r="U223" s="16" t="e">
        <f>IF($B223="","",VLOOKUP($B223,'HKII 20 - 21'!$B$17:$AT$54,20,0))</f>
        <v>#N/A</v>
      </c>
      <c r="V223" s="32" t="e">
        <f t="shared" si="33"/>
        <v>#N/A</v>
      </c>
      <c r="W223" s="16" t="e">
        <f>IF($B223="","",VLOOKUP($B223,'HKII 20 - 21'!$B$17:$AT$54,22,0))</f>
        <v>#N/A</v>
      </c>
      <c r="X223" s="16" t="e">
        <f>IF($B223="","",VLOOKUP($B223,'HKII 20 - 21'!$B$17:$AT$54,23,0))</f>
        <v>#N/A</v>
      </c>
      <c r="Y223" s="16" t="e">
        <f>IF($B223="","",VLOOKUP($B223,'HKII 20 - 21'!$B$17:$AT$54,24,0))</f>
        <v>#N/A</v>
      </c>
      <c r="Z223" s="32" t="e">
        <f t="shared" si="34"/>
        <v>#N/A</v>
      </c>
      <c r="AA223" s="16" t="e">
        <f>IF($B223="","",VLOOKUP($B223,'HKII 20 - 21'!$B$17:$AT$54,26,0))</f>
        <v>#N/A</v>
      </c>
      <c r="AB223" s="16" t="e">
        <f>IF($B223="","",VLOOKUP($B223,'HKII 20 - 21'!$B$17:$AT$54,27,0))</f>
        <v>#N/A</v>
      </c>
      <c r="AC223" s="16" t="e">
        <f>IF($B223="","",VLOOKUP($B223,'HKII 20 - 21'!$B$17:$AT$54,28,0))</f>
        <v>#N/A</v>
      </c>
      <c r="AD223" s="32" t="e">
        <f t="shared" si="35"/>
        <v>#N/A</v>
      </c>
      <c r="AE223" s="16" t="e">
        <f>IF($B223="","",VLOOKUP($B223,'HKII 20 - 21'!$B$17:$AT$54,30,0))</f>
        <v>#N/A</v>
      </c>
      <c r="AF223" s="16" t="e">
        <f>IF($B223="","",VLOOKUP($B223,'HKII 20 - 21'!$B$17:$AT$54,31,0))</f>
        <v>#N/A</v>
      </c>
      <c r="AG223" s="16" t="e">
        <f>IF($B223="","",VLOOKUP($B223,'HKII 20 - 21'!$B$17:$AT$54,32,0))</f>
        <v>#N/A</v>
      </c>
      <c r="AH223" s="32" t="e">
        <f t="shared" si="36"/>
        <v>#N/A</v>
      </c>
      <c r="AI223" s="16" t="e">
        <f>IF($B223="","",VLOOKUP($B223,'HKII 20 - 21'!$B$17:$AT$54,34,0))</f>
        <v>#N/A</v>
      </c>
      <c r="AJ223" s="16" t="e">
        <f>IF($B223="","",VLOOKUP($B223,'HKII 20 - 21'!$B$17:$AT$54,35,0))</f>
        <v>#N/A</v>
      </c>
      <c r="AK223" s="32" t="e">
        <f t="shared" si="37"/>
        <v>#N/A</v>
      </c>
      <c r="AL223" s="16" t="e">
        <f>IF($B223="","",VLOOKUP($B223,'HKII 20 - 21'!$B$17:$AT$54,37,0))</f>
        <v>#N/A</v>
      </c>
      <c r="AM223" s="16" t="e">
        <f>IF($B223="","",VLOOKUP($B223,'HKII 20 - 21'!$B$17:$AT$54,38,0))</f>
        <v>#N/A</v>
      </c>
      <c r="AN223" s="32" t="e">
        <f t="shared" si="38"/>
        <v>#N/A</v>
      </c>
      <c r="AO223" s="16" t="e">
        <f>IF($B223="","",VLOOKUP($B223,'HKII 20 - 21'!$B$17:$AT$54,40,0))</f>
        <v>#N/A</v>
      </c>
      <c r="AP223" s="16" t="e">
        <f>IF($B223="","",VLOOKUP($B223,'HKII 20 - 21'!$B$17:$AT$54,41,0))</f>
        <v>#N/A</v>
      </c>
      <c r="AQ223" s="32" t="e">
        <f t="shared" si="39"/>
        <v>#N/A</v>
      </c>
      <c r="AR223" s="32" t="e">
        <f>IF($B223="","",VLOOKUP($B223,'HKII 20 - 21'!$B$17:$AT$54,43,0))</f>
        <v>#N/A</v>
      </c>
      <c r="AS223" s="32" t="e">
        <f>IF($B223="","",VLOOKUP($B223,'HKII 20 - 21'!$B$17:$AT$54,44,0))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IF($B224="","",VLOOKUP($B224,'HKII 20 - 21'!$B$17:$AT$54,4,0))</f>
        <v>#N/A</v>
      </c>
      <c r="F224" s="16" t="e">
        <f>IF($B224="","",VLOOKUP($B224,'HKII 20 - 21'!$B$17:$AT$54,5,0))</f>
        <v>#N/A</v>
      </c>
      <c r="G224" s="16" t="e">
        <f>IF($B224="","",VLOOKUP($B224,'HKII 20 - 21'!$B$17:$AT$54,6,0))</f>
        <v>#N/A</v>
      </c>
      <c r="H224" s="16" t="e">
        <f>IF($B224="","",VLOOKUP($B224,'HKII 20 - 21'!$B$17:$AT$54,7,0))</f>
        <v>#N/A</v>
      </c>
      <c r="I224" s="16" t="e">
        <f>IF($B224="","",VLOOKUP($B224,'HKII 20 - 21'!$B$17:$AT$54,8,0))</f>
        <v>#N/A</v>
      </c>
      <c r="J224" s="16" t="e">
        <f>IF($B224="","",VLOOKUP($B224,'HKII 20 - 21'!$B$17:$AT$54,9,0))</f>
        <v>#N/A</v>
      </c>
      <c r="K224" s="16" t="e">
        <f>IF($B224="","",VLOOKUP($B224,'HKII 20 - 21'!$B$17:$AT$54,10,0))</f>
        <v>#N/A</v>
      </c>
      <c r="L224" s="16" t="e">
        <f>IF($B224="","",VLOOKUP($B224,'HKII 20 - 21'!$B$17:$AT$54,11,0))</f>
        <v>#N/A</v>
      </c>
      <c r="M224" s="32" t="e">
        <f t="shared" si="31"/>
        <v>#N/A</v>
      </c>
      <c r="N224" s="16" t="e">
        <f>IF($B224="","",VLOOKUP($B224,'HKII 20 - 21'!$B$17:$AT$54,13,0))</f>
        <v>#N/A</v>
      </c>
      <c r="O224" s="16" t="e">
        <f>IF($B224="","",VLOOKUP($B224,'HKII 20 - 21'!$B$17:$AT$54,14,0))</f>
        <v>#N/A</v>
      </c>
      <c r="P224" s="16" t="e">
        <f>IF($B224="","",VLOOKUP($B224,'HKII 20 - 21'!$B$17:$AT$54,15,0))</f>
        <v>#N/A</v>
      </c>
      <c r="Q224" s="16" t="e">
        <f>IF($B224="","",VLOOKUP($B224,'HKII 20 - 21'!$B$17:$AT$54,16,0))</f>
        <v>#N/A</v>
      </c>
      <c r="R224" s="32" t="e">
        <f t="shared" si="32"/>
        <v>#N/A</v>
      </c>
      <c r="S224" s="16" t="e">
        <f>IF($B224="","",VLOOKUP($B224,'HKII 20 - 21'!$B$17:$AT$54,18,0))</f>
        <v>#N/A</v>
      </c>
      <c r="T224" s="16" t="e">
        <f>IF($B224="","",VLOOKUP($B224,'HKII 20 - 21'!$B$17:$AT$54,19,0))</f>
        <v>#N/A</v>
      </c>
      <c r="U224" s="16" t="e">
        <f>IF($B224="","",VLOOKUP($B224,'HKII 20 - 21'!$B$17:$AT$54,20,0))</f>
        <v>#N/A</v>
      </c>
      <c r="V224" s="32" t="e">
        <f t="shared" si="33"/>
        <v>#N/A</v>
      </c>
      <c r="W224" s="16" t="e">
        <f>IF($B224="","",VLOOKUP($B224,'HKII 20 - 21'!$B$17:$AT$54,22,0))</f>
        <v>#N/A</v>
      </c>
      <c r="X224" s="16" t="e">
        <f>IF($B224="","",VLOOKUP($B224,'HKII 20 - 21'!$B$17:$AT$54,23,0))</f>
        <v>#N/A</v>
      </c>
      <c r="Y224" s="16" t="e">
        <f>IF($B224="","",VLOOKUP($B224,'HKII 20 - 21'!$B$17:$AT$54,24,0))</f>
        <v>#N/A</v>
      </c>
      <c r="Z224" s="32" t="e">
        <f t="shared" si="34"/>
        <v>#N/A</v>
      </c>
      <c r="AA224" s="16" t="e">
        <f>IF($B224="","",VLOOKUP($B224,'HKII 20 - 21'!$B$17:$AT$54,26,0))</f>
        <v>#N/A</v>
      </c>
      <c r="AB224" s="16" t="e">
        <f>IF($B224="","",VLOOKUP($B224,'HKII 20 - 21'!$B$17:$AT$54,27,0))</f>
        <v>#N/A</v>
      </c>
      <c r="AC224" s="16" t="e">
        <f>IF($B224="","",VLOOKUP($B224,'HKII 20 - 21'!$B$17:$AT$54,28,0))</f>
        <v>#N/A</v>
      </c>
      <c r="AD224" s="32" t="e">
        <f t="shared" si="35"/>
        <v>#N/A</v>
      </c>
      <c r="AE224" s="16" t="e">
        <f>IF($B224="","",VLOOKUP($B224,'HKII 20 - 21'!$B$17:$AT$54,30,0))</f>
        <v>#N/A</v>
      </c>
      <c r="AF224" s="16" t="e">
        <f>IF($B224="","",VLOOKUP($B224,'HKII 20 - 21'!$B$17:$AT$54,31,0))</f>
        <v>#N/A</v>
      </c>
      <c r="AG224" s="16" t="e">
        <f>IF($B224="","",VLOOKUP($B224,'HKII 20 - 21'!$B$17:$AT$54,32,0))</f>
        <v>#N/A</v>
      </c>
      <c r="AH224" s="32" t="e">
        <f t="shared" si="36"/>
        <v>#N/A</v>
      </c>
      <c r="AI224" s="16" t="e">
        <f>IF($B224="","",VLOOKUP($B224,'HKII 20 - 21'!$B$17:$AT$54,34,0))</f>
        <v>#N/A</v>
      </c>
      <c r="AJ224" s="16" t="e">
        <f>IF($B224="","",VLOOKUP($B224,'HKII 20 - 21'!$B$17:$AT$54,35,0))</f>
        <v>#N/A</v>
      </c>
      <c r="AK224" s="32" t="e">
        <f t="shared" si="37"/>
        <v>#N/A</v>
      </c>
      <c r="AL224" s="16" t="e">
        <f>IF($B224="","",VLOOKUP($B224,'HKII 20 - 21'!$B$17:$AT$54,37,0))</f>
        <v>#N/A</v>
      </c>
      <c r="AM224" s="16" t="e">
        <f>IF($B224="","",VLOOKUP($B224,'HKII 20 - 21'!$B$17:$AT$54,38,0))</f>
        <v>#N/A</v>
      </c>
      <c r="AN224" s="32" t="e">
        <f t="shared" si="38"/>
        <v>#N/A</v>
      </c>
      <c r="AO224" s="16" t="e">
        <f>IF($B224="","",VLOOKUP($B224,'HKII 20 - 21'!$B$17:$AT$54,40,0))</f>
        <v>#N/A</v>
      </c>
      <c r="AP224" s="16" t="e">
        <f>IF($B224="","",VLOOKUP($B224,'HKII 20 - 21'!$B$17:$AT$54,41,0))</f>
        <v>#N/A</v>
      </c>
      <c r="AQ224" s="32" t="e">
        <f t="shared" si="39"/>
        <v>#N/A</v>
      </c>
      <c r="AR224" s="32" t="e">
        <f>IF($B224="","",VLOOKUP($B224,'HKII 20 - 21'!$B$17:$AT$54,43,0))</f>
        <v>#N/A</v>
      </c>
      <c r="AS224" s="32" t="e">
        <f>IF($B224="","",VLOOKUP($B224,'HKII 20 - 21'!$B$17:$AT$54,44,0))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IF($B225="","",VLOOKUP($B225,'HKII 20 - 21'!$B$17:$AT$54,4,0))</f>
        <v>#N/A</v>
      </c>
      <c r="F225" s="16" t="e">
        <f>IF($B225="","",VLOOKUP($B225,'HKII 20 - 21'!$B$17:$AT$54,5,0))</f>
        <v>#N/A</v>
      </c>
      <c r="G225" s="16" t="e">
        <f>IF($B225="","",VLOOKUP($B225,'HKII 20 - 21'!$B$17:$AT$54,6,0))</f>
        <v>#N/A</v>
      </c>
      <c r="H225" s="16" t="e">
        <f>IF($B225="","",VLOOKUP($B225,'HKII 20 - 21'!$B$17:$AT$54,7,0))</f>
        <v>#N/A</v>
      </c>
      <c r="I225" s="16" t="e">
        <f>IF($B225="","",VLOOKUP($B225,'HKII 20 - 21'!$B$17:$AT$54,8,0))</f>
        <v>#N/A</v>
      </c>
      <c r="J225" s="16" t="e">
        <f>IF($B225="","",VLOOKUP($B225,'HKII 20 - 21'!$B$17:$AT$54,9,0))</f>
        <v>#N/A</v>
      </c>
      <c r="K225" s="16" t="e">
        <f>IF($B225="","",VLOOKUP($B225,'HKII 20 - 21'!$B$17:$AT$54,10,0))</f>
        <v>#N/A</v>
      </c>
      <c r="L225" s="16" t="e">
        <f>IF($B225="","",VLOOKUP($B225,'HKII 20 - 21'!$B$17:$AT$54,11,0))</f>
        <v>#N/A</v>
      </c>
      <c r="M225" s="32" t="e">
        <f t="shared" si="31"/>
        <v>#N/A</v>
      </c>
      <c r="N225" s="16" t="e">
        <f>IF($B225="","",VLOOKUP($B225,'HKII 20 - 21'!$B$17:$AT$54,13,0))</f>
        <v>#N/A</v>
      </c>
      <c r="O225" s="16" t="e">
        <f>IF($B225="","",VLOOKUP($B225,'HKII 20 - 21'!$B$17:$AT$54,14,0))</f>
        <v>#N/A</v>
      </c>
      <c r="P225" s="16" t="e">
        <f>IF($B225="","",VLOOKUP($B225,'HKII 20 - 21'!$B$17:$AT$54,15,0))</f>
        <v>#N/A</v>
      </c>
      <c r="Q225" s="16" t="e">
        <f>IF($B225="","",VLOOKUP($B225,'HKII 20 - 21'!$B$17:$AT$54,16,0))</f>
        <v>#N/A</v>
      </c>
      <c r="R225" s="32" t="e">
        <f t="shared" si="32"/>
        <v>#N/A</v>
      </c>
      <c r="S225" s="16" t="e">
        <f>IF($B225="","",VLOOKUP($B225,'HKII 20 - 21'!$B$17:$AT$54,18,0))</f>
        <v>#N/A</v>
      </c>
      <c r="T225" s="16" t="e">
        <f>IF($B225="","",VLOOKUP($B225,'HKII 20 - 21'!$B$17:$AT$54,19,0))</f>
        <v>#N/A</v>
      </c>
      <c r="U225" s="16" t="e">
        <f>IF($B225="","",VLOOKUP($B225,'HKII 20 - 21'!$B$17:$AT$54,20,0))</f>
        <v>#N/A</v>
      </c>
      <c r="V225" s="32" t="e">
        <f t="shared" si="33"/>
        <v>#N/A</v>
      </c>
      <c r="W225" s="16" t="e">
        <f>IF($B225="","",VLOOKUP($B225,'HKII 20 - 21'!$B$17:$AT$54,22,0))</f>
        <v>#N/A</v>
      </c>
      <c r="X225" s="16" t="e">
        <f>IF($B225="","",VLOOKUP($B225,'HKII 20 - 21'!$B$17:$AT$54,23,0))</f>
        <v>#N/A</v>
      </c>
      <c r="Y225" s="16" t="e">
        <f>IF($B225="","",VLOOKUP($B225,'HKII 20 - 21'!$B$17:$AT$54,24,0))</f>
        <v>#N/A</v>
      </c>
      <c r="Z225" s="32" t="e">
        <f t="shared" si="34"/>
        <v>#N/A</v>
      </c>
      <c r="AA225" s="16" t="e">
        <f>IF($B225="","",VLOOKUP($B225,'HKII 20 - 21'!$B$17:$AT$54,26,0))</f>
        <v>#N/A</v>
      </c>
      <c r="AB225" s="16" t="e">
        <f>IF($B225="","",VLOOKUP($B225,'HKII 20 - 21'!$B$17:$AT$54,27,0))</f>
        <v>#N/A</v>
      </c>
      <c r="AC225" s="16" t="e">
        <f>IF($B225="","",VLOOKUP($B225,'HKII 20 - 21'!$B$17:$AT$54,28,0))</f>
        <v>#N/A</v>
      </c>
      <c r="AD225" s="32" t="e">
        <f t="shared" si="35"/>
        <v>#N/A</v>
      </c>
      <c r="AE225" s="16" t="e">
        <f>IF($B225="","",VLOOKUP($B225,'HKII 20 - 21'!$B$17:$AT$54,30,0))</f>
        <v>#N/A</v>
      </c>
      <c r="AF225" s="16" t="e">
        <f>IF($B225="","",VLOOKUP($B225,'HKII 20 - 21'!$B$17:$AT$54,31,0))</f>
        <v>#N/A</v>
      </c>
      <c r="AG225" s="16" t="e">
        <f>IF($B225="","",VLOOKUP($B225,'HKII 20 - 21'!$B$17:$AT$54,32,0))</f>
        <v>#N/A</v>
      </c>
      <c r="AH225" s="32" t="e">
        <f t="shared" si="36"/>
        <v>#N/A</v>
      </c>
      <c r="AI225" s="16" t="e">
        <f>IF($B225="","",VLOOKUP($B225,'HKII 20 - 21'!$B$17:$AT$54,34,0))</f>
        <v>#N/A</v>
      </c>
      <c r="AJ225" s="16" t="e">
        <f>IF($B225="","",VLOOKUP($B225,'HKII 20 - 21'!$B$17:$AT$54,35,0))</f>
        <v>#N/A</v>
      </c>
      <c r="AK225" s="32" t="e">
        <f t="shared" si="37"/>
        <v>#N/A</v>
      </c>
      <c r="AL225" s="16" t="e">
        <f>IF($B225="","",VLOOKUP($B225,'HKII 20 - 21'!$B$17:$AT$54,37,0))</f>
        <v>#N/A</v>
      </c>
      <c r="AM225" s="16" t="e">
        <f>IF($B225="","",VLOOKUP($B225,'HKII 20 - 21'!$B$17:$AT$54,38,0))</f>
        <v>#N/A</v>
      </c>
      <c r="AN225" s="32" t="e">
        <f t="shared" si="38"/>
        <v>#N/A</v>
      </c>
      <c r="AO225" s="16" t="e">
        <f>IF($B225="","",VLOOKUP($B225,'HKII 20 - 21'!$B$17:$AT$54,40,0))</f>
        <v>#N/A</v>
      </c>
      <c r="AP225" s="16" t="e">
        <f>IF($B225="","",VLOOKUP($B225,'HKII 20 - 21'!$B$17:$AT$54,41,0))</f>
        <v>#N/A</v>
      </c>
      <c r="AQ225" s="32" t="e">
        <f t="shared" si="39"/>
        <v>#N/A</v>
      </c>
      <c r="AR225" s="32" t="e">
        <f>IF($B225="","",VLOOKUP($B225,'HKII 20 - 21'!$B$17:$AT$54,43,0))</f>
        <v>#N/A</v>
      </c>
      <c r="AS225" s="32" t="e">
        <f>IF($B225="","",VLOOKUP($B225,'HKII 20 - 21'!$B$17:$AT$54,44,0))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IF($B226="","",VLOOKUP($B226,'HKII 20 - 21'!$B$17:$AT$54,4,0))</f>
        <v>#N/A</v>
      </c>
      <c r="F226" s="16" t="e">
        <f>IF($B226="","",VLOOKUP($B226,'HKII 20 - 21'!$B$17:$AT$54,5,0))</f>
        <v>#N/A</v>
      </c>
      <c r="G226" s="16" t="e">
        <f>IF($B226="","",VLOOKUP($B226,'HKII 20 - 21'!$B$17:$AT$54,6,0))</f>
        <v>#N/A</v>
      </c>
      <c r="H226" s="16" t="e">
        <f>IF($B226="","",VLOOKUP($B226,'HKII 20 - 21'!$B$17:$AT$54,7,0))</f>
        <v>#N/A</v>
      </c>
      <c r="I226" s="16" t="e">
        <f>IF($B226="","",VLOOKUP($B226,'HKII 20 - 21'!$B$17:$AT$54,8,0))</f>
        <v>#N/A</v>
      </c>
      <c r="J226" s="16" t="e">
        <f>IF($B226="","",VLOOKUP($B226,'HKII 20 - 21'!$B$17:$AT$54,9,0))</f>
        <v>#N/A</v>
      </c>
      <c r="K226" s="16" t="e">
        <f>IF($B226="","",VLOOKUP($B226,'HKII 20 - 21'!$B$17:$AT$54,10,0))</f>
        <v>#N/A</v>
      </c>
      <c r="L226" s="16" t="e">
        <f>IF($B226="","",VLOOKUP($B226,'HKII 20 - 21'!$B$17:$AT$54,11,0))</f>
        <v>#N/A</v>
      </c>
      <c r="M226" s="32" t="e">
        <f t="shared" si="31"/>
        <v>#N/A</v>
      </c>
      <c r="N226" s="16" t="e">
        <f>IF($B226="","",VLOOKUP($B226,'HKII 20 - 21'!$B$17:$AT$54,13,0))</f>
        <v>#N/A</v>
      </c>
      <c r="O226" s="16" t="e">
        <f>IF($B226="","",VLOOKUP($B226,'HKII 20 - 21'!$B$17:$AT$54,14,0))</f>
        <v>#N/A</v>
      </c>
      <c r="P226" s="16" t="e">
        <f>IF($B226="","",VLOOKUP($B226,'HKII 20 - 21'!$B$17:$AT$54,15,0))</f>
        <v>#N/A</v>
      </c>
      <c r="Q226" s="16" t="e">
        <f>IF($B226="","",VLOOKUP($B226,'HKII 20 - 21'!$B$17:$AT$54,16,0))</f>
        <v>#N/A</v>
      </c>
      <c r="R226" s="32" t="e">
        <f t="shared" si="32"/>
        <v>#N/A</v>
      </c>
      <c r="S226" s="16" t="e">
        <f>IF($B226="","",VLOOKUP($B226,'HKII 20 - 21'!$B$17:$AT$54,18,0))</f>
        <v>#N/A</v>
      </c>
      <c r="T226" s="16" t="e">
        <f>IF($B226="","",VLOOKUP($B226,'HKII 20 - 21'!$B$17:$AT$54,19,0))</f>
        <v>#N/A</v>
      </c>
      <c r="U226" s="16" t="e">
        <f>IF($B226="","",VLOOKUP($B226,'HKII 20 - 21'!$B$17:$AT$54,20,0))</f>
        <v>#N/A</v>
      </c>
      <c r="V226" s="32" t="e">
        <f t="shared" si="33"/>
        <v>#N/A</v>
      </c>
      <c r="W226" s="16" t="e">
        <f>IF($B226="","",VLOOKUP($B226,'HKII 20 - 21'!$B$17:$AT$54,22,0))</f>
        <v>#N/A</v>
      </c>
      <c r="X226" s="16" t="e">
        <f>IF($B226="","",VLOOKUP($B226,'HKII 20 - 21'!$B$17:$AT$54,23,0))</f>
        <v>#N/A</v>
      </c>
      <c r="Y226" s="16" t="e">
        <f>IF($B226="","",VLOOKUP($B226,'HKII 20 - 21'!$B$17:$AT$54,24,0))</f>
        <v>#N/A</v>
      </c>
      <c r="Z226" s="32" t="e">
        <f t="shared" si="34"/>
        <v>#N/A</v>
      </c>
      <c r="AA226" s="16" t="e">
        <f>IF($B226="","",VLOOKUP($B226,'HKII 20 - 21'!$B$17:$AT$54,26,0))</f>
        <v>#N/A</v>
      </c>
      <c r="AB226" s="16" t="e">
        <f>IF($B226="","",VLOOKUP($B226,'HKII 20 - 21'!$B$17:$AT$54,27,0))</f>
        <v>#N/A</v>
      </c>
      <c r="AC226" s="16" t="e">
        <f>IF($B226="","",VLOOKUP($B226,'HKII 20 - 21'!$B$17:$AT$54,28,0))</f>
        <v>#N/A</v>
      </c>
      <c r="AD226" s="32" t="e">
        <f t="shared" si="35"/>
        <v>#N/A</v>
      </c>
      <c r="AE226" s="16" t="e">
        <f>IF($B226="","",VLOOKUP($B226,'HKII 20 - 21'!$B$17:$AT$54,30,0))</f>
        <v>#N/A</v>
      </c>
      <c r="AF226" s="16" t="e">
        <f>IF($B226="","",VLOOKUP($B226,'HKII 20 - 21'!$B$17:$AT$54,31,0))</f>
        <v>#N/A</v>
      </c>
      <c r="AG226" s="16" t="e">
        <f>IF($B226="","",VLOOKUP($B226,'HKII 20 - 21'!$B$17:$AT$54,32,0))</f>
        <v>#N/A</v>
      </c>
      <c r="AH226" s="32" t="e">
        <f t="shared" si="36"/>
        <v>#N/A</v>
      </c>
      <c r="AI226" s="16" t="e">
        <f>IF($B226="","",VLOOKUP($B226,'HKII 20 - 21'!$B$17:$AT$54,34,0))</f>
        <v>#N/A</v>
      </c>
      <c r="AJ226" s="16" t="e">
        <f>IF($B226="","",VLOOKUP($B226,'HKII 20 - 21'!$B$17:$AT$54,35,0))</f>
        <v>#N/A</v>
      </c>
      <c r="AK226" s="32" t="e">
        <f t="shared" si="37"/>
        <v>#N/A</v>
      </c>
      <c r="AL226" s="16" t="e">
        <f>IF($B226="","",VLOOKUP($B226,'HKII 20 - 21'!$B$17:$AT$54,37,0))</f>
        <v>#N/A</v>
      </c>
      <c r="AM226" s="16" t="e">
        <f>IF($B226="","",VLOOKUP($B226,'HKII 20 - 21'!$B$17:$AT$54,38,0))</f>
        <v>#N/A</v>
      </c>
      <c r="AN226" s="32" t="e">
        <f t="shared" si="38"/>
        <v>#N/A</v>
      </c>
      <c r="AO226" s="16" t="e">
        <f>IF($B226="","",VLOOKUP($B226,'HKII 20 - 21'!$B$17:$AT$54,40,0))</f>
        <v>#N/A</v>
      </c>
      <c r="AP226" s="16" t="e">
        <f>IF($B226="","",VLOOKUP($B226,'HKII 20 - 21'!$B$17:$AT$54,41,0))</f>
        <v>#N/A</v>
      </c>
      <c r="AQ226" s="32" t="e">
        <f t="shared" si="39"/>
        <v>#N/A</v>
      </c>
      <c r="AR226" s="32" t="e">
        <f>IF($B226="","",VLOOKUP($B226,'HKII 20 - 21'!$B$17:$AT$54,43,0))</f>
        <v>#N/A</v>
      </c>
      <c r="AS226" s="32" t="e">
        <f>IF($B226="","",VLOOKUP($B226,'HKII 20 - 21'!$B$17:$AT$54,44,0))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IF($B227="","",VLOOKUP($B227,'HKII 20 - 21'!$B$17:$AT$54,4,0))</f>
        <v>#N/A</v>
      </c>
      <c r="F227" s="16" t="e">
        <f>IF($B227="","",VLOOKUP($B227,'HKII 20 - 21'!$B$17:$AT$54,5,0))</f>
        <v>#N/A</v>
      </c>
      <c r="G227" s="16" t="e">
        <f>IF($B227="","",VLOOKUP($B227,'HKII 20 - 21'!$B$17:$AT$54,6,0))</f>
        <v>#N/A</v>
      </c>
      <c r="H227" s="16" t="e">
        <f>IF($B227="","",VLOOKUP($B227,'HKII 20 - 21'!$B$17:$AT$54,7,0))</f>
        <v>#N/A</v>
      </c>
      <c r="I227" s="16" t="e">
        <f>IF($B227="","",VLOOKUP($B227,'HKII 20 - 21'!$B$17:$AT$54,8,0))</f>
        <v>#N/A</v>
      </c>
      <c r="J227" s="16" t="e">
        <f>IF($B227="","",VLOOKUP($B227,'HKII 20 - 21'!$B$17:$AT$54,9,0))</f>
        <v>#N/A</v>
      </c>
      <c r="K227" s="16" t="e">
        <f>IF($B227="","",VLOOKUP($B227,'HKII 20 - 21'!$B$17:$AT$54,10,0))</f>
        <v>#N/A</v>
      </c>
      <c r="L227" s="16" t="e">
        <f>IF($B227="","",VLOOKUP($B227,'HKII 20 - 21'!$B$17:$AT$54,11,0))</f>
        <v>#N/A</v>
      </c>
      <c r="M227" s="32" t="e">
        <f t="shared" si="31"/>
        <v>#N/A</v>
      </c>
      <c r="N227" s="16" t="e">
        <f>IF($B227="","",VLOOKUP($B227,'HKII 20 - 21'!$B$17:$AT$54,13,0))</f>
        <v>#N/A</v>
      </c>
      <c r="O227" s="16" t="e">
        <f>IF($B227="","",VLOOKUP($B227,'HKII 20 - 21'!$B$17:$AT$54,14,0))</f>
        <v>#N/A</v>
      </c>
      <c r="P227" s="16" t="e">
        <f>IF($B227="","",VLOOKUP($B227,'HKII 20 - 21'!$B$17:$AT$54,15,0))</f>
        <v>#N/A</v>
      </c>
      <c r="Q227" s="16" t="e">
        <f>IF($B227="","",VLOOKUP($B227,'HKII 20 - 21'!$B$17:$AT$54,16,0))</f>
        <v>#N/A</v>
      </c>
      <c r="R227" s="32" t="e">
        <f t="shared" si="32"/>
        <v>#N/A</v>
      </c>
      <c r="S227" s="16" t="e">
        <f>IF($B227="","",VLOOKUP($B227,'HKII 20 - 21'!$B$17:$AT$54,18,0))</f>
        <v>#N/A</v>
      </c>
      <c r="T227" s="16" t="e">
        <f>IF($B227="","",VLOOKUP($B227,'HKII 20 - 21'!$B$17:$AT$54,19,0))</f>
        <v>#N/A</v>
      </c>
      <c r="U227" s="16" t="e">
        <f>IF($B227="","",VLOOKUP($B227,'HKII 20 - 21'!$B$17:$AT$54,20,0))</f>
        <v>#N/A</v>
      </c>
      <c r="V227" s="32" t="e">
        <f t="shared" si="33"/>
        <v>#N/A</v>
      </c>
      <c r="W227" s="16" t="e">
        <f>IF($B227="","",VLOOKUP($B227,'HKII 20 - 21'!$B$17:$AT$54,22,0))</f>
        <v>#N/A</v>
      </c>
      <c r="X227" s="16" t="e">
        <f>IF($B227="","",VLOOKUP($B227,'HKII 20 - 21'!$B$17:$AT$54,23,0))</f>
        <v>#N/A</v>
      </c>
      <c r="Y227" s="16" t="e">
        <f>IF($B227="","",VLOOKUP($B227,'HKII 20 - 21'!$B$17:$AT$54,24,0))</f>
        <v>#N/A</v>
      </c>
      <c r="Z227" s="32" t="e">
        <f t="shared" si="34"/>
        <v>#N/A</v>
      </c>
      <c r="AA227" s="16" t="e">
        <f>IF($B227="","",VLOOKUP($B227,'HKII 20 - 21'!$B$17:$AT$54,26,0))</f>
        <v>#N/A</v>
      </c>
      <c r="AB227" s="16" t="e">
        <f>IF($B227="","",VLOOKUP($B227,'HKII 20 - 21'!$B$17:$AT$54,27,0))</f>
        <v>#N/A</v>
      </c>
      <c r="AC227" s="16" t="e">
        <f>IF($B227="","",VLOOKUP($B227,'HKII 20 - 21'!$B$17:$AT$54,28,0))</f>
        <v>#N/A</v>
      </c>
      <c r="AD227" s="32" t="e">
        <f t="shared" si="35"/>
        <v>#N/A</v>
      </c>
      <c r="AE227" s="16" t="e">
        <f>IF($B227="","",VLOOKUP($B227,'HKII 20 - 21'!$B$17:$AT$54,30,0))</f>
        <v>#N/A</v>
      </c>
      <c r="AF227" s="16" t="e">
        <f>IF($B227="","",VLOOKUP($B227,'HKII 20 - 21'!$B$17:$AT$54,31,0))</f>
        <v>#N/A</v>
      </c>
      <c r="AG227" s="16" t="e">
        <f>IF($B227="","",VLOOKUP($B227,'HKII 20 - 21'!$B$17:$AT$54,32,0))</f>
        <v>#N/A</v>
      </c>
      <c r="AH227" s="32" t="e">
        <f t="shared" si="36"/>
        <v>#N/A</v>
      </c>
      <c r="AI227" s="16" t="e">
        <f>IF($B227="","",VLOOKUP($B227,'HKII 20 - 21'!$B$17:$AT$54,34,0))</f>
        <v>#N/A</v>
      </c>
      <c r="AJ227" s="16" t="e">
        <f>IF($B227="","",VLOOKUP($B227,'HKII 20 - 21'!$B$17:$AT$54,35,0))</f>
        <v>#N/A</v>
      </c>
      <c r="AK227" s="32" t="e">
        <f t="shared" si="37"/>
        <v>#N/A</v>
      </c>
      <c r="AL227" s="16" t="e">
        <f>IF($B227="","",VLOOKUP($B227,'HKII 20 - 21'!$B$17:$AT$54,37,0))</f>
        <v>#N/A</v>
      </c>
      <c r="AM227" s="16" t="e">
        <f>IF($B227="","",VLOOKUP($B227,'HKII 20 - 21'!$B$17:$AT$54,38,0))</f>
        <v>#N/A</v>
      </c>
      <c r="AN227" s="32" t="e">
        <f t="shared" si="38"/>
        <v>#N/A</v>
      </c>
      <c r="AO227" s="16" t="e">
        <f>IF($B227="","",VLOOKUP($B227,'HKII 20 - 21'!$B$17:$AT$54,40,0))</f>
        <v>#N/A</v>
      </c>
      <c r="AP227" s="16" t="e">
        <f>IF($B227="","",VLOOKUP($B227,'HKII 20 - 21'!$B$17:$AT$54,41,0))</f>
        <v>#N/A</v>
      </c>
      <c r="AQ227" s="32" t="e">
        <f t="shared" si="39"/>
        <v>#N/A</v>
      </c>
      <c r="AR227" s="32" t="e">
        <f>IF($B227="","",VLOOKUP($B227,'HKII 20 - 21'!$B$17:$AT$54,43,0))</f>
        <v>#N/A</v>
      </c>
      <c r="AS227" s="32" t="e">
        <f>IF($B227="","",VLOOKUP($B227,'HKII 20 - 21'!$B$17:$AT$54,44,0))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IF($B228="","",VLOOKUP($B228,'HKII 20 - 21'!$B$17:$AT$54,4,0))</f>
        <v>#N/A</v>
      </c>
      <c r="F228" s="16" t="e">
        <f>IF($B228="","",VLOOKUP($B228,'HKII 20 - 21'!$B$17:$AT$54,5,0))</f>
        <v>#N/A</v>
      </c>
      <c r="G228" s="16" t="e">
        <f>IF($B228="","",VLOOKUP($B228,'HKII 20 - 21'!$B$17:$AT$54,6,0))</f>
        <v>#N/A</v>
      </c>
      <c r="H228" s="16" t="e">
        <f>IF($B228="","",VLOOKUP($B228,'HKII 20 - 21'!$B$17:$AT$54,7,0))</f>
        <v>#N/A</v>
      </c>
      <c r="I228" s="16" t="e">
        <f>IF($B228="","",VLOOKUP($B228,'HKII 20 - 21'!$B$17:$AT$54,8,0))</f>
        <v>#N/A</v>
      </c>
      <c r="J228" s="16" t="e">
        <f>IF($B228="","",VLOOKUP($B228,'HKII 20 - 21'!$B$17:$AT$54,9,0))</f>
        <v>#N/A</v>
      </c>
      <c r="K228" s="16" t="e">
        <f>IF($B228="","",VLOOKUP($B228,'HKII 20 - 21'!$B$17:$AT$54,10,0))</f>
        <v>#N/A</v>
      </c>
      <c r="L228" s="16" t="e">
        <f>IF($B228="","",VLOOKUP($B228,'HKII 20 - 21'!$B$17:$AT$54,11,0))</f>
        <v>#N/A</v>
      </c>
      <c r="M228" s="32" t="e">
        <f t="shared" si="31"/>
        <v>#N/A</v>
      </c>
      <c r="N228" s="16" t="e">
        <f>IF($B228="","",VLOOKUP($B228,'HKII 20 - 21'!$B$17:$AT$54,13,0))</f>
        <v>#N/A</v>
      </c>
      <c r="O228" s="16" t="e">
        <f>IF($B228="","",VLOOKUP($B228,'HKII 20 - 21'!$B$17:$AT$54,14,0))</f>
        <v>#N/A</v>
      </c>
      <c r="P228" s="16" t="e">
        <f>IF($B228="","",VLOOKUP($B228,'HKII 20 - 21'!$B$17:$AT$54,15,0))</f>
        <v>#N/A</v>
      </c>
      <c r="Q228" s="16" t="e">
        <f>IF($B228="","",VLOOKUP($B228,'HKII 20 - 21'!$B$17:$AT$54,16,0))</f>
        <v>#N/A</v>
      </c>
      <c r="R228" s="32" t="e">
        <f t="shared" si="32"/>
        <v>#N/A</v>
      </c>
      <c r="S228" s="16" t="e">
        <f>IF($B228="","",VLOOKUP($B228,'HKII 20 - 21'!$B$17:$AT$54,18,0))</f>
        <v>#N/A</v>
      </c>
      <c r="T228" s="16" t="e">
        <f>IF($B228="","",VLOOKUP($B228,'HKII 20 - 21'!$B$17:$AT$54,19,0))</f>
        <v>#N/A</v>
      </c>
      <c r="U228" s="16" t="e">
        <f>IF($B228="","",VLOOKUP($B228,'HKII 20 - 21'!$B$17:$AT$54,20,0))</f>
        <v>#N/A</v>
      </c>
      <c r="V228" s="32" t="e">
        <f t="shared" si="33"/>
        <v>#N/A</v>
      </c>
      <c r="W228" s="16" t="e">
        <f>IF($B228="","",VLOOKUP($B228,'HKII 20 - 21'!$B$17:$AT$54,22,0))</f>
        <v>#N/A</v>
      </c>
      <c r="X228" s="16" t="e">
        <f>IF($B228="","",VLOOKUP($B228,'HKII 20 - 21'!$B$17:$AT$54,23,0))</f>
        <v>#N/A</v>
      </c>
      <c r="Y228" s="16" t="e">
        <f>IF($B228="","",VLOOKUP($B228,'HKII 20 - 21'!$B$17:$AT$54,24,0))</f>
        <v>#N/A</v>
      </c>
      <c r="Z228" s="32" t="e">
        <f t="shared" si="34"/>
        <v>#N/A</v>
      </c>
      <c r="AA228" s="16" t="e">
        <f>IF($B228="","",VLOOKUP($B228,'HKII 20 - 21'!$B$17:$AT$54,26,0))</f>
        <v>#N/A</v>
      </c>
      <c r="AB228" s="16" t="e">
        <f>IF($B228="","",VLOOKUP($B228,'HKII 20 - 21'!$B$17:$AT$54,27,0))</f>
        <v>#N/A</v>
      </c>
      <c r="AC228" s="16" t="e">
        <f>IF($B228="","",VLOOKUP($B228,'HKII 20 - 21'!$B$17:$AT$54,28,0))</f>
        <v>#N/A</v>
      </c>
      <c r="AD228" s="32" t="e">
        <f t="shared" si="35"/>
        <v>#N/A</v>
      </c>
      <c r="AE228" s="16" t="e">
        <f>IF($B228="","",VLOOKUP($B228,'HKII 20 - 21'!$B$17:$AT$54,30,0))</f>
        <v>#N/A</v>
      </c>
      <c r="AF228" s="16" t="e">
        <f>IF($B228="","",VLOOKUP($B228,'HKII 20 - 21'!$B$17:$AT$54,31,0))</f>
        <v>#N/A</v>
      </c>
      <c r="AG228" s="16" t="e">
        <f>IF($B228="","",VLOOKUP($B228,'HKII 20 - 21'!$B$17:$AT$54,32,0))</f>
        <v>#N/A</v>
      </c>
      <c r="AH228" s="32" t="e">
        <f t="shared" si="36"/>
        <v>#N/A</v>
      </c>
      <c r="AI228" s="16" t="e">
        <f>IF($B228="","",VLOOKUP($B228,'HKII 20 - 21'!$B$17:$AT$54,34,0))</f>
        <v>#N/A</v>
      </c>
      <c r="AJ228" s="16" t="e">
        <f>IF($B228="","",VLOOKUP($B228,'HKII 20 - 21'!$B$17:$AT$54,35,0))</f>
        <v>#N/A</v>
      </c>
      <c r="AK228" s="32" t="e">
        <f t="shared" si="37"/>
        <v>#N/A</v>
      </c>
      <c r="AL228" s="16" t="e">
        <f>IF($B228="","",VLOOKUP($B228,'HKII 20 - 21'!$B$17:$AT$54,37,0))</f>
        <v>#N/A</v>
      </c>
      <c r="AM228" s="16" t="e">
        <f>IF($B228="","",VLOOKUP($B228,'HKII 20 - 21'!$B$17:$AT$54,38,0))</f>
        <v>#N/A</v>
      </c>
      <c r="AN228" s="32" t="e">
        <f t="shared" si="38"/>
        <v>#N/A</v>
      </c>
      <c r="AO228" s="16" t="e">
        <f>IF($B228="","",VLOOKUP($B228,'HKII 20 - 21'!$B$17:$AT$54,40,0))</f>
        <v>#N/A</v>
      </c>
      <c r="AP228" s="16" t="e">
        <f>IF($B228="","",VLOOKUP($B228,'HKII 20 - 21'!$B$17:$AT$54,41,0))</f>
        <v>#N/A</v>
      </c>
      <c r="AQ228" s="32" t="e">
        <f t="shared" si="39"/>
        <v>#N/A</v>
      </c>
      <c r="AR228" s="32" t="e">
        <f>IF($B228="","",VLOOKUP($B228,'HKII 20 - 21'!$B$17:$AT$54,43,0))</f>
        <v>#N/A</v>
      </c>
      <c r="AS228" s="32" t="e">
        <f>IF($B228="","",VLOOKUP($B228,'HKII 20 - 21'!$B$17:$AT$54,44,0))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IF($B229="","",VLOOKUP($B229,'HKII 20 - 21'!$B$17:$AT$54,4,0))</f>
        <v>#N/A</v>
      </c>
      <c r="F229" s="16" t="e">
        <f>IF($B229="","",VLOOKUP($B229,'HKII 20 - 21'!$B$17:$AT$54,5,0))</f>
        <v>#N/A</v>
      </c>
      <c r="G229" s="16" t="e">
        <f>IF($B229="","",VLOOKUP($B229,'HKII 20 - 21'!$B$17:$AT$54,6,0))</f>
        <v>#N/A</v>
      </c>
      <c r="H229" s="16" t="e">
        <f>IF($B229="","",VLOOKUP($B229,'HKII 20 - 21'!$B$17:$AT$54,7,0))</f>
        <v>#N/A</v>
      </c>
      <c r="I229" s="16" t="e">
        <f>IF($B229="","",VLOOKUP($B229,'HKII 20 - 21'!$B$17:$AT$54,8,0))</f>
        <v>#N/A</v>
      </c>
      <c r="J229" s="16" t="e">
        <f>IF($B229="","",VLOOKUP($B229,'HKII 20 - 21'!$B$17:$AT$54,9,0))</f>
        <v>#N/A</v>
      </c>
      <c r="K229" s="16" t="e">
        <f>IF($B229="","",VLOOKUP($B229,'HKII 20 - 21'!$B$17:$AT$54,10,0))</f>
        <v>#N/A</v>
      </c>
      <c r="L229" s="16" t="e">
        <f>IF($B229="","",VLOOKUP($B229,'HKII 20 - 21'!$B$17:$AT$54,11,0))</f>
        <v>#N/A</v>
      </c>
      <c r="M229" s="32" t="e">
        <f t="shared" si="31"/>
        <v>#N/A</v>
      </c>
      <c r="N229" s="16" t="e">
        <f>IF($B229="","",VLOOKUP($B229,'HKII 20 - 21'!$B$17:$AT$54,13,0))</f>
        <v>#N/A</v>
      </c>
      <c r="O229" s="16" t="e">
        <f>IF($B229="","",VLOOKUP($B229,'HKII 20 - 21'!$B$17:$AT$54,14,0))</f>
        <v>#N/A</v>
      </c>
      <c r="P229" s="16" t="e">
        <f>IF($B229="","",VLOOKUP($B229,'HKII 20 - 21'!$B$17:$AT$54,15,0))</f>
        <v>#N/A</v>
      </c>
      <c r="Q229" s="16" t="e">
        <f>IF($B229="","",VLOOKUP($B229,'HKII 20 - 21'!$B$17:$AT$54,16,0))</f>
        <v>#N/A</v>
      </c>
      <c r="R229" s="32" t="e">
        <f t="shared" si="32"/>
        <v>#N/A</v>
      </c>
      <c r="S229" s="16" t="e">
        <f>IF($B229="","",VLOOKUP($B229,'HKII 20 - 21'!$B$17:$AT$54,18,0))</f>
        <v>#N/A</v>
      </c>
      <c r="T229" s="16" t="e">
        <f>IF($B229="","",VLOOKUP($B229,'HKII 20 - 21'!$B$17:$AT$54,19,0))</f>
        <v>#N/A</v>
      </c>
      <c r="U229" s="16" t="e">
        <f>IF($B229="","",VLOOKUP($B229,'HKII 20 - 21'!$B$17:$AT$54,20,0))</f>
        <v>#N/A</v>
      </c>
      <c r="V229" s="32" t="e">
        <f t="shared" si="33"/>
        <v>#N/A</v>
      </c>
      <c r="W229" s="16" t="e">
        <f>IF($B229="","",VLOOKUP($B229,'HKII 20 - 21'!$B$17:$AT$54,22,0))</f>
        <v>#N/A</v>
      </c>
      <c r="X229" s="16" t="e">
        <f>IF($B229="","",VLOOKUP($B229,'HKII 20 - 21'!$B$17:$AT$54,23,0))</f>
        <v>#N/A</v>
      </c>
      <c r="Y229" s="16" t="e">
        <f>IF($B229="","",VLOOKUP($B229,'HKII 20 - 21'!$B$17:$AT$54,24,0))</f>
        <v>#N/A</v>
      </c>
      <c r="Z229" s="32" t="e">
        <f t="shared" si="34"/>
        <v>#N/A</v>
      </c>
      <c r="AA229" s="16" t="e">
        <f>IF($B229="","",VLOOKUP($B229,'HKII 20 - 21'!$B$17:$AT$54,26,0))</f>
        <v>#N/A</v>
      </c>
      <c r="AB229" s="16" t="e">
        <f>IF($B229="","",VLOOKUP($B229,'HKII 20 - 21'!$B$17:$AT$54,27,0))</f>
        <v>#N/A</v>
      </c>
      <c r="AC229" s="16" t="e">
        <f>IF($B229="","",VLOOKUP($B229,'HKII 20 - 21'!$B$17:$AT$54,28,0))</f>
        <v>#N/A</v>
      </c>
      <c r="AD229" s="32" t="e">
        <f t="shared" si="35"/>
        <v>#N/A</v>
      </c>
      <c r="AE229" s="16" t="e">
        <f>IF($B229="","",VLOOKUP($B229,'HKII 20 - 21'!$B$17:$AT$54,30,0))</f>
        <v>#N/A</v>
      </c>
      <c r="AF229" s="16" t="e">
        <f>IF($B229="","",VLOOKUP($B229,'HKII 20 - 21'!$B$17:$AT$54,31,0))</f>
        <v>#N/A</v>
      </c>
      <c r="AG229" s="16" t="e">
        <f>IF($B229="","",VLOOKUP($B229,'HKII 20 - 21'!$B$17:$AT$54,32,0))</f>
        <v>#N/A</v>
      </c>
      <c r="AH229" s="32" t="e">
        <f t="shared" si="36"/>
        <v>#N/A</v>
      </c>
      <c r="AI229" s="16" t="e">
        <f>IF($B229="","",VLOOKUP($B229,'HKII 20 - 21'!$B$17:$AT$54,34,0))</f>
        <v>#N/A</v>
      </c>
      <c r="AJ229" s="16" t="e">
        <f>IF($B229="","",VLOOKUP($B229,'HKII 20 - 21'!$B$17:$AT$54,35,0))</f>
        <v>#N/A</v>
      </c>
      <c r="AK229" s="32" t="e">
        <f t="shared" si="37"/>
        <v>#N/A</v>
      </c>
      <c r="AL229" s="16" t="e">
        <f>IF($B229="","",VLOOKUP($B229,'HKII 20 - 21'!$B$17:$AT$54,37,0))</f>
        <v>#N/A</v>
      </c>
      <c r="AM229" s="16" t="e">
        <f>IF($B229="","",VLOOKUP($B229,'HKII 20 - 21'!$B$17:$AT$54,38,0))</f>
        <v>#N/A</v>
      </c>
      <c r="AN229" s="32" t="e">
        <f t="shared" si="38"/>
        <v>#N/A</v>
      </c>
      <c r="AO229" s="16" t="e">
        <f>IF($B229="","",VLOOKUP($B229,'HKII 20 - 21'!$B$17:$AT$54,40,0))</f>
        <v>#N/A</v>
      </c>
      <c r="AP229" s="16" t="e">
        <f>IF($B229="","",VLOOKUP($B229,'HKII 20 - 21'!$B$17:$AT$54,41,0))</f>
        <v>#N/A</v>
      </c>
      <c r="AQ229" s="32" t="e">
        <f t="shared" si="39"/>
        <v>#N/A</v>
      </c>
      <c r="AR229" s="32" t="e">
        <f>IF($B229="","",VLOOKUP($B229,'HKII 20 - 21'!$B$17:$AT$54,43,0))</f>
        <v>#N/A</v>
      </c>
      <c r="AS229" s="32" t="e">
        <f>IF($B229="","",VLOOKUP($B229,'HKII 20 - 21'!$B$17:$AT$54,44,0))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IF($B230="","",VLOOKUP($B230,'HKII 20 - 21'!$B$17:$AT$54,4,0))</f>
        <v>#N/A</v>
      </c>
      <c r="F230" s="16" t="e">
        <f>IF($B230="","",VLOOKUP($B230,'HKII 20 - 21'!$B$17:$AT$54,5,0))</f>
        <v>#N/A</v>
      </c>
      <c r="G230" s="16" t="e">
        <f>IF($B230="","",VLOOKUP($B230,'HKII 20 - 21'!$B$17:$AT$54,6,0))</f>
        <v>#N/A</v>
      </c>
      <c r="H230" s="16" t="e">
        <f>IF($B230="","",VLOOKUP($B230,'HKII 20 - 21'!$B$17:$AT$54,7,0))</f>
        <v>#N/A</v>
      </c>
      <c r="I230" s="16" t="e">
        <f>IF($B230="","",VLOOKUP($B230,'HKII 20 - 21'!$B$17:$AT$54,8,0))</f>
        <v>#N/A</v>
      </c>
      <c r="J230" s="16" t="e">
        <f>IF($B230="","",VLOOKUP($B230,'HKII 20 - 21'!$B$17:$AT$54,9,0))</f>
        <v>#N/A</v>
      </c>
      <c r="K230" s="16" t="e">
        <f>IF($B230="","",VLOOKUP($B230,'HKII 20 - 21'!$B$17:$AT$54,10,0))</f>
        <v>#N/A</v>
      </c>
      <c r="L230" s="16" t="e">
        <f>IF($B230="","",VLOOKUP($B230,'HKII 20 - 21'!$B$17:$AT$54,11,0))</f>
        <v>#N/A</v>
      </c>
      <c r="M230" s="32" t="e">
        <f t="shared" si="31"/>
        <v>#N/A</v>
      </c>
      <c r="N230" s="16" t="e">
        <f>IF($B230="","",VLOOKUP($B230,'HKII 20 - 21'!$B$17:$AT$54,13,0))</f>
        <v>#N/A</v>
      </c>
      <c r="O230" s="16" t="e">
        <f>IF($B230="","",VLOOKUP($B230,'HKII 20 - 21'!$B$17:$AT$54,14,0))</f>
        <v>#N/A</v>
      </c>
      <c r="P230" s="16" t="e">
        <f>IF($B230="","",VLOOKUP($B230,'HKII 20 - 21'!$B$17:$AT$54,15,0))</f>
        <v>#N/A</v>
      </c>
      <c r="Q230" s="16" t="e">
        <f>IF($B230="","",VLOOKUP($B230,'HKII 20 - 21'!$B$17:$AT$54,16,0))</f>
        <v>#N/A</v>
      </c>
      <c r="R230" s="32" t="e">
        <f t="shared" si="32"/>
        <v>#N/A</v>
      </c>
      <c r="S230" s="16" t="e">
        <f>IF($B230="","",VLOOKUP($B230,'HKII 20 - 21'!$B$17:$AT$54,18,0))</f>
        <v>#N/A</v>
      </c>
      <c r="T230" s="16" t="e">
        <f>IF($B230="","",VLOOKUP($B230,'HKII 20 - 21'!$B$17:$AT$54,19,0))</f>
        <v>#N/A</v>
      </c>
      <c r="U230" s="16" t="e">
        <f>IF($B230="","",VLOOKUP($B230,'HKII 20 - 21'!$B$17:$AT$54,20,0))</f>
        <v>#N/A</v>
      </c>
      <c r="V230" s="32" t="e">
        <f t="shared" si="33"/>
        <v>#N/A</v>
      </c>
      <c r="W230" s="16" t="e">
        <f>IF($B230="","",VLOOKUP($B230,'HKII 20 - 21'!$B$17:$AT$54,22,0))</f>
        <v>#N/A</v>
      </c>
      <c r="X230" s="16" t="e">
        <f>IF($B230="","",VLOOKUP($B230,'HKII 20 - 21'!$B$17:$AT$54,23,0))</f>
        <v>#N/A</v>
      </c>
      <c r="Y230" s="16" t="e">
        <f>IF($B230="","",VLOOKUP($B230,'HKII 20 - 21'!$B$17:$AT$54,24,0))</f>
        <v>#N/A</v>
      </c>
      <c r="Z230" s="32" t="e">
        <f t="shared" si="34"/>
        <v>#N/A</v>
      </c>
      <c r="AA230" s="16" t="e">
        <f>IF($B230="","",VLOOKUP($B230,'HKII 20 - 21'!$B$17:$AT$54,26,0))</f>
        <v>#N/A</v>
      </c>
      <c r="AB230" s="16" t="e">
        <f>IF($B230="","",VLOOKUP($B230,'HKII 20 - 21'!$B$17:$AT$54,27,0))</f>
        <v>#N/A</v>
      </c>
      <c r="AC230" s="16" t="e">
        <f>IF($B230="","",VLOOKUP($B230,'HKII 20 - 21'!$B$17:$AT$54,28,0))</f>
        <v>#N/A</v>
      </c>
      <c r="AD230" s="32" t="e">
        <f t="shared" si="35"/>
        <v>#N/A</v>
      </c>
      <c r="AE230" s="16" t="e">
        <f>IF($B230="","",VLOOKUP($B230,'HKII 20 - 21'!$B$17:$AT$54,30,0))</f>
        <v>#N/A</v>
      </c>
      <c r="AF230" s="16" t="e">
        <f>IF($B230="","",VLOOKUP($B230,'HKII 20 - 21'!$B$17:$AT$54,31,0))</f>
        <v>#N/A</v>
      </c>
      <c r="AG230" s="16" t="e">
        <f>IF($B230="","",VLOOKUP($B230,'HKII 20 - 21'!$B$17:$AT$54,32,0))</f>
        <v>#N/A</v>
      </c>
      <c r="AH230" s="32" t="e">
        <f t="shared" si="36"/>
        <v>#N/A</v>
      </c>
      <c r="AI230" s="16" t="e">
        <f>IF($B230="","",VLOOKUP($B230,'HKII 20 - 21'!$B$17:$AT$54,34,0))</f>
        <v>#N/A</v>
      </c>
      <c r="AJ230" s="16" t="e">
        <f>IF($B230="","",VLOOKUP($B230,'HKII 20 - 21'!$B$17:$AT$54,35,0))</f>
        <v>#N/A</v>
      </c>
      <c r="AK230" s="32" t="e">
        <f t="shared" si="37"/>
        <v>#N/A</v>
      </c>
      <c r="AL230" s="16" t="e">
        <f>IF($B230="","",VLOOKUP($B230,'HKII 20 - 21'!$B$17:$AT$54,37,0))</f>
        <v>#N/A</v>
      </c>
      <c r="AM230" s="16" t="e">
        <f>IF($B230="","",VLOOKUP($B230,'HKII 20 - 21'!$B$17:$AT$54,38,0))</f>
        <v>#N/A</v>
      </c>
      <c r="AN230" s="32" t="e">
        <f t="shared" si="38"/>
        <v>#N/A</v>
      </c>
      <c r="AO230" s="16" t="e">
        <f>IF($B230="","",VLOOKUP($B230,'HKII 20 - 21'!$B$17:$AT$54,40,0))</f>
        <v>#N/A</v>
      </c>
      <c r="AP230" s="16" t="e">
        <f>IF($B230="","",VLOOKUP($B230,'HKII 20 - 21'!$B$17:$AT$54,41,0))</f>
        <v>#N/A</v>
      </c>
      <c r="AQ230" s="32" t="e">
        <f t="shared" si="39"/>
        <v>#N/A</v>
      </c>
      <c r="AR230" s="32" t="e">
        <f>IF($B230="","",VLOOKUP($B230,'HKII 20 - 21'!$B$17:$AT$54,43,0))</f>
        <v>#N/A</v>
      </c>
      <c r="AS230" s="32" t="e">
        <f>IF($B230="","",VLOOKUP($B230,'HKII 20 - 21'!$B$17:$AT$54,44,0))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IF($B231="","",VLOOKUP($B231,'HKII 20 - 21'!$B$17:$AT$54,4,0))</f>
        <v>#N/A</v>
      </c>
      <c r="F231" s="16" t="e">
        <f>IF($B231="","",VLOOKUP($B231,'HKII 20 - 21'!$B$17:$AT$54,5,0))</f>
        <v>#N/A</v>
      </c>
      <c r="G231" s="16" t="e">
        <f>IF($B231="","",VLOOKUP($B231,'HKII 20 - 21'!$B$17:$AT$54,6,0))</f>
        <v>#N/A</v>
      </c>
      <c r="H231" s="16" t="e">
        <f>IF($B231="","",VLOOKUP($B231,'HKII 20 - 21'!$B$17:$AT$54,7,0))</f>
        <v>#N/A</v>
      </c>
      <c r="I231" s="16" t="e">
        <f>IF($B231="","",VLOOKUP($B231,'HKII 20 - 21'!$B$17:$AT$54,8,0))</f>
        <v>#N/A</v>
      </c>
      <c r="J231" s="16" t="e">
        <f>IF($B231="","",VLOOKUP($B231,'HKII 20 - 21'!$B$17:$AT$54,9,0))</f>
        <v>#N/A</v>
      </c>
      <c r="K231" s="16" t="e">
        <f>IF($B231="","",VLOOKUP($B231,'HKII 20 - 21'!$B$17:$AT$54,10,0))</f>
        <v>#N/A</v>
      </c>
      <c r="L231" s="16" t="e">
        <f>IF($B231="","",VLOOKUP($B231,'HKII 20 - 21'!$B$17:$AT$54,11,0))</f>
        <v>#N/A</v>
      </c>
      <c r="M231" s="32" t="e">
        <f t="shared" si="31"/>
        <v>#N/A</v>
      </c>
      <c r="N231" s="16" t="e">
        <f>IF($B231="","",VLOOKUP($B231,'HKII 20 - 21'!$B$17:$AT$54,13,0))</f>
        <v>#N/A</v>
      </c>
      <c r="O231" s="16" t="e">
        <f>IF($B231="","",VLOOKUP($B231,'HKII 20 - 21'!$B$17:$AT$54,14,0))</f>
        <v>#N/A</v>
      </c>
      <c r="P231" s="16" t="e">
        <f>IF($B231="","",VLOOKUP($B231,'HKII 20 - 21'!$B$17:$AT$54,15,0))</f>
        <v>#N/A</v>
      </c>
      <c r="Q231" s="16" t="e">
        <f>IF($B231="","",VLOOKUP($B231,'HKII 20 - 21'!$B$17:$AT$54,16,0))</f>
        <v>#N/A</v>
      </c>
      <c r="R231" s="32" t="e">
        <f t="shared" si="32"/>
        <v>#N/A</v>
      </c>
      <c r="S231" s="16" t="e">
        <f>IF($B231="","",VLOOKUP($B231,'HKII 20 - 21'!$B$17:$AT$54,18,0))</f>
        <v>#N/A</v>
      </c>
      <c r="T231" s="16" t="e">
        <f>IF($B231="","",VLOOKUP($B231,'HKII 20 - 21'!$B$17:$AT$54,19,0))</f>
        <v>#N/A</v>
      </c>
      <c r="U231" s="16" t="e">
        <f>IF($B231="","",VLOOKUP($B231,'HKII 20 - 21'!$B$17:$AT$54,20,0))</f>
        <v>#N/A</v>
      </c>
      <c r="V231" s="32" t="e">
        <f t="shared" si="33"/>
        <v>#N/A</v>
      </c>
      <c r="W231" s="16" t="e">
        <f>IF($B231="","",VLOOKUP($B231,'HKII 20 - 21'!$B$17:$AT$54,22,0))</f>
        <v>#N/A</v>
      </c>
      <c r="X231" s="16" t="e">
        <f>IF($B231="","",VLOOKUP($B231,'HKII 20 - 21'!$B$17:$AT$54,23,0))</f>
        <v>#N/A</v>
      </c>
      <c r="Y231" s="16" t="e">
        <f>IF($B231="","",VLOOKUP($B231,'HKII 20 - 21'!$B$17:$AT$54,24,0))</f>
        <v>#N/A</v>
      </c>
      <c r="Z231" s="32" t="e">
        <f t="shared" si="34"/>
        <v>#N/A</v>
      </c>
      <c r="AA231" s="16" t="e">
        <f>IF($B231="","",VLOOKUP($B231,'HKII 20 - 21'!$B$17:$AT$54,26,0))</f>
        <v>#N/A</v>
      </c>
      <c r="AB231" s="16" t="e">
        <f>IF($B231="","",VLOOKUP($B231,'HKII 20 - 21'!$B$17:$AT$54,27,0))</f>
        <v>#N/A</v>
      </c>
      <c r="AC231" s="16" t="e">
        <f>IF($B231="","",VLOOKUP($B231,'HKII 20 - 21'!$B$17:$AT$54,28,0))</f>
        <v>#N/A</v>
      </c>
      <c r="AD231" s="32" t="e">
        <f t="shared" si="35"/>
        <v>#N/A</v>
      </c>
      <c r="AE231" s="16" t="e">
        <f>IF($B231="","",VLOOKUP($B231,'HKII 20 - 21'!$B$17:$AT$54,30,0))</f>
        <v>#N/A</v>
      </c>
      <c r="AF231" s="16" t="e">
        <f>IF($B231="","",VLOOKUP($B231,'HKII 20 - 21'!$B$17:$AT$54,31,0))</f>
        <v>#N/A</v>
      </c>
      <c r="AG231" s="16" t="e">
        <f>IF($B231="","",VLOOKUP($B231,'HKII 20 - 21'!$B$17:$AT$54,32,0))</f>
        <v>#N/A</v>
      </c>
      <c r="AH231" s="32" t="e">
        <f t="shared" si="36"/>
        <v>#N/A</v>
      </c>
      <c r="AI231" s="16" t="e">
        <f>IF($B231="","",VLOOKUP($B231,'HKII 20 - 21'!$B$17:$AT$54,34,0))</f>
        <v>#N/A</v>
      </c>
      <c r="AJ231" s="16" t="e">
        <f>IF($B231="","",VLOOKUP($B231,'HKII 20 - 21'!$B$17:$AT$54,35,0))</f>
        <v>#N/A</v>
      </c>
      <c r="AK231" s="32" t="e">
        <f t="shared" si="37"/>
        <v>#N/A</v>
      </c>
      <c r="AL231" s="16" t="e">
        <f>IF($B231="","",VLOOKUP($B231,'HKII 20 - 21'!$B$17:$AT$54,37,0))</f>
        <v>#N/A</v>
      </c>
      <c r="AM231" s="16" t="e">
        <f>IF($B231="","",VLOOKUP($B231,'HKII 20 - 21'!$B$17:$AT$54,38,0))</f>
        <v>#N/A</v>
      </c>
      <c r="AN231" s="32" t="e">
        <f t="shared" si="38"/>
        <v>#N/A</v>
      </c>
      <c r="AO231" s="16" t="e">
        <f>IF($B231="","",VLOOKUP($B231,'HKII 20 - 21'!$B$17:$AT$54,40,0))</f>
        <v>#N/A</v>
      </c>
      <c r="AP231" s="16" t="e">
        <f>IF($B231="","",VLOOKUP($B231,'HKII 20 - 21'!$B$17:$AT$54,41,0))</f>
        <v>#N/A</v>
      </c>
      <c r="AQ231" s="32" t="e">
        <f t="shared" si="39"/>
        <v>#N/A</v>
      </c>
      <c r="AR231" s="32" t="e">
        <f>IF($B231="","",VLOOKUP($B231,'HKII 20 - 21'!$B$17:$AT$54,43,0))</f>
        <v>#N/A</v>
      </c>
      <c r="AS231" s="32" t="e">
        <f>IF($B231="","",VLOOKUP($B231,'HKII 20 - 21'!$B$17:$AT$54,44,0))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IF($B232="","",VLOOKUP($B232,'HKII 20 - 21'!$B$17:$AT$54,4,0))</f>
        <v>#N/A</v>
      </c>
      <c r="F232" s="16" t="e">
        <f>IF($B232="","",VLOOKUP($B232,'HKII 20 - 21'!$B$17:$AT$54,5,0))</f>
        <v>#N/A</v>
      </c>
      <c r="G232" s="16" t="e">
        <f>IF($B232="","",VLOOKUP($B232,'HKII 20 - 21'!$B$17:$AT$54,6,0))</f>
        <v>#N/A</v>
      </c>
      <c r="H232" s="16" t="e">
        <f>IF($B232="","",VLOOKUP($B232,'HKII 20 - 21'!$B$17:$AT$54,7,0))</f>
        <v>#N/A</v>
      </c>
      <c r="I232" s="16" t="e">
        <f>IF($B232="","",VLOOKUP($B232,'HKII 20 - 21'!$B$17:$AT$54,8,0))</f>
        <v>#N/A</v>
      </c>
      <c r="J232" s="16" t="e">
        <f>IF($B232="","",VLOOKUP($B232,'HKII 20 - 21'!$B$17:$AT$54,9,0))</f>
        <v>#N/A</v>
      </c>
      <c r="K232" s="16" t="e">
        <f>IF($B232="","",VLOOKUP($B232,'HKII 20 - 21'!$B$17:$AT$54,10,0))</f>
        <v>#N/A</v>
      </c>
      <c r="L232" s="16" t="e">
        <f>IF($B232="","",VLOOKUP($B232,'HKII 20 - 21'!$B$17:$AT$54,11,0))</f>
        <v>#N/A</v>
      </c>
      <c r="M232" s="32" t="e">
        <f t="shared" si="31"/>
        <v>#N/A</v>
      </c>
      <c r="N232" s="16" t="e">
        <f>IF($B232="","",VLOOKUP($B232,'HKII 20 - 21'!$B$17:$AT$54,13,0))</f>
        <v>#N/A</v>
      </c>
      <c r="O232" s="16" t="e">
        <f>IF($B232="","",VLOOKUP($B232,'HKII 20 - 21'!$B$17:$AT$54,14,0))</f>
        <v>#N/A</v>
      </c>
      <c r="P232" s="16" t="e">
        <f>IF($B232="","",VLOOKUP($B232,'HKII 20 - 21'!$B$17:$AT$54,15,0))</f>
        <v>#N/A</v>
      </c>
      <c r="Q232" s="16" t="e">
        <f>IF($B232="","",VLOOKUP($B232,'HKII 20 - 21'!$B$17:$AT$54,16,0))</f>
        <v>#N/A</v>
      </c>
      <c r="R232" s="32" t="e">
        <f t="shared" si="32"/>
        <v>#N/A</v>
      </c>
      <c r="S232" s="16" t="e">
        <f>IF($B232="","",VLOOKUP($B232,'HKII 20 - 21'!$B$17:$AT$54,18,0))</f>
        <v>#N/A</v>
      </c>
      <c r="T232" s="16" t="e">
        <f>IF($B232="","",VLOOKUP($B232,'HKII 20 - 21'!$B$17:$AT$54,19,0))</f>
        <v>#N/A</v>
      </c>
      <c r="U232" s="16" t="e">
        <f>IF($B232="","",VLOOKUP($B232,'HKII 20 - 21'!$B$17:$AT$54,20,0))</f>
        <v>#N/A</v>
      </c>
      <c r="V232" s="32" t="e">
        <f t="shared" si="33"/>
        <v>#N/A</v>
      </c>
      <c r="W232" s="16" t="e">
        <f>IF($B232="","",VLOOKUP($B232,'HKII 20 - 21'!$B$17:$AT$54,22,0))</f>
        <v>#N/A</v>
      </c>
      <c r="X232" s="16" t="e">
        <f>IF($B232="","",VLOOKUP($B232,'HKII 20 - 21'!$B$17:$AT$54,23,0))</f>
        <v>#N/A</v>
      </c>
      <c r="Y232" s="16" t="e">
        <f>IF($B232="","",VLOOKUP($B232,'HKII 20 - 21'!$B$17:$AT$54,24,0))</f>
        <v>#N/A</v>
      </c>
      <c r="Z232" s="32" t="e">
        <f t="shared" si="34"/>
        <v>#N/A</v>
      </c>
      <c r="AA232" s="16" t="e">
        <f>IF($B232="","",VLOOKUP($B232,'HKII 20 - 21'!$B$17:$AT$54,26,0))</f>
        <v>#N/A</v>
      </c>
      <c r="AB232" s="16" t="e">
        <f>IF($B232="","",VLOOKUP($B232,'HKII 20 - 21'!$B$17:$AT$54,27,0))</f>
        <v>#N/A</v>
      </c>
      <c r="AC232" s="16" t="e">
        <f>IF($B232="","",VLOOKUP($B232,'HKII 20 - 21'!$B$17:$AT$54,28,0))</f>
        <v>#N/A</v>
      </c>
      <c r="AD232" s="32" t="e">
        <f t="shared" si="35"/>
        <v>#N/A</v>
      </c>
      <c r="AE232" s="16" t="e">
        <f>IF($B232="","",VLOOKUP($B232,'HKII 20 - 21'!$B$17:$AT$54,30,0))</f>
        <v>#N/A</v>
      </c>
      <c r="AF232" s="16" t="e">
        <f>IF($B232="","",VLOOKUP($B232,'HKII 20 - 21'!$B$17:$AT$54,31,0))</f>
        <v>#N/A</v>
      </c>
      <c r="AG232" s="16" t="e">
        <f>IF($B232="","",VLOOKUP($B232,'HKII 20 - 21'!$B$17:$AT$54,32,0))</f>
        <v>#N/A</v>
      </c>
      <c r="AH232" s="32" t="e">
        <f t="shared" si="36"/>
        <v>#N/A</v>
      </c>
      <c r="AI232" s="16" t="e">
        <f>IF($B232="","",VLOOKUP($B232,'HKII 20 - 21'!$B$17:$AT$54,34,0))</f>
        <v>#N/A</v>
      </c>
      <c r="AJ232" s="16" t="e">
        <f>IF($B232="","",VLOOKUP($B232,'HKII 20 - 21'!$B$17:$AT$54,35,0))</f>
        <v>#N/A</v>
      </c>
      <c r="AK232" s="32" t="e">
        <f t="shared" si="37"/>
        <v>#N/A</v>
      </c>
      <c r="AL232" s="16" t="e">
        <f>IF($B232="","",VLOOKUP($B232,'HKII 20 - 21'!$B$17:$AT$54,37,0))</f>
        <v>#N/A</v>
      </c>
      <c r="AM232" s="16" t="e">
        <f>IF($B232="","",VLOOKUP($B232,'HKII 20 - 21'!$B$17:$AT$54,38,0))</f>
        <v>#N/A</v>
      </c>
      <c r="AN232" s="32" t="e">
        <f t="shared" si="38"/>
        <v>#N/A</v>
      </c>
      <c r="AO232" s="16" t="e">
        <f>IF($B232="","",VLOOKUP($B232,'HKII 20 - 21'!$B$17:$AT$54,40,0))</f>
        <v>#N/A</v>
      </c>
      <c r="AP232" s="16" t="e">
        <f>IF($B232="","",VLOOKUP($B232,'HKII 20 - 21'!$B$17:$AT$54,41,0))</f>
        <v>#N/A</v>
      </c>
      <c r="AQ232" s="32" t="e">
        <f t="shared" si="39"/>
        <v>#N/A</v>
      </c>
      <c r="AR232" s="32" t="e">
        <f>IF($B232="","",VLOOKUP($B232,'HKII 20 - 21'!$B$17:$AT$54,43,0))</f>
        <v>#N/A</v>
      </c>
      <c r="AS232" s="32" t="e">
        <f>IF($B232="","",VLOOKUP($B232,'HKII 20 - 21'!$B$17:$AT$54,44,0))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IF($B233="","",VLOOKUP($B233,'HKII 20 - 21'!$B$17:$AT$54,4,0))</f>
        <v>#N/A</v>
      </c>
      <c r="F233" s="16" t="e">
        <f>IF($B233="","",VLOOKUP($B233,'HKII 20 - 21'!$B$17:$AT$54,5,0))</f>
        <v>#N/A</v>
      </c>
      <c r="G233" s="16" t="e">
        <f>IF($B233="","",VLOOKUP($B233,'HKII 20 - 21'!$B$17:$AT$54,6,0))</f>
        <v>#N/A</v>
      </c>
      <c r="H233" s="16" t="e">
        <f>IF($B233="","",VLOOKUP($B233,'HKII 20 - 21'!$B$17:$AT$54,7,0))</f>
        <v>#N/A</v>
      </c>
      <c r="I233" s="16" t="e">
        <f>IF($B233="","",VLOOKUP($B233,'HKII 20 - 21'!$B$17:$AT$54,8,0))</f>
        <v>#N/A</v>
      </c>
      <c r="J233" s="16" t="e">
        <f>IF($B233="","",VLOOKUP($B233,'HKII 20 - 21'!$B$17:$AT$54,9,0))</f>
        <v>#N/A</v>
      </c>
      <c r="K233" s="16" t="e">
        <f>IF($B233="","",VLOOKUP($B233,'HKII 20 - 21'!$B$17:$AT$54,10,0))</f>
        <v>#N/A</v>
      </c>
      <c r="L233" s="16" t="e">
        <f>IF($B233="","",VLOOKUP($B233,'HKII 20 - 21'!$B$17:$AT$54,11,0))</f>
        <v>#N/A</v>
      </c>
      <c r="M233" s="32" t="e">
        <f t="shared" si="31"/>
        <v>#N/A</v>
      </c>
      <c r="N233" s="16" t="e">
        <f>IF($B233="","",VLOOKUP($B233,'HKII 20 - 21'!$B$17:$AT$54,13,0))</f>
        <v>#N/A</v>
      </c>
      <c r="O233" s="16" t="e">
        <f>IF($B233="","",VLOOKUP($B233,'HKII 20 - 21'!$B$17:$AT$54,14,0))</f>
        <v>#N/A</v>
      </c>
      <c r="P233" s="16" t="e">
        <f>IF($B233="","",VLOOKUP($B233,'HKII 20 - 21'!$B$17:$AT$54,15,0))</f>
        <v>#N/A</v>
      </c>
      <c r="Q233" s="16" t="e">
        <f>IF($B233="","",VLOOKUP($B233,'HKII 20 - 21'!$B$17:$AT$54,16,0))</f>
        <v>#N/A</v>
      </c>
      <c r="R233" s="32" t="e">
        <f t="shared" si="32"/>
        <v>#N/A</v>
      </c>
      <c r="S233" s="16" t="e">
        <f>IF($B233="","",VLOOKUP($B233,'HKII 20 - 21'!$B$17:$AT$54,18,0))</f>
        <v>#N/A</v>
      </c>
      <c r="T233" s="16" t="e">
        <f>IF($B233="","",VLOOKUP($B233,'HKII 20 - 21'!$B$17:$AT$54,19,0))</f>
        <v>#N/A</v>
      </c>
      <c r="U233" s="16" t="e">
        <f>IF($B233="","",VLOOKUP($B233,'HKII 20 - 21'!$B$17:$AT$54,20,0))</f>
        <v>#N/A</v>
      </c>
      <c r="V233" s="32" t="e">
        <f t="shared" si="33"/>
        <v>#N/A</v>
      </c>
      <c r="W233" s="16" t="e">
        <f>IF($B233="","",VLOOKUP($B233,'HKII 20 - 21'!$B$17:$AT$54,22,0))</f>
        <v>#N/A</v>
      </c>
      <c r="X233" s="16" t="e">
        <f>IF($B233="","",VLOOKUP($B233,'HKII 20 - 21'!$B$17:$AT$54,23,0))</f>
        <v>#N/A</v>
      </c>
      <c r="Y233" s="16" t="e">
        <f>IF($B233="","",VLOOKUP($B233,'HKII 20 - 21'!$B$17:$AT$54,24,0))</f>
        <v>#N/A</v>
      </c>
      <c r="Z233" s="32" t="e">
        <f t="shared" si="34"/>
        <v>#N/A</v>
      </c>
      <c r="AA233" s="16" t="e">
        <f>IF($B233="","",VLOOKUP($B233,'HKII 20 - 21'!$B$17:$AT$54,26,0))</f>
        <v>#N/A</v>
      </c>
      <c r="AB233" s="16" t="e">
        <f>IF($B233="","",VLOOKUP($B233,'HKII 20 - 21'!$B$17:$AT$54,27,0))</f>
        <v>#N/A</v>
      </c>
      <c r="AC233" s="16" t="e">
        <f>IF($B233="","",VLOOKUP($B233,'HKII 20 - 21'!$B$17:$AT$54,28,0))</f>
        <v>#N/A</v>
      </c>
      <c r="AD233" s="32" t="e">
        <f t="shared" si="35"/>
        <v>#N/A</v>
      </c>
      <c r="AE233" s="16" t="e">
        <f>IF($B233="","",VLOOKUP($B233,'HKII 20 - 21'!$B$17:$AT$54,30,0))</f>
        <v>#N/A</v>
      </c>
      <c r="AF233" s="16" t="e">
        <f>IF($B233="","",VLOOKUP($B233,'HKII 20 - 21'!$B$17:$AT$54,31,0))</f>
        <v>#N/A</v>
      </c>
      <c r="AG233" s="16" t="e">
        <f>IF($B233="","",VLOOKUP($B233,'HKII 20 - 21'!$B$17:$AT$54,32,0))</f>
        <v>#N/A</v>
      </c>
      <c r="AH233" s="32" t="e">
        <f t="shared" si="36"/>
        <v>#N/A</v>
      </c>
      <c r="AI233" s="16" t="e">
        <f>IF($B233="","",VLOOKUP($B233,'HKII 20 - 21'!$B$17:$AT$54,34,0))</f>
        <v>#N/A</v>
      </c>
      <c r="AJ233" s="16" t="e">
        <f>IF($B233="","",VLOOKUP($B233,'HKII 20 - 21'!$B$17:$AT$54,35,0))</f>
        <v>#N/A</v>
      </c>
      <c r="AK233" s="32" t="e">
        <f t="shared" si="37"/>
        <v>#N/A</v>
      </c>
      <c r="AL233" s="16" t="e">
        <f>IF($B233="","",VLOOKUP($B233,'HKII 20 - 21'!$B$17:$AT$54,37,0))</f>
        <v>#N/A</v>
      </c>
      <c r="AM233" s="16" t="e">
        <f>IF($B233="","",VLOOKUP($B233,'HKII 20 - 21'!$B$17:$AT$54,38,0))</f>
        <v>#N/A</v>
      </c>
      <c r="AN233" s="32" t="e">
        <f t="shared" si="38"/>
        <v>#N/A</v>
      </c>
      <c r="AO233" s="16" t="e">
        <f>IF($B233="","",VLOOKUP($B233,'HKII 20 - 21'!$B$17:$AT$54,40,0))</f>
        <v>#N/A</v>
      </c>
      <c r="AP233" s="16" t="e">
        <f>IF($B233="","",VLOOKUP($B233,'HKII 20 - 21'!$B$17:$AT$54,41,0))</f>
        <v>#N/A</v>
      </c>
      <c r="AQ233" s="32" t="e">
        <f t="shared" si="39"/>
        <v>#N/A</v>
      </c>
      <c r="AR233" s="32" t="e">
        <f>IF($B233="","",VLOOKUP($B233,'HKII 20 - 21'!$B$17:$AT$54,43,0))</f>
        <v>#N/A</v>
      </c>
      <c r="AS233" s="32" t="e">
        <f>IF($B233="","",VLOOKUP($B233,'HKII 20 - 21'!$B$17:$AT$54,44,0))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IF($B234="","",VLOOKUP($B234,'HKII 20 - 21'!$B$17:$AT$54,4,0))</f>
        <v>#N/A</v>
      </c>
      <c r="F234" s="16" t="e">
        <f>IF($B234="","",VLOOKUP($B234,'HKII 20 - 21'!$B$17:$AT$54,5,0))</f>
        <v>#N/A</v>
      </c>
      <c r="G234" s="16" t="e">
        <f>IF($B234="","",VLOOKUP($B234,'HKII 20 - 21'!$B$17:$AT$54,6,0))</f>
        <v>#N/A</v>
      </c>
      <c r="H234" s="16" t="e">
        <f>IF($B234="","",VLOOKUP($B234,'HKII 20 - 21'!$B$17:$AT$54,7,0))</f>
        <v>#N/A</v>
      </c>
      <c r="I234" s="16" t="e">
        <f>IF($B234="","",VLOOKUP($B234,'HKII 20 - 21'!$B$17:$AT$54,8,0))</f>
        <v>#N/A</v>
      </c>
      <c r="J234" s="16" t="e">
        <f>IF($B234="","",VLOOKUP($B234,'HKII 20 - 21'!$B$17:$AT$54,9,0))</f>
        <v>#N/A</v>
      </c>
      <c r="K234" s="16" t="e">
        <f>IF($B234="","",VLOOKUP($B234,'HKII 20 - 21'!$B$17:$AT$54,10,0))</f>
        <v>#N/A</v>
      </c>
      <c r="L234" s="16" t="e">
        <f>IF($B234="","",VLOOKUP($B234,'HKII 20 - 21'!$B$17:$AT$54,11,0))</f>
        <v>#N/A</v>
      </c>
      <c r="M234" s="32" t="e">
        <f t="shared" si="31"/>
        <v>#N/A</v>
      </c>
      <c r="N234" s="16" t="e">
        <f>IF($B234="","",VLOOKUP($B234,'HKII 20 - 21'!$B$17:$AT$54,13,0))</f>
        <v>#N/A</v>
      </c>
      <c r="O234" s="16" t="e">
        <f>IF($B234="","",VLOOKUP($B234,'HKII 20 - 21'!$B$17:$AT$54,14,0))</f>
        <v>#N/A</v>
      </c>
      <c r="P234" s="16" t="e">
        <f>IF($B234="","",VLOOKUP($B234,'HKII 20 - 21'!$B$17:$AT$54,15,0))</f>
        <v>#N/A</v>
      </c>
      <c r="Q234" s="16" t="e">
        <f>IF($B234="","",VLOOKUP($B234,'HKII 20 - 21'!$B$17:$AT$54,16,0))</f>
        <v>#N/A</v>
      </c>
      <c r="R234" s="32" t="e">
        <f t="shared" si="32"/>
        <v>#N/A</v>
      </c>
      <c r="S234" s="16" t="e">
        <f>IF($B234="","",VLOOKUP($B234,'HKII 20 - 21'!$B$17:$AT$54,18,0))</f>
        <v>#N/A</v>
      </c>
      <c r="T234" s="16" t="e">
        <f>IF($B234="","",VLOOKUP($B234,'HKII 20 - 21'!$B$17:$AT$54,19,0))</f>
        <v>#N/A</v>
      </c>
      <c r="U234" s="16" t="e">
        <f>IF($B234="","",VLOOKUP($B234,'HKII 20 - 21'!$B$17:$AT$54,20,0))</f>
        <v>#N/A</v>
      </c>
      <c r="V234" s="32" t="e">
        <f t="shared" si="33"/>
        <v>#N/A</v>
      </c>
      <c r="W234" s="16" t="e">
        <f>IF($B234="","",VLOOKUP($B234,'HKII 20 - 21'!$B$17:$AT$54,22,0))</f>
        <v>#N/A</v>
      </c>
      <c r="X234" s="16" t="e">
        <f>IF($B234="","",VLOOKUP($B234,'HKII 20 - 21'!$B$17:$AT$54,23,0))</f>
        <v>#N/A</v>
      </c>
      <c r="Y234" s="16" t="e">
        <f>IF($B234="","",VLOOKUP($B234,'HKII 20 - 21'!$B$17:$AT$54,24,0))</f>
        <v>#N/A</v>
      </c>
      <c r="Z234" s="32" t="e">
        <f t="shared" si="34"/>
        <v>#N/A</v>
      </c>
      <c r="AA234" s="16" t="e">
        <f>IF($B234="","",VLOOKUP($B234,'HKII 20 - 21'!$B$17:$AT$54,26,0))</f>
        <v>#N/A</v>
      </c>
      <c r="AB234" s="16" t="e">
        <f>IF($B234="","",VLOOKUP($B234,'HKII 20 - 21'!$B$17:$AT$54,27,0))</f>
        <v>#N/A</v>
      </c>
      <c r="AC234" s="16" t="e">
        <f>IF($B234="","",VLOOKUP($B234,'HKII 20 - 21'!$B$17:$AT$54,28,0))</f>
        <v>#N/A</v>
      </c>
      <c r="AD234" s="32" t="e">
        <f t="shared" si="35"/>
        <v>#N/A</v>
      </c>
      <c r="AE234" s="16" t="e">
        <f>IF($B234="","",VLOOKUP($B234,'HKII 20 - 21'!$B$17:$AT$54,30,0))</f>
        <v>#N/A</v>
      </c>
      <c r="AF234" s="16" t="e">
        <f>IF($B234="","",VLOOKUP($B234,'HKII 20 - 21'!$B$17:$AT$54,31,0))</f>
        <v>#N/A</v>
      </c>
      <c r="AG234" s="16" t="e">
        <f>IF($B234="","",VLOOKUP($B234,'HKII 20 - 21'!$B$17:$AT$54,32,0))</f>
        <v>#N/A</v>
      </c>
      <c r="AH234" s="32" t="e">
        <f t="shared" si="36"/>
        <v>#N/A</v>
      </c>
      <c r="AI234" s="16" t="e">
        <f>IF($B234="","",VLOOKUP($B234,'HKII 20 - 21'!$B$17:$AT$54,34,0))</f>
        <v>#N/A</v>
      </c>
      <c r="AJ234" s="16" t="e">
        <f>IF($B234="","",VLOOKUP($B234,'HKII 20 - 21'!$B$17:$AT$54,35,0))</f>
        <v>#N/A</v>
      </c>
      <c r="AK234" s="32" t="e">
        <f t="shared" si="37"/>
        <v>#N/A</v>
      </c>
      <c r="AL234" s="16" t="e">
        <f>IF($B234="","",VLOOKUP($B234,'HKII 20 - 21'!$B$17:$AT$54,37,0))</f>
        <v>#N/A</v>
      </c>
      <c r="AM234" s="16" t="e">
        <f>IF($B234="","",VLOOKUP($B234,'HKII 20 - 21'!$B$17:$AT$54,38,0))</f>
        <v>#N/A</v>
      </c>
      <c r="AN234" s="32" t="e">
        <f t="shared" si="38"/>
        <v>#N/A</v>
      </c>
      <c r="AO234" s="16" t="e">
        <f>IF($B234="","",VLOOKUP($B234,'HKII 20 - 21'!$B$17:$AT$54,40,0))</f>
        <v>#N/A</v>
      </c>
      <c r="AP234" s="16" t="e">
        <f>IF($B234="","",VLOOKUP($B234,'HKII 20 - 21'!$B$17:$AT$54,41,0))</f>
        <v>#N/A</v>
      </c>
      <c r="AQ234" s="32" t="e">
        <f t="shared" si="39"/>
        <v>#N/A</v>
      </c>
      <c r="AR234" s="32" t="e">
        <f>IF($B234="","",VLOOKUP($B234,'HKII 20 - 21'!$B$17:$AT$54,43,0))</f>
        <v>#N/A</v>
      </c>
      <c r="AS234" s="32" t="e">
        <f>IF($B234="","",VLOOKUP($B234,'HKII 20 - 21'!$B$17:$AT$54,44,0))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IF($B235="","",VLOOKUP($B235,'HKII 20 - 21'!$B$17:$AT$54,4,0))</f>
        <v>#N/A</v>
      </c>
      <c r="F235" s="16" t="e">
        <f>IF($B235="","",VLOOKUP($B235,'HKII 20 - 21'!$B$17:$AT$54,5,0))</f>
        <v>#N/A</v>
      </c>
      <c r="G235" s="16" t="e">
        <f>IF($B235="","",VLOOKUP($B235,'HKII 20 - 21'!$B$17:$AT$54,6,0))</f>
        <v>#N/A</v>
      </c>
      <c r="H235" s="16" t="e">
        <f>IF($B235="","",VLOOKUP($B235,'HKII 20 - 21'!$B$17:$AT$54,7,0))</f>
        <v>#N/A</v>
      </c>
      <c r="I235" s="16" t="e">
        <f>IF($B235="","",VLOOKUP($B235,'HKII 20 - 21'!$B$17:$AT$54,8,0))</f>
        <v>#N/A</v>
      </c>
      <c r="J235" s="16" t="e">
        <f>IF($B235="","",VLOOKUP($B235,'HKII 20 - 21'!$B$17:$AT$54,9,0))</f>
        <v>#N/A</v>
      </c>
      <c r="K235" s="16" t="e">
        <f>IF($B235="","",VLOOKUP($B235,'HKII 20 - 21'!$B$17:$AT$54,10,0))</f>
        <v>#N/A</v>
      </c>
      <c r="L235" s="16" t="e">
        <f>IF($B235="","",VLOOKUP($B235,'HKII 20 - 21'!$B$17:$AT$54,11,0))</f>
        <v>#N/A</v>
      </c>
      <c r="M235" s="32" t="e">
        <f t="shared" si="31"/>
        <v>#N/A</v>
      </c>
      <c r="N235" s="16" t="e">
        <f>IF($B235="","",VLOOKUP($B235,'HKII 20 - 21'!$B$17:$AT$54,13,0))</f>
        <v>#N/A</v>
      </c>
      <c r="O235" s="16" t="e">
        <f>IF($B235="","",VLOOKUP($B235,'HKII 20 - 21'!$B$17:$AT$54,14,0))</f>
        <v>#N/A</v>
      </c>
      <c r="P235" s="16" t="e">
        <f>IF($B235="","",VLOOKUP($B235,'HKII 20 - 21'!$B$17:$AT$54,15,0))</f>
        <v>#N/A</v>
      </c>
      <c r="Q235" s="16" t="e">
        <f>IF($B235="","",VLOOKUP($B235,'HKII 20 - 21'!$B$17:$AT$54,16,0))</f>
        <v>#N/A</v>
      </c>
      <c r="R235" s="32" t="e">
        <f t="shared" si="32"/>
        <v>#N/A</v>
      </c>
      <c r="S235" s="16" t="e">
        <f>IF($B235="","",VLOOKUP($B235,'HKII 20 - 21'!$B$17:$AT$54,18,0))</f>
        <v>#N/A</v>
      </c>
      <c r="T235" s="16" t="e">
        <f>IF($B235="","",VLOOKUP($B235,'HKII 20 - 21'!$B$17:$AT$54,19,0))</f>
        <v>#N/A</v>
      </c>
      <c r="U235" s="16" t="e">
        <f>IF($B235="","",VLOOKUP($B235,'HKII 20 - 21'!$B$17:$AT$54,20,0))</f>
        <v>#N/A</v>
      </c>
      <c r="V235" s="32" t="e">
        <f t="shared" si="33"/>
        <v>#N/A</v>
      </c>
      <c r="W235" s="16" t="e">
        <f>IF($B235="","",VLOOKUP($B235,'HKII 20 - 21'!$B$17:$AT$54,22,0))</f>
        <v>#N/A</v>
      </c>
      <c r="X235" s="16" t="e">
        <f>IF($B235="","",VLOOKUP($B235,'HKII 20 - 21'!$B$17:$AT$54,23,0))</f>
        <v>#N/A</v>
      </c>
      <c r="Y235" s="16" t="e">
        <f>IF($B235="","",VLOOKUP($B235,'HKII 20 - 21'!$B$17:$AT$54,24,0))</f>
        <v>#N/A</v>
      </c>
      <c r="Z235" s="32" t="e">
        <f t="shared" si="34"/>
        <v>#N/A</v>
      </c>
      <c r="AA235" s="16" t="e">
        <f>IF($B235="","",VLOOKUP($B235,'HKII 20 - 21'!$B$17:$AT$54,26,0))</f>
        <v>#N/A</v>
      </c>
      <c r="AB235" s="16" t="e">
        <f>IF($B235="","",VLOOKUP($B235,'HKII 20 - 21'!$B$17:$AT$54,27,0))</f>
        <v>#N/A</v>
      </c>
      <c r="AC235" s="16" t="e">
        <f>IF($B235="","",VLOOKUP($B235,'HKII 20 - 21'!$B$17:$AT$54,28,0))</f>
        <v>#N/A</v>
      </c>
      <c r="AD235" s="32" t="e">
        <f t="shared" si="35"/>
        <v>#N/A</v>
      </c>
      <c r="AE235" s="16" t="e">
        <f>IF($B235="","",VLOOKUP($B235,'HKII 20 - 21'!$B$17:$AT$54,30,0))</f>
        <v>#N/A</v>
      </c>
      <c r="AF235" s="16" t="e">
        <f>IF($B235="","",VLOOKUP($B235,'HKII 20 - 21'!$B$17:$AT$54,31,0))</f>
        <v>#N/A</v>
      </c>
      <c r="AG235" s="16" t="e">
        <f>IF($B235="","",VLOOKUP($B235,'HKII 20 - 21'!$B$17:$AT$54,32,0))</f>
        <v>#N/A</v>
      </c>
      <c r="AH235" s="32" t="e">
        <f t="shared" si="36"/>
        <v>#N/A</v>
      </c>
      <c r="AI235" s="16" t="e">
        <f>IF($B235="","",VLOOKUP($B235,'HKII 20 - 21'!$B$17:$AT$54,34,0))</f>
        <v>#N/A</v>
      </c>
      <c r="AJ235" s="16" t="e">
        <f>IF($B235="","",VLOOKUP($B235,'HKII 20 - 21'!$B$17:$AT$54,35,0))</f>
        <v>#N/A</v>
      </c>
      <c r="AK235" s="32" t="e">
        <f t="shared" si="37"/>
        <v>#N/A</v>
      </c>
      <c r="AL235" s="16" t="e">
        <f>IF($B235="","",VLOOKUP($B235,'HKII 20 - 21'!$B$17:$AT$54,37,0))</f>
        <v>#N/A</v>
      </c>
      <c r="AM235" s="16" t="e">
        <f>IF($B235="","",VLOOKUP($B235,'HKII 20 - 21'!$B$17:$AT$54,38,0))</f>
        <v>#N/A</v>
      </c>
      <c r="AN235" s="32" t="e">
        <f t="shared" si="38"/>
        <v>#N/A</v>
      </c>
      <c r="AO235" s="16" t="e">
        <f>IF($B235="","",VLOOKUP($B235,'HKII 20 - 21'!$B$17:$AT$54,40,0))</f>
        <v>#N/A</v>
      </c>
      <c r="AP235" s="16" t="e">
        <f>IF($B235="","",VLOOKUP($B235,'HKII 20 - 21'!$B$17:$AT$54,41,0))</f>
        <v>#N/A</v>
      </c>
      <c r="AQ235" s="32" t="e">
        <f t="shared" si="39"/>
        <v>#N/A</v>
      </c>
      <c r="AR235" s="32" t="e">
        <f>IF($B235="","",VLOOKUP($B235,'HKII 20 - 21'!$B$17:$AT$54,43,0))</f>
        <v>#N/A</v>
      </c>
      <c r="AS235" s="32" t="e">
        <f>IF($B235="","",VLOOKUP($B235,'HKII 20 - 21'!$B$17:$AT$54,44,0))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IF($B236="","",VLOOKUP($B236,'HKII 20 - 21'!$B$17:$AT$54,4,0))</f>
        <v>#N/A</v>
      </c>
      <c r="F236" s="16" t="e">
        <f>IF($B236="","",VLOOKUP($B236,'HKII 20 - 21'!$B$17:$AT$54,5,0))</f>
        <v>#N/A</v>
      </c>
      <c r="G236" s="16" t="e">
        <f>IF($B236="","",VLOOKUP($B236,'HKII 20 - 21'!$B$17:$AT$54,6,0))</f>
        <v>#N/A</v>
      </c>
      <c r="H236" s="16" t="e">
        <f>IF($B236="","",VLOOKUP($B236,'HKII 20 - 21'!$B$17:$AT$54,7,0))</f>
        <v>#N/A</v>
      </c>
      <c r="I236" s="16" t="e">
        <f>IF($B236="","",VLOOKUP($B236,'HKII 20 - 21'!$B$17:$AT$54,8,0))</f>
        <v>#N/A</v>
      </c>
      <c r="J236" s="16" t="e">
        <f>IF($B236="","",VLOOKUP($B236,'HKII 20 - 21'!$B$17:$AT$54,9,0))</f>
        <v>#N/A</v>
      </c>
      <c r="K236" s="16" t="e">
        <f>IF($B236="","",VLOOKUP($B236,'HKII 20 - 21'!$B$17:$AT$54,10,0))</f>
        <v>#N/A</v>
      </c>
      <c r="L236" s="16" t="e">
        <f>IF($B236="","",VLOOKUP($B236,'HKII 20 - 21'!$B$17:$AT$54,11,0))</f>
        <v>#N/A</v>
      </c>
      <c r="M236" s="32" t="e">
        <f t="shared" si="31"/>
        <v>#N/A</v>
      </c>
      <c r="N236" s="16" t="e">
        <f>IF($B236="","",VLOOKUP($B236,'HKII 20 - 21'!$B$17:$AT$54,13,0))</f>
        <v>#N/A</v>
      </c>
      <c r="O236" s="16" t="e">
        <f>IF($B236="","",VLOOKUP($B236,'HKII 20 - 21'!$B$17:$AT$54,14,0))</f>
        <v>#N/A</v>
      </c>
      <c r="P236" s="16" t="e">
        <f>IF($B236="","",VLOOKUP($B236,'HKII 20 - 21'!$B$17:$AT$54,15,0))</f>
        <v>#N/A</v>
      </c>
      <c r="Q236" s="16" t="e">
        <f>IF($B236="","",VLOOKUP($B236,'HKII 20 - 21'!$B$17:$AT$54,16,0))</f>
        <v>#N/A</v>
      </c>
      <c r="R236" s="32" t="e">
        <f t="shared" si="32"/>
        <v>#N/A</v>
      </c>
      <c r="S236" s="16" t="e">
        <f>IF($B236="","",VLOOKUP($B236,'HKII 20 - 21'!$B$17:$AT$54,18,0))</f>
        <v>#N/A</v>
      </c>
      <c r="T236" s="16" t="e">
        <f>IF($B236="","",VLOOKUP($B236,'HKII 20 - 21'!$B$17:$AT$54,19,0))</f>
        <v>#N/A</v>
      </c>
      <c r="U236" s="16" t="e">
        <f>IF($B236="","",VLOOKUP($B236,'HKII 20 - 21'!$B$17:$AT$54,20,0))</f>
        <v>#N/A</v>
      </c>
      <c r="V236" s="32" t="e">
        <f t="shared" si="33"/>
        <v>#N/A</v>
      </c>
      <c r="W236" s="16" t="e">
        <f>IF($B236="","",VLOOKUP($B236,'HKII 20 - 21'!$B$17:$AT$54,22,0))</f>
        <v>#N/A</v>
      </c>
      <c r="X236" s="16" t="e">
        <f>IF($B236="","",VLOOKUP($B236,'HKII 20 - 21'!$B$17:$AT$54,23,0))</f>
        <v>#N/A</v>
      </c>
      <c r="Y236" s="16" t="e">
        <f>IF($B236="","",VLOOKUP($B236,'HKII 20 - 21'!$B$17:$AT$54,24,0))</f>
        <v>#N/A</v>
      </c>
      <c r="Z236" s="32" t="e">
        <f t="shared" si="34"/>
        <v>#N/A</v>
      </c>
      <c r="AA236" s="16" t="e">
        <f>IF($B236="","",VLOOKUP($B236,'HKII 20 - 21'!$B$17:$AT$54,26,0))</f>
        <v>#N/A</v>
      </c>
      <c r="AB236" s="16" t="e">
        <f>IF($B236="","",VLOOKUP($B236,'HKII 20 - 21'!$B$17:$AT$54,27,0))</f>
        <v>#N/A</v>
      </c>
      <c r="AC236" s="16" t="e">
        <f>IF($B236="","",VLOOKUP($B236,'HKII 20 - 21'!$B$17:$AT$54,28,0))</f>
        <v>#N/A</v>
      </c>
      <c r="AD236" s="32" t="e">
        <f t="shared" si="35"/>
        <v>#N/A</v>
      </c>
      <c r="AE236" s="16" t="e">
        <f>IF($B236="","",VLOOKUP($B236,'HKII 20 - 21'!$B$17:$AT$54,30,0))</f>
        <v>#N/A</v>
      </c>
      <c r="AF236" s="16" t="e">
        <f>IF($B236="","",VLOOKUP($B236,'HKII 20 - 21'!$B$17:$AT$54,31,0))</f>
        <v>#N/A</v>
      </c>
      <c r="AG236" s="16" t="e">
        <f>IF($B236="","",VLOOKUP($B236,'HKII 20 - 21'!$B$17:$AT$54,32,0))</f>
        <v>#N/A</v>
      </c>
      <c r="AH236" s="32" t="e">
        <f t="shared" si="36"/>
        <v>#N/A</v>
      </c>
      <c r="AI236" s="16" t="e">
        <f>IF($B236="","",VLOOKUP($B236,'HKII 20 - 21'!$B$17:$AT$54,34,0))</f>
        <v>#N/A</v>
      </c>
      <c r="AJ236" s="16" t="e">
        <f>IF($B236="","",VLOOKUP($B236,'HKII 20 - 21'!$B$17:$AT$54,35,0))</f>
        <v>#N/A</v>
      </c>
      <c r="AK236" s="32" t="e">
        <f t="shared" si="37"/>
        <v>#N/A</v>
      </c>
      <c r="AL236" s="16" t="e">
        <f>IF($B236="","",VLOOKUP($B236,'HKII 20 - 21'!$B$17:$AT$54,37,0))</f>
        <v>#N/A</v>
      </c>
      <c r="AM236" s="16" t="e">
        <f>IF($B236="","",VLOOKUP($B236,'HKII 20 - 21'!$B$17:$AT$54,38,0))</f>
        <v>#N/A</v>
      </c>
      <c r="AN236" s="32" t="e">
        <f t="shared" si="38"/>
        <v>#N/A</v>
      </c>
      <c r="AO236" s="16" t="e">
        <f>IF($B236="","",VLOOKUP($B236,'HKII 20 - 21'!$B$17:$AT$54,40,0))</f>
        <v>#N/A</v>
      </c>
      <c r="AP236" s="16" t="e">
        <f>IF($B236="","",VLOOKUP($B236,'HKII 20 - 21'!$B$17:$AT$54,41,0))</f>
        <v>#N/A</v>
      </c>
      <c r="AQ236" s="32" t="e">
        <f t="shared" si="39"/>
        <v>#N/A</v>
      </c>
      <c r="AR236" s="32" t="e">
        <f>IF($B236="","",VLOOKUP($B236,'HKII 20 - 21'!$B$17:$AT$54,43,0))</f>
        <v>#N/A</v>
      </c>
      <c r="AS236" s="32" t="e">
        <f>IF($B236="","",VLOOKUP($B236,'HKII 20 - 21'!$B$17:$AT$54,44,0))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IF($B237="","",VLOOKUP($B237,'HKII 20 - 21'!$B$17:$AT$54,4,0))</f>
        <v>#N/A</v>
      </c>
      <c r="F237" s="16" t="e">
        <f>IF($B237="","",VLOOKUP($B237,'HKII 20 - 21'!$B$17:$AT$54,5,0))</f>
        <v>#N/A</v>
      </c>
      <c r="G237" s="16" t="e">
        <f>IF($B237="","",VLOOKUP($B237,'HKII 20 - 21'!$B$17:$AT$54,6,0))</f>
        <v>#N/A</v>
      </c>
      <c r="H237" s="16" t="e">
        <f>IF($B237="","",VLOOKUP($B237,'HKII 20 - 21'!$B$17:$AT$54,7,0))</f>
        <v>#N/A</v>
      </c>
      <c r="I237" s="16" t="e">
        <f>IF($B237="","",VLOOKUP($B237,'HKII 20 - 21'!$B$17:$AT$54,8,0))</f>
        <v>#N/A</v>
      </c>
      <c r="J237" s="16" t="e">
        <f>IF($B237="","",VLOOKUP($B237,'HKII 20 - 21'!$B$17:$AT$54,9,0))</f>
        <v>#N/A</v>
      </c>
      <c r="K237" s="16" t="e">
        <f>IF($B237="","",VLOOKUP($B237,'HKII 20 - 21'!$B$17:$AT$54,10,0))</f>
        <v>#N/A</v>
      </c>
      <c r="L237" s="16" t="e">
        <f>IF($B237="","",VLOOKUP($B237,'HKII 20 - 21'!$B$17:$AT$54,11,0))</f>
        <v>#N/A</v>
      </c>
      <c r="M237" s="32" t="e">
        <f t="shared" si="31"/>
        <v>#N/A</v>
      </c>
      <c r="N237" s="16" t="e">
        <f>IF($B237="","",VLOOKUP($B237,'HKII 20 - 21'!$B$17:$AT$54,13,0))</f>
        <v>#N/A</v>
      </c>
      <c r="O237" s="16" t="e">
        <f>IF($B237="","",VLOOKUP($B237,'HKII 20 - 21'!$B$17:$AT$54,14,0))</f>
        <v>#N/A</v>
      </c>
      <c r="P237" s="16" t="e">
        <f>IF($B237="","",VLOOKUP($B237,'HKII 20 - 21'!$B$17:$AT$54,15,0))</f>
        <v>#N/A</v>
      </c>
      <c r="Q237" s="16" t="e">
        <f>IF($B237="","",VLOOKUP($B237,'HKII 20 - 21'!$B$17:$AT$54,16,0))</f>
        <v>#N/A</v>
      </c>
      <c r="R237" s="32" t="e">
        <f t="shared" si="32"/>
        <v>#N/A</v>
      </c>
      <c r="S237" s="16" t="e">
        <f>IF($B237="","",VLOOKUP($B237,'HKII 20 - 21'!$B$17:$AT$54,18,0))</f>
        <v>#N/A</v>
      </c>
      <c r="T237" s="16" t="e">
        <f>IF($B237="","",VLOOKUP($B237,'HKII 20 - 21'!$B$17:$AT$54,19,0))</f>
        <v>#N/A</v>
      </c>
      <c r="U237" s="16" t="e">
        <f>IF($B237="","",VLOOKUP($B237,'HKII 20 - 21'!$B$17:$AT$54,20,0))</f>
        <v>#N/A</v>
      </c>
      <c r="V237" s="32" t="e">
        <f t="shared" si="33"/>
        <v>#N/A</v>
      </c>
      <c r="W237" s="16" t="e">
        <f>IF($B237="","",VLOOKUP($B237,'HKII 20 - 21'!$B$17:$AT$54,22,0))</f>
        <v>#N/A</v>
      </c>
      <c r="X237" s="16" t="e">
        <f>IF($B237="","",VLOOKUP($B237,'HKII 20 - 21'!$B$17:$AT$54,23,0))</f>
        <v>#N/A</v>
      </c>
      <c r="Y237" s="16" t="e">
        <f>IF($B237="","",VLOOKUP($B237,'HKII 20 - 21'!$B$17:$AT$54,24,0))</f>
        <v>#N/A</v>
      </c>
      <c r="Z237" s="32" t="e">
        <f t="shared" si="34"/>
        <v>#N/A</v>
      </c>
      <c r="AA237" s="16" t="e">
        <f>IF($B237="","",VLOOKUP($B237,'HKII 20 - 21'!$B$17:$AT$54,26,0))</f>
        <v>#N/A</v>
      </c>
      <c r="AB237" s="16" t="e">
        <f>IF($B237="","",VLOOKUP($B237,'HKII 20 - 21'!$B$17:$AT$54,27,0))</f>
        <v>#N/A</v>
      </c>
      <c r="AC237" s="16" t="e">
        <f>IF($B237="","",VLOOKUP($B237,'HKII 20 - 21'!$B$17:$AT$54,28,0))</f>
        <v>#N/A</v>
      </c>
      <c r="AD237" s="32" t="e">
        <f t="shared" si="35"/>
        <v>#N/A</v>
      </c>
      <c r="AE237" s="16" t="e">
        <f>IF($B237="","",VLOOKUP($B237,'HKII 20 - 21'!$B$17:$AT$54,30,0))</f>
        <v>#N/A</v>
      </c>
      <c r="AF237" s="16" t="e">
        <f>IF($B237="","",VLOOKUP($B237,'HKII 20 - 21'!$B$17:$AT$54,31,0))</f>
        <v>#N/A</v>
      </c>
      <c r="AG237" s="16" t="e">
        <f>IF($B237="","",VLOOKUP($B237,'HKII 20 - 21'!$B$17:$AT$54,32,0))</f>
        <v>#N/A</v>
      </c>
      <c r="AH237" s="32" t="e">
        <f t="shared" si="36"/>
        <v>#N/A</v>
      </c>
      <c r="AI237" s="16" t="e">
        <f>IF($B237="","",VLOOKUP($B237,'HKII 20 - 21'!$B$17:$AT$54,34,0))</f>
        <v>#N/A</v>
      </c>
      <c r="AJ237" s="16" t="e">
        <f>IF($B237="","",VLOOKUP($B237,'HKII 20 - 21'!$B$17:$AT$54,35,0))</f>
        <v>#N/A</v>
      </c>
      <c r="AK237" s="32" t="e">
        <f t="shared" si="37"/>
        <v>#N/A</v>
      </c>
      <c r="AL237" s="16" t="e">
        <f>IF($B237="","",VLOOKUP($B237,'HKII 20 - 21'!$B$17:$AT$54,37,0))</f>
        <v>#N/A</v>
      </c>
      <c r="AM237" s="16" t="e">
        <f>IF($B237="","",VLOOKUP($B237,'HKII 20 - 21'!$B$17:$AT$54,38,0))</f>
        <v>#N/A</v>
      </c>
      <c r="AN237" s="32" t="e">
        <f t="shared" si="38"/>
        <v>#N/A</v>
      </c>
      <c r="AO237" s="16" t="e">
        <f>IF($B237="","",VLOOKUP($B237,'HKII 20 - 21'!$B$17:$AT$54,40,0))</f>
        <v>#N/A</v>
      </c>
      <c r="AP237" s="16" t="e">
        <f>IF($B237="","",VLOOKUP($B237,'HKII 20 - 21'!$B$17:$AT$54,41,0))</f>
        <v>#N/A</v>
      </c>
      <c r="AQ237" s="32" t="e">
        <f t="shared" si="39"/>
        <v>#N/A</v>
      </c>
      <c r="AR237" s="32" t="e">
        <f>IF($B237="","",VLOOKUP($B237,'HKII 20 - 21'!$B$17:$AT$54,43,0))</f>
        <v>#N/A</v>
      </c>
      <c r="AS237" s="32" t="e">
        <f>IF($B237="","",VLOOKUP($B237,'HKII 20 - 21'!$B$17:$AT$54,44,0))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IF($B238="","",VLOOKUP($B238,'HKII 20 - 21'!$B$17:$AT$54,4,0))</f>
        <v>#N/A</v>
      </c>
      <c r="F238" s="16" t="e">
        <f>IF($B238="","",VLOOKUP($B238,'HKII 20 - 21'!$B$17:$AT$54,5,0))</f>
        <v>#N/A</v>
      </c>
      <c r="G238" s="16" t="e">
        <f>IF($B238="","",VLOOKUP($B238,'HKII 20 - 21'!$B$17:$AT$54,6,0))</f>
        <v>#N/A</v>
      </c>
      <c r="H238" s="16" t="e">
        <f>IF($B238="","",VLOOKUP($B238,'HKII 20 - 21'!$B$17:$AT$54,7,0))</f>
        <v>#N/A</v>
      </c>
      <c r="I238" s="16" t="e">
        <f>IF($B238="","",VLOOKUP($B238,'HKII 20 - 21'!$B$17:$AT$54,8,0))</f>
        <v>#N/A</v>
      </c>
      <c r="J238" s="16" t="e">
        <f>IF($B238="","",VLOOKUP($B238,'HKII 20 - 21'!$B$17:$AT$54,9,0))</f>
        <v>#N/A</v>
      </c>
      <c r="K238" s="16" t="e">
        <f>IF($B238="","",VLOOKUP($B238,'HKII 20 - 21'!$B$17:$AT$54,10,0))</f>
        <v>#N/A</v>
      </c>
      <c r="L238" s="16" t="e">
        <f>IF($B238="","",VLOOKUP($B238,'HKII 20 - 21'!$B$17:$AT$54,11,0))</f>
        <v>#N/A</v>
      </c>
      <c r="M238" s="32" t="e">
        <f t="shared" si="31"/>
        <v>#N/A</v>
      </c>
      <c r="N238" s="16" t="e">
        <f>IF($B238="","",VLOOKUP($B238,'HKII 20 - 21'!$B$17:$AT$54,13,0))</f>
        <v>#N/A</v>
      </c>
      <c r="O238" s="16" t="e">
        <f>IF($B238="","",VLOOKUP($B238,'HKII 20 - 21'!$B$17:$AT$54,14,0))</f>
        <v>#N/A</v>
      </c>
      <c r="P238" s="16" t="e">
        <f>IF($B238="","",VLOOKUP($B238,'HKII 20 - 21'!$B$17:$AT$54,15,0))</f>
        <v>#N/A</v>
      </c>
      <c r="Q238" s="16" t="e">
        <f>IF($B238="","",VLOOKUP($B238,'HKII 20 - 21'!$B$17:$AT$54,16,0))</f>
        <v>#N/A</v>
      </c>
      <c r="R238" s="32" t="e">
        <f t="shared" si="32"/>
        <v>#N/A</v>
      </c>
      <c r="S238" s="16" t="e">
        <f>IF($B238="","",VLOOKUP($B238,'HKII 20 - 21'!$B$17:$AT$54,18,0))</f>
        <v>#N/A</v>
      </c>
      <c r="T238" s="16" t="e">
        <f>IF($B238="","",VLOOKUP($B238,'HKII 20 - 21'!$B$17:$AT$54,19,0))</f>
        <v>#N/A</v>
      </c>
      <c r="U238" s="16" t="e">
        <f>IF($B238="","",VLOOKUP($B238,'HKII 20 - 21'!$B$17:$AT$54,20,0))</f>
        <v>#N/A</v>
      </c>
      <c r="V238" s="32" t="e">
        <f t="shared" si="33"/>
        <v>#N/A</v>
      </c>
      <c r="W238" s="16" t="e">
        <f>IF($B238="","",VLOOKUP($B238,'HKII 20 - 21'!$B$17:$AT$54,22,0))</f>
        <v>#N/A</v>
      </c>
      <c r="X238" s="16" t="e">
        <f>IF($B238="","",VLOOKUP($B238,'HKII 20 - 21'!$B$17:$AT$54,23,0))</f>
        <v>#N/A</v>
      </c>
      <c r="Y238" s="16" t="e">
        <f>IF($B238="","",VLOOKUP($B238,'HKII 20 - 21'!$B$17:$AT$54,24,0))</f>
        <v>#N/A</v>
      </c>
      <c r="Z238" s="32" t="e">
        <f t="shared" si="34"/>
        <v>#N/A</v>
      </c>
      <c r="AA238" s="16" t="e">
        <f>IF($B238="","",VLOOKUP($B238,'HKII 20 - 21'!$B$17:$AT$54,26,0))</f>
        <v>#N/A</v>
      </c>
      <c r="AB238" s="16" t="e">
        <f>IF($B238="","",VLOOKUP($B238,'HKII 20 - 21'!$B$17:$AT$54,27,0))</f>
        <v>#N/A</v>
      </c>
      <c r="AC238" s="16" t="e">
        <f>IF($B238="","",VLOOKUP($B238,'HKII 20 - 21'!$B$17:$AT$54,28,0))</f>
        <v>#N/A</v>
      </c>
      <c r="AD238" s="32" t="e">
        <f t="shared" si="35"/>
        <v>#N/A</v>
      </c>
      <c r="AE238" s="16" t="e">
        <f>IF($B238="","",VLOOKUP($B238,'HKII 20 - 21'!$B$17:$AT$54,30,0))</f>
        <v>#N/A</v>
      </c>
      <c r="AF238" s="16" t="e">
        <f>IF($B238="","",VLOOKUP($B238,'HKII 20 - 21'!$B$17:$AT$54,31,0))</f>
        <v>#N/A</v>
      </c>
      <c r="AG238" s="16" t="e">
        <f>IF($B238="","",VLOOKUP($B238,'HKII 20 - 21'!$B$17:$AT$54,32,0))</f>
        <v>#N/A</v>
      </c>
      <c r="AH238" s="32" t="e">
        <f t="shared" si="36"/>
        <v>#N/A</v>
      </c>
      <c r="AI238" s="16" t="e">
        <f>IF($B238="","",VLOOKUP($B238,'HKII 20 - 21'!$B$17:$AT$54,34,0))</f>
        <v>#N/A</v>
      </c>
      <c r="AJ238" s="16" t="e">
        <f>IF($B238="","",VLOOKUP($B238,'HKII 20 - 21'!$B$17:$AT$54,35,0))</f>
        <v>#N/A</v>
      </c>
      <c r="AK238" s="32" t="e">
        <f t="shared" si="37"/>
        <v>#N/A</v>
      </c>
      <c r="AL238" s="16" t="e">
        <f>IF($B238="","",VLOOKUP($B238,'HKII 20 - 21'!$B$17:$AT$54,37,0))</f>
        <v>#N/A</v>
      </c>
      <c r="AM238" s="16" t="e">
        <f>IF($B238="","",VLOOKUP($B238,'HKII 20 - 21'!$B$17:$AT$54,38,0))</f>
        <v>#N/A</v>
      </c>
      <c r="AN238" s="32" t="e">
        <f t="shared" si="38"/>
        <v>#N/A</v>
      </c>
      <c r="AO238" s="16" t="e">
        <f>IF($B238="","",VLOOKUP($B238,'HKII 20 - 21'!$B$17:$AT$54,40,0))</f>
        <v>#N/A</v>
      </c>
      <c r="AP238" s="16" t="e">
        <f>IF($B238="","",VLOOKUP($B238,'HKII 20 - 21'!$B$17:$AT$54,41,0))</f>
        <v>#N/A</v>
      </c>
      <c r="AQ238" s="32" t="e">
        <f t="shared" si="39"/>
        <v>#N/A</v>
      </c>
      <c r="AR238" s="32" t="e">
        <f>IF($B238="","",VLOOKUP($B238,'HKII 20 - 21'!$B$17:$AT$54,43,0))</f>
        <v>#N/A</v>
      </c>
      <c r="AS238" s="32" t="e">
        <f>IF($B238="","",VLOOKUP($B238,'HKII 20 - 21'!$B$17:$AT$54,44,0))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IF($B239="","",VLOOKUP($B239,'HKII 20 - 21'!$B$17:$AT$54,4,0))</f>
        <v>#N/A</v>
      </c>
      <c r="F239" s="16" t="e">
        <f>IF($B239="","",VLOOKUP($B239,'HKII 20 - 21'!$B$17:$AT$54,5,0))</f>
        <v>#N/A</v>
      </c>
      <c r="G239" s="16" t="e">
        <f>IF($B239="","",VLOOKUP($B239,'HKII 20 - 21'!$B$17:$AT$54,6,0))</f>
        <v>#N/A</v>
      </c>
      <c r="H239" s="16" t="e">
        <f>IF($B239="","",VLOOKUP($B239,'HKII 20 - 21'!$B$17:$AT$54,7,0))</f>
        <v>#N/A</v>
      </c>
      <c r="I239" s="16" t="e">
        <f>IF($B239="","",VLOOKUP($B239,'HKII 20 - 21'!$B$17:$AT$54,8,0))</f>
        <v>#N/A</v>
      </c>
      <c r="J239" s="16" t="e">
        <f>IF($B239="","",VLOOKUP($B239,'HKII 20 - 21'!$B$17:$AT$54,9,0))</f>
        <v>#N/A</v>
      </c>
      <c r="K239" s="16" t="e">
        <f>IF($B239="","",VLOOKUP($B239,'HKII 20 - 21'!$B$17:$AT$54,10,0))</f>
        <v>#N/A</v>
      </c>
      <c r="L239" s="16" t="e">
        <f>IF($B239="","",VLOOKUP($B239,'HKII 20 - 21'!$B$17:$AT$54,11,0))</f>
        <v>#N/A</v>
      </c>
      <c r="M239" s="32" t="e">
        <f t="shared" si="31"/>
        <v>#N/A</v>
      </c>
      <c r="N239" s="16" t="e">
        <f>IF($B239="","",VLOOKUP($B239,'HKII 20 - 21'!$B$17:$AT$54,13,0))</f>
        <v>#N/A</v>
      </c>
      <c r="O239" s="16" t="e">
        <f>IF($B239="","",VLOOKUP($B239,'HKII 20 - 21'!$B$17:$AT$54,14,0))</f>
        <v>#N/A</v>
      </c>
      <c r="P239" s="16" t="e">
        <f>IF($B239="","",VLOOKUP($B239,'HKII 20 - 21'!$B$17:$AT$54,15,0))</f>
        <v>#N/A</v>
      </c>
      <c r="Q239" s="16" t="e">
        <f>IF($B239="","",VLOOKUP($B239,'HKII 20 - 21'!$B$17:$AT$54,16,0))</f>
        <v>#N/A</v>
      </c>
      <c r="R239" s="32" t="e">
        <f t="shared" si="32"/>
        <v>#N/A</v>
      </c>
      <c r="S239" s="16" t="e">
        <f>IF($B239="","",VLOOKUP($B239,'HKII 20 - 21'!$B$17:$AT$54,18,0))</f>
        <v>#N/A</v>
      </c>
      <c r="T239" s="16" t="e">
        <f>IF($B239="","",VLOOKUP($B239,'HKII 20 - 21'!$B$17:$AT$54,19,0))</f>
        <v>#N/A</v>
      </c>
      <c r="U239" s="16" t="e">
        <f>IF($B239="","",VLOOKUP($B239,'HKII 20 - 21'!$B$17:$AT$54,20,0))</f>
        <v>#N/A</v>
      </c>
      <c r="V239" s="32" t="e">
        <f t="shared" si="33"/>
        <v>#N/A</v>
      </c>
      <c r="W239" s="16" t="e">
        <f>IF($B239="","",VLOOKUP($B239,'HKII 20 - 21'!$B$17:$AT$54,22,0))</f>
        <v>#N/A</v>
      </c>
      <c r="X239" s="16" t="e">
        <f>IF($B239="","",VLOOKUP($B239,'HKII 20 - 21'!$B$17:$AT$54,23,0))</f>
        <v>#N/A</v>
      </c>
      <c r="Y239" s="16" t="e">
        <f>IF($B239="","",VLOOKUP($B239,'HKII 20 - 21'!$B$17:$AT$54,24,0))</f>
        <v>#N/A</v>
      </c>
      <c r="Z239" s="32" t="e">
        <f t="shared" si="34"/>
        <v>#N/A</v>
      </c>
      <c r="AA239" s="16" t="e">
        <f>IF($B239="","",VLOOKUP($B239,'HKII 20 - 21'!$B$17:$AT$54,26,0))</f>
        <v>#N/A</v>
      </c>
      <c r="AB239" s="16" t="e">
        <f>IF($B239="","",VLOOKUP($B239,'HKII 20 - 21'!$B$17:$AT$54,27,0))</f>
        <v>#N/A</v>
      </c>
      <c r="AC239" s="16" t="e">
        <f>IF($B239="","",VLOOKUP($B239,'HKII 20 - 21'!$B$17:$AT$54,28,0))</f>
        <v>#N/A</v>
      </c>
      <c r="AD239" s="32" t="e">
        <f t="shared" si="35"/>
        <v>#N/A</v>
      </c>
      <c r="AE239" s="16" t="e">
        <f>IF($B239="","",VLOOKUP($B239,'HKII 20 - 21'!$B$17:$AT$54,30,0))</f>
        <v>#N/A</v>
      </c>
      <c r="AF239" s="16" t="e">
        <f>IF($B239="","",VLOOKUP($B239,'HKII 20 - 21'!$B$17:$AT$54,31,0))</f>
        <v>#N/A</v>
      </c>
      <c r="AG239" s="16" t="e">
        <f>IF($B239="","",VLOOKUP($B239,'HKII 20 - 21'!$B$17:$AT$54,32,0))</f>
        <v>#N/A</v>
      </c>
      <c r="AH239" s="32" t="e">
        <f t="shared" si="36"/>
        <v>#N/A</v>
      </c>
      <c r="AI239" s="16" t="e">
        <f>IF($B239="","",VLOOKUP($B239,'HKII 20 - 21'!$B$17:$AT$54,34,0))</f>
        <v>#N/A</v>
      </c>
      <c r="AJ239" s="16" t="e">
        <f>IF($B239="","",VLOOKUP($B239,'HKII 20 - 21'!$B$17:$AT$54,35,0))</f>
        <v>#N/A</v>
      </c>
      <c r="AK239" s="32" t="e">
        <f t="shared" si="37"/>
        <v>#N/A</v>
      </c>
      <c r="AL239" s="16" t="e">
        <f>IF($B239="","",VLOOKUP($B239,'HKII 20 - 21'!$B$17:$AT$54,37,0))</f>
        <v>#N/A</v>
      </c>
      <c r="AM239" s="16" t="e">
        <f>IF($B239="","",VLOOKUP($B239,'HKII 20 - 21'!$B$17:$AT$54,38,0))</f>
        <v>#N/A</v>
      </c>
      <c r="AN239" s="32" t="e">
        <f t="shared" si="38"/>
        <v>#N/A</v>
      </c>
      <c r="AO239" s="16" t="e">
        <f>IF($B239="","",VLOOKUP($B239,'HKII 20 - 21'!$B$17:$AT$54,40,0))</f>
        <v>#N/A</v>
      </c>
      <c r="AP239" s="16" t="e">
        <f>IF($B239="","",VLOOKUP($B239,'HKII 20 - 21'!$B$17:$AT$54,41,0))</f>
        <v>#N/A</v>
      </c>
      <c r="AQ239" s="32" t="e">
        <f t="shared" si="39"/>
        <v>#N/A</v>
      </c>
      <c r="AR239" s="32" t="e">
        <f>IF($B239="","",VLOOKUP($B239,'HKII 20 - 21'!$B$17:$AT$54,43,0))</f>
        <v>#N/A</v>
      </c>
      <c r="AS239" s="32" t="e">
        <f>IF($B239="","",VLOOKUP($B239,'HKII 20 - 21'!$B$17:$AT$54,44,0))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IF($B240="","",VLOOKUP($B240,'HKII 20 - 21'!$B$17:$AT$54,4,0))</f>
        <v>#N/A</v>
      </c>
      <c r="F240" s="16" t="e">
        <f>IF($B240="","",VLOOKUP($B240,'HKII 20 - 21'!$B$17:$AT$54,5,0))</f>
        <v>#N/A</v>
      </c>
      <c r="G240" s="16" t="e">
        <f>IF($B240="","",VLOOKUP($B240,'HKII 20 - 21'!$B$17:$AT$54,6,0))</f>
        <v>#N/A</v>
      </c>
      <c r="H240" s="16" t="e">
        <f>IF($B240="","",VLOOKUP($B240,'HKII 20 - 21'!$B$17:$AT$54,7,0))</f>
        <v>#N/A</v>
      </c>
      <c r="I240" s="16" t="e">
        <f>IF($B240="","",VLOOKUP($B240,'HKII 20 - 21'!$B$17:$AT$54,8,0))</f>
        <v>#N/A</v>
      </c>
      <c r="J240" s="16" t="e">
        <f>IF($B240="","",VLOOKUP($B240,'HKII 20 - 21'!$B$17:$AT$54,9,0))</f>
        <v>#N/A</v>
      </c>
      <c r="K240" s="16" t="e">
        <f>IF($B240="","",VLOOKUP($B240,'HKII 20 - 21'!$B$17:$AT$54,10,0))</f>
        <v>#N/A</v>
      </c>
      <c r="L240" s="16" t="e">
        <f>IF($B240="","",VLOOKUP($B240,'HKII 20 - 21'!$B$17:$AT$54,11,0))</f>
        <v>#N/A</v>
      </c>
      <c r="M240" s="32" t="e">
        <f t="shared" si="31"/>
        <v>#N/A</v>
      </c>
      <c r="N240" s="16" t="e">
        <f>IF($B240="","",VLOOKUP($B240,'HKII 20 - 21'!$B$17:$AT$54,13,0))</f>
        <v>#N/A</v>
      </c>
      <c r="O240" s="16" t="e">
        <f>IF($B240="","",VLOOKUP($B240,'HKII 20 - 21'!$B$17:$AT$54,14,0))</f>
        <v>#N/A</v>
      </c>
      <c r="P240" s="16" t="e">
        <f>IF($B240="","",VLOOKUP($B240,'HKII 20 - 21'!$B$17:$AT$54,15,0))</f>
        <v>#N/A</v>
      </c>
      <c r="Q240" s="16" t="e">
        <f>IF($B240="","",VLOOKUP($B240,'HKII 20 - 21'!$B$17:$AT$54,16,0))</f>
        <v>#N/A</v>
      </c>
      <c r="R240" s="32" t="e">
        <f t="shared" si="32"/>
        <v>#N/A</v>
      </c>
      <c r="S240" s="16" t="e">
        <f>IF($B240="","",VLOOKUP($B240,'HKII 20 - 21'!$B$17:$AT$54,18,0))</f>
        <v>#N/A</v>
      </c>
      <c r="T240" s="16" t="e">
        <f>IF($B240="","",VLOOKUP($B240,'HKII 20 - 21'!$B$17:$AT$54,19,0))</f>
        <v>#N/A</v>
      </c>
      <c r="U240" s="16" t="e">
        <f>IF($B240="","",VLOOKUP($B240,'HKII 20 - 21'!$B$17:$AT$54,20,0))</f>
        <v>#N/A</v>
      </c>
      <c r="V240" s="32" t="e">
        <f t="shared" si="33"/>
        <v>#N/A</v>
      </c>
      <c r="W240" s="16" t="e">
        <f>IF($B240="","",VLOOKUP($B240,'HKII 20 - 21'!$B$17:$AT$54,22,0))</f>
        <v>#N/A</v>
      </c>
      <c r="X240" s="16" t="e">
        <f>IF($B240="","",VLOOKUP($B240,'HKII 20 - 21'!$B$17:$AT$54,23,0))</f>
        <v>#N/A</v>
      </c>
      <c r="Y240" s="16" t="e">
        <f>IF($B240="","",VLOOKUP($B240,'HKII 20 - 21'!$B$17:$AT$54,24,0))</f>
        <v>#N/A</v>
      </c>
      <c r="Z240" s="32" t="e">
        <f t="shared" si="34"/>
        <v>#N/A</v>
      </c>
      <c r="AA240" s="16" t="e">
        <f>IF($B240="","",VLOOKUP($B240,'HKII 20 - 21'!$B$17:$AT$54,26,0))</f>
        <v>#N/A</v>
      </c>
      <c r="AB240" s="16" t="e">
        <f>IF($B240="","",VLOOKUP($B240,'HKII 20 - 21'!$B$17:$AT$54,27,0))</f>
        <v>#N/A</v>
      </c>
      <c r="AC240" s="16" t="e">
        <f>IF($B240="","",VLOOKUP($B240,'HKII 20 - 21'!$B$17:$AT$54,28,0))</f>
        <v>#N/A</v>
      </c>
      <c r="AD240" s="32" t="e">
        <f t="shared" si="35"/>
        <v>#N/A</v>
      </c>
      <c r="AE240" s="16" t="e">
        <f>IF($B240="","",VLOOKUP($B240,'HKII 20 - 21'!$B$17:$AT$54,30,0))</f>
        <v>#N/A</v>
      </c>
      <c r="AF240" s="16" t="e">
        <f>IF($B240="","",VLOOKUP($B240,'HKII 20 - 21'!$B$17:$AT$54,31,0))</f>
        <v>#N/A</v>
      </c>
      <c r="AG240" s="16" t="e">
        <f>IF($B240="","",VLOOKUP($B240,'HKII 20 - 21'!$B$17:$AT$54,32,0))</f>
        <v>#N/A</v>
      </c>
      <c r="AH240" s="32" t="e">
        <f t="shared" si="36"/>
        <v>#N/A</v>
      </c>
      <c r="AI240" s="16" t="e">
        <f>IF($B240="","",VLOOKUP($B240,'HKII 20 - 21'!$B$17:$AT$54,34,0))</f>
        <v>#N/A</v>
      </c>
      <c r="AJ240" s="16" t="e">
        <f>IF($B240="","",VLOOKUP($B240,'HKII 20 - 21'!$B$17:$AT$54,35,0))</f>
        <v>#N/A</v>
      </c>
      <c r="AK240" s="32" t="e">
        <f t="shared" si="37"/>
        <v>#N/A</v>
      </c>
      <c r="AL240" s="16" t="e">
        <f>IF($B240="","",VLOOKUP($B240,'HKII 20 - 21'!$B$17:$AT$54,37,0))</f>
        <v>#N/A</v>
      </c>
      <c r="AM240" s="16" t="e">
        <f>IF($B240="","",VLOOKUP($B240,'HKII 20 - 21'!$B$17:$AT$54,38,0))</f>
        <v>#N/A</v>
      </c>
      <c r="AN240" s="32" t="e">
        <f t="shared" si="38"/>
        <v>#N/A</v>
      </c>
      <c r="AO240" s="16" t="e">
        <f>IF($B240="","",VLOOKUP($B240,'HKII 20 - 21'!$B$17:$AT$54,40,0))</f>
        <v>#N/A</v>
      </c>
      <c r="AP240" s="16" t="e">
        <f>IF($B240="","",VLOOKUP($B240,'HKII 20 - 21'!$B$17:$AT$54,41,0))</f>
        <v>#N/A</v>
      </c>
      <c r="AQ240" s="32" t="e">
        <f t="shared" si="39"/>
        <v>#N/A</v>
      </c>
      <c r="AR240" s="32" t="e">
        <f>IF($B240="","",VLOOKUP($B240,'HKII 20 - 21'!$B$17:$AT$54,43,0))</f>
        <v>#N/A</v>
      </c>
      <c r="AS240" s="32" t="e">
        <f>IF($B240="","",VLOOKUP($B240,'HKII 20 - 21'!$B$17:$AT$54,44,0))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IF($B241="","",VLOOKUP($B241,'HKII 20 - 21'!$B$17:$AT$54,4,0))</f>
        <v>#N/A</v>
      </c>
      <c r="F241" s="16" t="e">
        <f>IF($B241="","",VLOOKUP($B241,'HKII 20 - 21'!$B$17:$AT$54,5,0))</f>
        <v>#N/A</v>
      </c>
      <c r="G241" s="16" t="e">
        <f>IF($B241="","",VLOOKUP($B241,'HKII 20 - 21'!$B$17:$AT$54,6,0))</f>
        <v>#N/A</v>
      </c>
      <c r="H241" s="16" t="e">
        <f>IF($B241="","",VLOOKUP($B241,'HKII 20 - 21'!$B$17:$AT$54,7,0))</f>
        <v>#N/A</v>
      </c>
      <c r="I241" s="16" t="e">
        <f>IF($B241="","",VLOOKUP($B241,'HKII 20 - 21'!$B$17:$AT$54,8,0))</f>
        <v>#N/A</v>
      </c>
      <c r="J241" s="16" t="e">
        <f>IF($B241="","",VLOOKUP($B241,'HKII 20 - 21'!$B$17:$AT$54,9,0))</f>
        <v>#N/A</v>
      </c>
      <c r="K241" s="16" t="e">
        <f>IF($B241="","",VLOOKUP($B241,'HKII 20 - 21'!$B$17:$AT$54,10,0))</f>
        <v>#N/A</v>
      </c>
      <c r="L241" s="16" t="e">
        <f>IF($B241="","",VLOOKUP($B241,'HKII 20 - 21'!$B$17:$AT$54,11,0))</f>
        <v>#N/A</v>
      </c>
      <c r="M241" s="32" t="e">
        <f t="shared" si="31"/>
        <v>#N/A</v>
      </c>
      <c r="N241" s="16" t="e">
        <f>IF($B241="","",VLOOKUP($B241,'HKII 20 - 21'!$B$17:$AT$54,13,0))</f>
        <v>#N/A</v>
      </c>
      <c r="O241" s="16" t="e">
        <f>IF($B241="","",VLOOKUP($B241,'HKII 20 - 21'!$B$17:$AT$54,14,0))</f>
        <v>#N/A</v>
      </c>
      <c r="P241" s="16" t="e">
        <f>IF($B241="","",VLOOKUP($B241,'HKII 20 - 21'!$B$17:$AT$54,15,0))</f>
        <v>#N/A</v>
      </c>
      <c r="Q241" s="16" t="e">
        <f>IF($B241="","",VLOOKUP($B241,'HKII 20 - 21'!$B$17:$AT$54,16,0))</f>
        <v>#N/A</v>
      </c>
      <c r="R241" s="32" t="e">
        <f t="shared" si="32"/>
        <v>#N/A</v>
      </c>
      <c r="S241" s="16" t="e">
        <f>IF($B241="","",VLOOKUP($B241,'HKII 20 - 21'!$B$17:$AT$54,18,0))</f>
        <v>#N/A</v>
      </c>
      <c r="T241" s="16" t="e">
        <f>IF($B241="","",VLOOKUP($B241,'HKII 20 - 21'!$B$17:$AT$54,19,0))</f>
        <v>#N/A</v>
      </c>
      <c r="U241" s="16" t="e">
        <f>IF($B241="","",VLOOKUP($B241,'HKII 20 - 21'!$B$17:$AT$54,20,0))</f>
        <v>#N/A</v>
      </c>
      <c r="V241" s="32" t="e">
        <f t="shared" si="33"/>
        <v>#N/A</v>
      </c>
      <c r="W241" s="16" t="e">
        <f>IF($B241="","",VLOOKUP($B241,'HKII 20 - 21'!$B$17:$AT$54,22,0))</f>
        <v>#N/A</v>
      </c>
      <c r="X241" s="16" t="e">
        <f>IF($B241="","",VLOOKUP($B241,'HKII 20 - 21'!$B$17:$AT$54,23,0))</f>
        <v>#N/A</v>
      </c>
      <c r="Y241" s="16" t="e">
        <f>IF($B241="","",VLOOKUP($B241,'HKII 20 - 21'!$B$17:$AT$54,24,0))</f>
        <v>#N/A</v>
      </c>
      <c r="Z241" s="32" t="e">
        <f t="shared" si="34"/>
        <v>#N/A</v>
      </c>
      <c r="AA241" s="16" t="e">
        <f>IF($B241="","",VLOOKUP($B241,'HKII 20 - 21'!$B$17:$AT$54,26,0))</f>
        <v>#N/A</v>
      </c>
      <c r="AB241" s="16" t="e">
        <f>IF($B241="","",VLOOKUP($B241,'HKII 20 - 21'!$B$17:$AT$54,27,0))</f>
        <v>#N/A</v>
      </c>
      <c r="AC241" s="16" t="e">
        <f>IF($B241="","",VLOOKUP($B241,'HKII 20 - 21'!$B$17:$AT$54,28,0))</f>
        <v>#N/A</v>
      </c>
      <c r="AD241" s="32" t="e">
        <f t="shared" si="35"/>
        <v>#N/A</v>
      </c>
      <c r="AE241" s="16" t="e">
        <f>IF($B241="","",VLOOKUP($B241,'HKII 20 - 21'!$B$17:$AT$54,30,0))</f>
        <v>#N/A</v>
      </c>
      <c r="AF241" s="16" t="e">
        <f>IF($B241="","",VLOOKUP($B241,'HKII 20 - 21'!$B$17:$AT$54,31,0))</f>
        <v>#N/A</v>
      </c>
      <c r="AG241" s="16" t="e">
        <f>IF($B241="","",VLOOKUP($B241,'HKII 20 - 21'!$B$17:$AT$54,32,0))</f>
        <v>#N/A</v>
      </c>
      <c r="AH241" s="32" t="e">
        <f t="shared" si="36"/>
        <v>#N/A</v>
      </c>
      <c r="AI241" s="16" t="e">
        <f>IF($B241="","",VLOOKUP($B241,'HKII 20 - 21'!$B$17:$AT$54,34,0))</f>
        <v>#N/A</v>
      </c>
      <c r="AJ241" s="16" t="e">
        <f>IF($B241="","",VLOOKUP($B241,'HKII 20 - 21'!$B$17:$AT$54,35,0))</f>
        <v>#N/A</v>
      </c>
      <c r="AK241" s="32" t="e">
        <f t="shared" si="37"/>
        <v>#N/A</v>
      </c>
      <c r="AL241" s="16" t="e">
        <f>IF($B241="","",VLOOKUP($B241,'HKII 20 - 21'!$B$17:$AT$54,37,0))</f>
        <v>#N/A</v>
      </c>
      <c r="AM241" s="16" t="e">
        <f>IF($B241="","",VLOOKUP($B241,'HKII 20 - 21'!$B$17:$AT$54,38,0))</f>
        <v>#N/A</v>
      </c>
      <c r="AN241" s="32" t="e">
        <f t="shared" si="38"/>
        <v>#N/A</v>
      </c>
      <c r="AO241" s="16" t="e">
        <f>IF($B241="","",VLOOKUP($B241,'HKII 20 - 21'!$B$17:$AT$54,40,0))</f>
        <v>#N/A</v>
      </c>
      <c r="AP241" s="16" t="e">
        <f>IF($B241="","",VLOOKUP($B241,'HKII 20 - 21'!$B$17:$AT$54,41,0))</f>
        <v>#N/A</v>
      </c>
      <c r="AQ241" s="32" t="e">
        <f t="shared" si="39"/>
        <v>#N/A</v>
      </c>
      <c r="AR241" s="32" t="e">
        <f>IF($B241="","",VLOOKUP($B241,'HKII 20 - 21'!$B$17:$AT$54,43,0))</f>
        <v>#N/A</v>
      </c>
      <c r="AS241" s="32" t="e">
        <f>IF($B241="","",VLOOKUP($B241,'HKII 20 - 21'!$B$17:$AT$54,44,0))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IF($B242="","",VLOOKUP($B242,'HKII 20 - 21'!$B$17:$AT$54,4,0))</f>
        <v>#N/A</v>
      </c>
      <c r="F242" s="16" t="e">
        <f>IF($B242="","",VLOOKUP($B242,'HKII 20 - 21'!$B$17:$AT$54,5,0))</f>
        <v>#N/A</v>
      </c>
      <c r="G242" s="16" t="e">
        <f>IF($B242="","",VLOOKUP($B242,'HKII 20 - 21'!$B$17:$AT$54,6,0))</f>
        <v>#N/A</v>
      </c>
      <c r="H242" s="16" t="e">
        <f>IF($B242="","",VLOOKUP($B242,'HKII 20 - 21'!$B$17:$AT$54,7,0))</f>
        <v>#N/A</v>
      </c>
      <c r="I242" s="16" t="e">
        <f>IF($B242="","",VLOOKUP($B242,'HKII 20 - 21'!$B$17:$AT$54,8,0))</f>
        <v>#N/A</v>
      </c>
      <c r="J242" s="16" t="e">
        <f>IF($B242="","",VLOOKUP($B242,'HKII 20 - 21'!$B$17:$AT$54,9,0))</f>
        <v>#N/A</v>
      </c>
      <c r="K242" s="16" t="e">
        <f>IF($B242="","",VLOOKUP($B242,'HKII 20 - 21'!$B$17:$AT$54,10,0))</f>
        <v>#N/A</v>
      </c>
      <c r="L242" s="16" t="e">
        <f>IF($B242="","",VLOOKUP($B242,'HKII 20 - 21'!$B$17:$AT$54,11,0))</f>
        <v>#N/A</v>
      </c>
      <c r="M242" s="32" t="e">
        <f t="shared" si="31"/>
        <v>#N/A</v>
      </c>
      <c r="N242" s="16" t="e">
        <f>IF($B242="","",VLOOKUP($B242,'HKII 20 - 21'!$B$17:$AT$54,13,0))</f>
        <v>#N/A</v>
      </c>
      <c r="O242" s="16" t="e">
        <f>IF($B242="","",VLOOKUP($B242,'HKII 20 - 21'!$B$17:$AT$54,14,0))</f>
        <v>#N/A</v>
      </c>
      <c r="P242" s="16" t="e">
        <f>IF($B242="","",VLOOKUP($B242,'HKII 20 - 21'!$B$17:$AT$54,15,0))</f>
        <v>#N/A</v>
      </c>
      <c r="Q242" s="16" t="e">
        <f>IF($B242="","",VLOOKUP($B242,'HKII 20 - 21'!$B$17:$AT$54,16,0))</f>
        <v>#N/A</v>
      </c>
      <c r="R242" s="32" t="e">
        <f t="shared" si="32"/>
        <v>#N/A</v>
      </c>
      <c r="S242" s="16" t="e">
        <f>IF($B242="","",VLOOKUP($B242,'HKII 20 - 21'!$B$17:$AT$54,18,0))</f>
        <v>#N/A</v>
      </c>
      <c r="T242" s="16" t="e">
        <f>IF($B242="","",VLOOKUP($B242,'HKII 20 - 21'!$B$17:$AT$54,19,0))</f>
        <v>#N/A</v>
      </c>
      <c r="U242" s="16" t="e">
        <f>IF($B242="","",VLOOKUP($B242,'HKII 20 - 21'!$B$17:$AT$54,20,0))</f>
        <v>#N/A</v>
      </c>
      <c r="V242" s="32" t="e">
        <f t="shared" si="33"/>
        <v>#N/A</v>
      </c>
      <c r="W242" s="16" t="e">
        <f>IF($B242="","",VLOOKUP($B242,'HKII 20 - 21'!$B$17:$AT$54,22,0))</f>
        <v>#N/A</v>
      </c>
      <c r="X242" s="16" t="e">
        <f>IF($B242="","",VLOOKUP($B242,'HKII 20 - 21'!$B$17:$AT$54,23,0))</f>
        <v>#N/A</v>
      </c>
      <c r="Y242" s="16" t="e">
        <f>IF($B242="","",VLOOKUP($B242,'HKII 20 - 21'!$B$17:$AT$54,24,0))</f>
        <v>#N/A</v>
      </c>
      <c r="Z242" s="32" t="e">
        <f t="shared" si="34"/>
        <v>#N/A</v>
      </c>
      <c r="AA242" s="16" t="e">
        <f>IF($B242="","",VLOOKUP($B242,'HKII 20 - 21'!$B$17:$AT$54,26,0))</f>
        <v>#N/A</v>
      </c>
      <c r="AB242" s="16" t="e">
        <f>IF($B242="","",VLOOKUP($B242,'HKII 20 - 21'!$B$17:$AT$54,27,0))</f>
        <v>#N/A</v>
      </c>
      <c r="AC242" s="16" t="e">
        <f>IF($B242="","",VLOOKUP($B242,'HKII 20 - 21'!$B$17:$AT$54,28,0))</f>
        <v>#N/A</v>
      </c>
      <c r="AD242" s="32" t="e">
        <f t="shared" si="35"/>
        <v>#N/A</v>
      </c>
      <c r="AE242" s="16" t="e">
        <f>IF($B242="","",VLOOKUP($B242,'HKII 20 - 21'!$B$17:$AT$54,30,0))</f>
        <v>#N/A</v>
      </c>
      <c r="AF242" s="16" t="e">
        <f>IF($B242="","",VLOOKUP($B242,'HKII 20 - 21'!$B$17:$AT$54,31,0))</f>
        <v>#N/A</v>
      </c>
      <c r="AG242" s="16" t="e">
        <f>IF($B242="","",VLOOKUP($B242,'HKII 20 - 21'!$B$17:$AT$54,32,0))</f>
        <v>#N/A</v>
      </c>
      <c r="AH242" s="32" t="e">
        <f t="shared" si="36"/>
        <v>#N/A</v>
      </c>
      <c r="AI242" s="16" t="e">
        <f>IF($B242="","",VLOOKUP($B242,'HKII 20 - 21'!$B$17:$AT$54,34,0))</f>
        <v>#N/A</v>
      </c>
      <c r="AJ242" s="16" t="e">
        <f>IF($B242="","",VLOOKUP($B242,'HKII 20 - 21'!$B$17:$AT$54,35,0))</f>
        <v>#N/A</v>
      </c>
      <c r="AK242" s="32" t="e">
        <f t="shared" si="37"/>
        <v>#N/A</v>
      </c>
      <c r="AL242" s="16" t="e">
        <f>IF($B242="","",VLOOKUP($B242,'HKII 20 - 21'!$B$17:$AT$54,37,0))</f>
        <v>#N/A</v>
      </c>
      <c r="AM242" s="16" t="e">
        <f>IF($B242="","",VLOOKUP($B242,'HKII 20 - 21'!$B$17:$AT$54,38,0))</f>
        <v>#N/A</v>
      </c>
      <c r="AN242" s="32" t="e">
        <f t="shared" si="38"/>
        <v>#N/A</v>
      </c>
      <c r="AO242" s="16" t="e">
        <f>IF($B242="","",VLOOKUP($B242,'HKII 20 - 21'!$B$17:$AT$54,40,0))</f>
        <v>#N/A</v>
      </c>
      <c r="AP242" s="16" t="e">
        <f>IF($B242="","",VLOOKUP($B242,'HKII 20 - 21'!$B$17:$AT$54,41,0))</f>
        <v>#N/A</v>
      </c>
      <c r="AQ242" s="32" t="e">
        <f t="shared" si="39"/>
        <v>#N/A</v>
      </c>
      <c r="AR242" s="32" t="e">
        <f>IF($B242="","",VLOOKUP($B242,'HKII 20 - 21'!$B$17:$AT$54,43,0))</f>
        <v>#N/A</v>
      </c>
      <c r="AS242" s="32" t="e">
        <f>IF($B242="","",VLOOKUP($B242,'HKII 20 - 21'!$B$17:$AT$54,44,0))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IF($B243="","",VLOOKUP($B243,'HKII 20 - 21'!$B$17:$AT$54,4,0))</f>
        <v>#N/A</v>
      </c>
      <c r="F243" s="16" t="e">
        <f>IF($B243="","",VLOOKUP($B243,'HKII 20 - 21'!$B$17:$AT$54,5,0))</f>
        <v>#N/A</v>
      </c>
      <c r="G243" s="16" t="e">
        <f>IF($B243="","",VLOOKUP($B243,'HKII 20 - 21'!$B$17:$AT$54,6,0))</f>
        <v>#N/A</v>
      </c>
      <c r="H243" s="16" t="e">
        <f>IF($B243="","",VLOOKUP($B243,'HKII 20 - 21'!$B$17:$AT$54,7,0))</f>
        <v>#N/A</v>
      </c>
      <c r="I243" s="16" t="e">
        <f>IF($B243="","",VLOOKUP($B243,'HKII 20 - 21'!$B$17:$AT$54,8,0))</f>
        <v>#N/A</v>
      </c>
      <c r="J243" s="16" t="e">
        <f>IF($B243="","",VLOOKUP($B243,'HKII 20 - 21'!$B$17:$AT$54,9,0))</f>
        <v>#N/A</v>
      </c>
      <c r="K243" s="16" t="e">
        <f>IF($B243="","",VLOOKUP($B243,'HKII 20 - 21'!$B$17:$AT$54,10,0))</f>
        <v>#N/A</v>
      </c>
      <c r="L243" s="16" t="e">
        <f>IF($B243="","",VLOOKUP($B243,'HKII 20 - 21'!$B$17:$AT$54,11,0))</f>
        <v>#N/A</v>
      </c>
      <c r="M243" s="32" t="e">
        <f t="shared" si="31"/>
        <v>#N/A</v>
      </c>
      <c r="N243" s="16" t="e">
        <f>IF($B243="","",VLOOKUP($B243,'HKII 20 - 21'!$B$17:$AT$54,13,0))</f>
        <v>#N/A</v>
      </c>
      <c r="O243" s="16" t="e">
        <f>IF($B243="","",VLOOKUP($B243,'HKII 20 - 21'!$B$17:$AT$54,14,0))</f>
        <v>#N/A</v>
      </c>
      <c r="P243" s="16" t="e">
        <f>IF($B243="","",VLOOKUP($B243,'HKII 20 - 21'!$B$17:$AT$54,15,0))</f>
        <v>#N/A</v>
      </c>
      <c r="Q243" s="16" t="e">
        <f>IF($B243="","",VLOOKUP($B243,'HKII 20 - 21'!$B$17:$AT$54,16,0))</f>
        <v>#N/A</v>
      </c>
      <c r="R243" s="32" t="e">
        <f t="shared" si="32"/>
        <v>#N/A</v>
      </c>
      <c r="S243" s="16" t="e">
        <f>IF($B243="","",VLOOKUP($B243,'HKII 20 - 21'!$B$17:$AT$54,18,0))</f>
        <v>#N/A</v>
      </c>
      <c r="T243" s="16" t="e">
        <f>IF($B243="","",VLOOKUP($B243,'HKII 20 - 21'!$B$17:$AT$54,19,0))</f>
        <v>#N/A</v>
      </c>
      <c r="U243" s="16" t="e">
        <f>IF($B243="","",VLOOKUP($B243,'HKII 20 - 21'!$B$17:$AT$54,20,0))</f>
        <v>#N/A</v>
      </c>
      <c r="V243" s="32" t="e">
        <f t="shared" si="33"/>
        <v>#N/A</v>
      </c>
      <c r="W243" s="16" t="e">
        <f>IF($B243="","",VLOOKUP($B243,'HKII 20 - 21'!$B$17:$AT$54,22,0))</f>
        <v>#N/A</v>
      </c>
      <c r="X243" s="16" t="e">
        <f>IF($B243="","",VLOOKUP($B243,'HKII 20 - 21'!$B$17:$AT$54,23,0))</f>
        <v>#N/A</v>
      </c>
      <c r="Y243" s="16" t="e">
        <f>IF($B243="","",VLOOKUP($B243,'HKII 20 - 21'!$B$17:$AT$54,24,0))</f>
        <v>#N/A</v>
      </c>
      <c r="Z243" s="32" t="e">
        <f t="shared" si="34"/>
        <v>#N/A</v>
      </c>
      <c r="AA243" s="16" t="e">
        <f>IF($B243="","",VLOOKUP($B243,'HKII 20 - 21'!$B$17:$AT$54,26,0))</f>
        <v>#N/A</v>
      </c>
      <c r="AB243" s="16" t="e">
        <f>IF($B243="","",VLOOKUP($B243,'HKII 20 - 21'!$B$17:$AT$54,27,0))</f>
        <v>#N/A</v>
      </c>
      <c r="AC243" s="16" t="e">
        <f>IF($B243="","",VLOOKUP($B243,'HKII 20 - 21'!$B$17:$AT$54,28,0))</f>
        <v>#N/A</v>
      </c>
      <c r="AD243" s="32" t="e">
        <f t="shared" si="35"/>
        <v>#N/A</v>
      </c>
      <c r="AE243" s="16" t="e">
        <f>IF($B243="","",VLOOKUP($B243,'HKII 20 - 21'!$B$17:$AT$54,30,0))</f>
        <v>#N/A</v>
      </c>
      <c r="AF243" s="16" t="e">
        <f>IF($B243="","",VLOOKUP($B243,'HKII 20 - 21'!$B$17:$AT$54,31,0))</f>
        <v>#N/A</v>
      </c>
      <c r="AG243" s="16" t="e">
        <f>IF($B243="","",VLOOKUP($B243,'HKII 20 - 21'!$B$17:$AT$54,32,0))</f>
        <v>#N/A</v>
      </c>
      <c r="AH243" s="32" t="e">
        <f t="shared" si="36"/>
        <v>#N/A</v>
      </c>
      <c r="AI243" s="16" t="e">
        <f>IF($B243="","",VLOOKUP($B243,'HKII 20 - 21'!$B$17:$AT$54,34,0))</f>
        <v>#N/A</v>
      </c>
      <c r="AJ243" s="16" t="e">
        <f>IF($B243="","",VLOOKUP($B243,'HKII 20 - 21'!$B$17:$AT$54,35,0))</f>
        <v>#N/A</v>
      </c>
      <c r="AK243" s="32" t="e">
        <f t="shared" si="37"/>
        <v>#N/A</v>
      </c>
      <c r="AL243" s="16" t="e">
        <f>IF($B243="","",VLOOKUP($B243,'HKII 20 - 21'!$B$17:$AT$54,37,0))</f>
        <v>#N/A</v>
      </c>
      <c r="AM243" s="16" t="e">
        <f>IF($B243="","",VLOOKUP($B243,'HKII 20 - 21'!$B$17:$AT$54,38,0))</f>
        <v>#N/A</v>
      </c>
      <c r="AN243" s="32" t="e">
        <f t="shared" si="38"/>
        <v>#N/A</v>
      </c>
      <c r="AO243" s="16" t="e">
        <f>IF($B243="","",VLOOKUP($B243,'HKII 20 - 21'!$B$17:$AT$54,40,0))</f>
        <v>#N/A</v>
      </c>
      <c r="AP243" s="16" t="e">
        <f>IF($B243="","",VLOOKUP($B243,'HKII 20 - 21'!$B$17:$AT$54,41,0))</f>
        <v>#N/A</v>
      </c>
      <c r="AQ243" s="32" t="e">
        <f t="shared" si="39"/>
        <v>#N/A</v>
      </c>
      <c r="AR243" s="32" t="e">
        <f>IF($B243="","",VLOOKUP($B243,'HKII 20 - 21'!$B$17:$AT$54,43,0))</f>
        <v>#N/A</v>
      </c>
      <c r="AS243" s="32" t="e">
        <f>IF($B243="","",VLOOKUP($B243,'HKII 20 - 21'!$B$17:$AT$54,44,0))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IF($B244="","",VLOOKUP($B244,'HKII 20 - 21'!$B$17:$AT$54,4,0))</f>
        <v>#N/A</v>
      </c>
      <c r="F244" s="16" t="e">
        <f>IF($B244="","",VLOOKUP($B244,'HKII 20 - 21'!$B$17:$AT$54,5,0))</f>
        <v>#N/A</v>
      </c>
      <c r="G244" s="16" t="e">
        <f>IF($B244="","",VLOOKUP($B244,'HKII 20 - 21'!$B$17:$AT$54,6,0))</f>
        <v>#N/A</v>
      </c>
      <c r="H244" s="16" t="e">
        <f>IF($B244="","",VLOOKUP($B244,'HKII 20 - 21'!$B$17:$AT$54,7,0))</f>
        <v>#N/A</v>
      </c>
      <c r="I244" s="16" t="e">
        <f>IF($B244="","",VLOOKUP($B244,'HKII 20 - 21'!$B$17:$AT$54,8,0))</f>
        <v>#N/A</v>
      </c>
      <c r="J244" s="16" t="e">
        <f>IF($B244="","",VLOOKUP($B244,'HKII 20 - 21'!$B$17:$AT$54,9,0))</f>
        <v>#N/A</v>
      </c>
      <c r="K244" s="16" t="e">
        <f>IF($B244="","",VLOOKUP($B244,'HKII 20 - 21'!$B$17:$AT$54,10,0))</f>
        <v>#N/A</v>
      </c>
      <c r="L244" s="16" t="e">
        <f>IF($B244="","",VLOOKUP($B244,'HKII 20 - 21'!$B$17:$AT$54,11,0))</f>
        <v>#N/A</v>
      </c>
      <c r="M244" s="32" t="e">
        <f t="shared" si="31"/>
        <v>#N/A</v>
      </c>
      <c r="N244" s="16" t="e">
        <f>IF($B244="","",VLOOKUP($B244,'HKII 20 - 21'!$B$17:$AT$54,13,0))</f>
        <v>#N/A</v>
      </c>
      <c r="O244" s="16" t="e">
        <f>IF($B244="","",VLOOKUP($B244,'HKII 20 - 21'!$B$17:$AT$54,14,0))</f>
        <v>#N/A</v>
      </c>
      <c r="P244" s="16" t="e">
        <f>IF($B244="","",VLOOKUP($B244,'HKII 20 - 21'!$B$17:$AT$54,15,0))</f>
        <v>#N/A</v>
      </c>
      <c r="Q244" s="16" t="e">
        <f>IF($B244="","",VLOOKUP($B244,'HKII 20 - 21'!$B$17:$AT$54,16,0))</f>
        <v>#N/A</v>
      </c>
      <c r="R244" s="32" t="e">
        <f t="shared" si="32"/>
        <v>#N/A</v>
      </c>
      <c r="S244" s="16" t="e">
        <f>IF($B244="","",VLOOKUP($B244,'HKII 20 - 21'!$B$17:$AT$54,18,0))</f>
        <v>#N/A</v>
      </c>
      <c r="T244" s="16" t="e">
        <f>IF($B244="","",VLOOKUP($B244,'HKII 20 - 21'!$B$17:$AT$54,19,0))</f>
        <v>#N/A</v>
      </c>
      <c r="U244" s="16" t="e">
        <f>IF($B244="","",VLOOKUP($B244,'HKII 20 - 21'!$B$17:$AT$54,20,0))</f>
        <v>#N/A</v>
      </c>
      <c r="V244" s="32" t="e">
        <f t="shared" si="33"/>
        <v>#N/A</v>
      </c>
      <c r="W244" s="16" t="e">
        <f>IF($B244="","",VLOOKUP($B244,'HKII 20 - 21'!$B$17:$AT$54,22,0))</f>
        <v>#N/A</v>
      </c>
      <c r="X244" s="16" t="e">
        <f>IF($B244="","",VLOOKUP($B244,'HKII 20 - 21'!$B$17:$AT$54,23,0))</f>
        <v>#N/A</v>
      </c>
      <c r="Y244" s="16" t="e">
        <f>IF($B244="","",VLOOKUP($B244,'HKII 20 - 21'!$B$17:$AT$54,24,0))</f>
        <v>#N/A</v>
      </c>
      <c r="Z244" s="32" t="e">
        <f t="shared" si="34"/>
        <v>#N/A</v>
      </c>
      <c r="AA244" s="16" t="e">
        <f>IF($B244="","",VLOOKUP($B244,'HKII 20 - 21'!$B$17:$AT$54,26,0))</f>
        <v>#N/A</v>
      </c>
      <c r="AB244" s="16" t="e">
        <f>IF($B244="","",VLOOKUP($B244,'HKII 20 - 21'!$B$17:$AT$54,27,0))</f>
        <v>#N/A</v>
      </c>
      <c r="AC244" s="16" t="e">
        <f>IF($B244="","",VLOOKUP($B244,'HKII 20 - 21'!$B$17:$AT$54,28,0))</f>
        <v>#N/A</v>
      </c>
      <c r="AD244" s="32" t="e">
        <f t="shared" si="35"/>
        <v>#N/A</v>
      </c>
      <c r="AE244" s="16" t="e">
        <f>IF($B244="","",VLOOKUP($B244,'HKII 20 - 21'!$B$17:$AT$54,30,0))</f>
        <v>#N/A</v>
      </c>
      <c r="AF244" s="16" t="e">
        <f>IF($B244="","",VLOOKUP($B244,'HKII 20 - 21'!$B$17:$AT$54,31,0))</f>
        <v>#N/A</v>
      </c>
      <c r="AG244" s="16" t="e">
        <f>IF($B244="","",VLOOKUP($B244,'HKII 20 - 21'!$B$17:$AT$54,32,0))</f>
        <v>#N/A</v>
      </c>
      <c r="AH244" s="32" t="e">
        <f t="shared" si="36"/>
        <v>#N/A</v>
      </c>
      <c r="AI244" s="16" t="e">
        <f>IF($B244="","",VLOOKUP($B244,'HKII 20 - 21'!$B$17:$AT$54,34,0))</f>
        <v>#N/A</v>
      </c>
      <c r="AJ244" s="16" t="e">
        <f>IF($B244="","",VLOOKUP($B244,'HKII 20 - 21'!$B$17:$AT$54,35,0))</f>
        <v>#N/A</v>
      </c>
      <c r="AK244" s="32" t="e">
        <f t="shared" si="37"/>
        <v>#N/A</v>
      </c>
      <c r="AL244" s="16" t="e">
        <f>IF($B244="","",VLOOKUP($B244,'HKII 20 - 21'!$B$17:$AT$54,37,0))</f>
        <v>#N/A</v>
      </c>
      <c r="AM244" s="16" t="e">
        <f>IF($B244="","",VLOOKUP($B244,'HKII 20 - 21'!$B$17:$AT$54,38,0))</f>
        <v>#N/A</v>
      </c>
      <c r="AN244" s="32" t="e">
        <f t="shared" si="38"/>
        <v>#N/A</v>
      </c>
      <c r="AO244" s="16" t="e">
        <f>IF($B244="","",VLOOKUP($B244,'HKII 20 - 21'!$B$17:$AT$54,40,0))</f>
        <v>#N/A</v>
      </c>
      <c r="AP244" s="16" t="e">
        <f>IF($B244="","",VLOOKUP($B244,'HKII 20 - 21'!$B$17:$AT$54,41,0))</f>
        <v>#N/A</v>
      </c>
      <c r="AQ244" s="32" t="e">
        <f t="shared" si="39"/>
        <v>#N/A</v>
      </c>
      <c r="AR244" s="32" t="e">
        <f>IF($B244="","",VLOOKUP($B244,'HKII 20 - 21'!$B$17:$AT$54,43,0))</f>
        <v>#N/A</v>
      </c>
      <c r="AS244" s="32" t="e">
        <f>IF($B244="","",VLOOKUP($B244,'HKII 20 - 21'!$B$17:$AT$54,44,0))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IF($B245="","",VLOOKUP($B245,'HKII 20 - 21'!$B$17:$AT$54,4,0))</f>
        <v>#N/A</v>
      </c>
      <c r="F245" s="16" t="e">
        <f>IF($B245="","",VLOOKUP($B245,'HKII 20 - 21'!$B$17:$AT$54,5,0))</f>
        <v>#N/A</v>
      </c>
      <c r="G245" s="16" t="e">
        <f>IF($B245="","",VLOOKUP($B245,'HKII 20 - 21'!$B$17:$AT$54,6,0))</f>
        <v>#N/A</v>
      </c>
      <c r="H245" s="16" t="e">
        <f>IF($B245="","",VLOOKUP($B245,'HKII 20 - 21'!$B$17:$AT$54,7,0))</f>
        <v>#N/A</v>
      </c>
      <c r="I245" s="16" t="e">
        <f>IF($B245="","",VLOOKUP($B245,'HKII 20 - 21'!$B$17:$AT$54,8,0))</f>
        <v>#N/A</v>
      </c>
      <c r="J245" s="16" t="e">
        <f>IF($B245="","",VLOOKUP($B245,'HKII 20 - 21'!$B$17:$AT$54,9,0))</f>
        <v>#N/A</v>
      </c>
      <c r="K245" s="16" t="e">
        <f>IF($B245="","",VLOOKUP($B245,'HKII 20 - 21'!$B$17:$AT$54,10,0))</f>
        <v>#N/A</v>
      </c>
      <c r="L245" s="16" t="e">
        <f>IF($B245="","",VLOOKUP($B245,'HKII 20 - 21'!$B$17:$AT$54,11,0))</f>
        <v>#N/A</v>
      </c>
      <c r="M245" s="32" t="e">
        <f t="shared" si="31"/>
        <v>#N/A</v>
      </c>
      <c r="N245" s="16" t="e">
        <f>IF($B245="","",VLOOKUP($B245,'HKII 20 - 21'!$B$17:$AT$54,13,0))</f>
        <v>#N/A</v>
      </c>
      <c r="O245" s="16" t="e">
        <f>IF($B245="","",VLOOKUP($B245,'HKII 20 - 21'!$B$17:$AT$54,14,0))</f>
        <v>#N/A</v>
      </c>
      <c r="P245" s="16" t="e">
        <f>IF($B245="","",VLOOKUP($B245,'HKII 20 - 21'!$B$17:$AT$54,15,0))</f>
        <v>#N/A</v>
      </c>
      <c r="Q245" s="16" t="e">
        <f>IF($B245="","",VLOOKUP($B245,'HKII 20 - 21'!$B$17:$AT$54,16,0))</f>
        <v>#N/A</v>
      </c>
      <c r="R245" s="32" t="e">
        <f t="shared" si="32"/>
        <v>#N/A</v>
      </c>
      <c r="S245" s="16" t="e">
        <f>IF($B245="","",VLOOKUP($B245,'HKII 20 - 21'!$B$17:$AT$54,18,0))</f>
        <v>#N/A</v>
      </c>
      <c r="T245" s="16" t="e">
        <f>IF($B245="","",VLOOKUP($B245,'HKII 20 - 21'!$B$17:$AT$54,19,0))</f>
        <v>#N/A</v>
      </c>
      <c r="U245" s="16" t="e">
        <f>IF($B245="","",VLOOKUP($B245,'HKII 20 - 21'!$B$17:$AT$54,20,0))</f>
        <v>#N/A</v>
      </c>
      <c r="V245" s="32" t="e">
        <f t="shared" si="33"/>
        <v>#N/A</v>
      </c>
      <c r="W245" s="16" t="e">
        <f>IF($B245="","",VLOOKUP($B245,'HKII 20 - 21'!$B$17:$AT$54,22,0))</f>
        <v>#N/A</v>
      </c>
      <c r="X245" s="16" t="e">
        <f>IF($B245="","",VLOOKUP($B245,'HKII 20 - 21'!$B$17:$AT$54,23,0))</f>
        <v>#N/A</v>
      </c>
      <c r="Y245" s="16" t="e">
        <f>IF($B245="","",VLOOKUP($B245,'HKII 20 - 21'!$B$17:$AT$54,24,0))</f>
        <v>#N/A</v>
      </c>
      <c r="Z245" s="32" t="e">
        <f t="shared" si="34"/>
        <v>#N/A</v>
      </c>
      <c r="AA245" s="16" t="e">
        <f>IF($B245="","",VLOOKUP($B245,'HKII 20 - 21'!$B$17:$AT$54,26,0))</f>
        <v>#N/A</v>
      </c>
      <c r="AB245" s="16" t="e">
        <f>IF($B245="","",VLOOKUP($B245,'HKII 20 - 21'!$B$17:$AT$54,27,0))</f>
        <v>#N/A</v>
      </c>
      <c r="AC245" s="16" t="e">
        <f>IF($B245="","",VLOOKUP($B245,'HKII 20 - 21'!$B$17:$AT$54,28,0))</f>
        <v>#N/A</v>
      </c>
      <c r="AD245" s="32" t="e">
        <f t="shared" si="35"/>
        <v>#N/A</v>
      </c>
      <c r="AE245" s="16" t="e">
        <f>IF($B245="","",VLOOKUP($B245,'HKII 20 - 21'!$B$17:$AT$54,30,0))</f>
        <v>#N/A</v>
      </c>
      <c r="AF245" s="16" t="e">
        <f>IF($B245="","",VLOOKUP($B245,'HKII 20 - 21'!$B$17:$AT$54,31,0))</f>
        <v>#N/A</v>
      </c>
      <c r="AG245" s="16" t="e">
        <f>IF($B245="","",VLOOKUP($B245,'HKII 20 - 21'!$B$17:$AT$54,32,0))</f>
        <v>#N/A</v>
      </c>
      <c r="AH245" s="32" t="e">
        <f t="shared" si="36"/>
        <v>#N/A</v>
      </c>
      <c r="AI245" s="16" t="e">
        <f>IF($B245="","",VLOOKUP($B245,'HKII 20 - 21'!$B$17:$AT$54,34,0))</f>
        <v>#N/A</v>
      </c>
      <c r="AJ245" s="16" t="e">
        <f>IF($B245="","",VLOOKUP($B245,'HKII 20 - 21'!$B$17:$AT$54,35,0))</f>
        <v>#N/A</v>
      </c>
      <c r="AK245" s="32" t="e">
        <f t="shared" si="37"/>
        <v>#N/A</v>
      </c>
      <c r="AL245" s="16" t="e">
        <f>IF($B245="","",VLOOKUP($B245,'HKII 20 - 21'!$B$17:$AT$54,37,0))</f>
        <v>#N/A</v>
      </c>
      <c r="AM245" s="16" t="e">
        <f>IF($B245="","",VLOOKUP($B245,'HKII 20 - 21'!$B$17:$AT$54,38,0))</f>
        <v>#N/A</v>
      </c>
      <c r="AN245" s="32" t="e">
        <f t="shared" si="38"/>
        <v>#N/A</v>
      </c>
      <c r="AO245" s="16" t="e">
        <f>IF($B245="","",VLOOKUP($B245,'HKII 20 - 21'!$B$17:$AT$54,40,0))</f>
        <v>#N/A</v>
      </c>
      <c r="AP245" s="16" t="e">
        <f>IF($B245="","",VLOOKUP($B245,'HKII 20 - 21'!$B$17:$AT$54,41,0))</f>
        <v>#N/A</v>
      </c>
      <c r="AQ245" s="32" t="e">
        <f t="shared" si="39"/>
        <v>#N/A</v>
      </c>
      <c r="AR245" s="32" t="e">
        <f>IF($B245="","",VLOOKUP($B245,'HKII 20 - 21'!$B$17:$AT$54,43,0))</f>
        <v>#N/A</v>
      </c>
      <c r="AS245" s="32" t="e">
        <f>IF($B245="","",VLOOKUP($B245,'HKII 20 - 21'!$B$17:$AT$54,44,0))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IF($B246="","",VLOOKUP($B246,'HKII 20 - 21'!$B$17:$AT$54,4,0))</f>
        <v>#N/A</v>
      </c>
      <c r="F246" s="16" t="e">
        <f>IF($B246="","",VLOOKUP($B246,'HKII 20 - 21'!$B$17:$AT$54,5,0))</f>
        <v>#N/A</v>
      </c>
      <c r="G246" s="16" t="e">
        <f>IF($B246="","",VLOOKUP($B246,'HKII 20 - 21'!$B$17:$AT$54,6,0))</f>
        <v>#N/A</v>
      </c>
      <c r="H246" s="16" t="e">
        <f>IF($B246="","",VLOOKUP($B246,'HKII 20 - 21'!$B$17:$AT$54,7,0))</f>
        <v>#N/A</v>
      </c>
      <c r="I246" s="16" t="e">
        <f>IF($B246="","",VLOOKUP($B246,'HKII 20 - 21'!$B$17:$AT$54,8,0))</f>
        <v>#N/A</v>
      </c>
      <c r="J246" s="16" t="e">
        <f>IF($B246="","",VLOOKUP($B246,'HKII 20 - 21'!$B$17:$AT$54,9,0))</f>
        <v>#N/A</v>
      </c>
      <c r="K246" s="16" t="e">
        <f>IF($B246="","",VLOOKUP($B246,'HKII 20 - 21'!$B$17:$AT$54,10,0))</f>
        <v>#N/A</v>
      </c>
      <c r="L246" s="16" t="e">
        <f>IF($B246="","",VLOOKUP($B246,'HKII 20 - 21'!$B$17:$AT$54,11,0))</f>
        <v>#N/A</v>
      </c>
      <c r="M246" s="32" t="e">
        <f t="shared" si="31"/>
        <v>#N/A</v>
      </c>
      <c r="N246" s="16" t="e">
        <f>IF($B246="","",VLOOKUP($B246,'HKII 20 - 21'!$B$17:$AT$54,13,0))</f>
        <v>#N/A</v>
      </c>
      <c r="O246" s="16" t="e">
        <f>IF($B246="","",VLOOKUP($B246,'HKII 20 - 21'!$B$17:$AT$54,14,0))</f>
        <v>#N/A</v>
      </c>
      <c r="P246" s="16" t="e">
        <f>IF($B246="","",VLOOKUP($B246,'HKII 20 - 21'!$B$17:$AT$54,15,0))</f>
        <v>#N/A</v>
      </c>
      <c r="Q246" s="16" t="e">
        <f>IF($B246="","",VLOOKUP($B246,'HKII 20 - 21'!$B$17:$AT$54,16,0))</f>
        <v>#N/A</v>
      </c>
      <c r="R246" s="32" t="e">
        <f t="shared" si="32"/>
        <v>#N/A</v>
      </c>
      <c r="S246" s="16" t="e">
        <f>IF($B246="","",VLOOKUP($B246,'HKII 20 - 21'!$B$17:$AT$54,18,0))</f>
        <v>#N/A</v>
      </c>
      <c r="T246" s="16" t="e">
        <f>IF($B246="","",VLOOKUP($B246,'HKII 20 - 21'!$B$17:$AT$54,19,0))</f>
        <v>#N/A</v>
      </c>
      <c r="U246" s="16" t="e">
        <f>IF($B246="","",VLOOKUP($B246,'HKII 20 - 21'!$B$17:$AT$54,20,0))</f>
        <v>#N/A</v>
      </c>
      <c r="V246" s="32" t="e">
        <f t="shared" si="33"/>
        <v>#N/A</v>
      </c>
      <c r="W246" s="16" t="e">
        <f>IF($B246="","",VLOOKUP($B246,'HKII 20 - 21'!$B$17:$AT$54,22,0))</f>
        <v>#N/A</v>
      </c>
      <c r="X246" s="16" t="e">
        <f>IF($B246="","",VLOOKUP($B246,'HKII 20 - 21'!$B$17:$AT$54,23,0))</f>
        <v>#N/A</v>
      </c>
      <c r="Y246" s="16" t="e">
        <f>IF($B246="","",VLOOKUP($B246,'HKII 20 - 21'!$B$17:$AT$54,24,0))</f>
        <v>#N/A</v>
      </c>
      <c r="Z246" s="32" t="e">
        <f t="shared" si="34"/>
        <v>#N/A</v>
      </c>
      <c r="AA246" s="16" t="e">
        <f>IF($B246="","",VLOOKUP($B246,'HKII 20 - 21'!$B$17:$AT$54,26,0))</f>
        <v>#N/A</v>
      </c>
      <c r="AB246" s="16" t="e">
        <f>IF($B246="","",VLOOKUP($B246,'HKII 20 - 21'!$B$17:$AT$54,27,0))</f>
        <v>#N/A</v>
      </c>
      <c r="AC246" s="16" t="e">
        <f>IF($B246="","",VLOOKUP($B246,'HKII 20 - 21'!$B$17:$AT$54,28,0))</f>
        <v>#N/A</v>
      </c>
      <c r="AD246" s="32" t="e">
        <f t="shared" si="35"/>
        <v>#N/A</v>
      </c>
      <c r="AE246" s="16" t="e">
        <f>IF($B246="","",VLOOKUP($B246,'HKII 20 - 21'!$B$17:$AT$54,30,0))</f>
        <v>#N/A</v>
      </c>
      <c r="AF246" s="16" t="e">
        <f>IF($B246="","",VLOOKUP($B246,'HKII 20 - 21'!$B$17:$AT$54,31,0))</f>
        <v>#N/A</v>
      </c>
      <c r="AG246" s="16" t="e">
        <f>IF($B246="","",VLOOKUP($B246,'HKII 20 - 21'!$B$17:$AT$54,32,0))</f>
        <v>#N/A</v>
      </c>
      <c r="AH246" s="32" t="e">
        <f t="shared" si="36"/>
        <v>#N/A</v>
      </c>
      <c r="AI246" s="16" t="e">
        <f>IF($B246="","",VLOOKUP($B246,'HKII 20 - 21'!$B$17:$AT$54,34,0))</f>
        <v>#N/A</v>
      </c>
      <c r="AJ246" s="16" t="e">
        <f>IF($B246="","",VLOOKUP($B246,'HKII 20 - 21'!$B$17:$AT$54,35,0))</f>
        <v>#N/A</v>
      </c>
      <c r="AK246" s="32" t="e">
        <f t="shared" si="37"/>
        <v>#N/A</v>
      </c>
      <c r="AL246" s="16" t="e">
        <f>IF($B246="","",VLOOKUP($B246,'HKII 20 - 21'!$B$17:$AT$54,37,0))</f>
        <v>#N/A</v>
      </c>
      <c r="AM246" s="16" t="e">
        <f>IF($B246="","",VLOOKUP($B246,'HKII 20 - 21'!$B$17:$AT$54,38,0))</f>
        <v>#N/A</v>
      </c>
      <c r="AN246" s="32" t="e">
        <f t="shared" si="38"/>
        <v>#N/A</v>
      </c>
      <c r="AO246" s="16" t="e">
        <f>IF($B246="","",VLOOKUP($B246,'HKII 20 - 21'!$B$17:$AT$54,40,0))</f>
        <v>#N/A</v>
      </c>
      <c r="AP246" s="16" t="e">
        <f>IF($B246="","",VLOOKUP($B246,'HKII 20 - 21'!$B$17:$AT$54,41,0))</f>
        <v>#N/A</v>
      </c>
      <c r="AQ246" s="32" t="e">
        <f t="shared" si="39"/>
        <v>#N/A</v>
      </c>
      <c r="AR246" s="32" t="e">
        <f>IF($B246="","",VLOOKUP($B246,'HKII 20 - 21'!$B$17:$AT$54,43,0))</f>
        <v>#N/A</v>
      </c>
      <c r="AS246" s="32" t="e">
        <f>IF($B246="","",VLOOKUP($B246,'HKII 20 - 21'!$B$17:$AT$54,44,0))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IF($B247="","",VLOOKUP($B247,'HKII 20 - 21'!$B$17:$AT$54,4,0))</f>
        <v>#N/A</v>
      </c>
      <c r="F247" s="16" t="e">
        <f>IF($B247="","",VLOOKUP($B247,'HKII 20 - 21'!$B$17:$AT$54,5,0))</f>
        <v>#N/A</v>
      </c>
      <c r="G247" s="16" t="e">
        <f>IF($B247="","",VLOOKUP($B247,'HKII 20 - 21'!$B$17:$AT$54,6,0))</f>
        <v>#N/A</v>
      </c>
      <c r="H247" s="16" t="e">
        <f>IF($B247="","",VLOOKUP($B247,'HKII 20 - 21'!$B$17:$AT$54,7,0))</f>
        <v>#N/A</v>
      </c>
      <c r="I247" s="16" t="e">
        <f>IF($B247="","",VLOOKUP($B247,'HKII 20 - 21'!$B$17:$AT$54,8,0))</f>
        <v>#N/A</v>
      </c>
      <c r="J247" s="16" t="e">
        <f>IF($B247="","",VLOOKUP($B247,'HKII 20 - 21'!$B$17:$AT$54,9,0))</f>
        <v>#N/A</v>
      </c>
      <c r="K247" s="16" t="e">
        <f>IF($B247="","",VLOOKUP($B247,'HKII 20 - 21'!$B$17:$AT$54,10,0))</f>
        <v>#N/A</v>
      </c>
      <c r="L247" s="16" t="e">
        <f>IF($B247="","",VLOOKUP($B247,'HKII 20 - 21'!$B$17:$AT$54,11,0))</f>
        <v>#N/A</v>
      </c>
      <c r="M247" s="32" t="e">
        <f t="shared" si="31"/>
        <v>#N/A</v>
      </c>
      <c r="N247" s="16" t="e">
        <f>IF($B247="","",VLOOKUP($B247,'HKII 20 - 21'!$B$17:$AT$54,13,0))</f>
        <v>#N/A</v>
      </c>
      <c r="O247" s="16" t="e">
        <f>IF($B247="","",VLOOKUP($B247,'HKII 20 - 21'!$B$17:$AT$54,14,0))</f>
        <v>#N/A</v>
      </c>
      <c r="P247" s="16" t="e">
        <f>IF($B247="","",VLOOKUP($B247,'HKII 20 - 21'!$B$17:$AT$54,15,0))</f>
        <v>#N/A</v>
      </c>
      <c r="Q247" s="16" t="e">
        <f>IF($B247="","",VLOOKUP($B247,'HKII 20 - 21'!$B$17:$AT$54,16,0))</f>
        <v>#N/A</v>
      </c>
      <c r="R247" s="32" t="e">
        <f t="shared" si="32"/>
        <v>#N/A</v>
      </c>
      <c r="S247" s="16" t="e">
        <f>IF($B247="","",VLOOKUP($B247,'HKII 20 - 21'!$B$17:$AT$54,18,0))</f>
        <v>#N/A</v>
      </c>
      <c r="T247" s="16" t="e">
        <f>IF($B247="","",VLOOKUP($B247,'HKII 20 - 21'!$B$17:$AT$54,19,0))</f>
        <v>#N/A</v>
      </c>
      <c r="U247" s="16" t="e">
        <f>IF($B247="","",VLOOKUP($B247,'HKII 20 - 21'!$B$17:$AT$54,20,0))</f>
        <v>#N/A</v>
      </c>
      <c r="V247" s="32" t="e">
        <f t="shared" si="33"/>
        <v>#N/A</v>
      </c>
      <c r="W247" s="16" t="e">
        <f>IF($B247="","",VLOOKUP($B247,'HKII 20 - 21'!$B$17:$AT$54,22,0))</f>
        <v>#N/A</v>
      </c>
      <c r="X247" s="16" t="e">
        <f>IF($B247="","",VLOOKUP($B247,'HKII 20 - 21'!$B$17:$AT$54,23,0))</f>
        <v>#N/A</v>
      </c>
      <c r="Y247" s="16" t="e">
        <f>IF($B247="","",VLOOKUP($B247,'HKII 20 - 21'!$B$17:$AT$54,24,0))</f>
        <v>#N/A</v>
      </c>
      <c r="Z247" s="32" t="e">
        <f t="shared" si="34"/>
        <v>#N/A</v>
      </c>
      <c r="AA247" s="16" t="e">
        <f>IF($B247="","",VLOOKUP($B247,'HKII 20 - 21'!$B$17:$AT$54,26,0))</f>
        <v>#N/A</v>
      </c>
      <c r="AB247" s="16" t="e">
        <f>IF($B247="","",VLOOKUP($B247,'HKII 20 - 21'!$B$17:$AT$54,27,0))</f>
        <v>#N/A</v>
      </c>
      <c r="AC247" s="16" t="e">
        <f>IF($B247="","",VLOOKUP($B247,'HKII 20 - 21'!$B$17:$AT$54,28,0))</f>
        <v>#N/A</v>
      </c>
      <c r="AD247" s="32" t="e">
        <f t="shared" si="35"/>
        <v>#N/A</v>
      </c>
      <c r="AE247" s="16" t="e">
        <f>IF($B247="","",VLOOKUP($B247,'HKII 20 - 21'!$B$17:$AT$54,30,0))</f>
        <v>#N/A</v>
      </c>
      <c r="AF247" s="16" t="e">
        <f>IF($B247="","",VLOOKUP($B247,'HKII 20 - 21'!$B$17:$AT$54,31,0))</f>
        <v>#N/A</v>
      </c>
      <c r="AG247" s="16" t="e">
        <f>IF($B247="","",VLOOKUP($B247,'HKII 20 - 21'!$B$17:$AT$54,32,0))</f>
        <v>#N/A</v>
      </c>
      <c r="AH247" s="32" t="e">
        <f t="shared" si="36"/>
        <v>#N/A</v>
      </c>
      <c r="AI247" s="16" t="e">
        <f>IF($B247="","",VLOOKUP($B247,'HKII 20 - 21'!$B$17:$AT$54,34,0))</f>
        <v>#N/A</v>
      </c>
      <c r="AJ247" s="16" t="e">
        <f>IF($B247="","",VLOOKUP($B247,'HKII 20 - 21'!$B$17:$AT$54,35,0))</f>
        <v>#N/A</v>
      </c>
      <c r="AK247" s="32" t="e">
        <f t="shared" si="37"/>
        <v>#N/A</v>
      </c>
      <c r="AL247" s="16" t="e">
        <f>IF($B247="","",VLOOKUP($B247,'HKII 20 - 21'!$B$17:$AT$54,37,0))</f>
        <v>#N/A</v>
      </c>
      <c r="AM247" s="16" t="e">
        <f>IF($B247="","",VLOOKUP($B247,'HKII 20 - 21'!$B$17:$AT$54,38,0))</f>
        <v>#N/A</v>
      </c>
      <c r="AN247" s="32" t="e">
        <f t="shared" si="38"/>
        <v>#N/A</v>
      </c>
      <c r="AO247" s="16" t="e">
        <f>IF($B247="","",VLOOKUP($B247,'HKII 20 - 21'!$B$17:$AT$54,40,0))</f>
        <v>#N/A</v>
      </c>
      <c r="AP247" s="16" t="e">
        <f>IF($B247="","",VLOOKUP($B247,'HKII 20 - 21'!$B$17:$AT$54,41,0))</f>
        <v>#N/A</v>
      </c>
      <c r="AQ247" s="32" t="e">
        <f t="shared" si="39"/>
        <v>#N/A</v>
      </c>
      <c r="AR247" s="32" t="e">
        <f>IF($B247="","",VLOOKUP($B247,'HKII 20 - 21'!$B$17:$AT$54,43,0))</f>
        <v>#N/A</v>
      </c>
      <c r="AS247" s="32" t="e">
        <f>IF($B247="","",VLOOKUP($B247,'HKII 20 - 21'!$B$17:$AT$54,44,0))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IF($B248="","",VLOOKUP($B248,'HKII 20 - 21'!$B$17:$AT$54,4,0))</f>
        <v>#N/A</v>
      </c>
      <c r="F248" s="16" t="e">
        <f>IF($B248="","",VLOOKUP($B248,'HKII 20 - 21'!$B$17:$AT$54,5,0))</f>
        <v>#N/A</v>
      </c>
      <c r="G248" s="16" t="e">
        <f>IF($B248="","",VLOOKUP($B248,'HKII 20 - 21'!$B$17:$AT$54,6,0))</f>
        <v>#N/A</v>
      </c>
      <c r="H248" s="16" t="e">
        <f>IF($B248="","",VLOOKUP($B248,'HKII 20 - 21'!$B$17:$AT$54,7,0))</f>
        <v>#N/A</v>
      </c>
      <c r="I248" s="16" t="e">
        <f>IF($B248="","",VLOOKUP($B248,'HKII 20 - 21'!$B$17:$AT$54,8,0))</f>
        <v>#N/A</v>
      </c>
      <c r="J248" s="16" t="e">
        <f>IF($B248="","",VLOOKUP($B248,'HKII 20 - 21'!$B$17:$AT$54,9,0))</f>
        <v>#N/A</v>
      </c>
      <c r="K248" s="16" t="e">
        <f>IF($B248="","",VLOOKUP($B248,'HKII 20 - 21'!$B$17:$AT$54,10,0))</f>
        <v>#N/A</v>
      </c>
      <c r="L248" s="16" t="e">
        <f>IF($B248="","",VLOOKUP($B248,'HKII 20 - 21'!$B$17:$AT$54,11,0))</f>
        <v>#N/A</v>
      </c>
      <c r="M248" s="32" t="e">
        <f t="shared" si="31"/>
        <v>#N/A</v>
      </c>
      <c r="N248" s="16" t="e">
        <f>IF($B248="","",VLOOKUP($B248,'HKII 20 - 21'!$B$17:$AT$54,13,0))</f>
        <v>#N/A</v>
      </c>
      <c r="O248" s="16" t="e">
        <f>IF($B248="","",VLOOKUP($B248,'HKII 20 - 21'!$B$17:$AT$54,14,0))</f>
        <v>#N/A</v>
      </c>
      <c r="P248" s="16" t="e">
        <f>IF($B248="","",VLOOKUP($B248,'HKII 20 - 21'!$B$17:$AT$54,15,0))</f>
        <v>#N/A</v>
      </c>
      <c r="Q248" s="16" t="e">
        <f>IF($B248="","",VLOOKUP($B248,'HKII 20 - 21'!$B$17:$AT$54,16,0))</f>
        <v>#N/A</v>
      </c>
      <c r="R248" s="32" t="e">
        <f t="shared" si="32"/>
        <v>#N/A</v>
      </c>
      <c r="S248" s="16" t="e">
        <f>IF($B248="","",VLOOKUP($B248,'HKII 20 - 21'!$B$17:$AT$54,18,0))</f>
        <v>#N/A</v>
      </c>
      <c r="T248" s="16" t="e">
        <f>IF($B248="","",VLOOKUP($B248,'HKII 20 - 21'!$B$17:$AT$54,19,0))</f>
        <v>#N/A</v>
      </c>
      <c r="U248" s="16" t="e">
        <f>IF($B248="","",VLOOKUP($B248,'HKII 20 - 21'!$B$17:$AT$54,20,0))</f>
        <v>#N/A</v>
      </c>
      <c r="V248" s="32" t="e">
        <f t="shared" si="33"/>
        <v>#N/A</v>
      </c>
      <c r="W248" s="16" t="e">
        <f>IF($B248="","",VLOOKUP($B248,'HKII 20 - 21'!$B$17:$AT$54,22,0))</f>
        <v>#N/A</v>
      </c>
      <c r="X248" s="16" t="e">
        <f>IF($B248="","",VLOOKUP($B248,'HKII 20 - 21'!$B$17:$AT$54,23,0))</f>
        <v>#N/A</v>
      </c>
      <c r="Y248" s="16" t="e">
        <f>IF($B248="","",VLOOKUP($B248,'HKII 20 - 21'!$B$17:$AT$54,24,0))</f>
        <v>#N/A</v>
      </c>
      <c r="Z248" s="32" t="e">
        <f t="shared" si="34"/>
        <v>#N/A</v>
      </c>
      <c r="AA248" s="16" t="e">
        <f>IF($B248="","",VLOOKUP($B248,'HKII 20 - 21'!$B$17:$AT$54,26,0))</f>
        <v>#N/A</v>
      </c>
      <c r="AB248" s="16" t="e">
        <f>IF($B248="","",VLOOKUP($B248,'HKII 20 - 21'!$B$17:$AT$54,27,0))</f>
        <v>#N/A</v>
      </c>
      <c r="AC248" s="16" t="e">
        <f>IF($B248="","",VLOOKUP($B248,'HKII 20 - 21'!$B$17:$AT$54,28,0))</f>
        <v>#N/A</v>
      </c>
      <c r="AD248" s="32" t="e">
        <f t="shared" si="35"/>
        <v>#N/A</v>
      </c>
      <c r="AE248" s="16" t="e">
        <f>IF($B248="","",VLOOKUP($B248,'HKII 20 - 21'!$B$17:$AT$54,30,0))</f>
        <v>#N/A</v>
      </c>
      <c r="AF248" s="16" t="e">
        <f>IF($B248="","",VLOOKUP($B248,'HKII 20 - 21'!$B$17:$AT$54,31,0))</f>
        <v>#N/A</v>
      </c>
      <c r="AG248" s="16" t="e">
        <f>IF($B248="","",VLOOKUP($B248,'HKII 20 - 21'!$B$17:$AT$54,32,0))</f>
        <v>#N/A</v>
      </c>
      <c r="AH248" s="32" t="e">
        <f t="shared" si="36"/>
        <v>#N/A</v>
      </c>
      <c r="AI248" s="16" t="e">
        <f>IF($B248="","",VLOOKUP($B248,'HKII 20 - 21'!$B$17:$AT$54,34,0))</f>
        <v>#N/A</v>
      </c>
      <c r="AJ248" s="16" t="e">
        <f>IF($B248="","",VLOOKUP($B248,'HKII 20 - 21'!$B$17:$AT$54,35,0))</f>
        <v>#N/A</v>
      </c>
      <c r="AK248" s="32" t="e">
        <f t="shared" si="37"/>
        <v>#N/A</v>
      </c>
      <c r="AL248" s="16" t="e">
        <f>IF($B248="","",VLOOKUP($B248,'HKII 20 - 21'!$B$17:$AT$54,37,0))</f>
        <v>#N/A</v>
      </c>
      <c r="AM248" s="16" t="e">
        <f>IF($B248="","",VLOOKUP($B248,'HKII 20 - 21'!$B$17:$AT$54,38,0))</f>
        <v>#N/A</v>
      </c>
      <c r="AN248" s="32" t="e">
        <f t="shared" si="38"/>
        <v>#N/A</v>
      </c>
      <c r="AO248" s="16" t="e">
        <f>IF($B248="","",VLOOKUP($B248,'HKII 20 - 21'!$B$17:$AT$54,40,0))</f>
        <v>#N/A</v>
      </c>
      <c r="AP248" s="16" t="e">
        <f>IF($B248="","",VLOOKUP($B248,'HKII 20 - 21'!$B$17:$AT$54,41,0))</f>
        <v>#N/A</v>
      </c>
      <c r="AQ248" s="32" t="e">
        <f t="shared" si="39"/>
        <v>#N/A</v>
      </c>
      <c r="AR248" s="32" t="e">
        <f>IF($B248="","",VLOOKUP($B248,'HKII 20 - 21'!$B$17:$AT$54,43,0))</f>
        <v>#N/A</v>
      </c>
      <c r="AS248" s="32" t="e">
        <f>IF($B248="","",VLOOKUP($B248,'HKII 20 - 21'!$B$17:$AT$54,44,0))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IF($B249="","",VLOOKUP($B249,'HKII 20 - 21'!$B$17:$AT$54,4,0))</f>
        <v>#N/A</v>
      </c>
      <c r="F249" s="16" t="e">
        <f>IF($B249="","",VLOOKUP($B249,'HKII 20 - 21'!$B$17:$AT$54,5,0))</f>
        <v>#N/A</v>
      </c>
      <c r="G249" s="16" t="e">
        <f>IF($B249="","",VLOOKUP($B249,'HKII 20 - 21'!$B$17:$AT$54,6,0))</f>
        <v>#N/A</v>
      </c>
      <c r="H249" s="16" t="e">
        <f>IF($B249="","",VLOOKUP($B249,'HKII 20 - 21'!$B$17:$AT$54,7,0))</f>
        <v>#N/A</v>
      </c>
      <c r="I249" s="16" t="e">
        <f>IF($B249="","",VLOOKUP($B249,'HKII 20 - 21'!$B$17:$AT$54,8,0))</f>
        <v>#N/A</v>
      </c>
      <c r="J249" s="16" t="e">
        <f>IF($B249="","",VLOOKUP($B249,'HKII 20 - 21'!$B$17:$AT$54,9,0))</f>
        <v>#N/A</v>
      </c>
      <c r="K249" s="16" t="e">
        <f>IF($B249="","",VLOOKUP($B249,'HKII 20 - 21'!$B$17:$AT$54,10,0))</f>
        <v>#N/A</v>
      </c>
      <c r="L249" s="16" t="e">
        <f>IF($B249="","",VLOOKUP($B249,'HKII 20 - 21'!$B$17:$AT$54,11,0))</f>
        <v>#N/A</v>
      </c>
      <c r="M249" s="32" t="e">
        <f t="shared" si="31"/>
        <v>#N/A</v>
      </c>
      <c r="N249" s="16" t="e">
        <f>IF($B249="","",VLOOKUP($B249,'HKII 20 - 21'!$B$17:$AT$54,13,0))</f>
        <v>#N/A</v>
      </c>
      <c r="O249" s="16" t="e">
        <f>IF($B249="","",VLOOKUP($B249,'HKII 20 - 21'!$B$17:$AT$54,14,0))</f>
        <v>#N/A</v>
      </c>
      <c r="P249" s="16" t="e">
        <f>IF($B249="","",VLOOKUP($B249,'HKII 20 - 21'!$B$17:$AT$54,15,0))</f>
        <v>#N/A</v>
      </c>
      <c r="Q249" s="16" t="e">
        <f>IF($B249="","",VLOOKUP($B249,'HKII 20 - 21'!$B$17:$AT$54,16,0))</f>
        <v>#N/A</v>
      </c>
      <c r="R249" s="32" t="e">
        <f t="shared" si="32"/>
        <v>#N/A</v>
      </c>
      <c r="S249" s="16" t="e">
        <f>IF($B249="","",VLOOKUP($B249,'HKII 20 - 21'!$B$17:$AT$54,18,0))</f>
        <v>#N/A</v>
      </c>
      <c r="T249" s="16" t="e">
        <f>IF($B249="","",VLOOKUP($B249,'HKII 20 - 21'!$B$17:$AT$54,19,0))</f>
        <v>#N/A</v>
      </c>
      <c r="U249" s="16" t="e">
        <f>IF($B249="","",VLOOKUP($B249,'HKII 20 - 21'!$B$17:$AT$54,20,0))</f>
        <v>#N/A</v>
      </c>
      <c r="V249" s="32" t="e">
        <f t="shared" si="33"/>
        <v>#N/A</v>
      </c>
      <c r="W249" s="16" t="e">
        <f>IF($B249="","",VLOOKUP($B249,'HKII 20 - 21'!$B$17:$AT$54,22,0))</f>
        <v>#N/A</v>
      </c>
      <c r="X249" s="16" t="e">
        <f>IF($B249="","",VLOOKUP($B249,'HKII 20 - 21'!$B$17:$AT$54,23,0))</f>
        <v>#N/A</v>
      </c>
      <c r="Y249" s="16" t="e">
        <f>IF($B249="","",VLOOKUP($B249,'HKII 20 - 21'!$B$17:$AT$54,24,0))</f>
        <v>#N/A</v>
      </c>
      <c r="Z249" s="32" t="e">
        <f t="shared" si="34"/>
        <v>#N/A</v>
      </c>
      <c r="AA249" s="16" t="e">
        <f>IF($B249="","",VLOOKUP($B249,'HKII 20 - 21'!$B$17:$AT$54,26,0))</f>
        <v>#N/A</v>
      </c>
      <c r="AB249" s="16" t="e">
        <f>IF($B249="","",VLOOKUP($B249,'HKII 20 - 21'!$B$17:$AT$54,27,0))</f>
        <v>#N/A</v>
      </c>
      <c r="AC249" s="16" t="e">
        <f>IF($B249="","",VLOOKUP($B249,'HKII 20 - 21'!$B$17:$AT$54,28,0))</f>
        <v>#N/A</v>
      </c>
      <c r="AD249" s="32" t="e">
        <f t="shared" si="35"/>
        <v>#N/A</v>
      </c>
      <c r="AE249" s="16" t="e">
        <f>IF($B249="","",VLOOKUP($B249,'HKII 20 - 21'!$B$17:$AT$54,30,0))</f>
        <v>#N/A</v>
      </c>
      <c r="AF249" s="16" t="e">
        <f>IF($B249="","",VLOOKUP($B249,'HKII 20 - 21'!$B$17:$AT$54,31,0))</f>
        <v>#N/A</v>
      </c>
      <c r="AG249" s="16" t="e">
        <f>IF($B249="","",VLOOKUP($B249,'HKII 20 - 21'!$B$17:$AT$54,32,0))</f>
        <v>#N/A</v>
      </c>
      <c r="AH249" s="32" t="e">
        <f t="shared" si="36"/>
        <v>#N/A</v>
      </c>
      <c r="AI249" s="16" t="e">
        <f>IF($B249="","",VLOOKUP($B249,'HKII 20 - 21'!$B$17:$AT$54,34,0))</f>
        <v>#N/A</v>
      </c>
      <c r="AJ249" s="16" t="e">
        <f>IF($B249="","",VLOOKUP($B249,'HKII 20 - 21'!$B$17:$AT$54,35,0))</f>
        <v>#N/A</v>
      </c>
      <c r="AK249" s="32" t="e">
        <f t="shared" si="37"/>
        <v>#N/A</v>
      </c>
      <c r="AL249" s="16" t="e">
        <f>IF($B249="","",VLOOKUP($B249,'HKII 20 - 21'!$B$17:$AT$54,37,0))</f>
        <v>#N/A</v>
      </c>
      <c r="AM249" s="16" t="e">
        <f>IF($B249="","",VLOOKUP($B249,'HKII 20 - 21'!$B$17:$AT$54,38,0))</f>
        <v>#N/A</v>
      </c>
      <c r="AN249" s="32" t="e">
        <f t="shared" si="38"/>
        <v>#N/A</v>
      </c>
      <c r="AO249" s="16" t="e">
        <f>IF($B249="","",VLOOKUP($B249,'HKII 20 - 21'!$B$17:$AT$54,40,0))</f>
        <v>#N/A</v>
      </c>
      <c r="AP249" s="16" t="e">
        <f>IF($B249="","",VLOOKUP($B249,'HKII 20 - 21'!$B$17:$AT$54,41,0))</f>
        <v>#N/A</v>
      </c>
      <c r="AQ249" s="32" t="e">
        <f t="shared" si="39"/>
        <v>#N/A</v>
      </c>
      <c r="AR249" s="32" t="e">
        <f>IF($B249="","",VLOOKUP($B249,'HKII 20 - 21'!$B$17:$AT$54,43,0))</f>
        <v>#N/A</v>
      </c>
      <c r="AS249" s="32" t="e">
        <f>IF($B249="","",VLOOKUP($B249,'HKII 20 - 21'!$B$17:$AT$54,44,0))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IF($B250="","",VLOOKUP($B250,'HKII 20 - 21'!$B$17:$AT$54,4,0))</f>
        <v>#N/A</v>
      </c>
      <c r="F250" s="16" t="e">
        <f>IF($B250="","",VLOOKUP($B250,'HKII 20 - 21'!$B$17:$AT$54,5,0))</f>
        <v>#N/A</v>
      </c>
      <c r="G250" s="16" t="e">
        <f>IF($B250="","",VLOOKUP($B250,'HKII 20 - 21'!$B$17:$AT$54,6,0))</f>
        <v>#N/A</v>
      </c>
      <c r="H250" s="16" t="e">
        <f>IF($B250="","",VLOOKUP($B250,'HKII 20 - 21'!$B$17:$AT$54,7,0))</f>
        <v>#N/A</v>
      </c>
      <c r="I250" s="16" t="e">
        <f>IF($B250="","",VLOOKUP($B250,'HKII 20 - 21'!$B$17:$AT$54,8,0))</f>
        <v>#N/A</v>
      </c>
      <c r="J250" s="16" t="e">
        <f>IF($B250="","",VLOOKUP($B250,'HKII 20 - 21'!$B$17:$AT$54,9,0))</f>
        <v>#N/A</v>
      </c>
      <c r="K250" s="16" t="e">
        <f>IF($B250="","",VLOOKUP($B250,'HKII 20 - 21'!$B$17:$AT$54,10,0))</f>
        <v>#N/A</v>
      </c>
      <c r="L250" s="16" t="e">
        <f>IF($B250="","",VLOOKUP($B250,'HKII 20 - 21'!$B$17:$AT$54,11,0))</f>
        <v>#N/A</v>
      </c>
      <c r="M250" s="32" t="e">
        <f t="shared" si="31"/>
        <v>#N/A</v>
      </c>
      <c r="N250" s="16" t="e">
        <f>IF($B250="","",VLOOKUP($B250,'HKII 20 - 21'!$B$17:$AT$54,13,0))</f>
        <v>#N/A</v>
      </c>
      <c r="O250" s="16" t="e">
        <f>IF($B250="","",VLOOKUP($B250,'HKII 20 - 21'!$B$17:$AT$54,14,0))</f>
        <v>#N/A</v>
      </c>
      <c r="P250" s="16" t="e">
        <f>IF($B250="","",VLOOKUP($B250,'HKII 20 - 21'!$B$17:$AT$54,15,0))</f>
        <v>#N/A</v>
      </c>
      <c r="Q250" s="16" t="e">
        <f>IF($B250="","",VLOOKUP($B250,'HKII 20 - 21'!$B$17:$AT$54,16,0))</f>
        <v>#N/A</v>
      </c>
      <c r="R250" s="32" t="e">
        <f t="shared" si="32"/>
        <v>#N/A</v>
      </c>
      <c r="S250" s="16" t="e">
        <f>IF($B250="","",VLOOKUP($B250,'HKII 20 - 21'!$B$17:$AT$54,18,0))</f>
        <v>#N/A</v>
      </c>
      <c r="T250" s="16" t="e">
        <f>IF($B250="","",VLOOKUP($B250,'HKII 20 - 21'!$B$17:$AT$54,19,0))</f>
        <v>#N/A</v>
      </c>
      <c r="U250" s="16" t="e">
        <f>IF($B250="","",VLOOKUP($B250,'HKII 20 - 21'!$B$17:$AT$54,20,0))</f>
        <v>#N/A</v>
      </c>
      <c r="V250" s="32" t="e">
        <f t="shared" si="33"/>
        <v>#N/A</v>
      </c>
      <c r="W250" s="16" t="e">
        <f>IF($B250="","",VLOOKUP($B250,'HKII 20 - 21'!$B$17:$AT$54,22,0))</f>
        <v>#N/A</v>
      </c>
      <c r="X250" s="16" t="e">
        <f>IF($B250="","",VLOOKUP($B250,'HKII 20 - 21'!$B$17:$AT$54,23,0))</f>
        <v>#N/A</v>
      </c>
      <c r="Y250" s="16" t="e">
        <f>IF($B250="","",VLOOKUP($B250,'HKII 20 - 21'!$B$17:$AT$54,24,0))</f>
        <v>#N/A</v>
      </c>
      <c r="Z250" s="32" t="e">
        <f t="shared" si="34"/>
        <v>#N/A</v>
      </c>
      <c r="AA250" s="16" t="e">
        <f>IF($B250="","",VLOOKUP($B250,'HKII 20 - 21'!$B$17:$AT$54,26,0))</f>
        <v>#N/A</v>
      </c>
      <c r="AB250" s="16" t="e">
        <f>IF($B250="","",VLOOKUP($B250,'HKII 20 - 21'!$B$17:$AT$54,27,0))</f>
        <v>#N/A</v>
      </c>
      <c r="AC250" s="16" t="e">
        <f>IF($B250="","",VLOOKUP($B250,'HKII 20 - 21'!$B$17:$AT$54,28,0))</f>
        <v>#N/A</v>
      </c>
      <c r="AD250" s="32" t="e">
        <f t="shared" si="35"/>
        <v>#N/A</v>
      </c>
      <c r="AE250" s="16" t="e">
        <f>IF($B250="","",VLOOKUP($B250,'HKII 20 - 21'!$B$17:$AT$54,30,0))</f>
        <v>#N/A</v>
      </c>
      <c r="AF250" s="16" t="e">
        <f>IF($B250="","",VLOOKUP($B250,'HKII 20 - 21'!$B$17:$AT$54,31,0))</f>
        <v>#N/A</v>
      </c>
      <c r="AG250" s="16" t="e">
        <f>IF($B250="","",VLOOKUP($B250,'HKII 20 - 21'!$B$17:$AT$54,32,0))</f>
        <v>#N/A</v>
      </c>
      <c r="AH250" s="32" t="e">
        <f t="shared" si="36"/>
        <v>#N/A</v>
      </c>
      <c r="AI250" s="16" t="e">
        <f>IF($B250="","",VLOOKUP($B250,'HKII 20 - 21'!$B$17:$AT$54,34,0))</f>
        <v>#N/A</v>
      </c>
      <c r="AJ250" s="16" t="e">
        <f>IF($B250="","",VLOOKUP($B250,'HKII 20 - 21'!$B$17:$AT$54,35,0))</f>
        <v>#N/A</v>
      </c>
      <c r="AK250" s="32" t="e">
        <f t="shared" si="37"/>
        <v>#N/A</v>
      </c>
      <c r="AL250" s="16" t="e">
        <f>IF($B250="","",VLOOKUP($B250,'HKII 20 - 21'!$B$17:$AT$54,37,0))</f>
        <v>#N/A</v>
      </c>
      <c r="AM250" s="16" t="e">
        <f>IF($B250="","",VLOOKUP($B250,'HKII 20 - 21'!$B$17:$AT$54,38,0))</f>
        <v>#N/A</v>
      </c>
      <c r="AN250" s="32" t="e">
        <f t="shared" si="38"/>
        <v>#N/A</v>
      </c>
      <c r="AO250" s="16" t="e">
        <f>IF($B250="","",VLOOKUP($B250,'HKII 20 - 21'!$B$17:$AT$54,40,0))</f>
        <v>#N/A</v>
      </c>
      <c r="AP250" s="16" t="e">
        <f>IF($B250="","",VLOOKUP($B250,'HKII 20 - 21'!$B$17:$AT$54,41,0))</f>
        <v>#N/A</v>
      </c>
      <c r="AQ250" s="32" t="e">
        <f t="shared" si="39"/>
        <v>#N/A</v>
      </c>
      <c r="AR250" s="32" t="e">
        <f>IF($B250="","",VLOOKUP($B250,'HKII 20 - 21'!$B$17:$AT$54,43,0))</f>
        <v>#N/A</v>
      </c>
      <c r="AS250" s="32" t="e">
        <f>IF($B250="","",VLOOKUP($B250,'HKII 20 - 21'!$B$17:$AT$54,44,0))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IF($B251="","",VLOOKUP($B251,'HKII 20 - 21'!$B$17:$AT$54,4,0))</f>
        <v>#N/A</v>
      </c>
      <c r="F251" s="16" t="e">
        <f>IF($B251="","",VLOOKUP($B251,'HKII 20 - 21'!$B$17:$AT$54,5,0))</f>
        <v>#N/A</v>
      </c>
      <c r="G251" s="16" t="e">
        <f>IF($B251="","",VLOOKUP($B251,'HKII 20 - 21'!$B$17:$AT$54,6,0))</f>
        <v>#N/A</v>
      </c>
      <c r="H251" s="16" t="e">
        <f>IF($B251="","",VLOOKUP($B251,'HKII 20 - 21'!$B$17:$AT$54,7,0))</f>
        <v>#N/A</v>
      </c>
      <c r="I251" s="16" t="e">
        <f>IF($B251="","",VLOOKUP($B251,'HKII 20 - 21'!$B$17:$AT$54,8,0))</f>
        <v>#N/A</v>
      </c>
      <c r="J251" s="16" t="e">
        <f>IF($B251="","",VLOOKUP($B251,'HKII 20 - 21'!$B$17:$AT$54,9,0))</f>
        <v>#N/A</v>
      </c>
      <c r="K251" s="16" t="e">
        <f>IF($B251="","",VLOOKUP($B251,'HKII 20 - 21'!$B$17:$AT$54,10,0))</f>
        <v>#N/A</v>
      </c>
      <c r="L251" s="16" t="e">
        <f>IF($B251="","",VLOOKUP($B251,'HKII 20 - 21'!$B$17:$AT$54,11,0))</f>
        <v>#N/A</v>
      </c>
      <c r="M251" s="32" t="e">
        <f t="shared" si="31"/>
        <v>#N/A</v>
      </c>
      <c r="N251" s="16" t="e">
        <f>IF($B251="","",VLOOKUP($B251,'HKII 20 - 21'!$B$17:$AT$54,13,0))</f>
        <v>#N/A</v>
      </c>
      <c r="O251" s="16" t="e">
        <f>IF($B251="","",VLOOKUP($B251,'HKII 20 - 21'!$B$17:$AT$54,14,0))</f>
        <v>#N/A</v>
      </c>
      <c r="P251" s="16" t="e">
        <f>IF($B251="","",VLOOKUP($B251,'HKII 20 - 21'!$B$17:$AT$54,15,0))</f>
        <v>#N/A</v>
      </c>
      <c r="Q251" s="16" t="e">
        <f>IF($B251="","",VLOOKUP($B251,'HKII 20 - 21'!$B$17:$AT$54,16,0))</f>
        <v>#N/A</v>
      </c>
      <c r="R251" s="32" t="e">
        <f t="shared" si="32"/>
        <v>#N/A</v>
      </c>
      <c r="S251" s="16" t="e">
        <f>IF($B251="","",VLOOKUP($B251,'HKII 20 - 21'!$B$17:$AT$54,18,0))</f>
        <v>#N/A</v>
      </c>
      <c r="T251" s="16" t="e">
        <f>IF($B251="","",VLOOKUP($B251,'HKII 20 - 21'!$B$17:$AT$54,19,0))</f>
        <v>#N/A</v>
      </c>
      <c r="U251" s="16" t="e">
        <f>IF($B251="","",VLOOKUP($B251,'HKII 20 - 21'!$B$17:$AT$54,20,0))</f>
        <v>#N/A</v>
      </c>
      <c r="V251" s="32" t="e">
        <f t="shared" si="33"/>
        <v>#N/A</v>
      </c>
      <c r="W251" s="16" t="e">
        <f>IF($B251="","",VLOOKUP($B251,'HKII 20 - 21'!$B$17:$AT$54,22,0))</f>
        <v>#N/A</v>
      </c>
      <c r="X251" s="16" t="e">
        <f>IF($B251="","",VLOOKUP($B251,'HKII 20 - 21'!$B$17:$AT$54,23,0))</f>
        <v>#N/A</v>
      </c>
      <c r="Y251" s="16" t="e">
        <f>IF($B251="","",VLOOKUP($B251,'HKII 20 - 21'!$B$17:$AT$54,24,0))</f>
        <v>#N/A</v>
      </c>
      <c r="Z251" s="32" t="e">
        <f t="shared" si="34"/>
        <v>#N/A</v>
      </c>
      <c r="AA251" s="16" t="e">
        <f>IF($B251="","",VLOOKUP($B251,'HKII 20 - 21'!$B$17:$AT$54,26,0))</f>
        <v>#N/A</v>
      </c>
      <c r="AB251" s="16" t="e">
        <f>IF($B251="","",VLOOKUP($B251,'HKII 20 - 21'!$B$17:$AT$54,27,0))</f>
        <v>#N/A</v>
      </c>
      <c r="AC251" s="16" t="e">
        <f>IF($B251="","",VLOOKUP($B251,'HKII 20 - 21'!$B$17:$AT$54,28,0))</f>
        <v>#N/A</v>
      </c>
      <c r="AD251" s="32" t="e">
        <f t="shared" si="35"/>
        <v>#N/A</v>
      </c>
      <c r="AE251" s="16" t="e">
        <f>IF($B251="","",VLOOKUP($B251,'HKII 20 - 21'!$B$17:$AT$54,30,0))</f>
        <v>#N/A</v>
      </c>
      <c r="AF251" s="16" t="e">
        <f>IF($B251="","",VLOOKUP($B251,'HKII 20 - 21'!$B$17:$AT$54,31,0))</f>
        <v>#N/A</v>
      </c>
      <c r="AG251" s="16" t="e">
        <f>IF($B251="","",VLOOKUP($B251,'HKII 20 - 21'!$B$17:$AT$54,32,0))</f>
        <v>#N/A</v>
      </c>
      <c r="AH251" s="32" t="e">
        <f t="shared" si="36"/>
        <v>#N/A</v>
      </c>
      <c r="AI251" s="16" t="e">
        <f>IF($B251="","",VLOOKUP($B251,'HKII 20 - 21'!$B$17:$AT$54,34,0))</f>
        <v>#N/A</v>
      </c>
      <c r="AJ251" s="16" t="e">
        <f>IF($B251="","",VLOOKUP($B251,'HKII 20 - 21'!$B$17:$AT$54,35,0))</f>
        <v>#N/A</v>
      </c>
      <c r="AK251" s="32" t="e">
        <f t="shared" si="37"/>
        <v>#N/A</v>
      </c>
      <c r="AL251" s="16" t="e">
        <f>IF($B251="","",VLOOKUP($B251,'HKII 20 - 21'!$B$17:$AT$54,37,0))</f>
        <v>#N/A</v>
      </c>
      <c r="AM251" s="16" t="e">
        <f>IF($B251="","",VLOOKUP($B251,'HKII 20 - 21'!$B$17:$AT$54,38,0))</f>
        <v>#N/A</v>
      </c>
      <c r="AN251" s="32" t="e">
        <f t="shared" si="38"/>
        <v>#N/A</v>
      </c>
      <c r="AO251" s="16" t="e">
        <f>IF($B251="","",VLOOKUP($B251,'HKII 20 - 21'!$B$17:$AT$54,40,0))</f>
        <v>#N/A</v>
      </c>
      <c r="AP251" s="16" t="e">
        <f>IF($B251="","",VLOOKUP($B251,'HKII 20 - 21'!$B$17:$AT$54,41,0))</f>
        <v>#N/A</v>
      </c>
      <c r="AQ251" s="32" t="e">
        <f t="shared" si="39"/>
        <v>#N/A</v>
      </c>
      <c r="AR251" s="32" t="e">
        <f>IF($B251="","",VLOOKUP($B251,'HKII 20 - 21'!$B$17:$AT$54,43,0))</f>
        <v>#N/A</v>
      </c>
      <c r="AS251" s="32" t="e">
        <f>IF($B251="","",VLOOKUP($B251,'HKII 20 - 21'!$B$17:$AT$54,44,0))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IF($B252="","",VLOOKUP($B252,'HKII 20 - 21'!$B$17:$AT$54,4,0))</f>
        <v>#N/A</v>
      </c>
      <c r="F252" s="16" t="e">
        <f>IF($B252="","",VLOOKUP($B252,'HKII 20 - 21'!$B$17:$AT$54,5,0))</f>
        <v>#N/A</v>
      </c>
      <c r="G252" s="16" t="e">
        <f>IF($B252="","",VLOOKUP($B252,'HKII 20 - 21'!$B$17:$AT$54,6,0))</f>
        <v>#N/A</v>
      </c>
      <c r="H252" s="16" t="e">
        <f>IF($B252="","",VLOOKUP($B252,'HKII 20 - 21'!$B$17:$AT$54,7,0))</f>
        <v>#N/A</v>
      </c>
      <c r="I252" s="16" t="e">
        <f>IF($B252="","",VLOOKUP($B252,'HKII 20 - 21'!$B$17:$AT$54,8,0))</f>
        <v>#N/A</v>
      </c>
      <c r="J252" s="16" t="e">
        <f>IF($B252="","",VLOOKUP($B252,'HKII 20 - 21'!$B$17:$AT$54,9,0))</f>
        <v>#N/A</v>
      </c>
      <c r="K252" s="16" t="e">
        <f>IF($B252="","",VLOOKUP($B252,'HKII 20 - 21'!$B$17:$AT$54,10,0))</f>
        <v>#N/A</v>
      </c>
      <c r="L252" s="16" t="e">
        <f>IF($B252="","",VLOOKUP($B252,'HKII 20 - 21'!$B$17:$AT$54,11,0))</f>
        <v>#N/A</v>
      </c>
      <c r="M252" s="32" t="e">
        <f t="shared" si="31"/>
        <v>#N/A</v>
      </c>
      <c r="N252" s="16" t="e">
        <f>IF($B252="","",VLOOKUP($B252,'HKII 20 - 21'!$B$17:$AT$54,13,0))</f>
        <v>#N/A</v>
      </c>
      <c r="O252" s="16" t="e">
        <f>IF($B252="","",VLOOKUP($B252,'HKII 20 - 21'!$B$17:$AT$54,14,0))</f>
        <v>#N/A</v>
      </c>
      <c r="P252" s="16" t="e">
        <f>IF($B252="","",VLOOKUP($B252,'HKII 20 - 21'!$B$17:$AT$54,15,0))</f>
        <v>#N/A</v>
      </c>
      <c r="Q252" s="16" t="e">
        <f>IF($B252="","",VLOOKUP($B252,'HKII 20 - 21'!$B$17:$AT$54,16,0))</f>
        <v>#N/A</v>
      </c>
      <c r="R252" s="32" t="e">
        <f t="shared" si="32"/>
        <v>#N/A</v>
      </c>
      <c r="S252" s="16" t="e">
        <f>IF($B252="","",VLOOKUP($B252,'HKII 20 - 21'!$B$17:$AT$54,18,0))</f>
        <v>#N/A</v>
      </c>
      <c r="T252" s="16" t="e">
        <f>IF($B252="","",VLOOKUP($B252,'HKII 20 - 21'!$B$17:$AT$54,19,0))</f>
        <v>#N/A</v>
      </c>
      <c r="U252" s="16" t="e">
        <f>IF($B252="","",VLOOKUP($B252,'HKII 20 - 21'!$B$17:$AT$54,20,0))</f>
        <v>#N/A</v>
      </c>
      <c r="V252" s="32" t="e">
        <f t="shared" si="33"/>
        <v>#N/A</v>
      </c>
      <c r="W252" s="16" t="e">
        <f>IF($B252="","",VLOOKUP($B252,'HKII 20 - 21'!$B$17:$AT$54,22,0))</f>
        <v>#N/A</v>
      </c>
      <c r="X252" s="16" t="e">
        <f>IF($B252="","",VLOOKUP($B252,'HKII 20 - 21'!$B$17:$AT$54,23,0))</f>
        <v>#N/A</v>
      </c>
      <c r="Y252" s="16" t="e">
        <f>IF($B252="","",VLOOKUP($B252,'HKII 20 - 21'!$B$17:$AT$54,24,0))</f>
        <v>#N/A</v>
      </c>
      <c r="Z252" s="32" t="e">
        <f t="shared" si="34"/>
        <v>#N/A</v>
      </c>
      <c r="AA252" s="16" t="e">
        <f>IF($B252="","",VLOOKUP($B252,'HKII 20 - 21'!$B$17:$AT$54,26,0))</f>
        <v>#N/A</v>
      </c>
      <c r="AB252" s="16" t="e">
        <f>IF($B252="","",VLOOKUP($B252,'HKII 20 - 21'!$B$17:$AT$54,27,0))</f>
        <v>#N/A</v>
      </c>
      <c r="AC252" s="16" t="e">
        <f>IF($B252="","",VLOOKUP($B252,'HKII 20 - 21'!$B$17:$AT$54,28,0))</f>
        <v>#N/A</v>
      </c>
      <c r="AD252" s="32" t="e">
        <f t="shared" si="35"/>
        <v>#N/A</v>
      </c>
      <c r="AE252" s="16" t="e">
        <f>IF($B252="","",VLOOKUP($B252,'HKII 20 - 21'!$B$17:$AT$54,30,0))</f>
        <v>#N/A</v>
      </c>
      <c r="AF252" s="16" t="e">
        <f>IF($B252="","",VLOOKUP($B252,'HKII 20 - 21'!$B$17:$AT$54,31,0))</f>
        <v>#N/A</v>
      </c>
      <c r="AG252" s="16" t="e">
        <f>IF($B252="","",VLOOKUP($B252,'HKII 20 - 21'!$B$17:$AT$54,32,0))</f>
        <v>#N/A</v>
      </c>
      <c r="AH252" s="32" t="e">
        <f t="shared" si="36"/>
        <v>#N/A</v>
      </c>
      <c r="AI252" s="16" t="e">
        <f>IF($B252="","",VLOOKUP($B252,'HKII 20 - 21'!$B$17:$AT$54,34,0))</f>
        <v>#N/A</v>
      </c>
      <c r="AJ252" s="16" t="e">
        <f>IF($B252="","",VLOOKUP($B252,'HKII 20 - 21'!$B$17:$AT$54,35,0))</f>
        <v>#N/A</v>
      </c>
      <c r="AK252" s="32" t="e">
        <f t="shared" si="37"/>
        <v>#N/A</v>
      </c>
      <c r="AL252" s="16" t="e">
        <f>IF($B252="","",VLOOKUP($B252,'HKII 20 - 21'!$B$17:$AT$54,37,0))</f>
        <v>#N/A</v>
      </c>
      <c r="AM252" s="16" t="e">
        <f>IF($B252="","",VLOOKUP($B252,'HKII 20 - 21'!$B$17:$AT$54,38,0))</f>
        <v>#N/A</v>
      </c>
      <c r="AN252" s="32" t="e">
        <f t="shared" si="38"/>
        <v>#N/A</v>
      </c>
      <c r="AO252" s="16" t="e">
        <f>IF($B252="","",VLOOKUP($B252,'HKII 20 - 21'!$B$17:$AT$54,40,0))</f>
        <v>#N/A</v>
      </c>
      <c r="AP252" s="16" t="e">
        <f>IF($B252="","",VLOOKUP($B252,'HKII 20 - 21'!$B$17:$AT$54,41,0))</f>
        <v>#N/A</v>
      </c>
      <c r="AQ252" s="32" t="e">
        <f t="shared" si="39"/>
        <v>#N/A</v>
      </c>
      <c r="AR252" s="32" t="e">
        <f>IF($B252="","",VLOOKUP($B252,'HKII 20 - 21'!$B$17:$AT$54,43,0))</f>
        <v>#N/A</v>
      </c>
      <c r="AS252" s="32" t="e">
        <f>IF($B252="","",VLOOKUP($B252,'HKII 20 - 21'!$B$17:$AT$54,44,0))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IF($B253="","",VLOOKUP($B253,'HKII 20 - 21'!$B$17:$AT$54,4,0))</f>
        <v>#N/A</v>
      </c>
      <c r="F253" s="16" t="e">
        <f>IF($B253="","",VLOOKUP($B253,'HKII 20 - 21'!$B$17:$AT$54,5,0))</f>
        <v>#N/A</v>
      </c>
      <c r="G253" s="16" t="e">
        <f>IF($B253="","",VLOOKUP($B253,'HKII 20 - 21'!$B$17:$AT$54,6,0))</f>
        <v>#N/A</v>
      </c>
      <c r="H253" s="16" t="e">
        <f>IF($B253="","",VLOOKUP($B253,'HKII 20 - 21'!$B$17:$AT$54,7,0))</f>
        <v>#N/A</v>
      </c>
      <c r="I253" s="16" t="e">
        <f>IF($B253="","",VLOOKUP($B253,'HKII 20 - 21'!$B$17:$AT$54,8,0))</f>
        <v>#N/A</v>
      </c>
      <c r="J253" s="16" t="e">
        <f>IF($B253="","",VLOOKUP($B253,'HKII 20 - 21'!$B$17:$AT$54,9,0))</f>
        <v>#N/A</v>
      </c>
      <c r="K253" s="16" t="e">
        <f>IF($B253="","",VLOOKUP($B253,'HKII 20 - 21'!$B$17:$AT$54,10,0))</f>
        <v>#N/A</v>
      </c>
      <c r="L253" s="16" t="e">
        <f>IF($B253="","",VLOOKUP($B253,'HKII 20 - 21'!$B$17:$AT$54,11,0))</f>
        <v>#N/A</v>
      </c>
      <c r="M253" s="32" t="e">
        <f t="shared" si="31"/>
        <v>#N/A</v>
      </c>
      <c r="N253" s="16" t="e">
        <f>IF($B253="","",VLOOKUP($B253,'HKII 20 - 21'!$B$17:$AT$54,13,0))</f>
        <v>#N/A</v>
      </c>
      <c r="O253" s="16" t="e">
        <f>IF($B253="","",VLOOKUP($B253,'HKII 20 - 21'!$B$17:$AT$54,14,0))</f>
        <v>#N/A</v>
      </c>
      <c r="P253" s="16" t="e">
        <f>IF($B253="","",VLOOKUP($B253,'HKII 20 - 21'!$B$17:$AT$54,15,0))</f>
        <v>#N/A</v>
      </c>
      <c r="Q253" s="16" t="e">
        <f>IF($B253="","",VLOOKUP($B253,'HKII 20 - 21'!$B$17:$AT$54,16,0))</f>
        <v>#N/A</v>
      </c>
      <c r="R253" s="32" t="e">
        <f t="shared" si="32"/>
        <v>#N/A</v>
      </c>
      <c r="S253" s="16" t="e">
        <f>IF($B253="","",VLOOKUP($B253,'HKII 20 - 21'!$B$17:$AT$54,18,0))</f>
        <v>#N/A</v>
      </c>
      <c r="T253" s="16" t="e">
        <f>IF($B253="","",VLOOKUP($B253,'HKII 20 - 21'!$B$17:$AT$54,19,0))</f>
        <v>#N/A</v>
      </c>
      <c r="U253" s="16" t="e">
        <f>IF($B253="","",VLOOKUP($B253,'HKII 20 - 21'!$B$17:$AT$54,20,0))</f>
        <v>#N/A</v>
      </c>
      <c r="V253" s="32" t="e">
        <f t="shared" si="33"/>
        <v>#N/A</v>
      </c>
      <c r="W253" s="16" t="e">
        <f>IF($B253="","",VLOOKUP($B253,'HKII 20 - 21'!$B$17:$AT$54,22,0))</f>
        <v>#N/A</v>
      </c>
      <c r="X253" s="16" t="e">
        <f>IF($B253="","",VLOOKUP($B253,'HKII 20 - 21'!$B$17:$AT$54,23,0))</f>
        <v>#N/A</v>
      </c>
      <c r="Y253" s="16" t="e">
        <f>IF($B253="","",VLOOKUP($B253,'HKII 20 - 21'!$B$17:$AT$54,24,0))</f>
        <v>#N/A</v>
      </c>
      <c r="Z253" s="32" t="e">
        <f t="shared" si="34"/>
        <v>#N/A</v>
      </c>
      <c r="AA253" s="16" t="e">
        <f>IF($B253="","",VLOOKUP($B253,'HKII 20 - 21'!$B$17:$AT$54,26,0))</f>
        <v>#N/A</v>
      </c>
      <c r="AB253" s="16" t="e">
        <f>IF($B253="","",VLOOKUP($B253,'HKII 20 - 21'!$B$17:$AT$54,27,0))</f>
        <v>#N/A</v>
      </c>
      <c r="AC253" s="16" t="e">
        <f>IF($B253="","",VLOOKUP($B253,'HKII 20 - 21'!$B$17:$AT$54,28,0))</f>
        <v>#N/A</v>
      </c>
      <c r="AD253" s="32" t="e">
        <f t="shared" si="35"/>
        <v>#N/A</v>
      </c>
      <c r="AE253" s="16" t="e">
        <f>IF($B253="","",VLOOKUP($B253,'HKII 20 - 21'!$B$17:$AT$54,30,0))</f>
        <v>#N/A</v>
      </c>
      <c r="AF253" s="16" t="e">
        <f>IF($B253="","",VLOOKUP($B253,'HKII 20 - 21'!$B$17:$AT$54,31,0))</f>
        <v>#N/A</v>
      </c>
      <c r="AG253" s="16" t="e">
        <f>IF($B253="","",VLOOKUP($B253,'HKII 20 - 21'!$B$17:$AT$54,32,0))</f>
        <v>#N/A</v>
      </c>
      <c r="AH253" s="32" t="e">
        <f t="shared" si="36"/>
        <v>#N/A</v>
      </c>
      <c r="AI253" s="16" t="e">
        <f>IF($B253="","",VLOOKUP($B253,'HKII 20 - 21'!$B$17:$AT$54,34,0))</f>
        <v>#N/A</v>
      </c>
      <c r="AJ253" s="16" t="e">
        <f>IF($B253="","",VLOOKUP($B253,'HKII 20 - 21'!$B$17:$AT$54,35,0))</f>
        <v>#N/A</v>
      </c>
      <c r="AK253" s="32" t="e">
        <f t="shared" si="37"/>
        <v>#N/A</v>
      </c>
      <c r="AL253" s="16" t="e">
        <f>IF($B253="","",VLOOKUP($B253,'HKII 20 - 21'!$B$17:$AT$54,37,0))</f>
        <v>#N/A</v>
      </c>
      <c r="AM253" s="16" t="e">
        <f>IF($B253="","",VLOOKUP($B253,'HKII 20 - 21'!$B$17:$AT$54,38,0))</f>
        <v>#N/A</v>
      </c>
      <c r="AN253" s="32" t="e">
        <f t="shared" si="38"/>
        <v>#N/A</v>
      </c>
      <c r="AO253" s="16" t="e">
        <f>IF($B253="","",VLOOKUP($B253,'HKII 20 - 21'!$B$17:$AT$54,40,0))</f>
        <v>#N/A</v>
      </c>
      <c r="AP253" s="16" t="e">
        <f>IF($B253="","",VLOOKUP($B253,'HKII 20 - 21'!$B$17:$AT$54,41,0))</f>
        <v>#N/A</v>
      </c>
      <c r="AQ253" s="32" t="e">
        <f t="shared" si="39"/>
        <v>#N/A</v>
      </c>
      <c r="AR253" s="32" t="e">
        <f>IF($B253="","",VLOOKUP($B253,'HKII 20 - 21'!$B$17:$AT$54,43,0))</f>
        <v>#N/A</v>
      </c>
      <c r="AS253" s="32" t="e">
        <f>IF($B253="","",VLOOKUP($B253,'HKII 20 - 21'!$B$17:$AT$54,44,0))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IF($B254="","",VLOOKUP($B254,'HKII 20 - 21'!$B$17:$AT$54,4,0))</f>
        <v>#N/A</v>
      </c>
      <c r="F254" s="16" t="e">
        <f>IF($B254="","",VLOOKUP($B254,'HKII 20 - 21'!$B$17:$AT$54,5,0))</f>
        <v>#N/A</v>
      </c>
      <c r="G254" s="16" t="e">
        <f>IF($B254="","",VLOOKUP($B254,'HKII 20 - 21'!$B$17:$AT$54,6,0))</f>
        <v>#N/A</v>
      </c>
      <c r="H254" s="16" t="e">
        <f>IF($B254="","",VLOOKUP($B254,'HKII 20 - 21'!$B$17:$AT$54,7,0))</f>
        <v>#N/A</v>
      </c>
      <c r="I254" s="16" t="e">
        <f>IF($B254="","",VLOOKUP($B254,'HKII 20 - 21'!$B$17:$AT$54,8,0))</f>
        <v>#N/A</v>
      </c>
      <c r="J254" s="16" t="e">
        <f>IF($B254="","",VLOOKUP($B254,'HKII 20 - 21'!$B$17:$AT$54,9,0))</f>
        <v>#N/A</v>
      </c>
      <c r="K254" s="16" t="e">
        <f>IF($B254="","",VLOOKUP($B254,'HKII 20 - 21'!$B$17:$AT$54,10,0))</f>
        <v>#N/A</v>
      </c>
      <c r="L254" s="16" t="e">
        <f>IF($B254="","",VLOOKUP($B254,'HKII 20 - 21'!$B$17:$AT$54,11,0))</f>
        <v>#N/A</v>
      </c>
      <c r="M254" s="32" t="e">
        <f t="shared" si="31"/>
        <v>#N/A</v>
      </c>
      <c r="N254" s="16" t="e">
        <f>IF($B254="","",VLOOKUP($B254,'HKII 20 - 21'!$B$17:$AT$54,13,0))</f>
        <v>#N/A</v>
      </c>
      <c r="O254" s="16" t="e">
        <f>IF($B254="","",VLOOKUP($B254,'HKII 20 - 21'!$B$17:$AT$54,14,0))</f>
        <v>#N/A</v>
      </c>
      <c r="P254" s="16" t="e">
        <f>IF($B254="","",VLOOKUP($B254,'HKII 20 - 21'!$B$17:$AT$54,15,0))</f>
        <v>#N/A</v>
      </c>
      <c r="Q254" s="16" t="e">
        <f>IF($B254="","",VLOOKUP($B254,'HKII 20 - 21'!$B$17:$AT$54,16,0))</f>
        <v>#N/A</v>
      </c>
      <c r="R254" s="32" t="e">
        <f t="shared" si="32"/>
        <v>#N/A</v>
      </c>
      <c r="S254" s="16" t="e">
        <f>IF($B254="","",VLOOKUP($B254,'HKII 20 - 21'!$B$17:$AT$54,18,0))</f>
        <v>#N/A</v>
      </c>
      <c r="T254" s="16" t="e">
        <f>IF($B254="","",VLOOKUP($B254,'HKII 20 - 21'!$B$17:$AT$54,19,0))</f>
        <v>#N/A</v>
      </c>
      <c r="U254" s="16" t="e">
        <f>IF($B254="","",VLOOKUP($B254,'HKII 20 - 21'!$B$17:$AT$54,20,0))</f>
        <v>#N/A</v>
      </c>
      <c r="V254" s="32" t="e">
        <f t="shared" si="33"/>
        <v>#N/A</v>
      </c>
      <c r="W254" s="16" t="e">
        <f>IF($B254="","",VLOOKUP($B254,'HKII 20 - 21'!$B$17:$AT$54,22,0))</f>
        <v>#N/A</v>
      </c>
      <c r="X254" s="16" t="e">
        <f>IF($B254="","",VLOOKUP($B254,'HKII 20 - 21'!$B$17:$AT$54,23,0))</f>
        <v>#N/A</v>
      </c>
      <c r="Y254" s="16" t="e">
        <f>IF($B254="","",VLOOKUP($B254,'HKII 20 - 21'!$B$17:$AT$54,24,0))</f>
        <v>#N/A</v>
      </c>
      <c r="Z254" s="32" t="e">
        <f t="shared" si="34"/>
        <v>#N/A</v>
      </c>
      <c r="AA254" s="16" t="e">
        <f>IF($B254="","",VLOOKUP($B254,'HKII 20 - 21'!$B$17:$AT$54,26,0))</f>
        <v>#N/A</v>
      </c>
      <c r="AB254" s="16" t="e">
        <f>IF($B254="","",VLOOKUP($B254,'HKII 20 - 21'!$B$17:$AT$54,27,0))</f>
        <v>#N/A</v>
      </c>
      <c r="AC254" s="16" t="e">
        <f>IF($B254="","",VLOOKUP($B254,'HKII 20 - 21'!$B$17:$AT$54,28,0))</f>
        <v>#N/A</v>
      </c>
      <c r="AD254" s="32" t="e">
        <f t="shared" si="35"/>
        <v>#N/A</v>
      </c>
      <c r="AE254" s="16" t="e">
        <f>IF($B254="","",VLOOKUP($B254,'HKII 20 - 21'!$B$17:$AT$54,30,0))</f>
        <v>#N/A</v>
      </c>
      <c r="AF254" s="16" t="e">
        <f>IF($B254="","",VLOOKUP($B254,'HKII 20 - 21'!$B$17:$AT$54,31,0))</f>
        <v>#N/A</v>
      </c>
      <c r="AG254" s="16" t="e">
        <f>IF($B254="","",VLOOKUP($B254,'HKII 20 - 21'!$B$17:$AT$54,32,0))</f>
        <v>#N/A</v>
      </c>
      <c r="AH254" s="32" t="e">
        <f t="shared" si="36"/>
        <v>#N/A</v>
      </c>
      <c r="AI254" s="16" t="e">
        <f>IF($B254="","",VLOOKUP($B254,'HKII 20 - 21'!$B$17:$AT$54,34,0))</f>
        <v>#N/A</v>
      </c>
      <c r="AJ254" s="16" t="e">
        <f>IF($B254="","",VLOOKUP($B254,'HKII 20 - 21'!$B$17:$AT$54,35,0))</f>
        <v>#N/A</v>
      </c>
      <c r="AK254" s="32" t="e">
        <f t="shared" si="37"/>
        <v>#N/A</v>
      </c>
      <c r="AL254" s="16" t="e">
        <f>IF($B254="","",VLOOKUP($B254,'HKII 20 - 21'!$B$17:$AT$54,37,0))</f>
        <v>#N/A</v>
      </c>
      <c r="AM254" s="16" t="e">
        <f>IF($B254="","",VLOOKUP($B254,'HKII 20 - 21'!$B$17:$AT$54,38,0))</f>
        <v>#N/A</v>
      </c>
      <c r="AN254" s="32" t="e">
        <f t="shared" si="38"/>
        <v>#N/A</v>
      </c>
      <c r="AO254" s="16" t="e">
        <f>IF($B254="","",VLOOKUP($B254,'HKII 20 - 21'!$B$17:$AT$54,40,0))</f>
        <v>#N/A</v>
      </c>
      <c r="AP254" s="16" t="e">
        <f>IF($B254="","",VLOOKUP($B254,'HKII 20 - 21'!$B$17:$AT$54,41,0))</f>
        <v>#N/A</v>
      </c>
      <c r="AQ254" s="32" t="e">
        <f t="shared" si="39"/>
        <v>#N/A</v>
      </c>
      <c r="AR254" s="32" t="e">
        <f>IF($B254="","",VLOOKUP($B254,'HKII 20 - 21'!$B$17:$AT$54,43,0))</f>
        <v>#N/A</v>
      </c>
      <c r="AS254" s="32" t="e">
        <f>IF($B254="","",VLOOKUP($B254,'HKII 20 - 21'!$B$17:$AT$54,44,0))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IF($B255="","",VLOOKUP($B255,'HKII 20 - 21'!$B$17:$AT$54,4,0))</f>
        <v>#N/A</v>
      </c>
      <c r="F255" s="16" t="e">
        <f>IF($B255="","",VLOOKUP($B255,'HKII 20 - 21'!$B$17:$AT$54,5,0))</f>
        <v>#N/A</v>
      </c>
      <c r="G255" s="16" t="e">
        <f>IF($B255="","",VLOOKUP($B255,'HKII 20 - 21'!$B$17:$AT$54,6,0))</f>
        <v>#N/A</v>
      </c>
      <c r="H255" s="16" t="e">
        <f>IF($B255="","",VLOOKUP($B255,'HKII 20 - 21'!$B$17:$AT$54,7,0))</f>
        <v>#N/A</v>
      </c>
      <c r="I255" s="16" t="e">
        <f>IF($B255="","",VLOOKUP($B255,'HKII 20 - 21'!$B$17:$AT$54,8,0))</f>
        <v>#N/A</v>
      </c>
      <c r="J255" s="16" t="e">
        <f>IF($B255="","",VLOOKUP($B255,'HKII 20 - 21'!$B$17:$AT$54,9,0))</f>
        <v>#N/A</v>
      </c>
      <c r="K255" s="16" t="e">
        <f>IF($B255="","",VLOOKUP($B255,'HKII 20 - 21'!$B$17:$AT$54,10,0))</f>
        <v>#N/A</v>
      </c>
      <c r="L255" s="16" t="e">
        <f>IF($B255="","",VLOOKUP($B255,'HKII 20 - 21'!$B$17:$AT$54,11,0))</f>
        <v>#N/A</v>
      </c>
      <c r="M255" s="32" t="e">
        <f t="shared" si="31"/>
        <v>#N/A</v>
      </c>
      <c r="N255" s="16" t="e">
        <f>IF($B255="","",VLOOKUP($B255,'HKII 20 - 21'!$B$17:$AT$54,13,0))</f>
        <v>#N/A</v>
      </c>
      <c r="O255" s="16" t="e">
        <f>IF($B255="","",VLOOKUP($B255,'HKII 20 - 21'!$B$17:$AT$54,14,0))</f>
        <v>#N/A</v>
      </c>
      <c r="P255" s="16" t="e">
        <f>IF($B255="","",VLOOKUP($B255,'HKII 20 - 21'!$B$17:$AT$54,15,0))</f>
        <v>#N/A</v>
      </c>
      <c r="Q255" s="16" t="e">
        <f>IF($B255="","",VLOOKUP($B255,'HKII 20 - 21'!$B$17:$AT$54,16,0))</f>
        <v>#N/A</v>
      </c>
      <c r="R255" s="32" t="e">
        <f t="shared" si="32"/>
        <v>#N/A</v>
      </c>
      <c r="S255" s="16" t="e">
        <f>IF($B255="","",VLOOKUP($B255,'HKII 20 - 21'!$B$17:$AT$54,18,0))</f>
        <v>#N/A</v>
      </c>
      <c r="T255" s="16" t="e">
        <f>IF($B255="","",VLOOKUP($B255,'HKII 20 - 21'!$B$17:$AT$54,19,0))</f>
        <v>#N/A</v>
      </c>
      <c r="U255" s="16" t="e">
        <f>IF($B255="","",VLOOKUP($B255,'HKII 20 - 21'!$B$17:$AT$54,20,0))</f>
        <v>#N/A</v>
      </c>
      <c r="V255" s="32" t="e">
        <f t="shared" si="33"/>
        <v>#N/A</v>
      </c>
      <c r="W255" s="16" t="e">
        <f>IF($B255="","",VLOOKUP($B255,'HKII 20 - 21'!$B$17:$AT$54,22,0))</f>
        <v>#N/A</v>
      </c>
      <c r="X255" s="16" t="e">
        <f>IF($B255="","",VLOOKUP($B255,'HKII 20 - 21'!$B$17:$AT$54,23,0))</f>
        <v>#N/A</v>
      </c>
      <c r="Y255" s="16" t="e">
        <f>IF($B255="","",VLOOKUP($B255,'HKII 20 - 21'!$B$17:$AT$54,24,0))</f>
        <v>#N/A</v>
      </c>
      <c r="Z255" s="32" t="e">
        <f t="shared" si="34"/>
        <v>#N/A</v>
      </c>
      <c r="AA255" s="16" t="e">
        <f>IF($B255="","",VLOOKUP($B255,'HKII 20 - 21'!$B$17:$AT$54,26,0))</f>
        <v>#N/A</v>
      </c>
      <c r="AB255" s="16" t="e">
        <f>IF($B255="","",VLOOKUP($B255,'HKII 20 - 21'!$B$17:$AT$54,27,0))</f>
        <v>#N/A</v>
      </c>
      <c r="AC255" s="16" t="e">
        <f>IF($B255="","",VLOOKUP($B255,'HKII 20 - 21'!$B$17:$AT$54,28,0))</f>
        <v>#N/A</v>
      </c>
      <c r="AD255" s="32" t="e">
        <f t="shared" si="35"/>
        <v>#N/A</v>
      </c>
      <c r="AE255" s="16" t="e">
        <f>IF($B255="","",VLOOKUP($B255,'HKII 20 - 21'!$B$17:$AT$54,30,0))</f>
        <v>#N/A</v>
      </c>
      <c r="AF255" s="16" t="e">
        <f>IF($B255="","",VLOOKUP($B255,'HKII 20 - 21'!$B$17:$AT$54,31,0))</f>
        <v>#N/A</v>
      </c>
      <c r="AG255" s="16" t="e">
        <f>IF($B255="","",VLOOKUP($B255,'HKII 20 - 21'!$B$17:$AT$54,32,0))</f>
        <v>#N/A</v>
      </c>
      <c r="AH255" s="32" t="e">
        <f t="shared" si="36"/>
        <v>#N/A</v>
      </c>
      <c r="AI255" s="16" t="e">
        <f>IF($B255="","",VLOOKUP($B255,'HKII 20 - 21'!$B$17:$AT$54,34,0))</f>
        <v>#N/A</v>
      </c>
      <c r="AJ255" s="16" t="e">
        <f>IF($B255="","",VLOOKUP($B255,'HKII 20 - 21'!$B$17:$AT$54,35,0))</f>
        <v>#N/A</v>
      </c>
      <c r="AK255" s="32" t="e">
        <f t="shared" si="37"/>
        <v>#N/A</v>
      </c>
      <c r="AL255" s="16" t="e">
        <f>IF($B255="","",VLOOKUP($B255,'HKII 20 - 21'!$B$17:$AT$54,37,0))</f>
        <v>#N/A</v>
      </c>
      <c r="AM255" s="16" t="e">
        <f>IF($B255="","",VLOOKUP($B255,'HKII 20 - 21'!$B$17:$AT$54,38,0))</f>
        <v>#N/A</v>
      </c>
      <c r="AN255" s="32" t="e">
        <f t="shared" si="38"/>
        <v>#N/A</v>
      </c>
      <c r="AO255" s="16" t="e">
        <f>IF($B255="","",VLOOKUP($B255,'HKII 20 - 21'!$B$17:$AT$54,40,0))</f>
        <v>#N/A</v>
      </c>
      <c r="AP255" s="16" t="e">
        <f>IF($B255="","",VLOOKUP($B255,'HKII 20 - 21'!$B$17:$AT$54,41,0))</f>
        <v>#N/A</v>
      </c>
      <c r="AQ255" s="32" t="e">
        <f t="shared" si="39"/>
        <v>#N/A</v>
      </c>
      <c r="AR255" s="32" t="e">
        <f>IF($B255="","",VLOOKUP($B255,'HKII 20 - 21'!$B$17:$AT$54,43,0))</f>
        <v>#N/A</v>
      </c>
      <c r="AS255" s="32" t="e">
        <f>IF($B255="","",VLOOKUP($B255,'HKII 20 - 21'!$B$17:$AT$54,44,0))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IF($B256="","",VLOOKUP($B256,'HKII 20 - 21'!$B$17:$AT$54,4,0))</f>
        <v>#N/A</v>
      </c>
      <c r="F256" s="16" t="e">
        <f>IF($B256="","",VLOOKUP($B256,'HKII 20 - 21'!$B$17:$AT$54,5,0))</f>
        <v>#N/A</v>
      </c>
      <c r="G256" s="16" t="e">
        <f>IF($B256="","",VLOOKUP($B256,'HKII 20 - 21'!$B$17:$AT$54,6,0))</f>
        <v>#N/A</v>
      </c>
      <c r="H256" s="16" t="e">
        <f>IF($B256="","",VLOOKUP($B256,'HKII 20 - 21'!$B$17:$AT$54,7,0))</f>
        <v>#N/A</v>
      </c>
      <c r="I256" s="16" t="e">
        <f>IF($B256="","",VLOOKUP($B256,'HKII 20 - 21'!$B$17:$AT$54,8,0))</f>
        <v>#N/A</v>
      </c>
      <c r="J256" s="16" t="e">
        <f>IF($B256="","",VLOOKUP($B256,'HKII 20 - 21'!$B$17:$AT$54,9,0))</f>
        <v>#N/A</v>
      </c>
      <c r="K256" s="16" t="e">
        <f>IF($B256="","",VLOOKUP($B256,'HKII 20 - 21'!$B$17:$AT$54,10,0))</f>
        <v>#N/A</v>
      </c>
      <c r="L256" s="16" t="e">
        <f>IF($B256="","",VLOOKUP($B256,'HKII 20 - 21'!$B$17:$AT$54,11,0))</f>
        <v>#N/A</v>
      </c>
      <c r="M256" s="32" t="e">
        <f t="shared" si="31"/>
        <v>#N/A</v>
      </c>
      <c r="N256" s="16" t="e">
        <f>IF($B256="","",VLOOKUP($B256,'HKII 20 - 21'!$B$17:$AT$54,13,0))</f>
        <v>#N/A</v>
      </c>
      <c r="O256" s="16" t="e">
        <f>IF($B256="","",VLOOKUP($B256,'HKII 20 - 21'!$B$17:$AT$54,14,0))</f>
        <v>#N/A</v>
      </c>
      <c r="P256" s="16" t="e">
        <f>IF($B256="","",VLOOKUP($B256,'HKII 20 - 21'!$B$17:$AT$54,15,0))</f>
        <v>#N/A</v>
      </c>
      <c r="Q256" s="16" t="e">
        <f>IF($B256="","",VLOOKUP($B256,'HKII 20 - 21'!$B$17:$AT$54,16,0))</f>
        <v>#N/A</v>
      </c>
      <c r="R256" s="32" t="e">
        <f t="shared" si="32"/>
        <v>#N/A</v>
      </c>
      <c r="S256" s="16" t="e">
        <f>IF($B256="","",VLOOKUP($B256,'HKII 20 - 21'!$B$17:$AT$54,18,0))</f>
        <v>#N/A</v>
      </c>
      <c r="T256" s="16" t="e">
        <f>IF($B256="","",VLOOKUP($B256,'HKII 20 - 21'!$B$17:$AT$54,19,0))</f>
        <v>#N/A</v>
      </c>
      <c r="U256" s="16" t="e">
        <f>IF($B256="","",VLOOKUP($B256,'HKII 20 - 21'!$B$17:$AT$54,20,0))</f>
        <v>#N/A</v>
      </c>
      <c r="V256" s="32" t="e">
        <f t="shared" si="33"/>
        <v>#N/A</v>
      </c>
      <c r="W256" s="16" t="e">
        <f>IF($B256="","",VLOOKUP($B256,'HKII 20 - 21'!$B$17:$AT$54,22,0))</f>
        <v>#N/A</v>
      </c>
      <c r="X256" s="16" t="e">
        <f>IF($B256="","",VLOOKUP($B256,'HKII 20 - 21'!$B$17:$AT$54,23,0))</f>
        <v>#N/A</v>
      </c>
      <c r="Y256" s="16" t="e">
        <f>IF($B256="","",VLOOKUP($B256,'HKII 20 - 21'!$B$17:$AT$54,24,0))</f>
        <v>#N/A</v>
      </c>
      <c r="Z256" s="32" t="e">
        <f t="shared" si="34"/>
        <v>#N/A</v>
      </c>
      <c r="AA256" s="16" t="e">
        <f>IF($B256="","",VLOOKUP($B256,'HKII 20 - 21'!$B$17:$AT$54,26,0))</f>
        <v>#N/A</v>
      </c>
      <c r="AB256" s="16" t="e">
        <f>IF($B256="","",VLOOKUP($B256,'HKII 20 - 21'!$B$17:$AT$54,27,0))</f>
        <v>#N/A</v>
      </c>
      <c r="AC256" s="16" t="e">
        <f>IF($B256="","",VLOOKUP($B256,'HKII 20 - 21'!$B$17:$AT$54,28,0))</f>
        <v>#N/A</v>
      </c>
      <c r="AD256" s="32" t="e">
        <f t="shared" si="35"/>
        <v>#N/A</v>
      </c>
      <c r="AE256" s="16" t="e">
        <f>IF($B256="","",VLOOKUP($B256,'HKII 20 - 21'!$B$17:$AT$54,30,0))</f>
        <v>#N/A</v>
      </c>
      <c r="AF256" s="16" t="e">
        <f>IF($B256="","",VLOOKUP($B256,'HKII 20 - 21'!$B$17:$AT$54,31,0))</f>
        <v>#N/A</v>
      </c>
      <c r="AG256" s="16" t="e">
        <f>IF($B256="","",VLOOKUP($B256,'HKII 20 - 21'!$B$17:$AT$54,32,0))</f>
        <v>#N/A</v>
      </c>
      <c r="AH256" s="32" t="e">
        <f t="shared" si="36"/>
        <v>#N/A</v>
      </c>
      <c r="AI256" s="16" t="e">
        <f>IF($B256="","",VLOOKUP($B256,'HKII 20 - 21'!$B$17:$AT$54,34,0))</f>
        <v>#N/A</v>
      </c>
      <c r="AJ256" s="16" t="e">
        <f>IF($B256="","",VLOOKUP($B256,'HKII 20 - 21'!$B$17:$AT$54,35,0))</f>
        <v>#N/A</v>
      </c>
      <c r="AK256" s="32" t="e">
        <f t="shared" si="37"/>
        <v>#N/A</v>
      </c>
      <c r="AL256" s="16" t="e">
        <f>IF($B256="","",VLOOKUP($B256,'HKII 20 - 21'!$B$17:$AT$54,37,0))</f>
        <v>#N/A</v>
      </c>
      <c r="AM256" s="16" t="e">
        <f>IF($B256="","",VLOOKUP($B256,'HKII 20 - 21'!$B$17:$AT$54,38,0))</f>
        <v>#N/A</v>
      </c>
      <c r="AN256" s="32" t="e">
        <f t="shared" si="38"/>
        <v>#N/A</v>
      </c>
      <c r="AO256" s="16" t="e">
        <f>IF($B256="","",VLOOKUP($B256,'HKII 20 - 21'!$B$17:$AT$54,40,0))</f>
        <v>#N/A</v>
      </c>
      <c r="AP256" s="16" t="e">
        <f>IF($B256="","",VLOOKUP($B256,'HKII 20 - 21'!$B$17:$AT$54,41,0))</f>
        <v>#N/A</v>
      </c>
      <c r="AQ256" s="32" t="e">
        <f t="shared" si="39"/>
        <v>#N/A</v>
      </c>
      <c r="AR256" s="32" t="e">
        <f>IF($B256="","",VLOOKUP($B256,'HKII 20 - 21'!$B$17:$AT$54,43,0))</f>
        <v>#N/A</v>
      </c>
      <c r="AS256" s="32" t="e">
        <f>IF($B256="","",VLOOKUP($B256,'HKII 20 - 21'!$B$17:$AT$54,44,0))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IF($B257="","",VLOOKUP($B257,'HKII 20 - 21'!$B$17:$AT$54,4,0))</f>
        <v>#N/A</v>
      </c>
      <c r="F257" s="16" t="e">
        <f>IF($B257="","",VLOOKUP($B257,'HKII 20 - 21'!$B$17:$AT$54,5,0))</f>
        <v>#N/A</v>
      </c>
      <c r="G257" s="16" t="e">
        <f>IF($B257="","",VLOOKUP($B257,'HKII 20 - 21'!$B$17:$AT$54,6,0))</f>
        <v>#N/A</v>
      </c>
      <c r="H257" s="16" t="e">
        <f>IF($B257="","",VLOOKUP($B257,'HKII 20 - 21'!$B$17:$AT$54,7,0))</f>
        <v>#N/A</v>
      </c>
      <c r="I257" s="16" t="e">
        <f>IF($B257="","",VLOOKUP($B257,'HKII 20 - 21'!$B$17:$AT$54,8,0))</f>
        <v>#N/A</v>
      </c>
      <c r="J257" s="16" t="e">
        <f>IF($B257="","",VLOOKUP($B257,'HKII 20 - 21'!$B$17:$AT$54,9,0))</f>
        <v>#N/A</v>
      </c>
      <c r="K257" s="16" t="e">
        <f>IF($B257="","",VLOOKUP($B257,'HKII 20 - 21'!$B$17:$AT$54,10,0))</f>
        <v>#N/A</v>
      </c>
      <c r="L257" s="16" t="e">
        <f>IF($B257="","",VLOOKUP($B257,'HKII 20 - 21'!$B$17:$AT$54,11,0))</f>
        <v>#N/A</v>
      </c>
      <c r="M257" s="32" t="e">
        <f t="shared" si="31"/>
        <v>#N/A</v>
      </c>
      <c r="N257" s="16" t="e">
        <f>IF($B257="","",VLOOKUP($B257,'HKII 20 - 21'!$B$17:$AT$54,13,0))</f>
        <v>#N/A</v>
      </c>
      <c r="O257" s="16" t="e">
        <f>IF($B257="","",VLOOKUP($B257,'HKII 20 - 21'!$B$17:$AT$54,14,0))</f>
        <v>#N/A</v>
      </c>
      <c r="P257" s="16" t="e">
        <f>IF($B257="","",VLOOKUP($B257,'HKII 20 - 21'!$B$17:$AT$54,15,0))</f>
        <v>#N/A</v>
      </c>
      <c r="Q257" s="16" t="e">
        <f>IF($B257="","",VLOOKUP($B257,'HKII 20 - 21'!$B$17:$AT$54,16,0))</f>
        <v>#N/A</v>
      </c>
      <c r="R257" s="32" t="e">
        <f t="shared" si="32"/>
        <v>#N/A</v>
      </c>
      <c r="S257" s="16" t="e">
        <f>IF($B257="","",VLOOKUP($B257,'HKII 20 - 21'!$B$17:$AT$54,18,0))</f>
        <v>#N/A</v>
      </c>
      <c r="T257" s="16" t="e">
        <f>IF($B257="","",VLOOKUP($B257,'HKII 20 - 21'!$B$17:$AT$54,19,0))</f>
        <v>#N/A</v>
      </c>
      <c r="U257" s="16" t="e">
        <f>IF($B257="","",VLOOKUP($B257,'HKII 20 - 21'!$B$17:$AT$54,20,0))</f>
        <v>#N/A</v>
      </c>
      <c r="V257" s="32" t="e">
        <f t="shared" si="33"/>
        <v>#N/A</v>
      </c>
      <c r="W257" s="16" t="e">
        <f>IF($B257="","",VLOOKUP($B257,'HKII 20 - 21'!$B$17:$AT$54,22,0))</f>
        <v>#N/A</v>
      </c>
      <c r="X257" s="16" t="e">
        <f>IF($B257="","",VLOOKUP($B257,'HKII 20 - 21'!$B$17:$AT$54,23,0))</f>
        <v>#N/A</v>
      </c>
      <c r="Y257" s="16" t="e">
        <f>IF($B257="","",VLOOKUP($B257,'HKII 20 - 21'!$B$17:$AT$54,24,0))</f>
        <v>#N/A</v>
      </c>
      <c r="Z257" s="32" t="e">
        <f t="shared" si="34"/>
        <v>#N/A</v>
      </c>
      <c r="AA257" s="16" t="e">
        <f>IF($B257="","",VLOOKUP($B257,'HKII 20 - 21'!$B$17:$AT$54,26,0))</f>
        <v>#N/A</v>
      </c>
      <c r="AB257" s="16" t="e">
        <f>IF($B257="","",VLOOKUP($B257,'HKII 20 - 21'!$B$17:$AT$54,27,0))</f>
        <v>#N/A</v>
      </c>
      <c r="AC257" s="16" t="e">
        <f>IF($B257="","",VLOOKUP($B257,'HKII 20 - 21'!$B$17:$AT$54,28,0))</f>
        <v>#N/A</v>
      </c>
      <c r="AD257" s="32" t="e">
        <f t="shared" si="35"/>
        <v>#N/A</v>
      </c>
      <c r="AE257" s="16" t="e">
        <f>IF($B257="","",VLOOKUP($B257,'HKII 20 - 21'!$B$17:$AT$54,30,0))</f>
        <v>#N/A</v>
      </c>
      <c r="AF257" s="16" t="e">
        <f>IF($B257="","",VLOOKUP($B257,'HKII 20 - 21'!$B$17:$AT$54,31,0))</f>
        <v>#N/A</v>
      </c>
      <c r="AG257" s="16" t="e">
        <f>IF($B257="","",VLOOKUP($B257,'HKII 20 - 21'!$B$17:$AT$54,32,0))</f>
        <v>#N/A</v>
      </c>
      <c r="AH257" s="32" t="e">
        <f t="shared" si="36"/>
        <v>#N/A</v>
      </c>
      <c r="AI257" s="16" t="e">
        <f>IF($B257="","",VLOOKUP($B257,'HKII 20 - 21'!$B$17:$AT$54,34,0))</f>
        <v>#N/A</v>
      </c>
      <c r="AJ257" s="16" t="e">
        <f>IF($B257="","",VLOOKUP($B257,'HKII 20 - 21'!$B$17:$AT$54,35,0))</f>
        <v>#N/A</v>
      </c>
      <c r="AK257" s="32" t="e">
        <f t="shared" si="37"/>
        <v>#N/A</v>
      </c>
      <c r="AL257" s="16" t="e">
        <f>IF($B257="","",VLOOKUP($B257,'HKII 20 - 21'!$B$17:$AT$54,37,0))</f>
        <v>#N/A</v>
      </c>
      <c r="AM257" s="16" t="e">
        <f>IF($B257="","",VLOOKUP($B257,'HKII 20 - 21'!$B$17:$AT$54,38,0))</f>
        <v>#N/A</v>
      </c>
      <c r="AN257" s="32" t="e">
        <f t="shared" si="38"/>
        <v>#N/A</v>
      </c>
      <c r="AO257" s="16" t="e">
        <f>IF($B257="","",VLOOKUP($B257,'HKII 20 - 21'!$B$17:$AT$54,40,0))</f>
        <v>#N/A</v>
      </c>
      <c r="AP257" s="16" t="e">
        <f>IF($B257="","",VLOOKUP($B257,'HKII 20 - 21'!$B$17:$AT$54,41,0))</f>
        <v>#N/A</v>
      </c>
      <c r="AQ257" s="32" t="e">
        <f t="shared" si="39"/>
        <v>#N/A</v>
      </c>
      <c r="AR257" s="32" t="e">
        <f>IF($B257="","",VLOOKUP($B257,'HKII 20 - 21'!$B$17:$AT$54,43,0))</f>
        <v>#N/A</v>
      </c>
      <c r="AS257" s="32" t="e">
        <f>IF($B257="","",VLOOKUP($B257,'HKII 20 - 21'!$B$17:$AT$54,44,0))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IF($B258="","",VLOOKUP($B258,'HKII 20 - 21'!$B$17:$AT$54,4,0))</f>
        <v>#N/A</v>
      </c>
      <c r="F258" s="16" t="e">
        <f>IF($B258="","",VLOOKUP($B258,'HKII 20 - 21'!$B$17:$AT$54,5,0))</f>
        <v>#N/A</v>
      </c>
      <c r="G258" s="16" t="e">
        <f>IF($B258="","",VLOOKUP($B258,'HKII 20 - 21'!$B$17:$AT$54,6,0))</f>
        <v>#N/A</v>
      </c>
      <c r="H258" s="16" t="e">
        <f>IF($B258="","",VLOOKUP($B258,'HKII 20 - 21'!$B$17:$AT$54,7,0))</f>
        <v>#N/A</v>
      </c>
      <c r="I258" s="16" t="e">
        <f>IF($B258="","",VLOOKUP($B258,'HKII 20 - 21'!$B$17:$AT$54,8,0))</f>
        <v>#N/A</v>
      </c>
      <c r="J258" s="16" t="e">
        <f>IF($B258="","",VLOOKUP($B258,'HKII 20 - 21'!$B$17:$AT$54,9,0))</f>
        <v>#N/A</v>
      </c>
      <c r="K258" s="16" t="e">
        <f>IF($B258="","",VLOOKUP($B258,'HKII 20 - 21'!$B$17:$AT$54,10,0))</f>
        <v>#N/A</v>
      </c>
      <c r="L258" s="16" t="e">
        <f>IF($B258="","",VLOOKUP($B258,'HKII 20 - 21'!$B$17:$AT$54,11,0))</f>
        <v>#N/A</v>
      </c>
      <c r="M258" s="32" t="e">
        <f t="shared" si="31"/>
        <v>#N/A</v>
      </c>
      <c r="N258" s="16" t="e">
        <f>IF($B258="","",VLOOKUP($B258,'HKII 20 - 21'!$B$17:$AT$54,13,0))</f>
        <v>#N/A</v>
      </c>
      <c r="O258" s="16" t="e">
        <f>IF($B258="","",VLOOKUP($B258,'HKII 20 - 21'!$B$17:$AT$54,14,0))</f>
        <v>#N/A</v>
      </c>
      <c r="P258" s="16" t="e">
        <f>IF($B258="","",VLOOKUP($B258,'HKII 20 - 21'!$B$17:$AT$54,15,0))</f>
        <v>#N/A</v>
      </c>
      <c r="Q258" s="16" t="e">
        <f>IF($B258="","",VLOOKUP($B258,'HKII 20 - 21'!$B$17:$AT$54,16,0))</f>
        <v>#N/A</v>
      </c>
      <c r="R258" s="32" t="e">
        <f t="shared" si="32"/>
        <v>#N/A</v>
      </c>
      <c r="S258" s="16" t="e">
        <f>IF($B258="","",VLOOKUP($B258,'HKII 20 - 21'!$B$17:$AT$54,18,0))</f>
        <v>#N/A</v>
      </c>
      <c r="T258" s="16" t="e">
        <f>IF($B258="","",VLOOKUP($B258,'HKII 20 - 21'!$B$17:$AT$54,19,0))</f>
        <v>#N/A</v>
      </c>
      <c r="U258" s="16" t="e">
        <f>IF($B258="","",VLOOKUP($B258,'HKII 20 - 21'!$B$17:$AT$54,20,0))</f>
        <v>#N/A</v>
      </c>
      <c r="V258" s="32" t="e">
        <f t="shared" si="33"/>
        <v>#N/A</v>
      </c>
      <c r="W258" s="16" t="e">
        <f>IF($B258="","",VLOOKUP($B258,'HKII 20 - 21'!$B$17:$AT$54,22,0))</f>
        <v>#N/A</v>
      </c>
      <c r="X258" s="16" t="e">
        <f>IF($B258="","",VLOOKUP($B258,'HKII 20 - 21'!$B$17:$AT$54,23,0))</f>
        <v>#N/A</v>
      </c>
      <c r="Y258" s="16" t="e">
        <f>IF($B258="","",VLOOKUP($B258,'HKII 20 - 21'!$B$17:$AT$54,24,0))</f>
        <v>#N/A</v>
      </c>
      <c r="Z258" s="32" t="e">
        <f t="shared" si="34"/>
        <v>#N/A</v>
      </c>
      <c r="AA258" s="16" t="e">
        <f>IF($B258="","",VLOOKUP($B258,'HKII 20 - 21'!$B$17:$AT$54,26,0))</f>
        <v>#N/A</v>
      </c>
      <c r="AB258" s="16" t="e">
        <f>IF($B258="","",VLOOKUP($B258,'HKII 20 - 21'!$B$17:$AT$54,27,0))</f>
        <v>#N/A</v>
      </c>
      <c r="AC258" s="16" t="e">
        <f>IF($B258="","",VLOOKUP($B258,'HKII 20 - 21'!$B$17:$AT$54,28,0))</f>
        <v>#N/A</v>
      </c>
      <c r="AD258" s="32" t="e">
        <f t="shared" si="35"/>
        <v>#N/A</v>
      </c>
      <c r="AE258" s="16" t="e">
        <f>IF($B258="","",VLOOKUP($B258,'HKII 20 - 21'!$B$17:$AT$54,30,0))</f>
        <v>#N/A</v>
      </c>
      <c r="AF258" s="16" t="e">
        <f>IF($B258="","",VLOOKUP($B258,'HKII 20 - 21'!$B$17:$AT$54,31,0))</f>
        <v>#N/A</v>
      </c>
      <c r="AG258" s="16" t="e">
        <f>IF($B258="","",VLOOKUP($B258,'HKII 20 - 21'!$B$17:$AT$54,32,0))</f>
        <v>#N/A</v>
      </c>
      <c r="AH258" s="32" t="e">
        <f t="shared" si="36"/>
        <v>#N/A</v>
      </c>
      <c r="AI258" s="16" t="e">
        <f>IF($B258="","",VLOOKUP($B258,'HKII 20 - 21'!$B$17:$AT$54,34,0))</f>
        <v>#N/A</v>
      </c>
      <c r="AJ258" s="16" t="e">
        <f>IF($B258="","",VLOOKUP($B258,'HKII 20 - 21'!$B$17:$AT$54,35,0))</f>
        <v>#N/A</v>
      </c>
      <c r="AK258" s="32" t="e">
        <f t="shared" si="37"/>
        <v>#N/A</v>
      </c>
      <c r="AL258" s="16" t="e">
        <f>IF($B258="","",VLOOKUP($B258,'HKII 20 - 21'!$B$17:$AT$54,37,0))</f>
        <v>#N/A</v>
      </c>
      <c r="AM258" s="16" t="e">
        <f>IF($B258="","",VLOOKUP($B258,'HKII 20 - 21'!$B$17:$AT$54,38,0))</f>
        <v>#N/A</v>
      </c>
      <c r="AN258" s="32" t="e">
        <f t="shared" si="38"/>
        <v>#N/A</v>
      </c>
      <c r="AO258" s="16" t="e">
        <f>IF($B258="","",VLOOKUP($B258,'HKII 20 - 21'!$B$17:$AT$54,40,0))</f>
        <v>#N/A</v>
      </c>
      <c r="AP258" s="16" t="e">
        <f>IF($B258="","",VLOOKUP($B258,'HKII 20 - 21'!$B$17:$AT$54,41,0))</f>
        <v>#N/A</v>
      </c>
      <c r="AQ258" s="32" t="e">
        <f t="shared" si="39"/>
        <v>#N/A</v>
      </c>
      <c r="AR258" s="32" t="e">
        <f>IF($B258="","",VLOOKUP($B258,'HKII 20 - 21'!$B$17:$AT$54,43,0))</f>
        <v>#N/A</v>
      </c>
      <c r="AS258" s="32" t="e">
        <f>IF($B258="","",VLOOKUP($B258,'HKII 20 - 21'!$B$17:$AT$54,44,0))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IF($B259="","",VLOOKUP($B259,'HKII 20 - 21'!$B$17:$AT$54,4,0))</f>
        <v>#N/A</v>
      </c>
      <c r="F259" s="16" t="e">
        <f>IF($B259="","",VLOOKUP($B259,'HKII 20 - 21'!$B$17:$AT$54,5,0))</f>
        <v>#N/A</v>
      </c>
      <c r="G259" s="16" t="e">
        <f>IF($B259="","",VLOOKUP($B259,'HKII 20 - 21'!$B$17:$AT$54,6,0))</f>
        <v>#N/A</v>
      </c>
      <c r="H259" s="16" t="e">
        <f>IF($B259="","",VLOOKUP($B259,'HKII 20 - 21'!$B$17:$AT$54,7,0))</f>
        <v>#N/A</v>
      </c>
      <c r="I259" s="16" t="e">
        <f>IF($B259="","",VLOOKUP($B259,'HKII 20 - 21'!$B$17:$AT$54,8,0))</f>
        <v>#N/A</v>
      </c>
      <c r="J259" s="16" t="e">
        <f>IF($B259="","",VLOOKUP($B259,'HKII 20 - 21'!$B$17:$AT$54,9,0))</f>
        <v>#N/A</v>
      </c>
      <c r="K259" s="16" t="e">
        <f>IF($B259="","",VLOOKUP($B259,'HKII 20 - 21'!$B$17:$AT$54,10,0))</f>
        <v>#N/A</v>
      </c>
      <c r="L259" s="16" t="e">
        <f>IF($B259="","",VLOOKUP($B259,'HKII 20 - 21'!$B$17:$AT$54,11,0))</f>
        <v>#N/A</v>
      </c>
      <c r="M259" s="32" t="e">
        <f t="shared" si="31"/>
        <v>#N/A</v>
      </c>
      <c r="N259" s="16" t="e">
        <f>IF($B259="","",VLOOKUP($B259,'HKII 20 - 21'!$B$17:$AT$54,13,0))</f>
        <v>#N/A</v>
      </c>
      <c r="O259" s="16" t="e">
        <f>IF($B259="","",VLOOKUP($B259,'HKII 20 - 21'!$B$17:$AT$54,14,0))</f>
        <v>#N/A</v>
      </c>
      <c r="P259" s="16" t="e">
        <f>IF($B259="","",VLOOKUP($B259,'HKII 20 - 21'!$B$17:$AT$54,15,0))</f>
        <v>#N/A</v>
      </c>
      <c r="Q259" s="16" t="e">
        <f>IF($B259="","",VLOOKUP($B259,'HKII 20 - 21'!$B$17:$AT$54,16,0))</f>
        <v>#N/A</v>
      </c>
      <c r="R259" s="32" t="e">
        <f t="shared" si="32"/>
        <v>#N/A</v>
      </c>
      <c r="S259" s="16" t="e">
        <f>IF($B259="","",VLOOKUP($B259,'HKII 20 - 21'!$B$17:$AT$54,18,0))</f>
        <v>#N/A</v>
      </c>
      <c r="T259" s="16" t="e">
        <f>IF($B259="","",VLOOKUP($B259,'HKII 20 - 21'!$B$17:$AT$54,19,0))</f>
        <v>#N/A</v>
      </c>
      <c r="U259" s="16" t="e">
        <f>IF($B259="","",VLOOKUP($B259,'HKII 20 - 21'!$B$17:$AT$54,20,0))</f>
        <v>#N/A</v>
      </c>
      <c r="V259" s="32" t="e">
        <f t="shared" si="33"/>
        <v>#N/A</v>
      </c>
      <c r="W259" s="16" t="e">
        <f>IF($B259="","",VLOOKUP($B259,'HKII 20 - 21'!$B$17:$AT$54,22,0))</f>
        <v>#N/A</v>
      </c>
      <c r="X259" s="16" t="e">
        <f>IF($B259="","",VLOOKUP($B259,'HKII 20 - 21'!$B$17:$AT$54,23,0))</f>
        <v>#N/A</v>
      </c>
      <c r="Y259" s="16" t="e">
        <f>IF($B259="","",VLOOKUP($B259,'HKII 20 - 21'!$B$17:$AT$54,24,0))</f>
        <v>#N/A</v>
      </c>
      <c r="Z259" s="32" t="e">
        <f t="shared" si="34"/>
        <v>#N/A</v>
      </c>
      <c r="AA259" s="16" t="e">
        <f>IF($B259="","",VLOOKUP($B259,'HKII 20 - 21'!$B$17:$AT$54,26,0))</f>
        <v>#N/A</v>
      </c>
      <c r="AB259" s="16" t="e">
        <f>IF($B259="","",VLOOKUP($B259,'HKII 20 - 21'!$B$17:$AT$54,27,0))</f>
        <v>#N/A</v>
      </c>
      <c r="AC259" s="16" t="e">
        <f>IF($B259="","",VLOOKUP($B259,'HKII 20 - 21'!$B$17:$AT$54,28,0))</f>
        <v>#N/A</v>
      </c>
      <c r="AD259" s="32" t="e">
        <f t="shared" si="35"/>
        <v>#N/A</v>
      </c>
      <c r="AE259" s="16" t="e">
        <f>IF($B259="","",VLOOKUP($B259,'HKII 20 - 21'!$B$17:$AT$54,30,0))</f>
        <v>#N/A</v>
      </c>
      <c r="AF259" s="16" t="e">
        <f>IF($B259="","",VLOOKUP($B259,'HKII 20 - 21'!$B$17:$AT$54,31,0))</f>
        <v>#N/A</v>
      </c>
      <c r="AG259" s="16" t="e">
        <f>IF($B259="","",VLOOKUP($B259,'HKII 20 - 21'!$B$17:$AT$54,32,0))</f>
        <v>#N/A</v>
      </c>
      <c r="AH259" s="32" t="e">
        <f t="shared" si="36"/>
        <v>#N/A</v>
      </c>
      <c r="AI259" s="16" t="e">
        <f>IF($B259="","",VLOOKUP($B259,'HKII 20 - 21'!$B$17:$AT$54,34,0))</f>
        <v>#N/A</v>
      </c>
      <c r="AJ259" s="16" t="e">
        <f>IF($B259="","",VLOOKUP($B259,'HKII 20 - 21'!$B$17:$AT$54,35,0))</f>
        <v>#N/A</v>
      </c>
      <c r="AK259" s="32" t="e">
        <f t="shared" si="37"/>
        <v>#N/A</v>
      </c>
      <c r="AL259" s="16" t="e">
        <f>IF($B259="","",VLOOKUP($B259,'HKII 20 - 21'!$B$17:$AT$54,37,0))</f>
        <v>#N/A</v>
      </c>
      <c r="AM259" s="16" t="e">
        <f>IF($B259="","",VLOOKUP($B259,'HKII 20 - 21'!$B$17:$AT$54,38,0))</f>
        <v>#N/A</v>
      </c>
      <c r="AN259" s="32" t="e">
        <f t="shared" si="38"/>
        <v>#N/A</v>
      </c>
      <c r="AO259" s="16" t="e">
        <f>IF($B259="","",VLOOKUP($B259,'HKII 20 - 21'!$B$17:$AT$54,40,0))</f>
        <v>#N/A</v>
      </c>
      <c r="AP259" s="16" t="e">
        <f>IF($B259="","",VLOOKUP($B259,'HKII 20 - 21'!$B$17:$AT$54,41,0))</f>
        <v>#N/A</v>
      </c>
      <c r="AQ259" s="32" t="e">
        <f t="shared" si="39"/>
        <v>#N/A</v>
      </c>
      <c r="AR259" s="32" t="e">
        <f>IF($B259="","",VLOOKUP($B259,'HKII 20 - 21'!$B$17:$AT$54,43,0))</f>
        <v>#N/A</v>
      </c>
      <c r="AS259" s="32" t="e">
        <f>IF($B259="","",VLOOKUP($B259,'HKII 20 - 21'!$B$17:$AT$54,44,0))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IF($B260="","",VLOOKUP($B260,'HKII 20 - 21'!$B$17:$AT$54,4,0))</f>
        <v>#N/A</v>
      </c>
      <c r="F260" s="16" t="e">
        <f>IF($B260="","",VLOOKUP($B260,'HKII 20 - 21'!$B$17:$AT$54,5,0))</f>
        <v>#N/A</v>
      </c>
      <c r="G260" s="16" t="e">
        <f>IF($B260="","",VLOOKUP($B260,'HKII 20 - 21'!$B$17:$AT$54,6,0))</f>
        <v>#N/A</v>
      </c>
      <c r="H260" s="16" t="e">
        <f>IF($B260="","",VLOOKUP($B260,'HKII 20 - 21'!$B$17:$AT$54,7,0))</f>
        <v>#N/A</v>
      </c>
      <c r="I260" s="16" t="e">
        <f>IF($B260="","",VLOOKUP($B260,'HKII 20 - 21'!$B$17:$AT$54,8,0))</f>
        <v>#N/A</v>
      </c>
      <c r="J260" s="16" t="e">
        <f>IF($B260="","",VLOOKUP($B260,'HKII 20 - 21'!$B$17:$AT$54,9,0))</f>
        <v>#N/A</v>
      </c>
      <c r="K260" s="16" t="e">
        <f>IF($B260="","",VLOOKUP($B260,'HKII 20 - 21'!$B$17:$AT$54,10,0))</f>
        <v>#N/A</v>
      </c>
      <c r="L260" s="16" t="e">
        <f>IF($B260="","",VLOOKUP($B260,'HKII 20 - 21'!$B$17:$AT$54,11,0))</f>
        <v>#N/A</v>
      </c>
      <c r="M260" s="32" t="e">
        <f t="shared" si="31"/>
        <v>#N/A</v>
      </c>
      <c r="N260" s="16" t="e">
        <f>IF($B260="","",VLOOKUP($B260,'HKII 20 - 21'!$B$17:$AT$54,13,0))</f>
        <v>#N/A</v>
      </c>
      <c r="O260" s="16" t="e">
        <f>IF($B260="","",VLOOKUP($B260,'HKII 20 - 21'!$B$17:$AT$54,14,0))</f>
        <v>#N/A</v>
      </c>
      <c r="P260" s="16" t="e">
        <f>IF($B260="","",VLOOKUP($B260,'HKII 20 - 21'!$B$17:$AT$54,15,0))</f>
        <v>#N/A</v>
      </c>
      <c r="Q260" s="16" t="e">
        <f>IF($B260="","",VLOOKUP($B260,'HKII 20 - 21'!$B$17:$AT$54,16,0))</f>
        <v>#N/A</v>
      </c>
      <c r="R260" s="32" t="e">
        <f t="shared" si="32"/>
        <v>#N/A</v>
      </c>
      <c r="S260" s="16" t="e">
        <f>IF($B260="","",VLOOKUP($B260,'HKII 20 - 21'!$B$17:$AT$54,18,0))</f>
        <v>#N/A</v>
      </c>
      <c r="T260" s="16" t="e">
        <f>IF($B260="","",VLOOKUP($B260,'HKII 20 - 21'!$B$17:$AT$54,19,0))</f>
        <v>#N/A</v>
      </c>
      <c r="U260" s="16" t="e">
        <f>IF($B260="","",VLOOKUP($B260,'HKII 20 - 21'!$B$17:$AT$54,20,0))</f>
        <v>#N/A</v>
      </c>
      <c r="V260" s="32" t="e">
        <f t="shared" si="33"/>
        <v>#N/A</v>
      </c>
      <c r="W260" s="16" t="e">
        <f>IF($B260="","",VLOOKUP($B260,'HKII 20 - 21'!$B$17:$AT$54,22,0))</f>
        <v>#N/A</v>
      </c>
      <c r="X260" s="16" t="e">
        <f>IF($B260="","",VLOOKUP($B260,'HKII 20 - 21'!$B$17:$AT$54,23,0))</f>
        <v>#N/A</v>
      </c>
      <c r="Y260" s="16" t="e">
        <f>IF($B260="","",VLOOKUP($B260,'HKII 20 - 21'!$B$17:$AT$54,24,0))</f>
        <v>#N/A</v>
      </c>
      <c r="Z260" s="32" t="e">
        <f t="shared" si="34"/>
        <v>#N/A</v>
      </c>
      <c r="AA260" s="16" t="e">
        <f>IF($B260="","",VLOOKUP($B260,'HKII 20 - 21'!$B$17:$AT$54,26,0))</f>
        <v>#N/A</v>
      </c>
      <c r="AB260" s="16" t="e">
        <f>IF($B260="","",VLOOKUP($B260,'HKII 20 - 21'!$B$17:$AT$54,27,0))</f>
        <v>#N/A</v>
      </c>
      <c r="AC260" s="16" t="e">
        <f>IF($B260="","",VLOOKUP($B260,'HKII 20 - 21'!$B$17:$AT$54,28,0))</f>
        <v>#N/A</v>
      </c>
      <c r="AD260" s="32" t="e">
        <f t="shared" si="35"/>
        <v>#N/A</v>
      </c>
      <c r="AE260" s="16" t="e">
        <f>IF($B260="","",VLOOKUP($B260,'HKII 20 - 21'!$B$17:$AT$54,30,0))</f>
        <v>#N/A</v>
      </c>
      <c r="AF260" s="16" t="e">
        <f>IF($B260="","",VLOOKUP($B260,'HKII 20 - 21'!$B$17:$AT$54,31,0))</f>
        <v>#N/A</v>
      </c>
      <c r="AG260" s="16" t="e">
        <f>IF($B260="","",VLOOKUP($B260,'HKII 20 - 21'!$B$17:$AT$54,32,0))</f>
        <v>#N/A</v>
      </c>
      <c r="AH260" s="32" t="e">
        <f t="shared" si="36"/>
        <v>#N/A</v>
      </c>
      <c r="AI260" s="16" t="e">
        <f>IF($B260="","",VLOOKUP($B260,'HKII 20 - 21'!$B$17:$AT$54,34,0))</f>
        <v>#N/A</v>
      </c>
      <c r="AJ260" s="16" t="e">
        <f>IF($B260="","",VLOOKUP($B260,'HKII 20 - 21'!$B$17:$AT$54,35,0))</f>
        <v>#N/A</v>
      </c>
      <c r="AK260" s="32" t="e">
        <f t="shared" si="37"/>
        <v>#N/A</v>
      </c>
      <c r="AL260" s="16" t="e">
        <f>IF($B260="","",VLOOKUP($B260,'HKII 20 - 21'!$B$17:$AT$54,37,0))</f>
        <v>#N/A</v>
      </c>
      <c r="AM260" s="16" t="e">
        <f>IF($B260="","",VLOOKUP($B260,'HKII 20 - 21'!$B$17:$AT$54,38,0))</f>
        <v>#N/A</v>
      </c>
      <c r="AN260" s="32" t="e">
        <f t="shared" si="38"/>
        <v>#N/A</v>
      </c>
      <c r="AO260" s="16" t="e">
        <f>IF($B260="","",VLOOKUP($B260,'HKII 20 - 21'!$B$17:$AT$54,40,0))</f>
        <v>#N/A</v>
      </c>
      <c r="AP260" s="16" t="e">
        <f>IF($B260="","",VLOOKUP($B260,'HKII 20 - 21'!$B$17:$AT$54,41,0))</f>
        <v>#N/A</v>
      </c>
      <c r="AQ260" s="32" t="e">
        <f t="shared" si="39"/>
        <v>#N/A</v>
      </c>
      <c r="AR260" s="32" t="e">
        <f>IF($B260="","",VLOOKUP($B260,'HKII 20 - 21'!$B$17:$AT$54,43,0))</f>
        <v>#N/A</v>
      </c>
      <c r="AS260" s="32" t="e">
        <f>IF($B260="","",VLOOKUP($B260,'HKII 20 - 21'!$B$17:$AT$54,44,0))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IF($B261="","",VLOOKUP($B261,'HKII 20 - 21'!$B$17:$AT$54,4,0))</f>
        <v>#N/A</v>
      </c>
      <c r="F261" s="16" t="e">
        <f>IF($B261="","",VLOOKUP($B261,'HKII 20 - 21'!$B$17:$AT$54,5,0))</f>
        <v>#N/A</v>
      </c>
      <c r="G261" s="16" t="e">
        <f>IF($B261="","",VLOOKUP($B261,'HKII 20 - 21'!$B$17:$AT$54,6,0))</f>
        <v>#N/A</v>
      </c>
      <c r="H261" s="16" t="e">
        <f>IF($B261="","",VLOOKUP($B261,'HKII 20 - 21'!$B$17:$AT$54,7,0))</f>
        <v>#N/A</v>
      </c>
      <c r="I261" s="16" t="e">
        <f>IF($B261="","",VLOOKUP($B261,'HKII 20 - 21'!$B$17:$AT$54,8,0))</f>
        <v>#N/A</v>
      </c>
      <c r="J261" s="16" t="e">
        <f>IF($B261="","",VLOOKUP($B261,'HKII 20 - 21'!$B$17:$AT$54,9,0))</f>
        <v>#N/A</v>
      </c>
      <c r="K261" s="16" t="e">
        <f>IF($B261="","",VLOOKUP($B261,'HKII 20 - 21'!$B$17:$AT$54,10,0))</f>
        <v>#N/A</v>
      </c>
      <c r="L261" s="16" t="e">
        <f>IF($B261="","",VLOOKUP($B261,'HKII 20 - 21'!$B$17:$AT$54,11,0))</f>
        <v>#N/A</v>
      </c>
      <c r="M261" s="32" t="e">
        <f t="shared" si="31"/>
        <v>#N/A</v>
      </c>
      <c r="N261" s="16" t="e">
        <f>IF($B261="","",VLOOKUP($B261,'HKII 20 - 21'!$B$17:$AT$54,13,0))</f>
        <v>#N/A</v>
      </c>
      <c r="O261" s="16" t="e">
        <f>IF($B261="","",VLOOKUP($B261,'HKII 20 - 21'!$B$17:$AT$54,14,0))</f>
        <v>#N/A</v>
      </c>
      <c r="P261" s="16" t="e">
        <f>IF($B261="","",VLOOKUP($B261,'HKII 20 - 21'!$B$17:$AT$54,15,0))</f>
        <v>#N/A</v>
      </c>
      <c r="Q261" s="16" t="e">
        <f>IF($B261="","",VLOOKUP($B261,'HKII 20 - 21'!$B$17:$AT$54,16,0))</f>
        <v>#N/A</v>
      </c>
      <c r="R261" s="32" t="e">
        <f t="shared" si="32"/>
        <v>#N/A</v>
      </c>
      <c r="S261" s="16" t="e">
        <f>IF($B261="","",VLOOKUP($B261,'HKII 20 - 21'!$B$17:$AT$54,18,0))</f>
        <v>#N/A</v>
      </c>
      <c r="T261" s="16" t="e">
        <f>IF($B261="","",VLOOKUP($B261,'HKII 20 - 21'!$B$17:$AT$54,19,0))</f>
        <v>#N/A</v>
      </c>
      <c r="U261" s="16" t="e">
        <f>IF($B261="","",VLOOKUP($B261,'HKII 20 - 21'!$B$17:$AT$54,20,0))</f>
        <v>#N/A</v>
      </c>
      <c r="V261" s="32" t="e">
        <f t="shared" si="33"/>
        <v>#N/A</v>
      </c>
      <c r="W261" s="16" t="e">
        <f>IF($B261="","",VLOOKUP($B261,'HKII 20 - 21'!$B$17:$AT$54,22,0))</f>
        <v>#N/A</v>
      </c>
      <c r="X261" s="16" t="e">
        <f>IF($B261="","",VLOOKUP($B261,'HKII 20 - 21'!$B$17:$AT$54,23,0))</f>
        <v>#N/A</v>
      </c>
      <c r="Y261" s="16" t="e">
        <f>IF($B261="","",VLOOKUP($B261,'HKII 20 - 21'!$B$17:$AT$54,24,0))</f>
        <v>#N/A</v>
      </c>
      <c r="Z261" s="32" t="e">
        <f t="shared" si="34"/>
        <v>#N/A</v>
      </c>
      <c r="AA261" s="16" t="e">
        <f>IF($B261="","",VLOOKUP($B261,'HKII 20 - 21'!$B$17:$AT$54,26,0))</f>
        <v>#N/A</v>
      </c>
      <c r="AB261" s="16" t="e">
        <f>IF($B261="","",VLOOKUP($B261,'HKII 20 - 21'!$B$17:$AT$54,27,0))</f>
        <v>#N/A</v>
      </c>
      <c r="AC261" s="16" t="e">
        <f>IF($B261="","",VLOOKUP($B261,'HKII 20 - 21'!$B$17:$AT$54,28,0))</f>
        <v>#N/A</v>
      </c>
      <c r="AD261" s="32" t="e">
        <f t="shared" si="35"/>
        <v>#N/A</v>
      </c>
      <c r="AE261" s="16" t="e">
        <f>IF($B261="","",VLOOKUP($B261,'HKII 20 - 21'!$B$17:$AT$54,30,0))</f>
        <v>#N/A</v>
      </c>
      <c r="AF261" s="16" t="e">
        <f>IF($B261="","",VLOOKUP($B261,'HKII 20 - 21'!$B$17:$AT$54,31,0))</f>
        <v>#N/A</v>
      </c>
      <c r="AG261" s="16" t="e">
        <f>IF($B261="","",VLOOKUP($B261,'HKII 20 - 21'!$B$17:$AT$54,32,0))</f>
        <v>#N/A</v>
      </c>
      <c r="AH261" s="32" t="e">
        <f t="shared" si="36"/>
        <v>#N/A</v>
      </c>
      <c r="AI261" s="16" t="e">
        <f>IF($B261="","",VLOOKUP($B261,'HKII 20 - 21'!$B$17:$AT$54,34,0))</f>
        <v>#N/A</v>
      </c>
      <c r="AJ261" s="16" t="e">
        <f>IF($B261="","",VLOOKUP($B261,'HKII 20 - 21'!$B$17:$AT$54,35,0))</f>
        <v>#N/A</v>
      </c>
      <c r="AK261" s="32" t="e">
        <f t="shared" si="37"/>
        <v>#N/A</v>
      </c>
      <c r="AL261" s="16" t="e">
        <f>IF($B261="","",VLOOKUP($B261,'HKII 20 - 21'!$B$17:$AT$54,37,0))</f>
        <v>#N/A</v>
      </c>
      <c r="AM261" s="16" t="e">
        <f>IF($B261="","",VLOOKUP($B261,'HKII 20 - 21'!$B$17:$AT$54,38,0))</f>
        <v>#N/A</v>
      </c>
      <c r="AN261" s="32" t="e">
        <f t="shared" si="38"/>
        <v>#N/A</v>
      </c>
      <c r="AO261" s="16" t="e">
        <f>IF($B261="","",VLOOKUP($B261,'HKII 20 - 21'!$B$17:$AT$54,40,0))</f>
        <v>#N/A</v>
      </c>
      <c r="AP261" s="16" t="e">
        <f>IF($B261="","",VLOOKUP($B261,'HKII 20 - 21'!$B$17:$AT$54,41,0))</f>
        <v>#N/A</v>
      </c>
      <c r="AQ261" s="32" t="e">
        <f t="shared" si="39"/>
        <v>#N/A</v>
      </c>
      <c r="AR261" s="32" t="e">
        <f>IF($B261="","",VLOOKUP($B261,'HKII 20 - 21'!$B$17:$AT$54,43,0))</f>
        <v>#N/A</v>
      </c>
      <c r="AS261" s="32" t="e">
        <f>IF($B261="","",VLOOKUP($B261,'HKII 20 - 21'!$B$17:$AT$54,44,0))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IF($B262="","",VLOOKUP($B262,'HKII 20 - 21'!$B$17:$AT$54,4,0))</f>
        <v>#N/A</v>
      </c>
      <c r="F262" s="16" t="e">
        <f>IF($B262="","",VLOOKUP($B262,'HKII 20 - 21'!$B$17:$AT$54,5,0))</f>
        <v>#N/A</v>
      </c>
      <c r="G262" s="16" t="e">
        <f>IF($B262="","",VLOOKUP($B262,'HKII 20 - 21'!$B$17:$AT$54,6,0))</f>
        <v>#N/A</v>
      </c>
      <c r="H262" s="16" t="e">
        <f>IF($B262="","",VLOOKUP($B262,'HKII 20 - 21'!$B$17:$AT$54,7,0))</f>
        <v>#N/A</v>
      </c>
      <c r="I262" s="16" t="e">
        <f>IF($B262="","",VLOOKUP($B262,'HKII 20 - 21'!$B$17:$AT$54,8,0))</f>
        <v>#N/A</v>
      </c>
      <c r="J262" s="16" t="e">
        <f>IF($B262="","",VLOOKUP($B262,'HKII 20 - 21'!$B$17:$AT$54,9,0))</f>
        <v>#N/A</v>
      </c>
      <c r="K262" s="16" t="e">
        <f>IF($B262="","",VLOOKUP($B262,'HKII 20 - 21'!$B$17:$AT$54,10,0))</f>
        <v>#N/A</v>
      </c>
      <c r="L262" s="16" t="e">
        <f>IF($B262="","",VLOOKUP($B262,'HKII 20 - 21'!$B$17:$AT$54,11,0))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IF($B262="","",VLOOKUP($B262,'HKII 20 - 21'!$B$17:$AT$54,13,0))</f>
        <v>#N/A</v>
      </c>
      <c r="O262" s="16" t="e">
        <f>IF($B262="","",VLOOKUP($B262,'HKII 20 - 21'!$B$17:$AT$54,14,0))</f>
        <v>#N/A</v>
      </c>
      <c r="P262" s="16" t="e">
        <f>IF($B262="","",VLOOKUP($B262,'HKII 20 - 21'!$B$17:$AT$54,15,0))</f>
        <v>#N/A</v>
      </c>
      <c r="Q262" s="16" t="e">
        <f>IF($B262="","",VLOOKUP($B262,'HKII 20 - 21'!$B$17:$AT$54,16,0))</f>
        <v>#N/A</v>
      </c>
      <c r="R262" s="32" t="e">
        <f t="shared" ref="R262:R325" si="42">IF($D262="","",SUM($N262:$Q262))</f>
        <v>#N/A</v>
      </c>
      <c r="S262" s="16" t="e">
        <f>IF($B262="","",VLOOKUP($B262,'HKII 20 - 21'!$B$17:$AT$54,18,0))</f>
        <v>#N/A</v>
      </c>
      <c r="T262" s="16" t="e">
        <f>IF($B262="","",VLOOKUP($B262,'HKII 20 - 21'!$B$17:$AT$54,19,0))</f>
        <v>#N/A</v>
      </c>
      <c r="U262" s="16" t="e">
        <f>IF($B262="","",VLOOKUP($B262,'HKII 20 - 21'!$B$17:$AT$54,20,0))</f>
        <v>#N/A</v>
      </c>
      <c r="V262" s="32" t="e">
        <f t="shared" ref="V262:V325" si="43">IF($D262="","",((SUM($S262:$T262))-U262)*0.1)</f>
        <v>#N/A</v>
      </c>
      <c r="W262" s="16" t="e">
        <f>IF($B262="","",VLOOKUP($B262,'HKII 20 - 21'!$B$17:$AT$54,22,0))</f>
        <v>#N/A</v>
      </c>
      <c r="X262" s="16" t="e">
        <f>IF($B262="","",VLOOKUP($B262,'HKII 20 - 21'!$B$17:$AT$54,23,0))</f>
        <v>#N/A</v>
      </c>
      <c r="Y262" s="16" t="e">
        <f>IF($B262="","",VLOOKUP($B262,'HKII 20 - 21'!$B$17:$AT$54,24,0))</f>
        <v>#N/A</v>
      </c>
      <c r="Z262" s="32" t="e">
        <f t="shared" ref="Z262:Z325" si="44">IF($D262="","",((SUM($W262:$X262))-Y262)*0.2)</f>
        <v>#N/A</v>
      </c>
      <c r="AA262" s="16" t="e">
        <f>IF($B262="","",VLOOKUP($B262,'HKII 20 - 21'!$B$17:$AT$54,26,0))</f>
        <v>#N/A</v>
      </c>
      <c r="AB262" s="16" t="e">
        <f>IF($B262="","",VLOOKUP($B262,'HKII 20 - 21'!$B$17:$AT$54,27,0))</f>
        <v>#N/A</v>
      </c>
      <c r="AC262" s="16" t="e">
        <f>IF($B262="","",VLOOKUP($B262,'HKII 20 - 21'!$B$17:$AT$54,28,0))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IF($B262="","",VLOOKUP($B262,'HKII 20 - 21'!$B$17:$AT$54,30,0))</f>
        <v>#N/A</v>
      </c>
      <c r="AF262" s="16" t="e">
        <f>IF($B262="","",VLOOKUP($B262,'HKII 20 - 21'!$B$17:$AT$54,31,0))</f>
        <v>#N/A</v>
      </c>
      <c r="AG262" s="16" t="e">
        <f>IF($B262="","",VLOOKUP($B262,'HKII 20 - 21'!$B$17:$AT$54,32,0))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IF($B262="","",VLOOKUP($B262,'HKII 20 - 21'!$B$17:$AT$54,34,0))</f>
        <v>#N/A</v>
      </c>
      <c r="AJ262" s="16" t="e">
        <f>IF($B262="","",VLOOKUP($B262,'HKII 20 - 21'!$B$17:$AT$54,35,0))</f>
        <v>#N/A</v>
      </c>
      <c r="AK262" s="32" t="e">
        <f t="shared" ref="AK262:AK325" si="47">IF($D262="","",(SUM($AI262:$AJ262))*0.2)</f>
        <v>#N/A</v>
      </c>
      <c r="AL262" s="16" t="e">
        <f>IF($B262="","",VLOOKUP($B262,'HKII 20 - 21'!$B$17:$AT$54,37,0))</f>
        <v>#N/A</v>
      </c>
      <c r="AM262" s="16" t="e">
        <f>IF($B262="","",VLOOKUP($B262,'HKII 20 - 21'!$B$17:$AT$54,38,0))</f>
        <v>#N/A</v>
      </c>
      <c r="AN262" s="32" t="e">
        <f t="shared" ref="AN262:AN325" si="48">IF($D262="","",(SUM(AL262:AM262))*0.4)</f>
        <v>#N/A</v>
      </c>
      <c r="AO262" s="16" t="e">
        <f>IF($B262="","",VLOOKUP($B262,'HKII 20 - 21'!$B$17:$AT$54,40,0))</f>
        <v>#N/A</v>
      </c>
      <c r="AP262" s="16" t="e">
        <f>IF($B262="","",VLOOKUP($B262,'HKII 20 - 21'!$B$17:$AT$54,41,0))</f>
        <v>#N/A</v>
      </c>
      <c r="AQ262" s="32" t="e">
        <f t="shared" ref="AQ262:AQ325" si="49">IF(D262="","",SUM(AO262:AP262)*0.4)</f>
        <v>#N/A</v>
      </c>
      <c r="AR262" s="32" t="e">
        <f>IF($B262="","",VLOOKUP($B262,'HKII 20 - 21'!$B$17:$AT$54,43,0))</f>
        <v>#N/A</v>
      </c>
      <c r="AS262" s="32" t="e">
        <f>IF($B262="","",VLOOKUP($B262,'HKII 20 - 21'!$B$17:$AT$54,44,0))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IF($B263="","",VLOOKUP($B263,'HKII 20 - 21'!$B$17:$AT$54,4,0))</f>
        <v>#N/A</v>
      </c>
      <c r="F263" s="16" t="e">
        <f>IF($B263="","",VLOOKUP($B263,'HKII 20 - 21'!$B$17:$AT$54,5,0))</f>
        <v>#N/A</v>
      </c>
      <c r="G263" s="16" t="e">
        <f>IF($B263="","",VLOOKUP($B263,'HKII 20 - 21'!$B$17:$AT$54,6,0))</f>
        <v>#N/A</v>
      </c>
      <c r="H263" s="16" t="e">
        <f>IF($B263="","",VLOOKUP($B263,'HKII 20 - 21'!$B$17:$AT$54,7,0))</f>
        <v>#N/A</v>
      </c>
      <c r="I263" s="16" t="e">
        <f>IF($B263="","",VLOOKUP($B263,'HKII 20 - 21'!$B$17:$AT$54,8,0))</f>
        <v>#N/A</v>
      </c>
      <c r="J263" s="16" t="e">
        <f>IF($B263="","",VLOOKUP($B263,'HKII 20 - 21'!$B$17:$AT$54,9,0))</f>
        <v>#N/A</v>
      </c>
      <c r="K263" s="16" t="e">
        <f>IF($B263="","",VLOOKUP($B263,'HKII 20 - 21'!$B$17:$AT$54,10,0))</f>
        <v>#N/A</v>
      </c>
      <c r="L263" s="16" t="e">
        <f>IF($B263="","",VLOOKUP($B263,'HKII 20 - 21'!$B$17:$AT$54,11,0))</f>
        <v>#N/A</v>
      </c>
      <c r="M263" s="32" t="e">
        <f t="shared" si="41"/>
        <v>#N/A</v>
      </c>
      <c r="N263" s="16" t="e">
        <f>IF($B263="","",VLOOKUP($B263,'HKII 20 - 21'!$B$17:$AT$54,13,0))</f>
        <v>#N/A</v>
      </c>
      <c r="O263" s="16" t="e">
        <f>IF($B263="","",VLOOKUP($B263,'HKII 20 - 21'!$B$17:$AT$54,14,0))</f>
        <v>#N/A</v>
      </c>
      <c r="P263" s="16" t="e">
        <f>IF($B263="","",VLOOKUP($B263,'HKII 20 - 21'!$B$17:$AT$54,15,0))</f>
        <v>#N/A</v>
      </c>
      <c r="Q263" s="16" t="e">
        <f>IF($B263="","",VLOOKUP($B263,'HKII 20 - 21'!$B$17:$AT$54,16,0))</f>
        <v>#N/A</v>
      </c>
      <c r="R263" s="32" t="e">
        <f t="shared" si="42"/>
        <v>#N/A</v>
      </c>
      <c r="S263" s="16" t="e">
        <f>IF($B263="","",VLOOKUP($B263,'HKII 20 - 21'!$B$17:$AT$54,18,0))</f>
        <v>#N/A</v>
      </c>
      <c r="T263" s="16" t="e">
        <f>IF($B263="","",VLOOKUP($B263,'HKII 20 - 21'!$B$17:$AT$54,19,0))</f>
        <v>#N/A</v>
      </c>
      <c r="U263" s="16" t="e">
        <f>IF($B263="","",VLOOKUP($B263,'HKII 20 - 21'!$B$17:$AT$54,20,0))</f>
        <v>#N/A</v>
      </c>
      <c r="V263" s="32" t="e">
        <f t="shared" si="43"/>
        <v>#N/A</v>
      </c>
      <c r="W263" s="16" t="e">
        <f>IF($B263="","",VLOOKUP($B263,'HKII 20 - 21'!$B$17:$AT$54,22,0))</f>
        <v>#N/A</v>
      </c>
      <c r="X263" s="16" t="e">
        <f>IF($B263="","",VLOOKUP($B263,'HKII 20 - 21'!$B$17:$AT$54,23,0))</f>
        <v>#N/A</v>
      </c>
      <c r="Y263" s="16" t="e">
        <f>IF($B263="","",VLOOKUP($B263,'HKII 20 - 21'!$B$17:$AT$54,24,0))</f>
        <v>#N/A</v>
      </c>
      <c r="Z263" s="32" t="e">
        <f t="shared" si="44"/>
        <v>#N/A</v>
      </c>
      <c r="AA263" s="16" t="e">
        <f>IF($B263="","",VLOOKUP($B263,'HKII 20 - 21'!$B$17:$AT$54,26,0))</f>
        <v>#N/A</v>
      </c>
      <c r="AB263" s="16" t="e">
        <f>IF($B263="","",VLOOKUP($B263,'HKII 20 - 21'!$B$17:$AT$54,27,0))</f>
        <v>#N/A</v>
      </c>
      <c r="AC263" s="16" t="e">
        <f>IF($B263="","",VLOOKUP($B263,'HKII 20 - 21'!$B$17:$AT$54,28,0))</f>
        <v>#N/A</v>
      </c>
      <c r="AD263" s="32" t="e">
        <f t="shared" si="45"/>
        <v>#N/A</v>
      </c>
      <c r="AE263" s="16" t="e">
        <f>IF($B263="","",VLOOKUP($B263,'HKII 20 - 21'!$B$17:$AT$54,30,0))</f>
        <v>#N/A</v>
      </c>
      <c r="AF263" s="16" t="e">
        <f>IF($B263="","",VLOOKUP($B263,'HKII 20 - 21'!$B$17:$AT$54,31,0))</f>
        <v>#N/A</v>
      </c>
      <c r="AG263" s="16" t="e">
        <f>IF($B263="","",VLOOKUP($B263,'HKII 20 - 21'!$B$17:$AT$54,32,0))</f>
        <v>#N/A</v>
      </c>
      <c r="AH263" s="32" t="e">
        <f t="shared" si="46"/>
        <v>#N/A</v>
      </c>
      <c r="AI263" s="16" t="e">
        <f>IF($B263="","",VLOOKUP($B263,'HKII 20 - 21'!$B$17:$AT$54,34,0))</f>
        <v>#N/A</v>
      </c>
      <c r="AJ263" s="16" t="e">
        <f>IF($B263="","",VLOOKUP($B263,'HKII 20 - 21'!$B$17:$AT$54,35,0))</f>
        <v>#N/A</v>
      </c>
      <c r="AK263" s="32" t="e">
        <f t="shared" si="47"/>
        <v>#N/A</v>
      </c>
      <c r="AL263" s="16" t="e">
        <f>IF($B263="","",VLOOKUP($B263,'HKII 20 - 21'!$B$17:$AT$54,37,0))</f>
        <v>#N/A</v>
      </c>
      <c r="AM263" s="16" t="e">
        <f>IF($B263="","",VLOOKUP($B263,'HKII 20 - 21'!$B$17:$AT$54,38,0))</f>
        <v>#N/A</v>
      </c>
      <c r="AN263" s="32" t="e">
        <f t="shared" si="48"/>
        <v>#N/A</v>
      </c>
      <c r="AO263" s="16" t="e">
        <f>IF($B263="","",VLOOKUP($B263,'HKII 20 - 21'!$B$17:$AT$54,40,0))</f>
        <v>#N/A</v>
      </c>
      <c r="AP263" s="16" t="e">
        <f>IF($B263="","",VLOOKUP($B263,'HKII 20 - 21'!$B$17:$AT$54,41,0))</f>
        <v>#N/A</v>
      </c>
      <c r="AQ263" s="32" t="e">
        <f t="shared" si="49"/>
        <v>#N/A</v>
      </c>
      <c r="AR263" s="32" t="e">
        <f>IF($B263="","",VLOOKUP($B263,'HKII 20 - 21'!$B$17:$AT$54,43,0))</f>
        <v>#N/A</v>
      </c>
      <c r="AS263" s="32" t="e">
        <f>IF($B263="","",VLOOKUP($B263,'HKII 20 - 21'!$B$17:$AT$54,44,0))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IF($B264="","",VLOOKUP($B264,'HKII 20 - 21'!$B$17:$AT$54,4,0))</f>
        <v>#N/A</v>
      </c>
      <c r="F264" s="16" t="e">
        <f>IF($B264="","",VLOOKUP($B264,'HKII 20 - 21'!$B$17:$AT$54,5,0))</f>
        <v>#N/A</v>
      </c>
      <c r="G264" s="16" t="e">
        <f>IF($B264="","",VLOOKUP($B264,'HKII 20 - 21'!$B$17:$AT$54,6,0))</f>
        <v>#N/A</v>
      </c>
      <c r="H264" s="16" t="e">
        <f>IF($B264="","",VLOOKUP($B264,'HKII 20 - 21'!$B$17:$AT$54,7,0))</f>
        <v>#N/A</v>
      </c>
      <c r="I264" s="16" t="e">
        <f>IF($B264="","",VLOOKUP($B264,'HKII 20 - 21'!$B$17:$AT$54,8,0))</f>
        <v>#N/A</v>
      </c>
      <c r="J264" s="16" t="e">
        <f>IF($B264="","",VLOOKUP($B264,'HKII 20 - 21'!$B$17:$AT$54,9,0))</f>
        <v>#N/A</v>
      </c>
      <c r="K264" s="16" t="e">
        <f>IF($B264="","",VLOOKUP($B264,'HKII 20 - 21'!$B$17:$AT$54,10,0))</f>
        <v>#N/A</v>
      </c>
      <c r="L264" s="16" t="e">
        <f>IF($B264="","",VLOOKUP($B264,'HKII 20 - 21'!$B$17:$AT$54,11,0))</f>
        <v>#N/A</v>
      </c>
      <c r="M264" s="32" t="e">
        <f t="shared" si="41"/>
        <v>#N/A</v>
      </c>
      <c r="N264" s="16" t="e">
        <f>IF($B264="","",VLOOKUP($B264,'HKII 20 - 21'!$B$17:$AT$54,13,0))</f>
        <v>#N/A</v>
      </c>
      <c r="O264" s="16" t="e">
        <f>IF($B264="","",VLOOKUP($B264,'HKII 20 - 21'!$B$17:$AT$54,14,0))</f>
        <v>#N/A</v>
      </c>
      <c r="P264" s="16" t="e">
        <f>IF($B264="","",VLOOKUP($B264,'HKII 20 - 21'!$B$17:$AT$54,15,0))</f>
        <v>#N/A</v>
      </c>
      <c r="Q264" s="16" t="e">
        <f>IF($B264="","",VLOOKUP($B264,'HKII 20 - 21'!$B$17:$AT$54,16,0))</f>
        <v>#N/A</v>
      </c>
      <c r="R264" s="32" t="e">
        <f t="shared" si="42"/>
        <v>#N/A</v>
      </c>
      <c r="S264" s="16" t="e">
        <f>IF($B264="","",VLOOKUP($B264,'HKII 20 - 21'!$B$17:$AT$54,18,0))</f>
        <v>#N/A</v>
      </c>
      <c r="T264" s="16" t="e">
        <f>IF($B264="","",VLOOKUP($B264,'HKII 20 - 21'!$B$17:$AT$54,19,0))</f>
        <v>#N/A</v>
      </c>
      <c r="U264" s="16" t="e">
        <f>IF($B264="","",VLOOKUP($B264,'HKII 20 - 21'!$B$17:$AT$54,20,0))</f>
        <v>#N/A</v>
      </c>
      <c r="V264" s="32" t="e">
        <f t="shared" si="43"/>
        <v>#N/A</v>
      </c>
      <c r="W264" s="16" t="e">
        <f>IF($B264="","",VLOOKUP($B264,'HKII 20 - 21'!$B$17:$AT$54,22,0))</f>
        <v>#N/A</v>
      </c>
      <c r="X264" s="16" t="e">
        <f>IF($B264="","",VLOOKUP($B264,'HKII 20 - 21'!$B$17:$AT$54,23,0))</f>
        <v>#N/A</v>
      </c>
      <c r="Y264" s="16" t="e">
        <f>IF($B264="","",VLOOKUP($B264,'HKII 20 - 21'!$B$17:$AT$54,24,0))</f>
        <v>#N/A</v>
      </c>
      <c r="Z264" s="32" t="e">
        <f t="shared" si="44"/>
        <v>#N/A</v>
      </c>
      <c r="AA264" s="16" t="e">
        <f>IF($B264="","",VLOOKUP($B264,'HKII 20 - 21'!$B$17:$AT$54,26,0))</f>
        <v>#N/A</v>
      </c>
      <c r="AB264" s="16" t="e">
        <f>IF($B264="","",VLOOKUP($B264,'HKII 20 - 21'!$B$17:$AT$54,27,0))</f>
        <v>#N/A</v>
      </c>
      <c r="AC264" s="16" t="e">
        <f>IF($B264="","",VLOOKUP($B264,'HKII 20 - 21'!$B$17:$AT$54,28,0))</f>
        <v>#N/A</v>
      </c>
      <c r="AD264" s="32" t="e">
        <f t="shared" si="45"/>
        <v>#N/A</v>
      </c>
      <c r="AE264" s="16" t="e">
        <f>IF($B264="","",VLOOKUP($B264,'HKII 20 - 21'!$B$17:$AT$54,30,0))</f>
        <v>#N/A</v>
      </c>
      <c r="AF264" s="16" t="e">
        <f>IF($B264="","",VLOOKUP($B264,'HKII 20 - 21'!$B$17:$AT$54,31,0))</f>
        <v>#N/A</v>
      </c>
      <c r="AG264" s="16" t="e">
        <f>IF($B264="","",VLOOKUP($B264,'HKII 20 - 21'!$B$17:$AT$54,32,0))</f>
        <v>#N/A</v>
      </c>
      <c r="AH264" s="32" t="e">
        <f t="shared" si="46"/>
        <v>#N/A</v>
      </c>
      <c r="AI264" s="16" t="e">
        <f>IF($B264="","",VLOOKUP($B264,'HKII 20 - 21'!$B$17:$AT$54,34,0))</f>
        <v>#N/A</v>
      </c>
      <c r="AJ264" s="16" t="e">
        <f>IF($B264="","",VLOOKUP($B264,'HKII 20 - 21'!$B$17:$AT$54,35,0))</f>
        <v>#N/A</v>
      </c>
      <c r="AK264" s="32" t="e">
        <f t="shared" si="47"/>
        <v>#N/A</v>
      </c>
      <c r="AL264" s="16" t="e">
        <f>IF($B264="","",VLOOKUP($B264,'HKII 20 - 21'!$B$17:$AT$54,37,0))</f>
        <v>#N/A</v>
      </c>
      <c r="AM264" s="16" t="e">
        <f>IF($B264="","",VLOOKUP($B264,'HKII 20 - 21'!$B$17:$AT$54,38,0))</f>
        <v>#N/A</v>
      </c>
      <c r="AN264" s="32" t="e">
        <f t="shared" si="48"/>
        <v>#N/A</v>
      </c>
      <c r="AO264" s="16" t="e">
        <f>IF($B264="","",VLOOKUP($B264,'HKII 20 - 21'!$B$17:$AT$54,40,0))</f>
        <v>#N/A</v>
      </c>
      <c r="AP264" s="16" t="e">
        <f>IF($B264="","",VLOOKUP($B264,'HKII 20 - 21'!$B$17:$AT$54,41,0))</f>
        <v>#N/A</v>
      </c>
      <c r="AQ264" s="32" t="e">
        <f t="shared" si="49"/>
        <v>#N/A</v>
      </c>
      <c r="AR264" s="32" t="e">
        <f>IF($B264="","",VLOOKUP($B264,'HKII 20 - 21'!$B$17:$AT$54,43,0))</f>
        <v>#N/A</v>
      </c>
      <c r="AS264" s="32" t="e">
        <f>IF($B264="","",VLOOKUP($B264,'HKII 20 - 21'!$B$17:$AT$54,44,0))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IF($B265="","",VLOOKUP($B265,'HKII 20 - 21'!$B$17:$AT$54,4,0))</f>
        <v>#N/A</v>
      </c>
      <c r="F265" s="16" t="e">
        <f>IF($B265="","",VLOOKUP($B265,'HKII 20 - 21'!$B$17:$AT$54,5,0))</f>
        <v>#N/A</v>
      </c>
      <c r="G265" s="16" t="e">
        <f>IF($B265="","",VLOOKUP($B265,'HKII 20 - 21'!$B$17:$AT$54,6,0))</f>
        <v>#N/A</v>
      </c>
      <c r="H265" s="16" t="e">
        <f>IF($B265="","",VLOOKUP($B265,'HKII 20 - 21'!$B$17:$AT$54,7,0))</f>
        <v>#N/A</v>
      </c>
      <c r="I265" s="16" t="e">
        <f>IF($B265="","",VLOOKUP($B265,'HKII 20 - 21'!$B$17:$AT$54,8,0))</f>
        <v>#N/A</v>
      </c>
      <c r="J265" s="16" t="e">
        <f>IF($B265="","",VLOOKUP($B265,'HKII 20 - 21'!$B$17:$AT$54,9,0))</f>
        <v>#N/A</v>
      </c>
      <c r="K265" s="16" t="e">
        <f>IF($B265="","",VLOOKUP($B265,'HKII 20 - 21'!$B$17:$AT$54,10,0))</f>
        <v>#N/A</v>
      </c>
      <c r="L265" s="16" t="e">
        <f>IF($B265="","",VLOOKUP($B265,'HKII 20 - 21'!$B$17:$AT$54,11,0))</f>
        <v>#N/A</v>
      </c>
      <c r="M265" s="32" t="e">
        <f t="shared" si="41"/>
        <v>#N/A</v>
      </c>
      <c r="N265" s="16" t="e">
        <f>IF($B265="","",VLOOKUP($B265,'HKII 20 - 21'!$B$17:$AT$54,13,0))</f>
        <v>#N/A</v>
      </c>
      <c r="O265" s="16" t="e">
        <f>IF($B265="","",VLOOKUP($B265,'HKII 20 - 21'!$B$17:$AT$54,14,0))</f>
        <v>#N/A</v>
      </c>
      <c r="P265" s="16" t="e">
        <f>IF($B265="","",VLOOKUP($B265,'HKII 20 - 21'!$B$17:$AT$54,15,0))</f>
        <v>#N/A</v>
      </c>
      <c r="Q265" s="16" t="e">
        <f>IF($B265="","",VLOOKUP($B265,'HKII 20 - 21'!$B$17:$AT$54,16,0))</f>
        <v>#N/A</v>
      </c>
      <c r="R265" s="32" t="e">
        <f t="shared" si="42"/>
        <v>#N/A</v>
      </c>
      <c r="S265" s="16" t="e">
        <f>IF($B265="","",VLOOKUP($B265,'HKII 20 - 21'!$B$17:$AT$54,18,0))</f>
        <v>#N/A</v>
      </c>
      <c r="T265" s="16" t="e">
        <f>IF($B265="","",VLOOKUP($B265,'HKII 20 - 21'!$B$17:$AT$54,19,0))</f>
        <v>#N/A</v>
      </c>
      <c r="U265" s="16" t="e">
        <f>IF($B265="","",VLOOKUP($B265,'HKII 20 - 21'!$B$17:$AT$54,20,0))</f>
        <v>#N/A</v>
      </c>
      <c r="V265" s="32" t="e">
        <f t="shared" si="43"/>
        <v>#N/A</v>
      </c>
      <c r="W265" s="16" t="e">
        <f>IF($B265="","",VLOOKUP($B265,'HKII 20 - 21'!$B$17:$AT$54,22,0))</f>
        <v>#N/A</v>
      </c>
      <c r="X265" s="16" t="e">
        <f>IF($B265="","",VLOOKUP($B265,'HKII 20 - 21'!$B$17:$AT$54,23,0))</f>
        <v>#N/A</v>
      </c>
      <c r="Y265" s="16" t="e">
        <f>IF($B265="","",VLOOKUP($B265,'HKII 20 - 21'!$B$17:$AT$54,24,0))</f>
        <v>#N/A</v>
      </c>
      <c r="Z265" s="32" t="e">
        <f t="shared" si="44"/>
        <v>#N/A</v>
      </c>
      <c r="AA265" s="16" t="e">
        <f>IF($B265="","",VLOOKUP($B265,'HKII 20 - 21'!$B$17:$AT$54,26,0))</f>
        <v>#N/A</v>
      </c>
      <c r="AB265" s="16" t="e">
        <f>IF($B265="","",VLOOKUP($B265,'HKII 20 - 21'!$B$17:$AT$54,27,0))</f>
        <v>#N/A</v>
      </c>
      <c r="AC265" s="16" t="e">
        <f>IF($B265="","",VLOOKUP($B265,'HKII 20 - 21'!$B$17:$AT$54,28,0))</f>
        <v>#N/A</v>
      </c>
      <c r="AD265" s="32" t="e">
        <f t="shared" si="45"/>
        <v>#N/A</v>
      </c>
      <c r="AE265" s="16" t="e">
        <f>IF($B265="","",VLOOKUP($B265,'HKII 20 - 21'!$B$17:$AT$54,30,0))</f>
        <v>#N/A</v>
      </c>
      <c r="AF265" s="16" t="e">
        <f>IF($B265="","",VLOOKUP($B265,'HKII 20 - 21'!$B$17:$AT$54,31,0))</f>
        <v>#N/A</v>
      </c>
      <c r="AG265" s="16" t="e">
        <f>IF($B265="","",VLOOKUP($B265,'HKII 20 - 21'!$B$17:$AT$54,32,0))</f>
        <v>#N/A</v>
      </c>
      <c r="AH265" s="32" t="e">
        <f t="shared" si="46"/>
        <v>#N/A</v>
      </c>
      <c r="AI265" s="16" t="e">
        <f>IF($B265="","",VLOOKUP($B265,'HKII 20 - 21'!$B$17:$AT$54,34,0))</f>
        <v>#N/A</v>
      </c>
      <c r="AJ265" s="16" t="e">
        <f>IF($B265="","",VLOOKUP($B265,'HKII 20 - 21'!$B$17:$AT$54,35,0))</f>
        <v>#N/A</v>
      </c>
      <c r="AK265" s="32" t="e">
        <f t="shared" si="47"/>
        <v>#N/A</v>
      </c>
      <c r="AL265" s="16" t="e">
        <f>IF($B265="","",VLOOKUP($B265,'HKII 20 - 21'!$B$17:$AT$54,37,0))</f>
        <v>#N/A</v>
      </c>
      <c r="AM265" s="16" t="e">
        <f>IF($B265="","",VLOOKUP($B265,'HKII 20 - 21'!$B$17:$AT$54,38,0))</f>
        <v>#N/A</v>
      </c>
      <c r="AN265" s="32" t="e">
        <f t="shared" si="48"/>
        <v>#N/A</v>
      </c>
      <c r="AO265" s="16" t="e">
        <f>IF($B265="","",VLOOKUP($B265,'HKII 20 - 21'!$B$17:$AT$54,40,0))</f>
        <v>#N/A</v>
      </c>
      <c r="AP265" s="16" t="e">
        <f>IF($B265="","",VLOOKUP($B265,'HKII 20 - 21'!$B$17:$AT$54,41,0))</f>
        <v>#N/A</v>
      </c>
      <c r="AQ265" s="32" t="e">
        <f t="shared" si="49"/>
        <v>#N/A</v>
      </c>
      <c r="AR265" s="32" t="e">
        <f>IF($B265="","",VLOOKUP($B265,'HKII 20 - 21'!$B$17:$AT$54,43,0))</f>
        <v>#N/A</v>
      </c>
      <c r="AS265" s="32" t="e">
        <f>IF($B265="","",VLOOKUP($B265,'HKII 20 - 21'!$B$17:$AT$54,44,0))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IF($B266="","",VLOOKUP($B266,'HKII 20 - 21'!$B$17:$AT$54,4,0))</f>
        <v>#N/A</v>
      </c>
      <c r="F266" s="16" t="e">
        <f>IF($B266="","",VLOOKUP($B266,'HKII 20 - 21'!$B$17:$AT$54,5,0))</f>
        <v>#N/A</v>
      </c>
      <c r="G266" s="16" t="e">
        <f>IF($B266="","",VLOOKUP($B266,'HKII 20 - 21'!$B$17:$AT$54,6,0))</f>
        <v>#N/A</v>
      </c>
      <c r="H266" s="16" t="e">
        <f>IF($B266="","",VLOOKUP($B266,'HKII 20 - 21'!$B$17:$AT$54,7,0))</f>
        <v>#N/A</v>
      </c>
      <c r="I266" s="16" t="e">
        <f>IF($B266="","",VLOOKUP($B266,'HKII 20 - 21'!$B$17:$AT$54,8,0))</f>
        <v>#N/A</v>
      </c>
      <c r="J266" s="16" t="e">
        <f>IF($B266="","",VLOOKUP($B266,'HKII 20 - 21'!$B$17:$AT$54,9,0))</f>
        <v>#N/A</v>
      </c>
      <c r="K266" s="16" t="e">
        <f>IF($B266="","",VLOOKUP($B266,'HKII 20 - 21'!$B$17:$AT$54,10,0))</f>
        <v>#N/A</v>
      </c>
      <c r="L266" s="16" t="e">
        <f>IF($B266="","",VLOOKUP($B266,'HKII 20 - 21'!$B$17:$AT$54,11,0))</f>
        <v>#N/A</v>
      </c>
      <c r="M266" s="32" t="e">
        <f t="shared" si="41"/>
        <v>#N/A</v>
      </c>
      <c r="N266" s="16" t="e">
        <f>IF($B266="","",VLOOKUP($B266,'HKII 20 - 21'!$B$17:$AT$54,13,0))</f>
        <v>#N/A</v>
      </c>
      <c r="O266" s="16" t="e">
        <f>IF($B266="","",VLOOKUP($B266,'HKII 20 - 21'!$B$17:$AT$54,14,0))</f>
        <v>#N/A</v>
      </c>
      <c r="P266" s="16" t="e">
        <f>IF($B266="","",VLOOKUP($B266,'HKII 20 - 21'!$B$17:$AT$54,15,0))</f>
        <v>#N/A</v>
      </c>
      <c r="Q266" s="16" t="e">
        <f>IF($B266="","",VLOOKUP($B266,'HKII 20 - 21'!$B$17:$AT$54,16,0))</f>
        <v>#N/A</v>
      </c>
      <c r="R266" s="32" t="e">
        <f t="shared" si="42"/>
        <v>#N/A</v>
      </c>
      <c r="S266" s="16" t="e">
        <f>IF($B266="","",VLOOKUP($B266,'HKII 20 - 21'!$B$17:$AT$54,18,0))</f>
        <v>#N/A</v>
      </c>
      <c r="T266" s="16" t="e">
        <f>IF($B266="","",VLOOKUP($B266,'HKII 20 - 21'!$B$17:$AT$54,19,0))</f>
        <v>#N/A</v>
      </c>
      <c r="U266" s="16" t="e">
        <f>IF($B266="","",VLOOKUP($B266,'HKII 20 - 21'!$B$17:$AT$54,20,0))</f>
        <v>#N/A</v>
      </c>
      <c r="V266" s="32" t="e">
        <f t="shared" si="43"/>
        <v>#N/A</v>
      </c>
      <c r="W266" s="16" t="e">
        <f>IF($B266="","",VLOOKUP($B266,'HKII 20 - 21'!$B$17:$AT$54,22,0))</f>
        <v>#N/A</v>
      </c>
      <c r="X266" s="16" t="e">
        <f>IF($B266="","",VLOOKUP($B266,'HKII 20 - 21'!$B$17:$AT$54,23,0))</f>
        <v>#N/A</v>
      </c>
      <c r="Y266" s="16" t="e">
        <f>IF($B266="","",VLOOKUP($B266,'HKII 20 - 21'!$B$17:$AT$54,24,0))</f>
        <v>#N/A</v>
      </c>
      <c r="Z266" s="32" t="e">
        <f t="shared" si="44"/>
        <v>#N/A</v>
      </c>
      <c r="AA266" s="16" t="e">
        <f>IF($B266="","",VLOOKUP($B266,'HKII 20 - 21'!$B$17:$AT$54,26,0))</f>
        <v>#N/A</v>
      </c>
      <c r="AB266" s="16" t="e">
        <f>IF($B266="","",VLOOKUP($B266,'HKII 20 - 21'!$B$17:$AT$54,27,0))</f>
        <v>#N/A</v>
      </c>
      <c r="AC266" s="16" t="e">
        <f>IF($B266="","",VLOOKUP($B266,'HKII 20 - 21'!$B$17:$AT$54,28,0))</f>
        <v>#N/A</v>
      </c>
      <c r="AD266" s="32" t="e">
        <f t="shared" si="45"/>
        <v>#N/A</v>
      </c>
      <c r="AE266" s="16" t="e">
        <f>IF($B266="","",VLOOKUP($B266,'HKII 20 - 21'!$B$17:$AT$54,30,0))</f>
        <v>#N/A</v>
      </c>
      <c r="AF266" s="16" t="e">
        <f>IF($B266="","",VLOOKUP($B266,'HKII 20 - 21'!$B$17:$AT$54,31,0))</f>
        <v>#N/A</v>
      </c>
      <c r="AG266" s="16" t="e">
        <f>IF($B266="","",VLOOKUP($B266,'HKII 20 - 21'!$B$17:$AT$54,32,0))</f>
        <v>#N/A</v>
      </c>
      <c r="AH266" s="32" t="e">
        <f t="shared" si="46"/>
        <v>#N/A</v>
      </c>
      <c r="AI266" s="16" t="e">
        <f>IF($B266="","",VLOOKUP($B266,'HKII 20 - 21'!$B$17:$AT$54,34,0))</f>
        <v>#N/A</v>
      </c>
      <c r="AJ266" s="16" t="e">
        <f>IF($B266="","",VLOOKUP($B266,'HKII 20 - 21'!$B$17:$AT$54,35,0))</f>
        <v>#N/A</v>
      </c>
      <c r="AK266" s="32" t="e">
        <f t="shared" si="47"/>
        <v>#N/A</v>
      </c>
      <c r="AL266" s="16" t="e">
        <f>IF($B266="","",VLOOKUP($B266,'HKII 20 - 21'!$B$17:$AT$54,37,0))</f>
        <v>#N/A</v>
      </c>
      <c r="AM266" s="16" t="e">
        <f>IF($B266="","",VLOOKUP($B266,'HKII 20 - 21'!$B$17:$AT$54,38,0))</f>
        <v>#N/A</v>
      </c>
      <c r="AN266" s="32" t="e">
        <f t="shared" si="48"/>
        <v>#N/A</v>
      </c>
      <c r="AO266" s="16" t="e">
        <f>IF($B266="","",VLOOKUP($B266,'HKII 20 - 21'!$B$17:$AT$54,40,0))</f>
        <v>#N/A</v>
      </c>
      <c r="AP266" s="16" t="e">
        <f>IF($B266="","",VLOOKUP($B266,'HKII 20 - 21'!$B$17:$AT$54,41,0))</f>
        <v>#N/A</v>
      </c>
      <c r="AQ266" s="32" t="e">
        <f t="shared" si="49"/>
        <v>#N/A</v>
      </c>
      <c r="AR266" s="32" t="e">
        <f>IF($B266="","",VLOOKUP($B266,'HKII 20 - 21'!$B$17:$AT$54,43,0))</f>
        <v>#N/A</v>
      </c>
      <c r="AS266" s="32" t="e">
        <f>IF($B266="","",VLOOKUP($B266,'HKII 20 - 21'!$B$17:$AT$54,44,0))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IF($B267="","",VLOOKUP($B267,'HKII 20 - 21'!$B$17:$AT$54,4,0))</f>
        <v>#N/A</v>
      </c>
      <c r="F267" s="16" t="e">
        <f>IF($B267="","",VLOOKUP($B267,'HKII 20 - 21'!$B$17:$AT$54,5,0))</f>
        <v>#N/A</v>
      </c>
      <c r="G267" s="16" t="e">
        <f>IF($B267="","",VLOOKUP($B267,'HKII 20 - 21'!$B$17:$AT$54,6,0))</f>
        <v>#N/A</v>
      </c>
      <c r="H267" s="16" t="e">
        <f>IF($B267="","",VLOOKUP($B267,'HKII 20 - 21'!$B$17:$AT$54,7,0))</f>
        <v>#N/A</v>
      </c>
      <c r="I267" s="16" t="e">
        <f>IF($B267="","",VLOOKUP($B267,'HKII 20 - 21'!$B$17:$AT$54,8,0))</f>
        <v>#N/A</v>
      </c>
      <c r="J267" s="16" t="e">
        <f>IF($B267="","",VLOOKUP($B267,'HKII 20 - 21'!$B$17:$AT$54,9,0))</f>
        <v>#N/A</v>
      </c>
      <c r="K267" s="16" t="e">
        <f>IF($B267="","",VLOOKUP($B267,'HKII 20 - 21'!$B$17:$AT$54,10,0))</f>
        <v>#N/A</v>
      </c>
      <c r="L267" s="16" t="e">
        <f>IF($B267="","",VLOOKUP($B267,'HKII 20 - 21'!$B$17:$AT$54,11,0))</f>
        <v>#N/A</v>
      </c>
      <c r="M267" s="32" t="e">
        <f t="shared" si="41"/>
        <v>#N/A</v>
      </c>
      <c r="N267" s="16" t="e">
        <f>IF($B267="","",VLOOKUP($B267,'HKII 20 - 21'!$B$17:$AT$54,13,0))</f>
        <v>#N/A</v>
      </c>
      <c r="O267" s="16" t="e">
        <f>IF($B267="","",VLOOKUP($B267,'HKII 20 - 21'!$B$17:$AT$54,14,0))</f>
        <v>#N/A</v>
      </c>
      <c r="P267" s="16" t="e">
        <f>IF($B267="","",VLOOKUP($B267,'HKII 20 - 21'!$B$17:$AT$54,15,0))</f>
        <v>#N/A</v>
      </c>
      <c r="Q267" s="16" t="e">
        <f>IF($B267="","",VLOOKUP($B267,'HKII 20 - 21'!$B$17:$AT$54,16,0))</f>
        <v>#N/A</v>
      </c>
      <c r="R267" s="32" t="e">
        <f t="shared" si="42"/>
        <v>#N/A</v>
      </c>
      <c r="S267" s="16" t="e">
        <f>IF($B267="","",VLOOKUP($B267,'HKII 20 - 21'!$B$17:$AT$54,18,0))</f>
        <v>#N/A</v>
      </c>
      <c r="T267" s="16" t="e">
        <f>IF($B267="","",VLOOKUP($B267,'HKII 20 - 21'!$B$17:$AT$54,19,0))</f>
        <v>#N/A</v>
      </c>
      <c r="U267" s="16" t="e">
        <f>IF($B267="","",VLOOKUP($B267,'HKII 20 - 21'!$B$17:$AT$54,20,0))</f>
        <v>#N/A</v>
      </c>
      <c r="V267" s="32" t="e">
        <f t="shared" si="43"/>
        <v>#N/A</v>
      </c>
      <c r="W267" s="16" t="e">
        <f>IF($B267="","",VLOOKUP($B267,'HKII 20 - 21'!$B$17:$AT$54,22,0))</f>
        <v>#N/A</v>
      </c>
      <c r="X267" s="16" t="e">
        <f>IF($B267="","",VLOOKUP($B267,'HKII 20 - 21'!$B$17:$AT$54,23,0))</f>
        <v>#N/A</v>
      </c>
      <c r="Y267" s="16" t="e">
        <f>IF($B267="","",VLOOKUP($B267,'HKII 20 - 21'!$B$17:$AT$54,24,0))</f>
        <v>#N/A</v>
      </c>
      <c r="Z267" s="32" t="e">
        <f t="shared" si="44"/>
        <v>#N/A</v>
      </c>
      <c r="AA267" s="16" t="e">
        <f>IF($B267="","",VLOOKUP($B267,'HKII 20 - 21'!$B$17:$AT$54,26,0))</f>
        <v>#N/A</v>
      </c>
      <c r="AB267" s="16" t="e">
        <f>IF($B267="","",VLOOKUP($B267,'HKII 20 - 21'!$B$17:$AT$54,27,0))</f>
        <v>#N/A</v>
      </c>
      <c r="AC267" s="16" t="e">
        <f>IF($B267="","",VLOOKUP($B267,'HKII 20 - 21'!$B$17:$AT$54,28,0))</f>
        <v>#N/A</v>
      </c>
      <c r="AD267" s="32" t="e">
        <f t="shared" si="45"/>
        <v>#N/A</v>
      </c>
      <c r="AE267" s="16" t="e">
        <f>IF($B267="","",VLOOKUP($B267,'HKII 20 - 21'!$B$17:$AT$54,30,0))</f>
        <v>#N/A</v>
      </c>
      <c r="AF267" s="16" t="e">
        <f>IF($B267="","",VLOOKUP($B267,'HKII 20 - 21'!$B$17:$AT$54,31,0))</f>
        <v>#N/A</v>
      </c>
      <c r="AG267" s="16" t="e">
        <f>IF($B267="","",VLOOKUP($B267,'HKII 20 - 21'!$B$17:$AT$54,32,0))</f>
        <v>#N/A</v>
      </c>
      <c r="AH267" s="32" t="e">
        <f t="shared" si="46"/>
        <v>#N/A</v>
      </c>
      <c r="AI267" s="16" t="e">
        <f>IF($B267="","",VLOOKUP($B267,'HKII 20 - 21'!$B$17:$AT$54,34,0))</f>
        <v>#N/A</v>
      </c>
      <c r="AJ267" s="16" t="e">
        <f>IF($B267="","",VLOOKUP($B267,'HKII 20 - 21'!$B$17:$AT$54,35,0))</f>
        <v>#N/A</v>
      </c>
      <c r="AK267" s="32" t="e">
        <f t="shared" si="47"/>
        <v>#N/A</v>
      </c>
      <c r="AL267" s="16" t="e">
        <f>IF($B267="","",VLOOKUP($B267,'HKII 20 - 21'!$B$17:$AT$54,37,0))</f>
        <v>#N/A</v>
      </c>
      <c r="AM267" s="16" t="e">
        <f>IF($B267="","",VLOOKUP($B267,'HKII 20 - 21'!$B$17:$AT$54,38,0))</f>
        <v>#N/A</v>
      </c>
      <c r="AN267" s="32" t="e">
        <f t="shared" si="48"/>
        <v>#N/A</v>
      </c>
      <c r="AO267" s="16" t="e">
        <f>IF($B267="","",VLOOKUP($B267,'HKII 20 - 21'!$B$17:$AT$54,40,0))</f>
        <v>#N/A</v>
      </c>
      <c r="AP267" s="16" t="e">
        <f>IF($B267="","",VLOOKUP($B267,'HKII 20 - 21'!$B$17:$AT$54,41,0))</f>
        <v>#N/A</v>
      </c>
      <c r="AQ267" s="32" t="e">
        <f t="shared" si="49"/>
        <v>#N/A</v>
      </c>
      <c r="AR267" s="32" t="e">
        <f>IF($B267="","",VLOOKUP($B267,'HKII 20 - 21'!$B$17:$AT$54,43,0))</f>
        <v>#N/A</v>
      </c>
      <c r="AS267" s="32" t="e">
        <f>IF($B267="","",VLOOKUP($B267,'HKII 20 - 21'!$B$17:$AT$54,44,0))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IF($B268="","",VLOOKUP($B268,'HKII 20 - 21'!$B$17:$AT$54,4,0))</f>
        <v>#N/A</v>
      </c>
      <c r="F268" s="16" t="e">
        <f>IF($B268="","",VLOOKUP($B268,'HKII 20 - 21'!$B$17:$AT$54,5,0))</f>
        <v>#N/A</v>
      </c>
      <c r="G268" s="16" t="e">
        <f>IF($B268="","",VLOOKUP($B268,'HKII 20 - 21'!$B$17:$AT$54,6,0))</f>
        <v>#N/A</v>
      </c>
      <c r="H268" s="16" t="e">
        <f>IF($B268="","",VLOOKUP($B268,'HKII 20 - 21'!$B$17:$AT$54,7,0))</f>
        <v>#N/A</v>
      </c>
      <c r="I268" s="16" t="e">
        <f>IF($B268="","",VLOOKUP($B268,'HKII 20 - 21'!$B$17:$AT$54,8,0))</f>
        <v>#N/A</v>
      </c>
      <c r="J268" s="16" t="e">
        <f>IF($B268="","",VLOOKUP($B268,'HKII 20 - 21'!$B$17:$AT$54,9,0))</f>
        <v>#N/A</v>
      </c>
      <c r="K268" s="16" t="e">
        <f>IF($B268="","",VLOOKUP($B268,'HKII 20 - 21'!$B$17:$AT$54,10,0))</f>
        <v>#N/A</v>
      </c>
      <c r="L268" s="16" t="e">
        <f>IF($B268="","",VLOOKUP($B268,'HKII 20 - 21'!$B$17:$AT$54,11,0))</f>
        <v>#N/A</v>
      </c>
      <c r="M268" s="32" t="e">
        <f t="shared" si="41"/>
        <v>#N/A</v>
      </c>
      <c r="N268" s="16" t="e">
        <f>IF($B268="","",VLOOKUP($B268,'HKII 20 - 21'!$B$17:$AT$54,13,0))</f>
        <v>#N/A</v>
      </c>
      <c r="O268" s="16" t="e">
        <f>IF($B268="","",VLOOKUP($B268,'HKII 20 - 21'!$B$17:$AT$54,14,0))</f>
        <v>#N/A</v>
      </c>
      <c r="P268" s="16" t="e">
        <f>IF($B268="","",VLOOKUP($B268,'HKII 20 - 21'!$B$17:$AT$54,15,0))</f>
        <v>#N/A</v>
      </c>
      <c r="Q268" s="16" t="e">
        <f>IF($B268="","",VLOOKUP($B268,'HKII 20 - 21'!$B$17:$AT$54,16,0))</f>
        <v>#N/A</v>
      </c>
      <c r="R268" s="32" t="e">
        <f t="shared" si="42"/>
        <v>#N/A</v>
      </c>
      <c r="S268" s="16" t="e">
        <f>IF($B268="","",VLOOKUP($B268,'HKII 20 - 21'!$B$17:$AT$54,18,0))</f>
        <v>#N/A</v>
      </c>
      <c r="T268" s="16" t="e">
        <f>IF($B268="","",VLOOKUP($B268,'HKII 20 - 21'!$B$17:$AT$54,19,0))</f>
        <v>#N/A</v>
      </c>
      <c r="U268" s="16" t="e">
        <f>IF($B268="","",VLOOKUP($B268,'HKII 20 - 21'!$B$17:$AT$54,20,0))</f>
        <v>#N/A</v>
      </c>
      <c r="V268" s="32" t="e">
        <f t="shared" si="43"/>
        <v>#N/A</v>
      </c>
      <c r="W268" s="16" t="e">
        <f>IF($B268="","",VLOOKUP($B268,'HKII 20 - 21'!$B$17:$AT$54,22,0))</f>
        <v>#N/A</v>
      </c>
      <c r="X268" s="16" t="e">
        <f>IF($B268="","",VLOOKUP($B268,'HKII 20 - 21'!$B$17:$AT$54,23,0))</f>
        <v>#N/A</v>
      </c>
      <c r="Y268" s="16" t="e">
        <f>IF($B268="","",VLOOKUP($B268,'HKII 20 - 21'!$B$17:$AT$54,24,0))</f>
        <v>#N/A</v>
      </c>
      <c r="Z268" s="32" t="e">
        <f t="shared" si="44"/>
        <v>#N/A</v>
      </c>
      <c r="AA268" s="16" t="e">
        <f>IF($B268="","",VLOOKUP($B268,'HKII 20 - 21'!$B$17:$AT$54,26,0))</f>
        <v>#N/A</v>
      </c>
      <c r="AB268" s="16" t="e">
        <f>IF($B268="","",VLOOKUP($B268,'HKII 20 - 21'!$B$17:$AT$54,27,0))</f>
        <v>#N/A</v>
      </c>
      <c r="AC268" s="16" t="e">
        <f>IF($B268="","",VLOOKUP($B268,'HKII 20 - 21'!$B$17:$AT$54,28,0))</f>
        <v>#N/A</v>
      </c>
      <c r="AD268" s="32" t="e">
        <f t="shared" si="45"/>
        <v>#N/A</v>
      </c>
      <c r="AE268" s="16" t="e">
        <f>IF($B268="","",VLOOKUP($B268,'HKII 20 - 21'!$B$17:$AT$54,30,0))</f>
        <v>#N/A</v>
      </c>
      <c r="AF268" s="16" t="e">
        <f>IF($B268="","",VLOOKUP($B268,'HKII 20 - 21'!$B$17:$AT$54,31,0))</f>
        <v>#N/A</v>
      </c>
      <c r="AG268" s="16" t="e">
        <f>IF($B268="","",VLOOKUP($B268,'HKII 20 - 21'!$B$17:$AT$54,32,0))</f>
        <v>#N/A</v>
      </c>
      <c r="AH268" s="32" t="e">
        <f t="shared" si="46"/>
        <v>#N/A</v>
      </c>
      <c r="AI268" s="16" t="e">
        <f>IF($B268="","",VLOOKUP($B268,'HKII 20 - 21'!$B$17:$AT$54,34,0))</f>
        <v>#N/A</v>
      </c>
      <c r="AJ268" s="16" t="e">
        <f>IF($B268="","",VLOOKUP($B268,'HKII 20 - 21'!$B$17:$AT$54,35,0))</f>
        <v>#N/A</v>
      </c>
      <c r="AK268" s="32" t="e">
        <f t="shared" si="47"/>
        <v>#N/A</v>
      </c>
      <c r="AL268" s="16" t="e">
        <f>IF($B268="","",VLOOKUP($B268,'HKII 20 - 21'!$B$17:$AT$54,37,0))</f>
        <v>#N/A</v>
      </c>
      <c r="AM268" s="16" t="e">
        <f>IF($B268="","",VLOOKUP($B268,'HKII 20 - 21'!$B$17:$AT$54,38,0))</f>
        <v>#N/A</v>
      </c>
      <c r="AN268" s="32" t="e">
        <f t="shared" si="48"/>
        <v>#N/A</v>
      </c>
      <c r="AO268" s="16" t="e">
        <f>IF($B268="","",VLOOKUP($B268,'HKII 20 - 21'!$B$17:$AT$54,40,0))</f>
        <v>#N/A</v>
      </c>
      <c r="AP268" s="16" t="e">
        <f>IF($B268="","",VLOOKUP($B268,'HKII 20 - 21'!$B$17:$AT$54,41,0))</f>
        <v>#N/A</v>
      </c>
      <c r="AQ268" s="32" t="e">
        <f t="shared" si="49"/>
        <v>#N/A</v>
      </c>
      <c r="AR268" s="32" t="e">
        <f>IF($B268="","",VLOOKUP($B268,'HKII 20 - 21'!$B$17:$AT$54,43,0))</f>
        <v>#N/A</v>
      </c>
      <c r="AS268" s="32" t="e">
        <f>IF($B268="","",VLOOKUP($B268,'HKII 20 - 21'!$B$17:$AT$54,44,0))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IF($B269="","",VLOOKUP($B269,'HKII 20 - 21'!$B$17:$AT$54,4,0))</f>
        <v>#N/A</v>
      </c>
      <c r="F269" s="16" t="e">
        <f>IF($B269="","",VLOOKUP($B269,'HKII 20 - 21'!$B$17:$AT$54,5,0))</f>
        <v>#N/A</v>
      </c>
      <c r="G269" s="16" t="e">
        <f>IF($B269="","",VLOOKUP($B269,'HKII 20 - 21'!$B$17:$AT$54,6,0))</f>
        <v>#N/A</v>
      </c>
      <c r="H269" s="16" t="e">
        <f>IF($B269="","",VLOOKUP($B269,'HKII 20 - 21'!$B$17:$AT$54,7,0))</f>
        <v>#N/A</v>
      </c>
      <c r="I269" s="16" t="e">
        <f>IF($B269="","",VLOOKUP($B269,'HKII 20 - 21'!$B$17:$AT$54,8,0))</f>
        <v>#N/A</v>
      </c>
      <c r="J269" s="16" t="e">
        <f>IF($B269="","",VLOOKUP($B269,'HKII 20 - 21'!$B$17:$AT$54,9,0))</f>
        <v>#N/A</v>
      </c>
      <c r="K269" s="16" t="e">
        <f>IF($B269="","",VLOOKUP($B269,'HKII 20 - 21'!$B$17:$AT$54,10,0))</f>
        <v>#N/A</v>
      </c>
      <c r="L269" s="16" t="e">
        <f>IF($B269="","",VLOOKUP($B269,'HKII 20 - 21'!$B$17:$AT$54,11,0))</f>
        <v>#N/A</v>
      </c>
      <c r="M269" s="32" t="e">
        <f t="shared" si="41"/>
        <v>#N/A</v>
      </c>
      <c r="N269" s="16" t="e">
        <f>IF($B269="","",VLOOKUP($B269,'HKII 20 - 21'!$B$17:$AT$54,13,0))</f>
        <v>#N/A</v>
      </c>
      <c r="O269" s="16" t="e">
        <f>IF($B269="","",VLOOKUP($B269,'HKII 20 - 21'!$B$17:$AT$54,14,0))</f>
        <v>#N/A</v>
      </c>
      <c r="P269" s="16" t="e">
        <f>IF($B269="","",VLOOKUP($B269,'HKII 20 - 21'!$B$17:$AT$54,15,0))</f>
        <v>#N/A</v>
      </c>
      <c r="Q269" s="16" t="e">
        <f>IF($B269="","",VLOOKUP($B269,'HKII 20 - 21'!$B$17:$AT$54,16,0))</f>
        <v>#N/A</v>
      </c>
      <c r="R269" s="32" t="e">
        <f t="shared" si="42"/>
        <v>#N/A</v>
      </c>
      <c r="S269" s="16" t="e">
        <f>IF($B269="","",VLOOKUP($B269,'HKII 20 - 21'!$B$17:$AT$54,18,0))</f>
        <v>#N/A</v>
      </c>
      <c r="T269" s="16" t="e">
        <f>IF($B269="","",VLOOKUP($B269,'HKII 20 - 21'!$B$17:$AT$54,19,0))</f>
        <v>#N/A</v>
      </c>
      <c r="U269" s="16" t="e">
        <f>IF($B269="","",VLOOKUP($B269,'HKII 20 - 21'!$B$17:$AT$54,20,0))</f>
        <v>#N/A</v>
      </c>
      <c r="V269" s="32" t="e">
        <f t="shared" si="43"/>
        <v>#N/A</v>
      </c>
      <c r="W269" s="16" t="e">
        <f>IF($B269="","",VLOOKUP($B269,'HKII 20 - 21'!$B$17:$AT$54,22,0))</f>
        <v>#N/A</v>
      </c>
      <c r="X269" s="16" t="e">
        <f>IF($B269="","",VLOOKUP($B269,'HKII 20 - 21'!$B$17:$AT$54,23,0))</f>
        <v>#N/A</v>
      </c>
      <c r="Y269" s="16" t="e">
        <f>IF($B269="","",VLOOKUP($B269,'HKII 20 - 21'!$B$17:$AT$54,24,0))</f>
        <v>#N/A</v>
      </c>
      <c r="Z269" s="32" t="e">
        <f t="shared" si="44"/>
        <v>#N/A</v>
      </c>
      <c r="AA269" s="16" t="e">
        <f>IF($B269="","",VLOOKUP($B269,'HKII 20 - 21'!$B$17:$AT$54,26,0))</f>
        <v>#N/A</v>
      </c>
      <c r="AB269" s="16" t="e">
        <f>IF($B269="","",VLOOKUP($B269,'HKII 20 - 21'!$B$17:$AT$54,27,0))</f>
        <v>#N/A</v>
      </c>
      <c r="AC269" s="16" t="e">
        <f>IF($B269="","",VLOOKUP($B269,'HKII 20 - 21'!$B$17:$AT$54,28,0))</f>
        <v>#N/A</v>
      </c>
      <c r="AD269" s="32" t="e">
        <f t="shared" si="45"/>
        <v>#N/A</v>
      </c>
      <c r="AE269" s="16" t="e">
        <f>IF($B269="","",VLOOKUP($B269,'HKII 20 - 21'!$B$17:$AT$54,30,0))</f>
        <v>#N/A</v>
      </c>
      <c r="AF269" s="16" t="e">
        <f>IF($B269="","",VLOOKUP($B269,'HKII 20 - 21'!$B$17:$AT$54,31,0))</f>
        <v>#N/A</v>
      </c>
      <c r="AG269" s="16" t="e">
        <f>IF($B269="","",VLOOKUP($B269,'HKII 20 - 21'!$B$17:$AT$54,32,0))</f>
        <v>#N/A</v>
      </c>
      <c r="AH269" s="32" t="e">
        <f t="shared" si="46"/>
        <v>#N/A</v>
      </c>
      <c r="AI269" s="16" t="e">
        <f>IF($B269="","",VLOOKUP($B269,'HKII 20 - 21'!$B$17:$AT$54,34,0))</f>
        <v>#N/A</v>
      </c>
      <c r="AJ269" s="16" t="e">
        <f>IF($B269="","",VLOOKUP($B269,'HKII 20 - 21'!$B$17:$AT$54,35,0))</f>
        <v>#N/A</v>
      </c>
      <c r="AK269" s="32" t="e">
        <f t="shared" si="47"/>
        <v>#N/A</v>
      </c>
      <c r="AL269" s="16" t="e">
        <f>IF($B269="","",VLOOKUP($B269,'HKII 20 - 21'!$B$17:$AT$54,37,0))</f>
        <v>#N/A</v>
      </c>
      <c r="AM269" s="16" t="e">
        <f>IF($B269="","",VLOOKUP($B269,'HKII 20 - 21'!$B$17:$AT$54,38,0))</f>
        <v>#N/A</v>
      </c>
      <c r="AN269" s="32" t="e">
        <f t="shared" si="48"/>
        <v>#N/A</v>
      </c>
      <c r="AO269" s="16" t="e">
        <f>IF($B269="","",VLOOKUP($B269,'HKII 20 - 21'!$B$17:$AT$54,40,0))</f>
        <v>#N/A</v>
      </c>
      <c r="AP269" s="16" t="e">
        <f>IF($B269="","",VLOOKUP($B269,'HKII 20 - 21'!$B$17:$AT$54,41,0))</f>
        <v>#N/A</v>
      </c>
      <c r="AQ269" s="32" t="e">
        <f t="shared" si="49"/>
        <v>#N/A</v>
      </c>
      <c r="AR269" s="32" t="e">
        <f>IF($B269="","",VLOOKUP($B269,'HKII 20 - 21'!$B$17:$AT$54,43,0))</f>
        <v>#N/A</v>
      </c>
      <c r="AS269" s="32" t="e">
        <f>IF($B269="","",VLOOKUP($B269,'HKII 20 - 21'!$B$17:$AT$54,44,0))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IF($B270="","",VLOOKUP($B270,'HKII 20 - 21'!$B$17:$AT$54,4,0))</f>
        <v>#N/A</v>
      </c>
      <c r="F270" s="16" t="e">
        <f>IF($B270="","",VLOOKUP($B270,'HKII 20 - 21'!$B$17:$AT$54,5,0))</f>
        <v>#N/A</v>
      </c>
      <c r="G270" s="16" t="e">
        <f>IF($B270="","",VLOOKUP($B270,'HKII 20 - 21'!$B$17:$AT$54,6,0))</f>
        <v>#N/A</v>
      </c>
      <c r="H270" s="16" t="e">
        <f>IF($B270="","",VLOOKUP($B270,'HKII 20 - 21'!$B$17:$AT$54,7,0))</f>
        <v>#N/A</v>
      </c>
      <c r="I270" s="16" t="e">
        <f>IF($B270="","",VLOOKUP($B270,'HKII 20 - 21'!$B$17:$AT$54,8,0))</f>
        <v>#N/A</v>
      </c>
      <c r="J270" s="16" t="e">
        <f>IF($B270="","",VLOOKUP($B270,'HKII 20 - 21'!$B$17:$AT$54,9,0))</f>
        <v>#N/A</v>
      </c>
      <c r="K270" s="16" t="e">
        <f>IF($B270="","",VLOOKUP($B270,'HKII 20 - 21'!$B$17:$AT$54,10,0))</f>
        <v>#N/A</v>
      </c>
      <c r="L270" s="16" t="e">
        <f>IF($B270="","",VLOOKUP($B270,'HKII 20 - 21'!$B$17:$AT$54,11,0))</f>
        <v>#N/A</v>
      </c>
      <c r="M270" s="32" t="e">
        <f t="shared" si="41"/>
        <v>#N/A</v>
      </c>
      <c r="N270" s="16" t="e">
        <f>IF($B270="","",VLOOKUP($B270,'HKII 20 - 21'!$B$17:$AT$54,13,0))</f>
        <v>#N/A</v>
      </c>
      <c r="O270" s="16" t="e">
        <f>IF($B270="","",VLOOKUP($B270,'HKII 20 - 21'!$B$17:$AT$54,14,0))</f>
        <v>#N/A</v>
      </c>
      <c r="P270" s="16" t="e">
        <f>IF($B270="","",VLOOKUP($B270,'HKII 20 - 21'!$B$17:$AT$54,15,0))</f>
        <v>#N/A</v>
      </c>
      <c r="Q270" s="16" t="e">
        <f>IF($B270="","",VLOOKUP($B270,'HKII 20 - 21'!$B$17:$AT$54,16,0))</f>
        <v>#N/A</v>
      </c>
      <c r="R270" s="32" t="e">
        <f t="shared" si="42"/>
        <v>#N/A</v>
      </c>
      <c r="S270" s="16" t="e">
        <f>IF($B270="","",VLOOKUP($B270,'HKII 20 - 21'!$B$17:$AT$54,18,0))</f>
        <v>#N/A</v>
      </c>
      <c r="T270" s="16" t="e">
        <f>IF($B270="","",VLOOKUP($B270,'HKII 20 - 21'!$B$17:$AT$54,19,0))</f>
        <v>#N/A</v>
      </c>
      <c r="U270" s="16" t="e">
        <f>IF($B270="","",VLOOKUP($B270,'HKII 20 - 21'!$B$17:$AT$54,20,0))</f>
        <v>#N/A</v>
      </c>
      <c r="V270" s="32" t="e">
        <f t="shared" si="43"/>
        <v>#N/A</v>
      </c>
      <c r="W270" s="16" t="e">
        <f>IF($B270="","",VLOOKUP($B270,'HKII 20 - 21'!$B$17:$AT$54,22,0))</f>
        <v>#N/A</v>
      </c>
      <c r="X270" s="16" t="e">
        <f>IF($B270="","",VLOOKUP($B270,'HKII 20 - 21'!$B$17:$AT$54,23,0))</f>
        <v>#N/A</v>
      </c>
      <c r="Y270" s="16" t="e">
        <f>IF($B270="","",VLOOKUP($B270,'HKII 20 - 21'!$B$17:$AT$54,24,0))</f>
        <v>#N/A</v>
      </c>
      <c r="Z270" s="32" t="e">
        <f t="shared" si="44"/>
        <v>#N/A</v>
      </c>
      <c r="AA270" s="16" t="e">
        <f>IF($B270="","",VLOOKUP($B270,'HKII 20 - 21'!$B$17:$AT$54,26,0))</f>
        <v>#N/A</v>
      </c>
      <c r="AB270" s="16" t="e">
        <f>IF($B270="","",VLOOKUP($B270,'HKII 20 - 21'!$B$17:$AT$54,27,0))</f>
        <v>#N/A</v>
      </c>
      <c r="AC270" s="16" t="e">
        <f>IF($B270="","",VLOOKUP($B270,'HKII 20 - 21'!$B$17:$AT$54,28,0))</f>
        <v>#N/A</v>
      </c>
      <c r="AD270" s="32" t="e">
        <f t="shared" si="45"/>
        <v>#N/A</v>
      </c>
      <c r="AE270" s="16" t="e">
        <f>IF($B270="","",VLOOKUP($B270,'HKII 20 - 21'!$B$17:$AT$54,30,0))</f>
        <v>#N/A</v>
      </c>
      <c r="AF270" s="16" t="e">
        <f>IF($B270="","",VLOOKUP($B270,'HKII 20 - 21'!$B$17:$AT$54,31,0))</f>
        <v>#N/A</v>
      </c>
      <c r="AG270" s="16" t="e">
        <f>IF($B270="","",VLOOKUP($B270,'HKII 20 - 21'!$B$17:$AT$54,32,0))</f>
        <v>#N/A</v>
      </c>
      <c r="AH270" s="32" t="e">
        <f t="shared" si="46"/>
        <v>#N/A</v>
      </c>
      <c r="AI270" s="16" t="e">
        <f>IF($B270="","",VLOOKUP($B270,'HKII 20 - 21'!$B$17:$AT$54,34,0))</f>
        <v>#N/A</v>
      </c>
      <c r="AJ270" s="16" t="e">
        <f>IF($B270="","",VLOOKUP($B270,'HKII 20 - 21'!$B$17:$AT$54,35,0))</f>
        <v>#N/A</v>
      </c>
      <c r="AK270" s="32" t="e">
        <f t="shared" si="47"/>
        <v>#N/A</v>
      </c>
      <c r="AL270" s="16" t="e">
        <f>IF($B270="","",VLOOKUP($B270,'HKII 20 - 21'!$B$17:$AT$54,37,0))</f>
        <v>#N/A</v>
      </c>
      <c r="AM270" s="16" t="e">
        <f>IF($B270="","",VLOOKUP($B270,'HKII 20 - 21'!$B$17:$AT$54,38,0))</f>
        <v>#N/A</v>
      </c>
      <c r="AN270" s="32" t="e">
        <f t="shared" si="48"/>
        <v>#N/A</v>
      </c>
      <c r="AO270" s="16" t="e">
        <f>IF($B270="","",VLOOKUP($B270,'HKII 20 - 21'!$B$17:$AT$54,40,0))</f>
        <v>#N/A</v>
      </c>
      <c r="AP270" s="16" t="e">
        <f>IF($B270="","",VLOOKUP($B270,'HKII 20 - 21'!$B$17:$AT$54,41,0))</f>
        <v>#N/A</v>
      </c>
      <c r="AQ270" s="32" t="e">
        <f t="shared" si="49"/>
        <v>#N/A</v>
      </c>
      <c r="AR270" s="32" t="e">
        <f>IF($B270="","",VLOOKUP($B270,'HKII 20 - 21'!$B$17:$AT$54,43,0))</f>
        <v>#N/A</v>
      </c>
      <c r="AS270" s="32" t="e">
        <f>IF($B270="","",VLOOKUP($B270,'HKII 20 - 21'!$B$17:$AT$54,44,0))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IF($B271="","",VLOOKUP($B271,'HKII 20 - 21'!$B$17:$AT$54,4,0))</f>
        <v>#N/A</v>
      </c>
      <c r="F271" s="16" t="e">
        <f>IF($B271="","",VLOOKUP($B271,'HKII 20 - 21'!$B$17:$AT$54,5,0))</f>
        <v>#N/A</v>
      </c>
      <c r="G271" s="16" t="e">
        <f>IF($B271="","",VLOOKUP($B271,'HKII 20 - 21'!$B$17:$AT$54,6,0))</f>
        <v>#N/A</v>
      </c>
      <c r="H271" s="16" t="e">
        <f>IF($B271="","",VLOOKUP($B271,'HKII 20 - 21'!$B$17:$AT$54,7,0))</f>
        <v>#N/A</v>
      </c>
      <c r="I271" s="16" t="e">
        <f>IF($B271="","",VLOOKUP($B271,'HKII 20 - 21'!$B$17:$AT$54,8,0))</f>
        <v>#N/A</v>
      </c>
      <c r="J271" s="16" t="e">
        <f>IF($B271="","",VLOOKUP($B271,'HKII 20 - 21'!$B$17:$AT$54,9,0))</f>
        <v>#N/A</v>
      </c>
      <c r="K271" s="16" t="e">
        <f>IF($B271="","",VLOOKUP($B271,'HKII 20 - 21'!$B$17:$AT$54,10,0))</f>
        <v>#N/A</v>
      </c>
      <c r="L271" s="16" t="e">
        <f>IF($B271="","",VLOOKUP($B271,'HKII 20 - 21'!$B$17:$AT$54,11,0))</f>
        <v>#N/A</v>
      </c>
      <c r="M271" s="32" t="e">
        <f t="shared" si="41"/>
        <v>#N/A</v>
      </c>
      <c r="N271" s="16" t="e">
        <f>IF($B271="","",VLOOKUP($B271,'HKII 20 - 21'!$B$17:$AT$54,13,0))</f>
        <v>#N/A</v>
      </c>
      <c r="O271" s="16" t="e">
        <f>IF($B271="","",VLOOKUP($B271,'HKII 20 - 21'!$B$17:$AT$54,14,0))</f>
        <v>#N/A</v>
      </c>
      <c r="P271" s="16" t="e">
        <f>IF($B271="","",VLOOKUP($B271,'HKII 20 - 21'!$B$17:$AT$54,15,0))</f>
        <v>#N/A</v>
      </c>
      <c r="Q271" s="16" t="e">
        <f>IF($B271="","",VLOOKUP($B271,'HKII 20 - 21'!$B$17:$AT$54,16,0))</f>
        <v>#N/A</v>
      </c>
      <c r="R271" s="32" t="e">
        <f t="shared" si="42"/>
        <v>#N/A</v>
      </c>
      <c r="S271" s="16" t="e">
        <f>IF($B271="","",VLOOKUP($B271,'HKII 20 - 21'!$B$17:$AT$54,18,0))</f>
        <v>#N/A</v>
      </c>
      <c r="T271" s="16" t="e">
        <f>IF($B271="","",VLOOKUP($B271,'HKII 20 - 21'!$B$17:$AT$54,19,0))</f>
        <v>#N/A</v>
      </c>
      <c r="U271" s="16" t="e">
        <f>IF($B271="","",VLOOKUP($B271,'HKII 20 - 21'!$B$17:$AT$54,20,0))</f>
        <v>#N/A</v>
      </c>
      <c r="V271" s="32" t="e">
        <f t="shared" si="43"/>
        <v>#N/A</v>
      </c>
      <c r="W271" s="16" t="e">
        <f>IF($B271="","",VLOOKUP($B271,'HKII 20 - 21'!$B$17:$AT$54,22,0))</f>
        <v>#N/A</v>
      </c>
      <c r="X271" s="16" t="e">
        <f>IF($B271="","",VLOOKUP($B271,'HKII 20 - 21'!$B$17:$AT$54,23,0))</f>
        <v>#N/A</v>
      </c>
      <c r="Y271" s="16" t="e">
        <f>IF($B271="","",VLOOKUP($B271,'HKII 20 - 21'!$B$17:$AT$54,24,0))</f>
        <v>#N/A</v>
      </c>
      <c r="Z271" s="32" t="e">
        <f t="shared" si="44"/>
        <v>#N/A</v>
      </c>
      <c r="AA271" s="16" t="e">
        <f>IF($B271="","",VLOOKUP($B271,'HKII 20 - 21'!$B$17:$AT$54,26,0))</f>
        <v>#N/A</v>
      </c>
      <c r="AB271" s="16" t="e">
        <f>IF($B271="","",VLOOKUP($B271,'HKII 20 - 21'!$B$17:$AT$54,27,0))</f>
        <v>#N/A</v>
      </c>
      <c r="AC271" s="16" t="e">
        <f>IF($B271="","",VLOOKUP($B271,'HKII 20 - 21'!$B$17:$AT$54,28,0))</f>
        <v>#N/A</v>
      </c>
      <c r="AD271" s="32" t="e">
        <f t="shared" si="45"/>
        <v>#N/A</v>
      </c>
      <c r="AE271" s="16" t="e">
        <f>IF($B271="","",VLOOKUP($B271,'HKII 20 - 21'!$B$17:$AT$54,30,0))</f>
        <v>#N/A</v>
      </c>
      <c r="AF271" s="16" t="e">
        <f>IF($B271="","",VLOOKUP($B271,'HKII 20 - 21'!$B$17:$AT$54,31,0))</f>
        <v>#N/A</v>
      </c>
      <c r="AG271" s="16" t="e">
        <f>IF($B271="","",VLOOKUP($B271,'HKII 20 - 21'!$B$17:$AT$54,32,0))</f>
        <v>#N/A</v>
      </c>
      <c r="AH271" s="32" t="e">
        <f t="shared" si="46"/>
        <v>#N/A</v>
      </c>
      <c r="AI271" s="16" t="e">
        <f>IF($B271="","",VLOOKUP($B271,'HKII 20 - 21'!$B$17:$AT$54,34,0))</f>
        <v>#N/A</v>
      </c>
      <c r="AJ271" s="16" t="e">
        <f>IF($B271="","",VLOOKUP($B271,'HKII 20 - 21'!$B$17:$AT$54,35,0))</f>
        <v>#N/A</v>
      </c>
      <c r="AK271" s="32" t="e">
        <f t="shared" si="47"/>
        <v>#N/A</v>
      </c>
      <c r="AL271" s="16" t="e">
        <f>IF($B271="","",VLOOKUP($B271,'HKII 20 - 21'!$B$17:$AT$54,37,0))</f>
        <v>#N/A</v>
      </c>
      <c r="AM271" s="16" t="e">
        <f>IF($B271="","",VLOOKUP($B271,'HKII 20 - 21'!$B$17:$AT$54,38,0))</f>
        <v>#N/A</v>
      </c>
      <c r="AN271" s="32" t="e">
        <f t="shared" si="48"/>
        <v>#N/A</v>
      </c>
      <c r="AO271" s="16" t="e">
        <f>IF($B271="","",VLOOKUP($B271,'HKII 20 - 21'!$B$17:$AT$54,40,0))</f>
        <v>#N/A</v>
      </c>
      <c r="AP271" s="16" t="e">
        <f>IF($B271="","",VLOOKUP($B271,'HKII 20 - 21'!$B$17:$AT$54,41,0))</f>
        <v>#N/A</v>
      </c>
      <c r="AQ271" s="32" t="e">
        <f t="shared" si="49"/>
        <v>#N/A</v>
      </c>
      <c r="AR271" s="32" t="e">
        <f>IF($B271="","",VLOOKUP($B271,'HKII 20 - 21'!$B$17:$AT$54,43,0))</f>
        <v>#N/A</v>
      </c>
      <c r="AS271" s="32" t="e">
        <f>IF($B271="","",VLOOKUP($B271,'HKII 20 - 21'!$B$17:$AT$54,44,0))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IF($B272="","",VLOOKUP($B272,'HKII 20 - 21'!$B$17:$AT$54,4,0))</f>
        <v>#N/A</v>
      </c>
      <c r="F272" s="16" t="e">
        <f>IF($B272="","",VLOOKUP($B272,'HKII 20 - 21'!$B$17:$AT$54,5,0))</f>
        <v>#N/A</v>
      </c>
      <c r="G272" s="16" t="e">
        <f>IF($B272="","",VLOOKUP($B272,'HKII 20 - 21'!$B$17:$AT$54,6,0))</f>
        <v>#N/A</v>
      </c>
      <c r="H272" s="16" t="e">
        <f>IF($B272="","",VLOOKUP($B272,'HKII 20 - 21'!$B$17:$AT$54,7,0))</f>
        <v>#N/A</v>
      </c>
      <c r="I272" s="16" t="e">
        <f>IF($B272="","",VLOOKUP($B272,'HKII 20 - 21'!$B$17:$AT$54,8,0))</f>
        <v>#N/A</v>
      </c>
      <c r="J272" s="16" t="e">
        <f>IF($B272="","",VLOOKUP($B272,'HKII 20 - 21'!$B$17:$AT$54,9,0))</f>
        <v>#N/A</v>
      </c>
      <c r="K272" s="16" t="e">
        <f>IF($B272="","",VLOOKUP($B272,'HKII 20 - 21'!$B$17:$AT$54,10,0))</f>
        <v>#N/A</v>
      </c>
      <c r="L272" s="16" t="e">
        <f>IF($B272="","",VLOOKUP($B272,'HKII 20 - 21'!$B$17:$AT$54,11,0))</f>
        <v>#N/A</v>
      </c>
      <c r="M272" s="32" t="e">
        <f t="shared" si="41"/>
        <v>#N/A</v>
      </c>
      <c r="N272" s="16" t="e">
        <f>IF($B272="","",VLOOKUP($B272,'HKII 20 - 21'!$B$17:$AT$54,13,0))</f>
        <v>#N/A</v>
      </c>
      <c r="O272" s="16" t="e">
        <f>IF($B272="","",VLOOKUP($B272,'HKII 20 - 21'!$B$17:$AT$54,14,0))</f>
        <v>#N/A</v>
      </c>
      <c r="P272" s="16" t="e">
        <f>IF($B272="","",VLOOKUP($B272,'HKII 20 - 21'!$B$17:$AT$54,15,0))</f>
        <v>#N/A</v>
      </c>
      <c r="Q272" s="16" t="e">
        <f>IF($B272="","",VLOOKUP($B272,'HKII 20 - 21'!$B$17:$AT$54,16,0))</f>
        <v>#N/A</v>
      </c>
      <c r="R272" s="32" t="e">
        <f t="shared" si="42"/>
        <v>#N/A</v>
      </c>
      <c r="S272" s="16" t="e">
        <f>IF($B272="","",VLOOKUP($B272,'HKII 20 - 21'!$B$17:$AT$54,18,0))</f>
        <v>#N/A</v>
      </c>
      <c r="T272" s="16" t="e">
        <f>IF($B272="","",VLOOKUP($B272,'HKII 20 - 21'!$B$17:$AT$54,19,0))</f>
        <v>#N/A</v>
      </c>
      <c r="U272" s="16" t="e">
        <f>IF($B272="","",VLOOKUP($B272,'HKII 20 - 21'!$B$17:$AT$54,20,0))</f>
        <v>#N/A</v>
      </c>
      <c r="V272" s="32" t="e">
        <f t="shared" si="43"/>
        <v>#N/A</v>
      </c>
      <c r="W272" s="16" t="e">
        <f>IF($B272="","",VLOOKUP($B272,'HKII 20 - 21'!$B$17:$AT$54,22,0))</f>
        <v>#N/A</v>
      </c>
      <c r="X272" s="16" t="e">
        <f>IF($B272="","",VLOOKUP($B272,'HKII 20 - 21'!$B$17:$AT$54,23,0))</f>
        <v>#N/A</v>
      </c>
      <c r="Y272" s="16" t="e">
        <f>IF($B272="","",VLOOKUP($B272,'HKII 20 - 21'!$B$17:$AT$54,24,0))</f>
        <v>#N/A</v>
      </c>
      <c r="Z272" s="32" t="e">
        <f t="shared" si="44"/>
        <v>#N/A</v>
      </c>
      <c r="AA272" s="16" t="e">
        <f>IF($B272="","",VLOOKUP($B272,'HKII 20 - 21'!$B$17:$AT$54,26,0))</f>
        <v>#N/A</v>
      </c>
      <c r="AB272" s="16" t="e">
        <f>IF($B272="","",VLOOKUP($B272,'HKII 20 - 21'!$B$17:$AT$54,27,0))</f>
        <v>#N/A</v>
      </c>
      <c r="AC272" s="16" t="e">
        <f>IF($B272="","",VLOOKUP($B272,'HKII 20 - 21'!$B$17:$AT$54,28,0))</f>
        <v>#N/A</v>
      </c>
      <c r="AD272" s="32" t="e">
        <f t="shared" si="45"/>
        <v>#N/A</v>
      </c>
      <c r="AE272" s="16" t="e">
        <f>IF($B272="","",VLOOKUP($B272,'HKII 20 - 21'!$B$17:$AT$54,30,0))</f>
        <v>#N/A</v>
      </c>
      <c r="AF272" s="16" t="e">
        <f>IF($B272="","",VLOOKUP($B272,'HKII 20 - 21'!$B$17:$AT$54,31,0))</f>
        <v>#N/A</v>
      </c>
      <c r="AG272" s="16" t="e">
        <f>IF($B272="","",VLOOKUP($B272,'HKII 20 - 21'!$B$17:$AT$54,32,0))</f>
        <v>#N/A</v>
      </c>
      <c r="AH272" s="32" t="e">
        <f t="shared" si="46"/>
        <v>#N/A</v>
      </c>
      <c r="AI272" s="16" t="e">
        <f>IF($B272="","",VLOOKUP($B272,'HKII 20 - 21'!$B$17:$AT$54,34,0))</f>
        <v>#N/A</v>
      </c>
      <c r="AJ272" s="16" t="e">
        <f>IF($B272="","",VLOOKUP($B272,'HKII 20 - 21'!$B$17:$AT$54,35,0))</f>
        <v>#N/A</v>
      </c>
      <c r="AK272" s="32" t="e">
        <f t="shared" si="47"/>
        <v>#N/A</v>
      </c>
      <c r="AL272" s="16" t="e">
        <f>IF($B272="","",VLOOKUP($B272,'HKII 20 - 21'!$B$17:$AT$54,37,0))</f>
        <v>#N/A</v>
      </c>
      <c r="AM272" s="16" t="e">
        <f>IF($B272="","",VLOOKUP($B272,'HKII 20 - 21'!$B$17:$AT$54,38,0))</f>
        <v>#N/A</v>
      </c>
      <c r="AN272" s="32" t="e">
        <f t="shared" si="48"/>
        <v>#N/A</v>
      </c>
      <c r="AO272" s="16" t="e">
        <f>IF($B272="","",VLOOKUP($B272,'HKII 20 - 21'!$B$17:$AT$54,40,0))</f>
        <v>#N/A</v>
      </c>
      <c r="AP272" s="16" t="e">
        <f>IF($B272="","",VLOOKUP($B272,'HKII 20 - 21'!$B$17:$AT$54,41,0))</f>
        <v>#N/A</v>
      </c>
      <c r="AQ272" s="32" t="e">
        <f t="shared" si="49"/>
        <v>#N/A</v>
      </c>
      <c r="AR272" s="32" t="e">
        <f>IF($B272="","",VLOOKUP($B272,'HKII 20 - 21'!$B$17:$AT$54,43,0))</f>
        <v>#N/A</v>
      </c>
      <c r="AS272" s="32" t="e">
        <f>IF($B272="","",VLOOKUP($B272,'HKII 20 - 21'!$B$17:$AT$54,44,0))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IF($B273="","",VLOOKUP($B273,'HKII 20 - 21'!$B$17:$AT$54,4,0))</f>
        <v>#N/A</v>
      </c>
      <c r="F273" s="16" t="e">
        <f>IF($B273="","",VLOOKUP($B273,'HKII 20 - 21'!$B$17:$AT$54,5,0))</f>
        <v>#N/A</v>
      </c>
      <c r="G273" s="16" t="e">
        <f>IF($B273="","",VLOOKUP($B273,'HKII 20 - 21'!$B$17:$AT$54,6,0))</f>
        <v>#N/A</v>
      </c>
      <c r="H273" s="16" t="e">
        <f>IF($B273="","",VLOOKUP($B273,'HKII 20 - 21'!$B$17:$AT$54,7,0))</f>
        <v>#N/A</v>
      </c>
      <c r="I273" s="16" t="e">
        <f>IF($B273="","",VLOOKUP($B273,'HKII 20 - 21'!$B$17:$AT$54,8,0))</f>
        <v>#N/A</v>
      </c>
      <c r="J273" s="16" t="e">
        <f>IF($B273="","",VLOOKUP($B273,'HKII 20 - 21'!$B$17:$AT$54,9,0))</f>
        <v>#N/A</v>
      </c>
      <c r="K273" s="16" t="e">
        <f>IF($B273="","",VLOOKUP($B273,'HKII 20 - 21'!$B$17:$AT$54,10,0))</f>
        <v>#N/A</v>
      </c>
      <c r="L273" s="16" t="e">
        <f>IF($B273="","",VLOOKUP($B273,'HKII 20 - 21'!$B$17:$AT$54,11,0))</f>
        <v>#N/A</v>
      </c>
      <c r="M273" s="32" t="e">
        <f t="shared" si="41"/>
        <v>#N/A</v>
      </c>
      <c r="N273" s="16" t="e">
        <f>IF($B273="","",VLOOKUP($B273,'HKII 20 - 21'!$B$17:$AT$54,13,0))</f>
        <v>#N/A</v>
      </c>
      <c r="O273" s="16" t="e">
        <f>IF($B273="","",VLOOKUP($B273,'HKII 20 - 21'!$B$17:$AT$54,14,0))</f>
        <v>#N/A</v>
      </c>
      <c r="P273" s="16" t="e">
        <f>IF($B273="","",VLOOKUP($B273,'HKII 20 - 21'!$B$17:$AT$54,15,0))</f>
        <v>#N/A</v>
      </c>
      <c r="Q273" s="16" t="e">
        <f>IF($B273="","",VLOOKUP($B273,'HKII 20 - 21'!$B$17:$AT$54,16,0))</f>
        <v>#N/A</v>
      </c>
      <c r="R273" s="32" t="e">
        <f t="shared" si="42"/>
        <v>#N/A</v>
      </c>
      <c r="S273" s="16" t="e">
        <f>IF($B273="","",VLOOKUP($B273,'HKII 20 - 21'!$B$17:$AT$54,18,0))</f>
        <v>#N/A</v>
      </c>
      <c r="T273" s="16" t="e">
        <f>IF($B273="","",VLOOKUP($B273,'HKII 20 - 21'!$B$17:$AT$54,19,0))</f>
        <v>#N/A</v>
      </c>
      <c r="U273" s="16" t="e">
        <f>IF($B273="","",VLOOKUP($B273,'HKII 20 - 21'!$B$17:$AT$54,20,0))</f>
        <v>#N/A</v>
      </c>
      <c r="V273" s="32" t="e">
        <f t="shared" si="43"/>
        <v>#N/A</v>
      </c>
      <c r="W273" s="16" t="e">
        <f>IF($B273="","",VLOOKUP($B273,'HKII 20 - 21'!$B$17:$AT$54,22,0))</f>
        <v>#N/A</v>
      </c>
      <c r="X273" s="16" t="e">
        <f>IF($B273="","",VLOOKUP($B273,'HKII 20 - 21'!$B$17:$AT$54,23,0))</f>
        <v>#N/A</v>
      </c>
      <c r="Y273" s="16" t="e">
        <f>IF($B273="","",VLOOKUP($B273,'HKII 20 - 21'!$B$17:$AT$54,24,0))</f>
        <v>#N/A</v>
      </c>
      <c r="Z273" s="32" t="e">
        <f t="shared" si="44"/>
        <v>#N/A</v>
      </c>
      <c r="AA273" s="16" t="e">
        <f>IF($B273="","",VLOOKUP($B273,'HKII 20 - 21'!$B$17:$AT$54,26,0))</f>
        <v>#N/A</v>
      </c>
      <c r="AB273" s="16" t="e">
        <f>IF($B273="","",VLOOKUP($B273,'HKII 20 - 21'!$B$17:$AT$54,27,0))</f>
        <v>#N/A</v>
      </c>
      <c r="AC273" s="16" t="e">
        <f>IF($B273="","",VLOOKUP($B273,'HKII 20 - 21'!$B$17:$AT$54,28,0))</f>
        <v>#N/A</v>
      </c>
      <c r="AD273" s="32" t="e">
        <f t="shared" si="45"/>
        <v>#N/A</v>
      </c>
      <c r="AE273" s="16" t="e">
        <f>IF($B273="","",VLOOKUP($B273,'HKII 20 - 21'!$B$17:$AT$54,30,0))</f>
        <v>#N/A</v>
      </c>
      <c r="AF273" s="16" t="e">
        <f>IF($B273="","",VLOOKUP($B273,'HKII 20 - 21'!$B$17:$AT$54,31,0))</f>
        <v>#N/A</v>
      </c>
      <c r="AG273" s="16" t="e">
        <f>IF($B273="","",VLOOKUP($B273,'HKII 20 - 21'!$B$17:$AT$54,32,0))</f>
        <v>#N/A</v>
      </c>
      <c r="AH273" s="32" t="e">
        <f t="shared" si="46"/>
        <v>#N/A</v>
      </c>
      <c r="AI273" s="16" t="e">
        <f>IF($B273="","",VLOOKUP($B273,'HKII 20 - 21'!$B$17:$AT$54,34,0))</f>
        <v>#N/A</v>
      </c>
      <c r="AJ273" s="16" t="e">
        <f>IF($B273="","",VLOOKUP($B273,'HKII 20 - 21'!$B$17:$AT$54,35,0))</f>
        <v>#N/A</v>
      </c>
      <c r="AK273" s="32" t="e">
        <f t="shared" si="47"/>
        <v>#N/A</v>
      </c>
      <c r="AL273" s="16" t="e">
        <f>IF($B273="","",VLOOKUP($B273,'HKII 20 - 21'!$B$17:$AT$54,37,0))</f>
        <v>#N/A</v>
      </c>
      <c r="AM273" s="16" t="e">
        <f>IF($B273="","",VLOOKUP($B273,'HKII 20 - 21'!$B$17:$AT$54,38,0))</f>
        <v>#N/A</v>
      </c>
      <c r="AN273" s="32" t="e">
        <f t="shared" si="48"/>
        <v>#N/A</v>
      </c>
      <c r="AO273" s="16" t="e">
        <f>IF($B273="","",VLOOKUP($B273,'HKII 20 - 21'!$B$17:$AT$54,40,0))</f>
        <v>#N/A</v>
      </c>
      <c r="AP273" s="16" t="e">
        <f>IF($B273="","",VLOOKUP($B273,'HKII 20 - 21'!$B$17:$AT$54,41,0))</f>
        <v>#N/A</v>
      </c>
      <c r="AQ273" s="32" t="e">
        <f t="shared" si="49"/>
        <v>#N/A</v>
      </c>
      <c r="AR273" s="32" t="e">
        <f>IF($B273="","",VLOOKUP($B273,'HKII 20 - 21'!$B$17:$AT$54,43,0))</f>
        <v>#N/A</v>
      </c>
      <c r="AS273" s="32" t="e">
        <f>IF($B273="","",VLOOKUP($B273,'HKII 20 - 21'!$B$17:$AT$54,44,0))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IF($B274="","",VLOOKUP($B274,'HKII 20 - 21'!$B$17:$AT$54,4,0))</f>
        <v>#N/A</v>
      </c>
      <c r="F274" s="16" t="e">
        <f>IF($B274="","",VLOOKUP($B274,'HKII 20 - 21'!$B$17:$AT$54,5,0))</f>
        <v>#N/A</v>
      </c>
      <c r="G274" s="16" t="e">
        <f>IF($B274="","",VLOOKUP($B274,'HKII 20 - 21'!$B$17:$AT$54,6,0))</f>
        <v>#N/A</v>
      </c>
      <c r="H274" s="16" t="e">
        <f>IF($B274="","",VLOOKUP($B274,'HKII 20 - 21'!$B$17:$AT$54,7,0))</f>
        <v>#N/A</v>
      </c>
      <c r="I274" s="16" t="e">
        <f>IF($B274="","",VLOOKUP($B274,'HKII 20 - 21'!$B$17:$AT$54,8,0))</f>
        <v>#N/A</v>
      </c>
      <c r="J274" s="16" t="e">
        <f>IF($B274="","",VLOOKUP($B274,'HKII 20 - 21'!$B$17:$AT$54,9,0))</f>
        <v>#N/A</v>
      </c>
      <c r="K274" s="16" t="e">
        <f>IF($B274="","",VLOOKUP($B274,'HKII 20 - 21'!$B$17:$AT$54,10,0))</f>
        <v>#N/A</v>
      </c>
      <c r="L274" s="16" t="e">
        <f>IF($B274="","",VLOOKUP($B274,'HKII 20 - 21'!$B$17:$AT$54,11,0))</f>
        <v>#N/A</v>
      </c>
      <c r="M274" s="32" t="e">
        <f t="shared" si="41"/>
        <v>#N/A</v>
      </c>
      <c r="N274" s="16" t="e">
        <f>IF($B274="","",VLOOKUP($B274,'HKII 20 - 21'!$B$17:$AT$54,13,0))</f>
        <v>#N/A</v>
      </c>
      <c r="O274" s="16" t="e">
        <f>IF($B274="","",VLOOKUP($B274,'HKII 20 - 21'!$B$17:$AT$54,14,0))</f>
        <v>#N/A</v>
      </c>
      <c r="P274" s="16" t="e">
        <f>IF($B274="","",VLOOKUP($B274,'HKII 20 - 21'!$B$17:$AT$54,15,0))</f>
        <v>#N/A</v>
      </c>
      <c r="Q274" s="16" t="e">
        <f>IF($B274="","",VLOOKUP($B274,'HKII 20 - 21'!$B$17:$AT$54,16,0))</f>
        <v>#N/A</v>
      </c>
      <c r="R274" s="32" t="e">
        <f t="shared" si="42"/>
        <v>#N/A</v>
      </c>
      <c r="S274" s="16" t="e">
        <f>IF($B274="","",VLOOKUP($B274,'HKII 20 - 21'!$B$17:$AT$54,18,0))</f>
        <v>#N/A</v>
      </c>
      <c r="T274" s="16" t="e">
        <f>IF($B274="","",VLOOKUP($B274,'HKII 20 - 21'!$B$17:$AT$54,19,0))</f>
        <v>#N/A</v>
      </c>
      <c r="U274" s="16" t="e">
        <f>IF($B274="","",VLOOKUP($B274,'HKII 20 - 21'!$B$17:$AT$54,20,0))</f>
        <v>#N/A</v>
      </c>
      <c r="V274" s="32" t="e">
        <f t="shared" si="43"/>
        <v>#N/A</v>
      </c>
      <c r="W274" s="16" t="e">
        <f>IF($B274="","",VLOOKUP($B274,'HKII 20 - 21'!$B$17:$AT$54,22,0))</f>
        <v>#N/A</v>
      </c>
      <c r="X274" s="16" t="e">
        <f>IF($B274="","",VLOOKUP($B274,'HKII 20 - 21'!$B$17:$AT$54,23,0))</f>
        <v>#N/A</v>
      </c>
      <c r="Y274" s="16" t="e">
        <f>IF($B274="","",VLOOKUP($B274,'HKII 20 - 21'!$B$17:$AT$54,24,0))</f>
        <v>#N/A</v>
      </c>
      <c r="Z274" s="32" t="e">
        <f t="shared" si="44"/>
        <v>#N/A</v>
      </c>
      <c r="AA274" s="16" t="e">
        <f>IF($B274="","",VLOOKUP($B274,'HKII 20 - 21'!$B$17:$AT$54,26,0))</f>
        <v>#N/A</v>
      </c>
      <c r="AB274" s="16" t="e">
        <f>IF($B274="","",VLOOKUP($B274,'HKII 20 - 21'!$B$17:$AT$54,27,0))</f>
        <v>#N/A</v>
      </c>
      <c r="AC274" s="16" t="e">
        <f>IF($B274="","",VLOOKUP($B274,'HKII 20 - 21'!$B$17:$AT$54,28,0))</f>
        <v>#N/A</v>
      </c>
      <c r="AD274" s="32" t="e">
        <f t="shared" si="45"/>
        <v>#N/A</v>
      </c>
      <c r="AE274" s="16" t="e">
        <f>IF($B274="","",VLOOKUP($B274,'HKII 20 - 21'!$B$17:$AT$54,30,0))</f>
        <v>#N/A</v>
      </c>
      <c r="AF274" s="16" t="e">
        <f>IF($B274="","",VLOOKUP($B274,'HKII 20 - 21'!$B$17:$AT$54,31,0))</f>
        <v>#N/A</v>
      </c>
      <c r="AG274" s="16" t="e">
        <f>IF($B274="","",VLOOKUP($B274,'HKII 20 - 21'!$B$17:$AT$54,32,0))</f>
        <v>#N/A</v>
      </c>
      <c r="AH274" s="32" t="e">
        <f t="shared" si="46"/>
        <v>#N/A</v>
      </c>
      <c r="AI274" s="16" t="e">
        <f>IF($B274="","",VLOOKUP($B274,'HKII 20 - 21'!$B$17:$AT$54,34,0))</f>
        <v>#N/A</v>
      </c>
      <c r="AJ274" s="16" t="e">
        <f>IF($B274="","",VLOOKUP($B274,'HKII 20 - 21'!$B$17:$AT$54,35,0))</f>
        <v>#N/A</v>
      </c>
      <c r="AK274" s="32" t="e">
        <f t="shared" si="47"/>
        <v>#N/A</v>
      </c>
      <c r="AL274" s="16" t="e">
        <f>IF($B274="","",VLOOKUP($B274,'HKII 20 - 21'!$B$17:$AT$54,37,0))</f>
        <v>#N/A</v>
      </c>
      <c r="AM274" s="16" t="e">
        <f>IF($B274="","",VLOOKUP($B274,'HKII 20 - 21'!$B$17:$AT$54,38,0))</f>
        <v>#N/A</v>
      </c>
      <c r="AN274" s="32" t="e">
        <f t="shared" si="48"/>
        <v>#N/A</v>
      </c>
      <c r="AO274" s="16" t="e">
        <f>IF($B274="","",VLOOKUP($B274,'HKII 20 - 21'!$B$17:$AT$54,40,0))</f>
        <v>#N/A</v>
      </c>
      <c r="AP274" s="16" t="e">
        <f>IF($B274="","",VLOOKUP($B274,'HKII 20 - 21'!$B$17:$AT$54,41,0))</f>
        <v>#N/A</v>
      </c>
      <c r="AQ274" s="32" t="e">
        <f t="shared" si="49"/>
        <v>#N/A</v>
      </c>
      <c r="AR274" s="32" t="e">
        <f>IF($B274="","",VLOOKUP($B274,'HKII 20 - 21'!$B$17:$AT$54,43,0))</f>
        <v>#N/A</v>
      </c>
      <c r="AS274" s="32" t="e">
        <f>IF($B274="","",VLOOKUP($B274,'HKII 20 - 21'!$B$17:$AT$54,44,0))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IF($B275="","",VLOOKUP($B275,'HKII 20 - 21'!$B$17:$AT$54,4,0))</f>
        <v>#N/A</v>
      </c>
      <c r="F275" s="16" t="e">
        <f>IF($B275="","",VLOOKUP($B275,'HKII 20 - 21'!$B$17:$AT$54,5,0))</f>
        <v>#N/A</v>
      </c>
      <c r="G275" s="16" t="e">
        <f>IF($B275="","",VLOOKUP($B275,'HKII 20 - 21'!$B$17:$AT$54,6,0))</f>
        <v>#N/A</v>
      </c>
      <c r="H275" s="16" t="e">
        <f>IF($B275="","",VLOOKUP($B275,'HKII 20 - 21'!$B$17:$AT$54,7,0))</f>
        <v>#N/A</v>
      </c>
      <c r="I275" s="16" t="e">
        <f>IF($B275="","",VLOOKUP($B275,'HKII 20 - 21'!$B$17:$AT$54,8,0))</f>
        <v>#N/A</v>
      </c>
      <c r="J275" s="16" t="e">
        <f>IF($B275="","",VLOOKUP($B275,'HKII 20 - 21'!$B$17:$AT$54,9,0))</f>
        <v>#N/A</v>
      </c>
      <c r="K275" s="16" t="e">
        <f>IF($B275="","",VLOOKUP($B275,'HKII 20 - 21'!$B$17:$AT$54,10,0))</f>
        <v>#N/A</v>
      </c>
      <c r="L275" s="16" t="e">
        <f>IF($B275="","",VLOOKUP($B275,'HKII 20 - 21'!$B$17:$AT$54,11,0))</f>
        <v>#N/A</v>
      </c>
      <c r="M275" s="32" t="e">
        <f t="shared" si="41"/>
        <v>#N/A</v>
      </c>
      <c r="N275" s="16" t="e">
        <f>IF($B275="","",VLOOKUP($B275,'HKII 20 - 21'!$B$17:$AT$54,13,0))</f>
        <v>#N/A</v>
      </c>
      <c r="O275" s="16" t="e">
        <f>IF($B275="","",VLOOKUP($B275,'HKII 20 - 21'!$B$17:$AT$54,14,0))</f>
        <v>#N/A</v>
      </c>
      <c r="P275" s="16" t="e">
        <f>IF($B275="","",VLOOKUP($B275,'HKII 20 - 21'!$B$17:$AT$54,15,0))</f>
        <v>#N/A</v>
      </c>
      <c r="Q275" s="16" t="e">
        <f>IF($B275="","",VLOOKUP($B275,'HKII 20 - 21'!$B$17:$AT$54,16,0))</f>
        <v>#N/A</v>
      </c>
      <c r="R275" s="32" t="e">
        <f t="shared" si="42"/>
        <v>#N/A</v>
      </c>
      <c r="S275" s="16" t="e">
        <f>IF($B275="","",VLOOKUP($B275,'HKII 20 - 21'!$B$17:$AT$54,18,0))</f>
        <v>#N/A</v>
      </c>
      <c r="T275" s="16" t="e">
        <f>IF($B275="","",VLOOKUP($B275,'HKII 20 - 21'!$B$17:$AT$54,19,0))</f>
        <v>#N/A</v>
      </c>
      <c r="U275" s="16" t="e">
        <f>IF($B275="","",VLOOKUP($B275,'HKII 20 - 21'!$B$17:$AT$54,20,0))</f>
        <v>#N/A</v>
      </c>
      <c r="V275" s="32" t="e">
        <f t="shared" si="43"/>
        <v>#N/A</v>
      </c>
      <c r="W275" s="16" t="e">
        <f>IF($B275="","",VLOOKUP($B275,'HKII 20 - 21'!$B$17:$AT$54,22,0))</f>
        <v>#N/A</v>
      </c>
      <c r="X275" s="16" t="e">
        <f>IF($B275="","",VLOOKUP($B275,'HKII 20 - 21'!$B$17:$AT$54,23,0))</f>
        <v>#N/A</v>
      </c>
      <c r="Y275" s="16" t="e">
        <f>IF($B275="","",VLOOKUP($B275,'HKII 20 - 21'!$B$17:$AT$54,24,0))</f>
        <v>#N/A</v>
      </c>
      <c r="Z275" s="32" t="e">
        <f t="shared" si="44"/>
        <v>#N/A</v>
      </c>
      <c r="AA275" s="16" t="e">
        <f>IF($B275="","",VLOOKUP($B275,'HKII 20 - 21'!$B$17:$AT$54,26,0))</f>
        <v>#N/A</v>
      </c>
      <c r="AB275" s="16" t="e">
        <f>IF($B275="","",VLOOKUP($B275,'HKII 20 - 21'!$B$17:$AT$54,27,0))</f>
        <v>#N/A</v>
      </c>
      <c r="AC275" s="16" t="e">
        <f>IF($B275="","",VLOOKUP($B275,'HKII 20 - 21'!$B$17:$AT$54,28,0))</f>
        <v>#N/A</v>
      </c>
      <c r="AD275" s="32" t="e">
        <f t="shared" si="45"/>
        <v>#N/A</v>
      </c>
      <c r="AE275" s="16" t="e">
        <f>IF($B275="","",VLOOKUP($B275,'HKII 20 - 21'!$B$17:$AT$54,30,0))</f>
        <v>#N/A</v>
      </c>
      <c r="AF275" s="16" t="e">
        <f>IF($B275="","",VLOOKUP($B275,'HKII 20 - 21'!$B$17:$AT$54,31,0))</f>
        <v>#N/A</v>
      </c>
      <c r="AG275" s="16" t="e">
        <f>IF($B275="","",VLOOKUP($B275,'HKII 20 - 21'!$B$17:$AT$54,32,0))</f>
        <v>#N/A</v>
      </c>
      <c r="AH275" s="32" t="e">
        <f t="shared" si="46"/>
        <v>#N/A</v>
      </c>
      <c r="AI275" s="16" t="e">
        <f>IF($B275="","",VLOOKUP($B275,'HKII 20 - 21'!$B$17:$AT$54,34,0))</f>
        <v>#N/A</v>
      </c>
      <c r="AJ275" s="16" t="e">
        <f>IF($B275="","",VLOOKUP($B275,'HKII 20 - 21'!$B$17:$AT$54,35,0))</f>
        <v>#N/A</v>
      </c>
      <c r="AK275" s="32" t="e">
        <f t="shared" si="47"/>
        <v>#N/A</v>
      </c>
      <c r="AL275" s="16" t="e">
        <f>IF($B275="","",VLOOKUP($B275,'HKII 20 - 21'!$B$17:$AT$54,37,0))</f>
        <v>#N/A</v>
      </c>
      <c r="AM275" s="16" t="e">
        <f>IF($B275="","",VLOOKUP($B275,'HKII 20 - 21'!$B$17:$AT$54,38,0))</f>
        <v>#N/A</v>
      </c>
      <c r="AN275" s="32" t="e">
        <f t="shared" si="48"/>
        <v>#N/A</v>
      </c>
      <c r="AO275" s="16" t="e">
        <f>IF($B275="","",VLOOKUP($B275,'HKII 20 - 21'!$B$17:$AT$54,40,0))</f>
        <v>#N/A</v>
      </c>
      <c r="AP275" s="16" t="e">
        <f>IF($B275="","",VLOOKUP($B275,'HKII 20 - 21'!$B$17:$AT$54,41,0))</f>
        <v>#N/A</v>
      </c>
      <c r="AQ275" s="32" t="e">
        <f t="shared" si="49"/>
        <v>#N/A</v>
      </c>
      <c r="AR275" s="32" t="e">
        <f>IF($B275="","",VLOOKUP($B275,'HKII 20 - 21'!$B$17:$AT$54,43,0))</f>
        <v>#N/A</v>
      </c>
      <c r="AS275" s="32" t="e">
        <f>IF($B275="","",VLOOKUP($B275,'HKII 20 - 21'!$B$17:$AT$54,44,0))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IF($B276="","",VLOOKUP($B276,'HKII 20 - 21'!$B$17:$AT$54,4,0))</f>
        <v>#N/A</v>
      </c>
      <c r="F276" s="16" t="e">
        <f>IF($B276="","",VLOOKUP($B276,'HKII 20 - 21'!$B$17:$AT$54,5,0))</f>
        <v>#N/A</v>
      </c>
      <c r="G276" s="16" t="e">
        <f>IF($B276="","",VLOOKUP($B276,'HKII 20 - 21'!$B$17:$AT$54,6,0))</f>
        <v>#N/A</v>
      </c>
      <c r="H276" s="16" t="e">
        <f>IF($B276="","",VLOOKUP($B276,'HKII 20 - 21'!$B$17:$AT$54,7,0))</f>
        <v>#N/A</v>
      </c>
      <c r="I276" s="16" t="e">
        <f>IF($B276="","",VLOOKUP($B276,'HKII 20 - 21'!$B$17:$AT$54,8,0))</f>
        <v>#N/A</v>
      </c>
      <c r="J276" s="16" t="e">
        <f>IF($B276="","",VLOOKUP($B276,'HKII 20 - 21'!$B$17:$AT$54,9,0))</f>
        <v>#N/A</v>
      </c>
      <c r="K276" s="16" t="e">
        <f>IF($B276="","",VLOOKUP($B276,'HKII 20 - 21'!$B$17:$AT$54,10,0))</f>
        <v>#N/A</v>
      </c>
      <c r="L276" s="16" t="e">
        <f>IF($B276="","",VLOOKUP($B276,'HKII 20 - 21'!$B$17:$AT$54,11,0))</f>
        <v>#N/A</v>
      </c>
      <c r="M276" s="32" t="e">
        <f t="shared" si="41"/>
        <v>#N/A</v>
      </c>
      <c r="N276" s="16" t="e">
        <f>IF($B276="","",VLOOKUP($B276,'HKII 20 - 21'!$B$17:$AT$54,13,0))</f>
        <v>#N/A</v>
      </c>
      <c r="O276" s="16" t="e">
        <f>IF($B276="","",VLOOKUP($B276,'HKII 20 - 21'!$B$17:$AT$54,14,0))</f>
        <v>#N/A</v>
      </c>
      <c r="P276" s="16" t="e">
        <f>IF($B276="","",VLOOKUP($B276,'HKII 20 - 21'!$B$17:$AT$54,15,0))</f>
        <v>#N/A</v>
      </c>
      <c r="Q276" s="16" t="e">
        <f>IF($B276="","",VLOOKUP($B276,'HKII 20 - 21'!$B$17:$AT$54,16,0))</f>
        <v>#N/A</v>
      </c>
      <c r="R276" s="32" t="e">
        <f t="shared" si="42"/>
        <v>#N/A</v>
      </c>
      <c r="S276" s="16" t="e">
        <f>IF($B276="","",VLOOKUP($B276,'HKII 20 - 21'!$B$17:$AT$54,18,0))</f>
        <v>#N/A</v>
      </c>
      <c r="T276" s="16" t="e">
        <f>IF($B276="","",VLOOKUP($B276,'HKII 20 - 21'!$B$17:$AT$54,19,0))</f>
        <v>#N/A</v>
      </c>
      <c r="U276" s="16" t="e">
        <f>IF($B276="","",VLOOKUP($B276,'HKII 20 - 21'!$B$17:$AT$54,20,0))</f>
        <v>#N/A</v>
      </c>
      <c r="V276" s="32" t="e">
        <f t="shared" si="43"/>
        <v>#N/A</v>
      </c>
      <c r="W276" s="16" t="e">
        <f>IF($B276="","",VLOOKUP($B276,'HKII 20 - 21'!$B$17:$AT$54,22,0))</f>
        <v>#N/A</v>
      </c>
      <c r="X276" s="16" t="e">
        <f>IF($B276="","",VLOOKUP($B276,'HKII 20 - 21'!$B$17:$AT$54,23,0))</f>
        <v>#N/A</v>
      </c>
      <c r="Y276" s="16" t="e">
        <f>IF($B276="","",VLOOKUP($B276,'HKII 20 - 21'!$B$17:$AT$54,24,0))</f>
        <v>#N/A</v>
      </c>
      <c r="Z276" s="32" t="e">
        <f t="shared" si="44"/>
        <v>#N/A</v>
      </c>
      <c r="AA276" s="16" t="e">
        <f>IF($B276="","",VLOOKUP($B276,'HKII 20 - 21'!$B$17:$AT$54,26,0))</f>
        <v>#N/A</v>
      </c>
      <c r="AB276" s="16" t="e">
        <f>IF($B276="","",VLOOKUP($B276,'HKII 20 - 21'!$B$17:$AT$54,27,0))</f>
        <v>#N/A</v>
      </c>
      <c r="AC276" s="16" t="e">
        <f>IF($B276="","",VLOOKUP($B276,'HKII 20 - 21'!$B$17:$AT$54,28,0))</f>
        <v>#N/A</v>
      </c>
      <c r="AD276" s="32" t="e">
        <f t="shared" si="45"/>
        <v>#N/A</v>
      </c>
      <c r="AE276" s="16" t="e">
        <f>IF($B276="","",VLOOKUP($B276,'HKII 20 - 21'!$B$17:$AT$54,30,0))</f>
        <v>#N/A</v>
      </c>
      <c r="AF276" s="16" t="e">
        <f>IF($B276="","",VLOOKUP($B276,'HKII 20 - 21'!$B$17:$AT$54,31,0))</f>
        <v>#N/A</v>
      </c>
      <c r="AG276" s="16" t="e">
        <f>IF($B276="","",VLOOKUP($B276,'HKII 20 - 21'!$B$17:$AT$54,32,0))</f>
        <v>#N/A</v>
      </c>
      <c r="AH276" s="32" t="e">
        <f t="shared" si="46"/>
        <v>#N/A</v>
      </c>
      <c r="AI276" s="16" t="e">
        <f>IF($B276="","",VLOOKUP($B276,'HKII 20 - 21'!$B$17:$AT$54,34,0))</f>
        <v>#N/A</v>
      </c>
      <c r="AJ276" s="16" t="e">
        <f>IF($B276="","",VLOOKUP($B276,'HKII 20 - 21'!$B$17:$AT$54,35,0))</f>
        <v>#N/A</v>
      </c>
      <c r="AK276" s="32" t="e">
        <f t="shared" si="47"/>
        <v>#N/A</v>
      </c>
      <c r="AL276" s="16" t="e">
        <f>IF($B276="","",VLOOKUP($B276,'HKII 20 - 21'!$B$17:$AT$54,37,0))</f>
        <v>#N/A</v>
      </c>
      <c r="AM276" s="16" t="e">
        <f>IF($B276="","",VLOOKUP($B276,'HKII 20 - 21'!$B$17:$AT$54,38,0))</f>
        <v>#N/A</v>
      </c>
      <c r="AN276" s="32" t="e">
        <f t="shared" si="48"/>
        <v>#N/A</v>
      </c>
      <c r="AO276" s="16" t="e">
        <f>IF($B276="","",VLOOKUP($B276,'HKII 20 - 21'!$B$17:$AT$54,40,0))</f>
        <v>#N/A</v>
      </c>
      <c r="AP276" s="16" t="e">
        <f>IF($B276="","",VLOOKUP($B276,'HKII 20 - 21'!$B$17:$AT$54,41,0))</f>
        <v>#N/A</v>
      </c>
      <c r="AQ276" s="32" t="e">
        <f t="shared" si="49"/>
        <v>#N/A</v>
      </c>
      <c r="AR276" s="32" t="e">
        <f>IF($B276="","",VLOOKUP($B276,'HKII 20 - 21'!$B$17:$AT$54,43,0))</f>
        <v>#N/A</v>
      </c>
      <c r="AS276" s="32" t="e">
        <f>IF($B276="","",VLOOKUP($B276,'HKII 20 - 21'!$B$17:$AT$54,44,0))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IF($B277="","",VLOOKUP($B277,'HKII 20 - 21'!$B$17:$AT$54,4,0))</f>
        <v>#N/A</v>
      </c>
      <c r="F277" s="16" t="e">
        <f>IF($B277="","",VLOOKUP($B277,'HKII 20 - 21'!$B$17:$AT$54,5,0))</f>
        <v>#N/A</v>
      </c>
      <c r="G277" s="16" t="e">
        <f>IF($B277="","",VLOOKUP($B277,'HKII 20 - 21'!$B$17:$AT$54,6,0))</f>
        <v>#N/A</v>
      </c>
      <c r="H277" s="16" t="e">
        <f>IF($B277="","",VLOOKUP($B277,'HKII 20 - 21'!$B$17:$AT$54,7,0))</f>
        <v>#N/A</v>
      </c>
      <c r="I277" s="16" t="e">
        <f>IF($B277="","",VLOOKUP($B277,'HKII 20 - 21'!$B$17:$AT$54,8,0))</f>
        <v>#N/A</v>
      </c>
      <c r="J277" s="16" t="e">
        <f>IF($B277="","",VLOOKUP($B277,'HKII 20 - 21'!$B$17:$AT$54,9,0))</f>
        <v>#N/A</v>
      </c>
      <c r="K277" s="16" t="e">
        <f>IF($B277="","",VLOOKUP($B277,'HKII 20 - 21'!$B$17:$AT$54,10,0))</f>
        <v>#N/A</v>
      </c>
      <c r="L277" s="16" t="e">
        <f>IF($B277="","",VLOOKUP($B277,'HKII 20 - 21'!$B$17:$AT$54,11,0))</f>
        <v>#N/A</v>
      </c>
      <c r="M277" s="32" t="e">
        <f t="shared" si="41"/>
        <v>#N/A</v>
      </c>
      <c r="N277" s="16" t="e">
        <f>IF($B277="","",VLOOKUP($B277,'HKII 20 - 21'!$B$17:$AT$54,13,0))</f>
        <v>#N/A</v>
      </c>
      <c r="O277" s="16" t="e">
        <f>IF($B277="","",VLOOKUP($B277,'HKII 20 - 21'!$B$17:$AT$54,14,0))</f>
        <v>#N/A</v>
      </c>
      <c r="P277" s="16" t="e">
        <f>IF($B277="","",VLOOKUP($B277,'HKII 20 - 21'!$B$17:$AT$54,15,0))</f>
        <v>#N/A</v>
      </c>
      <c r="Q277" s="16" t="e">
        <f>IF($B277="","",VLOOKUP($B277,'HKII 20 - 21'!$B$17:$AT$54,16,0))</f>
        <v>#N/A</v>
      </c>
      <c r="R277" s="32" t="e">
        <f t="shared" si="42"/>
        <v>#N/A</v>
      </c>
      <c r="S277" s="16" t="e">
        <f>IF($B277="","",VLOOKUP($B277,'HKII 20 - 21'!$B$17:$AT$54,18,0))</f>
        <v>#N/A</v>
      </c>
      <c r="T277" s="16" t="e">
        <f>IF($B277="","",VLOOKUP($B277,'HKII 20 - 21'!$B$17:$AT$54,19,0))</f>
        <v>#N/A</v>
      </c>
      <c r="U277" s="16" t="e">
        <f>IF($B277="","",VLOOKUP($B277,'HKII 20 - 21'!$B$17:$AT$54,20,0))</f>
        <v>#N/A</v>
      </c>
      <c r="V277" s="32" t="e">
        <f t="shared" si="43"/>
        <v>#N/A</v>
      </c>
      <c r="W277" s="16" t="e">
        <f>IF($B277="","",VLOOKUP($B277,'HKII 20 - 21'!$B$17:$AT$54,22,0))</f>
        <v>#N/A</v>
      </c>
      <c r="X277" s="16" t="e">
        <f>IF($B277="","",VLOOKUP($B277,'HKII 20 - 21'!$B$17:$AT$54,23,0))</f>
        <v>#N/A</v>
      </c>
      <c r="Y277" s="16" t="e">
        <f>IF($B277="","",VLOOKUP($B277,'HKII 20 - 21'!$B$17:$AT$54,24,0))</f>
        <v>#N/A</v>
      </c>
      <c r="Z277" s="32" t="e">
        <f t="shared" si="44"/>
        <v>#N/A</v>
      </c>
      <c r="AA277" s="16" t="e">
        <f>IF($B277="","",VLOOKUP($B277,'HKII 20 - 21'!$B$17:$AT$54,26,0))</f>
        <v>#N/A</v>
      </c>
      <c r="AB277" s="16" t="e">
        <f>IF($B277="","",VLOOKUP($B277,'HKII 20 - 21'!$B$17:$AT$54,27,0))</f>
        <v>#N/A</v>
      </c>
      <c r="AC277" s="16" t="e">
        <f>IF($B277="","",VLOOKUP($B277,'HKII 20 - 21'!$B$17:$AT$54,28,0))</f>
        <v>#N/A</v>
      </c>
      <c r="AD277" s="32" t="e">
        <f t="shared" si="45"/>
        <v>#N/A</v>
      </c>
      <c r="AE277" s="16" t="e">
        <f>IF($B277="","",VLOOKUP($B277,'HKII 20 - 21'!$B$17:$AT$54,30,0))</f>
        <v>#N/A</v>
      </c>
      <c r="AF277" s="16" t="e">
        <f>IF($B277="","",VLOOKUP($B277,'HKII 20 - 21'!$B$17:$AT$54,31,0))</f>
        <v>#N/A</v>
      </c>
      <c r="AG277" s="16" t="e">
        <f>IF($B277="","",VLOOKUP($B277,'HKII 20 - 21'!$B$17:$AT$54,32,0))</f>
        <v>#N/A</v>
      </c>
      <c r="AH277" s="32" t="e">
        <f t="shared" si="46"/>
        <v>#N/A</v>
      </c>
      <c r="AI277" s="16" t="e">
        <f>IF($B277="","",VLOOKUP($B277,'HKII 20 - 21'!$B$17:$AT$54,34,0))</f>
        <v>#N/A</v>
      </c>
      <c r="AJ277" s="16" t="e">
        <f>IF($B277="","",VLOOKUP($B277,'HKII 20 - 21'!$B$17:$AT$54,35,0))</f>
        <v>#N/A</v>
      </c>
      <c r="AK277" s="32" t="e">
        <f t="shared" si="47"/>
        <v>#N/A</v>
      </c>
      <c r="AL277" s="16" t="e">
        <f>IF($B277="","",VLOOKUP($B277,'HKII 20 - 21'!$B$17:$AT$54,37,0))</f>
        <v>#N/A</v>
      </c>
      <c r="AM277" s="16" t="e">
        <f>IF($B277="","",VLOOKUP($B277,'HKII 20 - 21'!$B$17:$AT$54,38,0))</f>
        <v>#N/A</v>
      </c>
      <c r="AN277" s="32" t="e">
        <f t="shared" si="48"/>
        <v>#N/A</v>
      </c>
      <c r="AO277" s="16" t="e">
        <f>IF($B277="","",VLOOKUP($B277,'HKII 20 - 21'!$B$17:$AT$54,40,0))</f>
        <v>#N/A</v>
      </c>
      <c r="AP277" s="16" t="e">
        <f>IF($B277="","",VLOOKUP($B277,'HKII 20 - 21'!$B$17:$AT$54,41,0))</f>
        <v>#N/A</v>
      </c>
      <c r="AQ277" s="32" t="e">
        <f t="shared" si="49"/>
        <v>#N/A</v>
      </c>
      <c r="AR277" s="32" t="e">
        <f>IF($B277="","",VLOOKUP($B277,'HKII 20 - 21'!$B$17:$AT$54,43,0))</f>
        <v>#N/A</v>
      </c>
      <c r="AS277" s="32" t="e">
        <f>IF($B277="","",VLOOKUP($B277,'HKII 20 - 21'!$B$17:$AT$54,44,0))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IF($B278="","",VLOOKUP($B278,'HKII 20 - 21'!$B$17:$AT$54,4,0))</f>
        <v>#N/A</v>
      </c>
      <c r="F278" s="16" t="e">
        <f>IF($B278="","",VLOOKUP($B278,'HKII 20 - 21'!$B$17:$AT$54,5,0))</f>
        <v>#N/A</v>
      </c>
      <c r="G278" s="16" t="e">
        <f>IF($B278="","",VLOOKUP($B278,'HKII 20 - 21'!$B$17:$AT$54,6,0))</f>
        <v>#N/A</v>
      </c>
      <c r="H278" s="16" t="e">
        <f>IF($B278="","",VLOOKUP($B278,'HKII 20 - 21'!$B$17:$AT$54,7,0))</f>
        <v>#N/A</v>
      </c>
      <c r="I278" s="16" t="e">
        <f>IF($B278="","",VLOOKUP($B278,'HKII 20 - 21'!$B$17:$AT$54,8,0))</f>
        <v>#N/A</v>
      </c>
      <c r="J278" s="16" t="e">
        <f>IF($B278="","",VLOOKUP($B278,'HKII 20 - 21'!$B$17:$AT$54,9,0))</f>
        <v>#N/A</v>
      </c>
      <c r="K278" s="16" t="e">
        <f>IF($B278="","",VLOOKUP($B278,'HKII 20 - 21'!$B$17:$AT$54,10,0))</f>
        <v>#N/A</v>
      </c>
      <c r="L278" s="16" t="e">
        <f>IF($B278="","",VLOOKUP($B278,'HKII 20 - 21'!$B$17:$AT$54,11,0))</f>
        <v>#N/A</v>
      </c>
      <c r="M278" s="32" t="e">
        <f t="shared" si="41"/>
        <v>#N/A</v>
      </c>
      <c r="N278" s="16" t="e">
        <f>IF($B278="","",VLOOKUP($B278,'HKII 20 - 21'!$B$17:$AT$54,13,0))</f>
        <v>#N/A</v>
      </c>
      <c r="O278" s="16" t="e">
        <f>IF($B278="","",VLOOKUP($B278,'HKII 20 - 21'!$B$17:$AT$54,14,0))</f>
        <v>#N/A</v>
      </c>
      <c r="P278" s="16" t="e">
        <f>IF($B278="","",VLOOKUP($B278,'HKII 20 - 21'!$B$17:$AT$54,15,0))</f>
        <v>#N/A</v>
      </c>
      <c r="Q278" s="16" t="e">
        <f>IF($B278="","",VLOOKUP($B278,'HKII 20 - 21'!$B$17:$AT$54,16,0))</f>
        <v>#N/A</v>
      </c>
      <c r="R278" s="32" t="e">
        <f t="shared" si="42"/>
        <v>#N/A</v>
      </c>
      <c r="S278" s="16" t="e">
        <f>IF($B278="","",VLOOKUP($B278,'HKII 20 - 21'!$B$17:$AT$54,18,0))</f>
        <v>#N/A</v>
      </c>
      <c r="T278" s="16" t="e">
        <f>IF($B278="","",VLOOKUP($B278,'HKII 20 - 21'!$B$17:$AT$54,19,0))</f>
        <v>#N/A</v>
      </c>
      <c r="U278" s="16" t="e">
        <f>IF($B278="","",VLOOKUP($B278,'HKII 20 - 21'!$B$17:$AT$54,20,0))</f>
        <v>#N/A</v>
      </c>
      <c r="V278" s="32" t="e">
        <f t="shared" si="43"/>
        <v>#N/A</v>
      </c>
      <c r="W278" s="16" t="e">
        <f>IF($B278="","",VLOOKUP($B278,'HKII 20 - 21'!$B$17:$AT$54,22,0))</f>
        <v>#N/A</v>
      </c>
      <c r="X278" s="16" t="e">
        <f>IF($B278="","",VLOOKUP($B278,'HKII 20 - 21'!$B$17:$AT$54,23,0))</f>
        <v>#N/A</v>
      </c>
      <c r="Y278" s="16" t="e">
        <f>IF($B278="","",VLOOKUP($B278,'HKII 20 - 21'!$B$17:$AT$54,24,0))</f>
        <v>#N/A</v>
      </c>
      <c r="Z278" s="32" t="e">
        <f t="shared" si="44"/>
        <v>#N/A</v>
      </c>
      <c r="AA278" s="16" t="e">
        <f>IF($B278="","",VLOOKUP($B278,'HKII 20 - 21'!$B$17:$AT$54,26,0))</f>
        <v>#N/A</v>
      </c>
      <c r="AB278" s="16" t="e">
        <f>IF($B278="","",VLOOKUP($B278,'HKII 20 - 21'!$B$17:$AT$54,27,0))</f>
        <v>#N/A</v>
      </c>
      <c r="AC278" s="16" t="e">
        <f>IF($B278="","",VLOOKUP($B278,'HKII 20 - 21'!$B$17:$AT$54,28,0))</f>
        <v>#N/A</v>
      </c>
      <c r="AD278" s="32" t="e">
        <f t="shared" si="45"/>
        <v>#N/A</v>
      </c>
      <c r="AE278" s="16" t="e">
        <f>IF($B278="","",VLOOKUP($B278,'HKII 20 - 21'!$B$17:$AT$54,30,0))</f>
        <v>#N/A</v>
      </c>
      <c r="AF278" s="16" t="e">
        <f>IF($B278="","",VLOOKUP($B278,'HKII 20 - 21'!$B$17:$AT$54,31,0))</f>
        <v>#N/A</v>
      </c>
      <c r="AG278" s="16" t="e">
        <f>IF($B278="","",VLOOKUP($B278,'HKII 20 - 21'!$B$17:$AT$54,32,0))</f>
        <v>#N/A</v>
      </c>
      <c r="AH278" s="32" t="e">
        <f t="shared" si="46"/>
        <v>#N/A</v>
      </c>
      <c r="AI278" s="16" t="e">
        <f>IF($B278="","",VLOOKUP($B278,'HKII 20 - 21'!$B$17:$AT$54,34,0))</f>
        <v>#N/A</v>
      </c>
      <c r="AJ278" s="16" t="e">
        <f>IF($B278="","",VLOOKUP($B278,'HKII 20 - 21'!$B$17:$AT$54,35,0))</f>
        <v>#N/A</v>
      </c>
      <c r="AK278" s="32" t="e">
        <f t="shared" si="47"/>
        <v>#N/A</v>
      </c>
      <c r="AL278" s="16" t="e">
        <f>IF($B278="","",VLOOKUP($B278,'HKII 20 - 21'!$B$17:$AT$54,37,0))</f>
        <v>#N/A</v>
      </c>
      <c r="AM278" s="16" t="e">
        <f>IF($B278="","",VLOOKUP($B278,'HKII 20 - 21'!$B$17:$AT$54,38,0))</f>
        <v>#N/A</v>
      </c>
      <c r="AN278" s="32" t="e">
        <f t="shared" si="48"/>
        <v>#N/A</v>
      </c>
      <c r="AO278" s="16" t="e">
        <f>IF($B278="","",VLOOKUP($B278,'HKII 20 - 21'!$B$17:$AT$54,40,0))</f>
        <v>#N/A</v>
      </c>
      <c r="AP278" s="16" t="e">
        <f>IF($B278="","",VLOOKUP($B278,'HKII 20 - 21'!$B$17:$AT$54,41,0))</f>
        <v>#N/A</v>
      </c>
      <c r="AQ278" s="32" t="e">
        <f t="shared" si="49"/>
        <v>#N/A</v>
      </c>
      <c r="AR278" s="32" t="e">
        <f>IF($B278="","",VLOOKUP($B278,'HKII 20 - 21'!$B$17:$AT$54,43,0))</f>
        <v>#N/A</v>
      </c>
      <c r="AS278" s="32" t="e">
        <f>IF($B278="","",VLOOKUP($B278,'HKII 20 - 21'!$B$17:$AT$54,44,0))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IF($B279="","",VLOOKUP($B279,'HKII 20 - 21'!$B$17:$AT$54,4,0))</f>
        <v>#N/A</v>
      </c>
      <c r="F279" s="16" t="e">
        <f>IF($B279="","",VLOOKUP($B279,'HKII 20 - 21'!$B$17:$AT$54,5,0))</f>
        <v>#N/A</v>
      </c>
      <c r="G279" s="16" t="e">
        <f>IF($B279="","",VLOOKUP($B279,'HKII 20 - 21'!$B$17:$AT$54,6,0))</f>
        <v>#N/A</v>
      </c>
      <c r="H279" s="16" t="e">
        <f>IF($B279="","",VLOOKUP($B279,'HKII 20 - 21'!$B$17:$AT$54,7,0))</f>
        <v>#N/A</v>
      </c>
      <c r="I279" s="16" t="e">
        <f>IF($B279="","",VLOOKUP($B279,'HKII 20 - 21'!$B$17:$AT$54,8,0))</f>
        <v>#N/A</v>
      </c>
      <c r="J279" s="16" t="e">
        <f>IF($B279="","",VLOOKUP($B279,'HKII 20 - 21'!$B$17:$AT$54,9,0))</f>
        <v>#N/A</v>
      </c>
      <c r="K279" s="16" t="e">
        <f>IF($B279="","",VLOOKUP($B279,'HKII 20 - 21'!$B$17:$AT$54,10,0))</f>
        <v>#N/A</v>
      </c>
      <c r="L279" s="16" t="e">
        <f>IF($B279="","",VLOOKUP($B279,'HKII 20 - 21'!$B$17:$AT$54,11,0))</f>
        <v>#N/A</v>
      </c>
      <c r="M279" s="32" t="e">
        <f t="shared" si="41"/>
        <v>#N/A</v>
      </c>
      <c r="N279" s="16" t="e">
        <f>IF($B279="","",VLOOKUP($B279,'HKII 20 - 21'!$B$17:$AT$54,13,0))</f>
        <v>#N/A</v>
      </c>
      <c r="O279" s="16" t="e">
        <f>IF($B279="","",VLOOKUP($B279,'HKII 20 - 21'!$B$17:$AT$54,14,0))</f>
        <v>#N/A</v>
      </c>
      <c r="P279" s="16" t="e">
        <f>IF($B279="","",VLOOKUP($B279,'HKII 20 - 21'!$B$17:$AT$54,15,0))</f>
        <v>#N/A</v>
      </c>
      <c r="Q279" s="16" t="e">
        <f>IF($B279="","",VLOOKUP($B279,'HKII 20 - 21'!$B$17:$AT$54,16,0))</f>
        <v>#N/A</v>
      </c>
      <c r="R279" s="32" t="e">
        <f t="shared" si="42"/>
        <v>#N/A</v>
      </c>
      <c r="S279" s="16" t="e">
        <f>IF($B279="","",VLOOKUP($B279,'HKII 20 - 21'!$B$17:$AT$54,18,0))</f>
        <v>#N/A</v>
      </c>
      <c r="T279" s="16" t="e">
        <f>IF($B279="","",VLOOKUP($B279,'HKII 20 - 21'!$B$17:$AT$54,19,0))</f>
        <v>#N/A</v>
      </c>
      <c r="U279" s="16" t="e">
        <f>IF($B279="","",VLOOKUP($B279,'HKII 20 - 21'!$B$17:$AT$54,20,0))</f>
        <v>#N/A</v>
      </c>
      <c r="V279" s="32" t="e">
        <f t="shared" si="43"/>
        <v>#N/A</v>
      </c>
      <c r="W279" s="16" t="e">
        <f>IF($B279="","",VLOOKUP($B279,'HKII 20 - 21'!$B$17:$AT$54,22,0))</f>
        <v>#N/A</v>
      </c>
      <c r="X279" s="16" t="e">
        <f>IF($B279="","",VLOOKUP($B279,'HKII 20 - 21'!$B$17:$AT$54,23,0))</f>
        <v>#N/A</v>
      </c>
      <c r="Y279" s="16" t="e">
        <f>IF($B279="","",VLOOKUP($B279,'HKII 20 - 21'!$B$17:$AT$54,24,0))</f>
        <v>#N/A</v>
      </c>
      <c r="Z279" s="32" t="e">
        <f t="shared" si="44"/>
        <v>#N/A</v>
      </c>
      <c r="AA279" s="16" t="e">
        <f>IF($B279="","",VLOOKUP($B279,'HKII 20 - 21'!$B$17:$AT$54,26,0))</f>
        <v>#N/A</v>
      </c>
      <c r="AB279" s="16" t="e">
        <f>IF($B279="","",VLOOKUP($B279,'HKII 20 - 21'!$B$17:$AT$54,27,0))</f>
        <v>#N/A</v>
      </c>
      <c r="AC279" s="16" t="e">
        <f>IF($B279="","",VLOOKUP($B279,'HKII 20 - 21'!$B$17:$AT$54,28,0))</f>
        <v>#N/A</v>
      </c>
      <c r="AD279" s="32" t="e">
        <f t="shared" si="45"/>
        <v>#N/A</v>
      </c>
      <c r="AE279" s="16" t="e">
        <f>IF($B279="","",VLOOKUP($B279,'HKII 20 - 21'!$B$17:$AT$54,30,0))</f>
        <v>#N/A</v>
      </c>
      <c r="AF279" s="16" t="e">
        <f>IF($B279="","",VLOOKUP($B279,'HKII 20 - 21'!$B$17:$AT$54,31,0))</f>
        <v>#N/A</v>
      </c>
      <c r="AG279" s="16" t="e">
        <f>IF($B279="","",VLOOKUP($B279,'HKII 20 - 21'!$B$17:$AT$54,32,0))</f>
        <v>#N/A</v>
      </c>
      <c r="AH279" s="32" t="e">
        <f t="shared" si="46"/>
        <v>#N/A</v>
      </c>
      <c r="AI279" s="16" t="e">
        <f>IF($B279="","",VLOOKUP($B279,'HKII 20 - 21'!$B$17:$AT$54,34,0))</f>
        <v>#N/A</v>
      </c>
      <c r="AJ279" s="16" t="e">
        <f>IF($B279="","",VLOOKUP($B279,'HKII 20 - 21'!$B$17:$AT$54,35,0))</f>
        <v>#N/A</v>
      </c>
      <c r="AK279" s="32" t="e">
        <f t="shared" si="47"/>
        <v>#N/A</v>
      </c>
      <c r="AL279" s="16" t="e">
        <f>IF($B279="","",VLOOKUP($B279,'HKII 20 - 21'!$B$17:$AT$54,37,0))</f>
        <v>#N/A</v>
      </c>
      <c r="AM279" s="16" t="e">
        <f>IF($B279="","",VLOOKUP($B279,'HKII 20 - 21'!$B$17:$AT$54,38,0))</f>
        <v>#N/A</v>
      </c>
      <c r="AN279" s="32" t="e">
        <f t="shared" si="48"/>
        <v>#N/A</v>
      </c>
      <c r="AO279" s="16" t="e">
        <f>IF($B279="","",VLOOKUP($B279,'HKII 20 - 21'!$B$17:$AT$54,40,0))</f>
        <v>#N/A</v>
      </c>
      <c r="AP279" s="16" t="e">
        <f>IF($B279="","",VLOOKUP($B279,'HKII 20 - 21'!$B$17:$AT$54,41,0))</f>
        <v>#N/A</v>
      </c>
      <c r="AQ279" s="32" t="e">
        <f t="shared" si="49"/>
        <v>#N/A</v>
      </c>
      <c r="AR279" s="32" t="e">
        <f>IF($B279="","",VLOOKUP($B279,'HKII 20 - 21'!$B$17:$AT$54,43,0))</f>
        <v>#N/A</v>
      </c>
      <c r="AS279" s="32" t="e">
        <f>IF($B279="","",VLOOKUP($B279,'HKII 20 - 21'!$B$17:$AT$54,44,0))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IF($B280="","",VLOOKUP($B280,'HKII 20 - 21'!$B$17:$AT$54,4,0))</f>
        <v>#N/A</v>
      </c>
      <c r="F280" s="16" t="e">
        <f>IF($B280="","",VLOOKUP($B280,'HKII 20 - 21'!$B$17:$AT$54,5,0))</f>
        <v>#N/A</v>
      </c>
      <c r="G280" s="16" t="e">
        <f>IF($B280="","",VLOOKUP($B280,'HKII 20 - 21'!$B$17:$AT$54,6,0))</f>
        <v>#N/A</v>
      </c>
      <c r="H280" s="16" t="e">
        <f>IF($B280="","",VLOOKUP($B280,'HKII 20 - 21'!$B$17:$AT$54,7,0))</f>
        <v>#N/A</v>
      </c>
      <c r="I280" s="16" t="e">
        <f>IF($B280="","",VLOOKUP($B280,'HKII 20 - 21'!$B$17:$AT$54,8,0))</f>
        <v>#N/A</v>
      </c>
      <c r="J280" s="16" t="e">
        <f>IF($B280="","",VLOOKUP($B280,'HKII 20 - 21'!$B$17:$AT$54,9,0))</f>
        <v>#N/A</v>
      </c>
      <c r="K280" s="16" t="e">
        <f>IF($B280="","",VLOOKUP($B280,'HKII 20 - 21'!$B$17:$AT$54,10,0))</f>
        <v>#N/A</v>
      </c>
      <c r="L280" s="16" t="e">
        <f>IF($B280="","",VLOOKUP($B280,'HKII 20 - 21'!$B$17:$AT$54,11,0))</f>
        <v>#N/A</v>
      </c>
      <c r="M280" s="32" t="e">
        <f t="shared" si="41"/>
        <v>#N/A</v>
      </c>
      <c r="N280" s="16" t="e">
        <f>IF($B280="","",VLOOKUP($B280,'HKII 20 - 21'!$B$17:$AT$54,13,0))</f>
        <v>#N/A</v>
      </c>
      <c r="O280" s="16" t="e">
        <f>IF($B280="","",VLOOKUP($B280,'HKII 20 - 21'!$B$17:$AT$54,14,0))</f>
        <v>#N/A</v>
      </c>
      <c r="P280" s="16" t="e">
        <f>IF($B280="","",VLOOKUP($B280,'HKII 20 - 21'!$B$17:$AT$54,15,0))</f>
        <v>#N/A</v>
      </c>
      <c r="Q280" s="16" t="e">
        <f>IF($B280="","",VLOOKUP($B280,'HKII 20 - 21'!$B$17:$AT$54,16,0))</f>
        <v>#N/A</v>
      </c>
      <c r="R280" s="32" t="e">
        <f t="shared" si="42"/>
        <v>#N/A</v>
      </c>
      <c r="S280" s="16" t="e">
        <f>IF($B280="","",VLOOKUP($B280,'HKII 20 - 21'!$B$17:$AT$54,18,0))</f>
        <v>#N/A</v>
      </c>
      <c r="T280" s="16" t="e">
        <f>IF($B280="","",VLOOKUP($B280,'HKII 20 - 21'!$B$17:$AT$54,19,0))</f>
        <v>#N/A</v>
      </c>
      <c r="U280" s="16" t="e">
        <f>IF($B280="","",VLOOKUP($B280,'HKII 20 - 21'!$B$17:$AT$54,20,0))</f>
        <v>#N/A</v>
      </c>
      <c r="V280" s="32" t="e">
        <f t="shared" si="43"/>
        <v>#N/A</v>
      </c>
      <c r="W280" s="16" t="e">
        <f>IF($B280="","",VLOOKUP($B280,'HKII 20 - 21'!$B$17:$AT$54,22,0))</f>
        <v>#N/A</v>
      </c>
      <c r="X280" s="16" t="e">
        <f>IF($B280="","",VLOOKUP($B280,'HKII 20 - 21'!$B$17:$AT$54,23,0))</f>
        <v>#N/A</v>
      </c>
      <c r="Y280" s="16" t="e">
        <f>IF($B280="","",VLOOKUP($B280,'HKII 20 - 21'!$B$17:$AT$54,24,0))</f>
        <v>#N/A</v>
      </c>
      <c r="Z280" s="32" t="e">
        <f t="shared" si="44"/>
        <v>#N/A</v>
      </c>
      <c r="AA280" s="16" t="e">
        <f>IF($B280="","",VLOOKUP($B280,'HKII 20 - 21'!$B$17:$AT$54,26,0))</f>
        <v>#N/A</v>
      </c>
      <c r="AB280" s="16" t="e">
        <f>IF($B280="","",VLOOKUP($B280,'HKII 20 - 21'!$B$17:$AT$54,27,0))</f>
        <v>#N/A</v>
      </c>
      <c r="AC280" s="16" t="e">
        <f>IF($B280="","",VLOOKUP($B280,'HKII 20 - 21'!$B$17:$AT$54,28,0))</f>
        <v>#N/A</v>
      </c>
      <c r="AD280" s="32" t="e">
        <f t="shared" si="45"/>
        <v>#N/A</v>
      </c>
      <c r="AE280" s="16" t="e">
        <f>IF($B280="","",VLOOKUP($B280,'HKII 20 - 21'!$B$17:$AT$54,30,0))</f>
        <v>#N/A</v>
      </c>
      <c r="AF280" s="16" t="e">
        <f>IF($B280="","",VLOOKUP($B280,'HKII 20 - 21'!$B$17:$AT$54,31,0))</f>
        <v>#N/A</v>
      </c>
      <c r="AG280" s="16" t="e">
        <f>IF($B280="","",VLOOKUP($B280,'HKII 20 - 21'!$B$17:$AT$54,32,0))</f>
        <v>#N/A</v>
      </c>
      <c r="AH280" s="32" t="e">
        <f t="shared" si="46"/>
        <v>#N/A</v>
      </c>
      <c r="AI280" s="16" t="e">
        <f>IF($B280="","",VLOOKUP($B280,'HKII 20 - 21'!$B$17:$AT$54,34,0))</f>
        <v>#N/A</v>
      </c>
      <c r="AJ280" s="16" t="e">
        <f>IF($B280="","",VLOOKUP($B280,'HKII 20 - 21'!$B$17:$AT$54,35,0))</f>
        <v>#N/A</v>
      </c>
      <c r="AK280" s="32" t="e">
        <f t="shared" si="47"/>
        <v>#N/A</v>
      </c>
      <c r="AL280" s="16" t="e">
        <f>IF($B280="","",VLOOKUP($B280,'HKII 20 - 21'!$B$17:$AT$54,37,0))</f>
        <v>#N/A</v>
      </c>
      <c r="AM280" s="16" t="e">
        <f>IF($B280="","",VLOOKUP($B280,'HKII 20 - 21'!$B$17:$AT$54,38,0))</f>
        <v>#N/A</v>
      </c>
      <c r="AN280" s="32" t="e">
        <f t="shared" si="48"/>
        <v>#N/A</v>
      </c>
      <c r="AO280" s="16" t="e">
        <f>IF($B280="","",VLOOKUP($B280,'HKII 20 - 21'!$B$17:$AT$54,40,0))</f>
        <v>#N/A</v>
      </c>
      <c r="AP280" s="16" t="e">
        <f>IF($B280="","",VLOOKUP($B280,'HKII 20 - 21'!$B$17:$AT$54,41,0))</f>
        <v>#N/A</v>
      </c>
      <c r="AQ280" s="32" t="e">
        <f t="shared" si="49"/>
        <v>#N/A</v>
      </c>
      <c r="AR280" s="32" t="e">
        <f>IF($B280="","",VLOOKUP($B280,'HKII 20 - 21'!$B$17:$AT$54,43,0))</f>
        <v>#N/A</v>
      </c>
      <c r="AS280" s="32" t="e">
        <f>IF($B280="","",VLOOKUP($B280,'HKII 20 - 21'!$B$17:$AT$54,44,0))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IF($B281="","",VLOOKUP($B281,'HKII 20 - 21'!$B$17:$AT$54,4,0))</f>
        <v>#N/A</v>
      </c>
      <c r="F281" s="16" t="e">
        <f>IF($B281="","",VLOOKUP($B281,'HKII 20 - 21'!$B$17:$AT$54,5,0))</f>
        <v>#N/A</v>
      </c>
      <c r="G281" s="16" t="e">
        <f>IF($B281="","",VLOOKUP($B281,'HKII 20 - 21'!$B$17:$AT$54,6,0))</f>
        <v>#N/A</v>
      </c>
      <c r="H281" s="16" t="e">
        <f>IF($B281="","",VLOOKUP($B281,'HKII 20 - 21'!$B$17:$AT$54,7,0))</f>
        <v>#N/A</v>
      </c>
      <c r="I281" s="16" t="e">
        <f>IF($B281="","",VLOOKUP($B281,'HKII 20 - 21'!$B$17:$AT$54,8,0))</f>
        <v>#N/A</v>
      </c>
      <c r="J281" s="16" t="e">
        <f>IF($B281="","",VLOOKUP($B281,'HKII 20 - 21'!$B$17:$AT$54,9,0))</f>
        <v>#N/A</v>
      </c>
      <c r="K281" s="16" t="e">
        <f>IF($B281="","",VLOOKUP($B281,'HKII 20 - 21'!$B$17:$AT$54,10,0))</f>
        <v>#N/A</v>
      </c>
      <c r="L281" s="16" t="e">
        <f>IF($B281="","",VLOOKUP($B281,'HKII 20 - 21'!$B$17:$AT$54,11,0))</f>
        <v>#N/A</v>
      </c>
      <c r="M281" s="32" t="e">
        <f t="shared" si="41"/>
        <v>#N/A</v>
      </c>
      <c r="N281" s="16" t="e">
        <f>IF($B281="","",VLOOKUP($B281,'HKII 20 - 21'!$B$17:$AT$54,13,0))</f>
        <v>#N/A</v>
      </c>
      <c r="O281" s="16" t="e">
        <f>IF($B281="","",VLOOKUP($B281,'HKII 20 - 21'!$B$17:$AT$54,14,0))</f>
        <v>#N/A</v>
      </c>
      <c r="P281" s="16" t="e">
        <f>IF($B281="","",VLOOKUP($B281,'HKII 20 - 21'!$B$17:$AT$54,15,0))</f>
        <v>#N/A</v>
      </c>
      <c r="Q281" s="16" t="e">
        <f>IF($B281="","",VLOOKUP($B281,'HKII 20 - 21'!$B$17:$AT$54,16,0))</f>
        <v>#N/A</v>
      </c>
      <c r="R281" s="32" t="e">
        <f t="shared" si="42"/>
        <v>#N/A</v>
      </c>
      <c r="S281" s="16" t="e">
        <f>IF($B281="","",VLOOKUP($B281,'HKII 20 - 21'!$B$17:$AT$54,18,0))</f>
        <v>#N/A</v>
      </c>
      <c r="T281" s="16" t="e">
        <f>IF($B281="","",VLOOKUP($B281,'HKII 20 - 21'!$B$17:$AT$54,19,0))</f>
        <v>#N/A</v>
      </c>
      <c r="U281" s="16" t="e">
        <f>IF($B281="","",VLOOKUP($B281,'HKII 20 - 21'!$B$17:$AT$54,20,0))</f>
        <v>#N/A</v>
      </c>
      <c r="V281" s="32" t="e">
        <f t="shared" si="43"/>
        <v>#N/A</v>
      </c>
      <c r="W281" s="16" t="e">
        <f>IF($B281="","",VLOOKUP($B281,'HKII 20 - 21'!$B$17:$AT$54,22,0))</f>
        <v>#N/A</v>
      </c>
      <c r="X281" s="16" t="e">
        <f>IF($B281="","",VLOOKUP($B281,'HKII 20 - 21'!$B$17:$AT$54,23,0))</f>
        <v>#N/A</v>
      </c>
      <c r="Y281" s="16" t="e">
        <f>IF($B281="","",VLOOKUP($B281,'HKII 20 - 21'!$B$17:$AT$54,24,0))</f>
        <v>#N/A</v>
      </c>
      <c r="Z281" s="32" t="e">
        <f t="shared" si="44"/>
        <v>#N/A</v>
      </c>
      <c r="AA281" s="16" t="e">
        <f>IF($B281="","",VLOOKUP($B281,'HKII 20 - 21'!$B$17:$AT$54,26,0))</f>
        <v>#N/A</v>
      </c>
      <c r="AB281" s="16" t="e">
        <f>IF($B281="","",VLOOKUP($B281,'HKII 20 - 21'!$B$17:$AT$54,27,0))</f>
        <v>#N/A</v>
      </c>
      <c r="AC281" s="16" t="e">
        <f>IF($B281="","",VLOOKUP($B281,'HKII 20 - 21'!$B$17:$AT$54,28,0))</f>
        <v>#N/A</v>
      </c>
      <c r="AD281" s="32" t="e">
        <f t="shared" si="45"/>
        <v>#N/A</v>
      </c>
      <c r="AE281" s="16" t="e">
        <f>IF($B281="","",VLOOKUP($B281,'HKII 20 - 21'!$B$17:$AT$54,30,0))</f>
        <v>#N/A</v>
      </c>
      <c r="AF281" s="16" t="e">
        <f>IF($B281="","",VLOOKUP($B281,'HKII 20 - 21'!$B$17:$AT$54,31,0))</f>
        <v>#N/A</v>
      </c>
      <c r="AG281" s="16" t="e">
        <f>IF($B281="","",VLOOKUP($B281,'HKII 20 - 21'!$B$17:$AT$54,32,0))</f>
        <v>#N/A</v>
      </c>
      <c r="AH281" s="32" t="e">
        <f t="shared" si="46"/>
        <v>#N/A</v>
      </c>
      <c r="AI281" s="16" t="e">
        <f>IF($B281="","",VLOOKUP($B281,'HKII 20 - 21'!$B$17:$AT$54,34,0))</f>
        <v>#N/A</v>
      </c>
      <c r="AJ281" s="16" t="e">
        <f>IF($B281="","",VLOOKUP($B281,'HKII 20 - 21'!$B$17:$AT$54,35,0))</f>
        <v>#N/A</v>
      </c>
      <c r="AK281" s="32" t="e">
        <f t="shared" si="47"/>
        <v>#N/A</v>
      </c>
      <c r="AL281" s="16" t="e">
        <f>IF($B281="","",VLOOKUP($B281,'HKII 20 - 21'!$B$17:$AT$54,37,0))</f>
        <v>#N/A</v>
      </c>
      <c r="AM281" s="16" t="e">
        <f>IF($B281="","",VLOOKUP($B281,'HKII 20 - 21'!$B$17:$AT$54,38,0))</f>
        <v>#N/A</v>
      </c>
      <c r="AN281" s="32" t="e">
        <f t="shared" si="48"/>
        <v>#N/A</v>
      </c>
      <c r="AO281" s="16" t="e">
        <f>IF($B281="","",VLOOKUP($B281,'HKII 20 - 21'!$B$17:$AT$54,40,0))</f>
        <v>#N/A</v>
      </c>
      <c r="AP281" s="16" t="e">
        <f>IF($B281="","",VLOOKUP($B281,'HKII 20 - 21'!$B$17:$AT$54,41,0))</f>
        <v>#N/A</v>
      </c>
      <c r="AQ281" s="32" t="e">
        <f t="shared" si="49"/>
        <v>#N/A</v>
      </c>
      <c r="AR281" s="32" t="e">
        <f>IF($B281="","",VLOOKUP($B281,'HKII 20 - 21'!$B$17:$AT$54,43,0))</f>
        <v>#N/A</v>
      </c>
      <c r="AS281" s="32" t="e">
        <f>IF($B281="","",VLOOKUP($B281,'HKII 20 - 21'!$B$17:$AT$54,44,0))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IF($B282="","",VLOOKUP($B282,'HKII 20 - 21'!$B$17:$AT$54,4,0))</f>
        <v>#N/A</v>
      </c>
      <c r="F282" s="16" t="e">
        <f>IF($B282="","",VLOOKUP($B282,'HKII 20 - 21'!$B$17:$AT$54,5,0))</f>
        <v>#N/A</v>
      </c>
      <c r="G282" s="16" t="e">
        <f>IF($B282="","",VLOOKUP($B282,'HKII 20 - 21'!$B$17:$AT$54,6,0))</f>
        <v>#N/A</v>
      </c>
      <c r="H282" s="16" t="e">
        <f>IF($B282="","",VLOOKUP($B282,'HKII 20 - 21'!$B$17:$AT$54,7,0))</f>
        <v>#N/A</v>
      </c>
      <c r="I282" s="16" t="e">
        <f>IF($B282="","",VLOOKUP($B282,'HKII 20 - 21'!$B$17:$AT$54,8,0))</f>
        <v>#N/A</v>
      </c>
      <c r="J282" s="16" t="e">
        <f>IF($B282="","",VLOOKUP($B282,'HKII 20 - 21'!$B$17:$AT$54,9,0))</f>
        <v>#N/A</v>
      </c>
      <c r="K282" s="16" t="e">
        <f>IF($B282="","",VLOOKUP($B282,'HKII 20 - 21'!$B$17:$AT$54,10,0))</f>
        <v>#N/A</v>
      </c>
      <c r="L282" s="16" t="e">
        <f>IF($B282="","",VLOOKUP($B282,'HKII 20 - 21'!$B$17:$AT$54,11,0))</f>
        <v>#N/A</v>
      </c>
      <c r="M282" s="32" t="e">
        <f t="shared" si="41"/>
        <v>#N/A</v>
      </c>
      <c r="N282" s="16" t="e">
        <f>IF($B282="","",VLOOKUP($B282,'HKII 20 - 21'!$B$17:$AT$54,13,0))</f>
        <v>#N/A</v>
      </c>
      <c r="O282" s="16" t="e">
        <f>IF($B282="","",VLOOKUP($B282,'HKII 20 - 21'!$B$17:$AT$54,14,0))</f>
        <v>#N/A</v>
      </c>
      <c r="P282" s="16" t="e">
        <f>IF($B282="","",VLOOKUP($B282,'HKII 20 - 21'!$B$17:$AT$54,15,0))</f>
        <v>#N/A</v>
      </c>
      <c r="Q282" s="16" t="e">
        <f>IF($B282="","",VLOOKUP($B282,'HKII 20 - 21'!$B$17:$AT$54,16,0))</f>
        <v>#N/A</v>
      </c>
      <c r="R282" s="32" t="e">
        <f t="shared" si="42"/>
        <v>#N/A</v>
      </c>
      <c r="S282" s="16" t="e">
        <f>IF($B282="","",VLOOKUP($B282,'HKII 20 - 21'!$B$17:$AT$54,18,0))</f>
        <v>#N/A</v>
      </c>
      <c r="T282" s="16" t="e">
        <f>IF($B282="","",VLOOKUP($B282,'HKII 20 - 21'!$B$17:$AT$54,19,0))</f>
        <v>#N/A</v>
      </c>
      <c r="U282" s="16" t="e">
        <f>IF($B282="","",VLOOKUP($B282,'HKII 20 - 21'!$B$17:$AT$54,20,0))</f>
        <v>#N/A</v>
      </c>
      <c r="V282" s="32" t="e">
        <f t="shared" si="43"/>
        <v>#N/A</v>
      </c>
      <c r="W282" s="16" t="e">
        <f>IF($B282="","",VLOOKUP($B282,'HKII 20 - 21'!$B$17:$AT$54,22,0))</f>
        <v>#N/A</v>
      </c>
      <c r="X282" s="16" t="e">
        <f>IF($B282="","",VLOOKUP($B282,'HKII 20 - 21'!$B$17:$AT$54,23,0))</f>
        <v>#N/A</v>
      </c>
      <c r="Y282" s="16" t="e">
        <f>IF($B282="","",VLOOKUP($B282,'HKII 20 - 21'!$B$17:$AT$54,24,0))</f>
        <v>#N/A</v>
      </c>
      <c r="Z282" s="32" t="e">
        <f t="shared" si="44"/>
        <v>#N/A</v>
      </c>
      <c r="AA282" s="16" t="e">
        <f>IF($B282="","",VLOOKUP($B282,'HKII 20 - 21'!$B$17:$AT$54,26,0))</f>
        <v>#N/A</v>
      </c>
      <c r="AB282" s="16" t="e">
        <f>IF($B282="","",VLOOKUP($B282,'HKII 20 - 21'!$B$17:$AT$54,27,0))</f>
        <v>#N/A</v>
      </c>
      <c r="AC282" s="16" t="e">
        <f>IF($B282="","",VLOOKUP($B282,'HKII 20 - 21'!$B$17:$AT$54,28,0))</f>
        <v>#N/A</v>
      </c>
      <c r="AD282" s="32" t="e">
        <f t="shared" si="45"/>
        <v>#N/A</v>
      </c>
      <c r="AE282" s="16" t="e">
        <f>IF($B282="","",VLOOKUP($B282,'HKII 20 - 21'!$B$17:$AT$54,30,0))</f>
        <v>#N/A</v>
      </c>
      <c r="AF282" s="16" t="e">
        <f>IF($B282="","",VLOOKUP($B282,'HKII 20 - 21'!$B$17:$AT$54,31,0))</f>
        <v>#N/A</v>
      </c>
      <c r="AG282" s="16" t="e">
        <f>IF($B282="","",VLOOKUP($B282,'HKII 20 - 21'!$B$17:$AT$54,32,0))</f>
        <v>#N/A</v>
      </c>
      <c r="AH282" s="32" t="e">
        <f t="shared" si="46"/>
        <v>#N/A</v>
      </c>
      <c r="AI282" s="16" t="e">
        <f>IF($B282="","",VLOOKUP($B282,'HKII 20 - 21'!$B$17:$AT$54,34,0))</f>
        <v>#N/A</v>
      </c>
      <c r="AJ282" s="16" t="e">
        <f>IF($B282="","",VLOOKUP($B282,'HKII 20 - 21'!$B$17:$AT$54,35,0))</f>
        <v>#N/A</v>
      </c>
      <c r="AK282" s="32" t="e">
        <f t="shared" si="47"/>
        <v>#N/A</v>
      </c>
      <c r="AL282" s="16" t="e">
        <f>IF($B282="","",VLOOKUP($B282,'HKII 20 - 21'!$B$17:$AT$54,37,0))</f>
        <v>#N/A</v>
      </c>
      <c r="AM282" s="16" t="e">
        <f>IF($B282="","",VLOOKUP($B282,'HKII 20 - 21'!$B$17:$AT$54,38,0))</f>
        <v>#N/A</v>
      </c>
      <c r="AN282" s="32" t="e">
        <f t="shared" si="48"/>
        <v>#N/A</v>
      </c>
      <c r="AO282" s="16" t="e">
        <f>IF($B282="","",VLOOKUP($B282,'HKII 20 - 21'!$B$17:$AT$54,40,0))</f>
        <v>#N/A</v>
      </c>
      <c r="AP282" s="16" t="e">
        <f>IF($B282="","",VLOOKUP($B282,'HKII 20 - 21'!$B$17:$AT$54,41,0))</f>
        <v>#N/A</v>
      </c>
      <c r="AQ282" s="32" t="e">
        <f t="shared" si="49"/>
        <v>#N/A</v>
      </c>
      <c r="AR282" s="32" t="e">
        <f>IF($B282="","",VLOOKUP($B282,'HKII 20 - 21'!$B$17:$AT$54,43,0))</f>
        <v>#N/A</v>
      </c>
      <c r="AS282" s="32" t="e">
        <f>IF($B282="","",VLOOKUP($B282,'HKII 20 - 21'!$B$17:$AT$54,44,0))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IF($B283="","",VLOOKUP($B283,'HKII 20 - 21'!$B$17:$AT$54,4,0))</f>
        <v>#N/A</v>
      </c>
      <c r="F283" s="16" t="e">
        <f>IF($B283="","",VLOOKUP($B283,'HKII 20 - 21'!$B$17:$AT$54,5,0))</f>
        <v>#N/A</v>
      </c>
      <c r="G283" s="16" t="e">
        <f>IF($B283="","",VLOOKUP($B283,'HKII 20 - 21'!$B$17:$AT$54,6,0))</f>
        <v>#N/A</v>
      </c>
      <c r="H283" s="16" t="e">
        <f>IF($B283="","",VLOOKUP($B283,'HKII 20 - 21'!$B$17:$AT$54,7,0))</f>
        <v>#N/A</v>
      </c>
      <c r="I283" s="16" t="e">
        <f>IF($B283="","",VLOOKUP($B283,'HKII 20 - 21'!$B$17:$AT$54,8,0))</f>
        <v>#N/A</v>
      </c>
      <c r="J283" s="16" t="e">
        <f>IF($B283="","",VLOOKUP($B283,'HKII 20 - 21'!$B$17:$AT$54,9,0))</f>
        <v>#N/A</v>
      </c>
      <c r="K283" s="16" t="e">
        <f>IF($B283="","",VLOOKUP($B283,'HKII 20 - 21'!$B$17:$AT$54,10,0))</f>
        <v>#N/A</v>
      </c>
      <c r="L283" s="16" t="e">
        <f>IF($B283="","",VLOOKUP($B283,'HKII 20 - 21'!$B$17:$AT$54,11,0))</f>
        <v>#N/A</v>
      </c>
      <c r="M283" s="32" t="e">
        <f t="shared" si="41"/>
        <v>#N/A</v>
      </c>
      <c r="N283" s="16" t="e">
        <f>IF($B283="","",VLOOKUP($B283,'HKII 20 - 21'!$B$17:$AT$54,13,0))</f>
        <v>#N/A</v>
      </c>
      <c r="O283" s="16" t="e">
        <f>IF($B283="","",VLOOKUP($B283,'HKII 20 - 21'!$B$17:$AT$54,14,0))</f>
        <v>#N/A</v>
      </c>
      <c r="P283" s="16" t="e">
        <f>IF($B283="","",VLOOKUP($B283,'HKII 20 - 21'!$B$17:$AT$54,15,0))</f>
        <v>#N/A</v>
      </c>
      <c r="Q283" s="16" t="e">
        <f>IF($B283="","",VLOOKUP($B283,'HKII 20 - 21'!$B$17:$AT$54,16,0))</f>
        <v>#N/A</v>
      </c>
      <c r="R283" s="32" t="e">
        <f t="shared" si="42"/>
        <v>#N/A</v>
      </c>
      <c r="S283" s="16" t="e">
        <f>IF($B283="","",VLOOKUP($B283,'HKII 20 - 21'!$B$17:$AT$54,18,0))</f>
        <v>#N/A</v>
      </c>
      <c r="T283" s="16" t="e">
        <f>IF($B283="","",VLOOKUP($B283,'HKII 20 - 21'!$B$17:$AT$54,19,0))</f>
        <v>#N/A</v>
      </c>
      <c r="U283" s="16" t="e">
        <f>IF($B283="","",VLOOKUP($B283,'HKII 20 - 21'!$B$17:$AT$54,20,0))</f>
        <v>#N/A</v>
      </c>
      <c r="V283" s="32" t="e">
        <f t="shared" si="43"/>
        <v>#N/A</v>
      </c>
      <c r="W283" s="16" t="e">
        <f>IF($B283="","",VLOOKUP($B283,'HKII 20 - 21'!$B$17:$AT$54,22,0))</f>
        <v>#N/A</v>
      </c>
      <c r="X283" s="16" t="e">
        <f>IF($B283="","",VLOOKUP($B283,'HKII 20 - 21'!$B$17:$AT$54,23,0))</f>
        <v>#N/A</v>
      </c>
      <c r="Y283" s="16" t="e">
        <f>IF($B283="","",VLOOKUP($B283,'HKII 20 - 21'!$B$17:$AT$54,24,0))</f>
        <v>#N/A</v>
      </c>
      <c r="Z283" s="32" t="e">
        <f t="shared" si="44"/>
        <v>#N/A</v>
      </c>
      <c r="AA283" s="16" t="e">
        <f>IF($B283="","",VLOOKUP($B283,'HKII 20 - 21'!$B$17:$AT$54,26,0))</f>
        <v>#N/A</v>
      </c>
      <c r="AB283" s="16" t="e">
        <f>IF($B283="","",VLOOKUP($B283,'HKII 20 - 21'!$B$17:$AT$54,27,0))</f>
        <v>#N/A</v>
      </c>
      <c r="AC283" s="16" t="e">
        <f>IF($B283="","",VLOOKUP($B283,'HKII 20 - 21'!$B$17:$AT$54,28,0))</f>
        <v>#N/A</v>
      </c>
      <c r="AD283" s="32" t="e">
        <f t="shared" si="45"/>
        <v>#N/A</v>
      </c>
      <c r="AE283" s="16" t="e">
        <f>IF($B283="","",VLOOKUP($B283,'HKII 20 - 21'!$B$17:$AT$54,30,0))</f>
        <v>#N/A</v>
      </c>
      <c r="AF283" s="16" t="e">
        <f>IF($B283="","",VLOOKUP($B283,'HKII 20 - 21'!$B$17:$AT$54,31,0))</f>
        <v>#N/A</v>
      </c>
      <c r="AG283" s="16" t="e">
        <f>IF($B283="","",VLOOKUP($B283,'HKII 20 - 21'!$B$17:$AT$54,32,0))</f>
        <v>#N/A</v>
      </c>
      <c r="AH283" s="32" t="e">
        <f t="shared" si="46"/>
        <v>#N/A</v>
      </c>
      <c r="AI283" s="16" t="e">
        <f>IF($B283="","",VLOOKUP($B283,'HKII 20 - 21'!$B$17:$AT$54,34,0))</f>
        <v>#N/A</v>
      </c>
      <c r="AJ283" s="16" t="e">
        <f>IF($B283="","",VLOOKUP($B283,'HKII 20 - 21'!$B$17:$AT$54,35,0))</f>
        <v>#N/A</v>
      </c>
      <c r="AK283" s="32" t="e">
        <f t="shared" si="47"/>
        <v>#N/A</v>
      </c>
      <c r="AL283" s="16" t="e">
        <f>IF($B283="","",VLOOKUP($B283,'HKII 20 - 21'!$B$17:$AT$54,37,0))</f>
        <v>#N/A</v>
      </c>
      <c r="AM283" s="16" t="e">
        <f>IF($B283="","",VLOOKUP($B283,'HKII 20 - 21'!$B$17:$AT$54,38,0))</f>
        <v>#N/A</v>
      </c>
      <c r="AN283" s="32" t="e">
        <f t="shared" si="48"/>
        <v>#N/A</v>
      </c>
      <c r="AO283" s="16" t="e">
        <f>IF($B283="","",VLOOKUP($B283,'HKII 20 - 21'!$B$17:$AT$54,40,0))</f>
        <v>#N/A</v>
      </c>
      <c r="AP283" s="16" t="e">
        <f>IF($B283="","",VLOOKUP($B283,'HKII 20 - 21'!$B$17:$AT$54,41,0))</f>
        <v>#N/A</v>
      </c>
      <c r="AQ283" s="32" t="e">
        <f t="shared" si="49"/>
        <v>#N/A</v>
      </c>
      <c r="AR283" s="32" t="e">
        <f>IF($B283="","",VLOOKUP($B283,'HKII 20 - 21'!$B$17:$AT$54,43,0))</f>
        <v>#N/A</v>
      </c>
      <c r="AS283" s="32" t="e">
        <f>IF($B283="","",VLOOKUP($B283,'HKII 20 - 21'!$B$17:$AT$54,44,0))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IF($B284="","",VLOOKUP($B284,'HKII 20 - 21'!$B$17:$AT$54,4,0))</f>
        <v>#N/A</v>
      </c>
      <c r="F284" s="16" t="e">
        <f>IF($B284="","",VLOOKUP($B284,'HKII 20 - 21'!$B$17:$AT$54,5,0))</f>
        <v>#N/A</v>
      </c>
      <c r="G284" s="16" t="e">
        <f>IF($B284="","",VLOOKUP($B284,'HKII 20 - 21'!$B$17:$AT$54,6,0))</f>
        <v>#N/A</v>
      </c>
      <c r="H284" s="16" t="e">
        <f>IF($B284="","",VLOOKUP($B284,'HKII 20 - 21'!$B$17:$AT$54,7,0))</f>
        <v>#N/A</v>
      </c>
      <c r="I284" s="16" t="e">
        <f>IF($B284="","",VLOOKUP($B284,'HKII 20 - 21'!$B$17:$AT$54,8,0))</f>
        <v>#N/A</v>
      </c>
      <c r="J284" s="16" t="e">
        <f>IF($B284="","",VLOOKUP($B284,'HKII 20 - 21'!$B$17:$AT$54,9,0))</f>
        <v>#N/A</v>
      </c>
      <c r="K284" s="16" t="e">
        <f>IF($B284="","",VLOOKUP($B284,'HKII 20 - 21'!$B$17:$AT$54,10,0))</f>
        <v>#N/A</v>
      </c>
      <c r="L284" s="16" t="e">
        <f>IF($B284="","",VLOOKUP($B284,'HKII 20 - 21'!$B$17:$AT$54,11,0))</f>
        <v>#N/A</v>
      </c>
      <c r="M284" s="32" t="e">
        <f t="shared" si="41"/>
        <v>#N/A</v>
      </c>
      <c r="N284" s="16" t="e">
        <f>IF($B284="","",VLOOKUP($B284,'HKII 20 - 21'!$B$17:$AT$54,13,0))</f>
        <v>#N/A</v>
      </c>
      <c r="O284" s="16" t="e">
        <f>IF($B284="","",VLOOKUP($B284,'HKII 20 - 21'!$B$17:$AT$54,14,0))</f>
        <v>#N/A</v>
      </c>
      <c r="P284" s="16" t="e">
        <f>IF($B284="","",VLOOKUP($B284,'HKII 20 - 21'!$B$17:$AT$54,15,0))</f>
        <v>#N/A</v>
      </c>
      <c r="Q284" s="16" t="e">
        <f>IF($B284="","",VLOOKUP($B284,'HKII 20 - 21'!$B$17:$AT$54,16,0))</f>
        <v>#N/A</v>
      </c>
      <c r="R284" s="32" t="e">
        <f t="shared" si="42"/>
        <v>#N/A</v>
      </c>
      <c r="S284" s="16" t="e">
        <f>IF($B284="","",VLOOKUP($B284,'HKII 20 - 21'!$B$17:$AT$54,18,0))</f>
        <v>#N/A</v>
      </c>
      <c r="T284" s="16" t="e">
        <f>IF($B284="","",VLOOKUP($B284,'HKII 20 - 21'!$B$17:$AT$54,19,0))</f>
        <v>#N/A</v>
      </c>
      <c r="U284" s="16" t="e">
        <f>IF($B284="","",VLOOKUP($B284,'HKII 20 - 21'!$B$17:$AT$54,20,0))</f>
        <v>#N/A</v>
      </c>
      <c r="V284" s="32" t="e">
        <f t="shared" si="43"/>
        <v>#N/A</v>
      </c>
      <c r="W284" s="16" t="e">
        <f>IF($B284="","",VLOOKUP($B284,'HKII 20 - 21'!$B$17:$AT$54,22,0))</f>
        <v>#N/A</v>
      </c>
      <c r="X284" s="16" t="e">
        <f>IF($B284="","",VLOOKUP($B284,'HKII 20 - 21'!$B$17:$AT$54,23,0))</f>
        <v>#N/A</v>
      </c>
      <c r="Y284" s="16" t="e">
        <f>IF($B284="","",VLOOKUP($B284,'HKII 20 - 21'!$B$17:$AT$54,24,0))</f>
        <v>#N/A</v>
      </c>
      <c r="Z284" s="32" t="e">
        <f t="shared" si="44"/>
        <v>#N/A</v>
      </c>
      <c r="AA284" s="16" t="e">
        <f>IF($B284="","",VLOOKUP($B284,'HKII 20 - 21'!$B$17:$AT$54,26,0))</f>
        <v>#N/A</v>
      </c>
      <c r="AB284" s="16" t="e">
        <f>IF($B284="","",VLOOKUP($B284,'HKII 20 - 21'!$B$17:$AT$54,27,0))</f>
        <v>#N/A</v>
      </c>
      <c r="AC284" s="16" t="e">
        <f>IF($B284="","",VLOOKUP($B284,'HKII 20 - 21'!$B$17:$AT$54,28,0))</f>
        <v>#N/A</v>
      </c>
      <c r="AD284" s="32" t="e">
        <f t="shared" si="45"/>
        <v>#N/A</v>
      </c>
      <c r="AE284" s="16" t="e">
        <f>IF($B284="","",VLOOKUP($B284,'HKII 20 - 21'!$B$17:$AT$54,30,0))</f>
        <v>#N/A</v>
      </c>
      <c r="AF284" s="16" t="e">
        <f>IF($B284="","",VLOOKUP($B284,'HKII 20 - 21'!$B$17:$AT$54,31,0))</f>
        <v>#N/A</v>
      </c>
      <c r="AG284" s="16" t="e">
        <f>IF($B284="","",VLOOKUP($B284,'HKII 20 - 21'!$B$17:$AT$54,32,0))</f>
        <v>#N/A</v>
      </c>
      <c r="AH284" s="32" t="e">
        <f t="shared" si="46"/>
        <v>#N/A</v>
      </c>
      <c r="AI284" s="16" t="e">
        <f>IF($B284="","",VLOOKUP($B284,'HKII 20 - 21'!$B$17:$AT$54,34,0))</f>
        <v>#N/A</v>
      </c>
      <c r="AJ284" s="16" t="e">
        <f>IF($B284="","",VLOOKUP($B284,'HKII 20 - 21'!$B$17:$AT$54,35,0))</f>
        <v>#N/A</v>
      </c>
      <c r="AK284" s="32" t="e">
        <f t="shared" si="47"/>
        <v>#N/A</v>
      </c>
      <c r="AL284" s="16" t="e">
        <f>IF($B284="","",VLOOKUP($B284,'HKII 20 - 21'!$B$17:$AT$54,37,0))</f>
        <v>#N/A</v>
      </c>
      <c r="AM284" s="16" t="e">
        <f>IF($B284="","",VLOOKUP($B284,'HKII 20 - 21'!$B$17:$AT$54,38,0))</f>
        <v>#N/A</v>
      </c>
      <c r="AN284" s="32" t="e">
        <f t="shared" si="48"/>
        <v>#N/A</v>
      </c>
      <c r="AO284" s="16" t="e">
        <f>IF($B284="","",VLOOKUP($B284,'HKII 20 - 21'!$B$17:$AT$54,40,0))</f>
        <v>#N/A</v>
      </c>
      <c r="AP284" s="16" t="e">
        <f>IF($B284="","",VLOOKUP($B284,'HKII 20 - 21'!$B$17:$AT$54,41,0))</f>
        <v>#N/A</v>
      </c>
      <c r="AQ284" s="32" t="e">
        <f t="shared" si="49"/>
        <v>#N/A</v>
      </c>
      <c r="AR284" s="32" t="e">
        <f>IF($B284="","",VLOOKUP($B284,'HKII 20 - 21'!$B$17:$AT$54,43,0))</f>
        <v>#N/A</v>
      </c>
      <c r="AS284" s="32" t="e">
        <f>IF($B284="","",VLOOKUP($B284,'HKII 20 - 21'!$B$17:$AT$54,44,0))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IF($B285="","",VLOOKUP($B285,'HKII 20 - 21'!$B$17:$AT$54,4,0))</f>
        <v>#N/A</v>
      </c>
      <c r="F285" s="16" t="e">
        <f>IF($B285="","",VLOOKUP($B285,'HKII 20 - 21'!$B$17:$AT$54,5,0))</f>
        <v>#N/A</v>
      </c>
      <c r="G285" s="16" t="e">
        <f>IF($B285="","",VLOOKUP($B285,'HKII 20 - 21'!$B$17:$AT$54,6,0))</f>
        <v>#N/A</v>
      </c>
      <c r="H285" s="16" t="e">
        <f>IF($B285="","",VLOOKUP($B285,'HKII 20 - 21'!$B$17:$AT$54,7,0))</f>
        <v>#N/A</v>
      </c>
      <c r="I285" s="16" t="e">
        <f>IF($B285="","",VLOOKUP($B285,'HKII 20 - 21'!$B$17:$AT$54,8,0))</f>
        <v>#N/A</v>
      </c>
      <c r="J285" s="16" t="e">
        <f>IF($B285="","",VLOOKUP($B285,'HKII 20 - 21'!$B$17:$AT$54,9,0))</f>
        <v>#N/A</v>
      </c>
      <c r="K285" s="16" t="e">
        <f>IF($B285="","",VLOOKUP($B285,'HKII 20 - 21'!$B$17:$AT$54,10,0))</f>
        <v>#N/A</v>
      </c>
      <c r="L285" s="16" t="e">
        <f>IF($B285="","",VLOOKUP($B285,'HKII 20 - 21'!$B$17:$AT$54,11,0))</f>
        <v>#N/A</v>
      </c>
      <c r="M285" s="32" t="e">
        <f t="shared" si="41"/>
        <v>#N/A</v>
      </c>
      <c r="N285" s="16" t="e">
        <f>IF($B285="","",VLOOKUP($B285,'HKII 20 - 21'!$B$17:$AT$54,13,0))</f>
        <v>#N/A</v>
      </c>
      <c r="O285" s="16" t="e">
        <f>IF($B285="","",VLOOKUP($B285,'HKII 20 - 21'!$B$17:$AT$54,14,0))</f>
        <v>#N/A</v>
      </c>
      <c r="P285" s="16" t="e">
        <f>IF($B285="","",VLOOKUP($B285,'HKII 20 - 21'!$B$17:$AT$54,15,0))</f>
        <v>#N/A</v>
      </c>
      <c r="Q285" s="16" t="e">
        <f>IF($B285="","",VLOOKUP($B285,'HKII 20 - 21'!$B$17:$AT$54,16,0))</f>
        <v>#N/A</v>
      </c>
      <c r="R285" s="32" t="e">
        <f t="shared" si="42"/>
        <v>#N/A</v>
      </c>
      <c r="S285" s="16" t="e">
        <f>IF($B285="","",VLOOKUP($B285,'HKII 20 - 21'!$B$17:$AT$54,18,0))</f>
        <v>#N/A</v>
      </c>
      <c r="T285" s="16" t="e">
        <f>IF($B285="","",VLOOKUP($B285,'HKII 20 - 21'!$B$17:$AT$54,19,0))</f>
        <v>#N/A</v>
      </c>
      <c r="U285" s="16" t="e">
        <f>IF($B285="","",VLOOKUP($B285,'HKII 20 - 21'!$B$17:$AT$54,20,0))</f>
        <v>#N/A</v>
      </c>
      <c r="V285" s="32" t="e">
        <f t="shared" si="43"/>
        <v>#N/A</v>
      </c>
      <c r="W285" s="16" t="e">
        <f>IF($B285="","",VLOOKUP($B285,'HKII 20 - 21'!$B$17:$AT$54,22,0))</f>
        <v>#N/A</v>
      </c>
      <c r="X285" s="16" t="e">
        <f>IF($B285="","",VLOOKUP($B285,'HKII 20 - 21'!$B$17:$AT$54,23,0))</f>
        <v>#N/A</v>
      </c>
      <c r="Y285" s="16" t="e">
        <f>IF($B285="","",VLOOKUP($B285,'HKII 20 - 21'!$B$17:$AT$54,24,0))</f>
        <v>#N/A</v>
      </c>
      <c r="Z285" s="32" t="e">
        <f t="shared" si="44"/>
        <v>#N/A</v>
      </c>
      <c r="AA285" s="16" t="e">
        <f>IF($B285="","",VLOOKUP($B285,'HKII 20 - 21'!$B$17:$AT$54,26,0))</f>
        <v>#N/A</v>
      </c>
      <c r="AB285" s="16" t="e">
        <f>IF($B285="","",VLOOKUP($B285,'HKII 20 - 21'!$B$17:$AT$54,27,0))</f>
        <v>#N/A</v>
      </c>
      <c r="AC285" s="16" t="e">
        <f>IF($B285="","",VLOOKUP($B285,'HKII 20 - 21'!$B$17:$AT$54,28,0))</f>
        <v>#N/A</v>
      </c>
      <c r="AD285" s="32" t="e">
        <f t="shared" si="45"/>
        <v>#N/A</v>
      </c>
      <c r="AE285" s="16" t="e">
        <f>IF($B285="","",VLOOKUP($B285,'HKII 20 - 21'!$B$17:$AT$54,30,0))</f>
        <v>#N/A</v>
      </c>
      <c r="AF285" s="16" t="e">
        <f>IF($B285="","",VLOOKUP($B285,'HKII 20 - 21'!$B$17:$AT$54,31,0))</f>
        <v>#N/A</v>
      </c>
      <c r="AG285" s="16" t="e">
        <f>IF($B285="","",VLOOKUP($B285,'HKII 20 - 21'!$B$17:$AT$54,32,0))</f>
        <v>#N/A</v>
      </c>
      <c r="AH285" s="32" t="e">
        <f t="shared" si="46"/>
        <v>#N/A</v>
      </c>
      <c r="AI285" s="16" t="e">
        <f>IF($B285="","",VLOOKUP($B285,'HKII 20 - 21'!$B$17:$AT$54,34,0))</f>
        <v>#N/A</v>
      </c>
      <c r="AJ285" s="16" t="e">
        <f>IF($B285="","",VLOOKUP($B285,'HKII 20 - 21'!$B$17:$AT$54,35,0))</f>
        <v>#N/A</v>
      </c>
      <c r="AK285" s="32" t="e">
        <f t="shared" si="47"/>
        <v>#N/A</v>
      </c>
      <c r="AL285" s="16" t="e">
        <f>IF($B285="","",VLOOKUP($B285,'HKII 20 - 21'!$B$17:$AT$54,37,0))</f>
        <v>#N/A</v>
      </c>
      <c r="AM285" s="16" t="e">
        <f>IF($B285="","",VLOOKUP($B285,'HKII 20 - 21'!$B$17:$AT$54,38,0))</f>
        <v>#N/A</v>
      </c>
      <c r="AN285" s="32" t="e">
        <f t="shared" si="48"/>
        <v>#N/A</v>
      </c>
      <c r="AO285" s="16" t="e">
        <f>IF($B285="","",VLOOKUP($B285,'HKII 20 - 21'!$B$17:$AT$54,40,0))</f>
        <v>#N/A</v>
      </c>
      <c r="AP285" s="16" t="e">
        <f>IF($B285="","",VLOOKUP($B285,'HKII 20 - 21'!$B$17:$AT$54,41,0))</f>
        <v>#N/A</v>
      </c>
      <c r="AQ285" s="32" t="e">
        <f t="shared" si="49"/>
        <v>#N/A</v>
      </c>
      <c r="AR285" s="32" t="e">
        <f>IF($B285="","",VLOOKUP($B285,'HKII 20 - 21'!$B$17:$AT$54,43,0))</f>
        <v>#N/A</v>
      </c>
      <c r="AS285" s="32" t="e">
        <f>IF($B285="","",VLOOKUP($B285,'HKII 20 - 21'!$B$17:$AT$54,44,0))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IF($B286="","",VLOOKUP($B286,'HKII 20 - 21'!$B$17:$AT$54,4,0))</f>
        <v>#N/A</v>
      </c>
      <c r="F286" s="16" t="e">
        <f>IF($B286="","",VLOOKUP($B286,'HKII 20 - 21'!$B$17:$AT$54,5,0))</f>
        <v>#N/A</v>
      </c>
      <c r="G286" s="16" t="e">
        <f>IF($B286="","",VLOOKUP($B286,'HKII 20 - 21'!$B$17:$AT$54,6,0))</f>
        <v>#N/A</v>
      </c>
      <c r="H286" s="16" t="e">
        <f>IF($B286="","",VLOOKUP($B286,'HKII 20 - 21'!$B$17:$AT$54,7,0))</f>
        <v>#N/A</v>
      </c>
      <c r="I286" s="16" t="e">
        <f>IF($B286="","",VLOOKUP($B286,'HKII 20 - 21'!$B$17:$AT$54,8,0))</f>
        <v>#N/A</v>
      </c>
      <c r="J286" s="16" t="e">
        <f>IF($B286="","",VLOOKUP($B286,'HKII 20 - 21'!$B$17:$AT$54,9,0))</f>
        <v>#N/A</v>
      </c>
      <c r="K286" s="16" t="e">
        <f>IF($B286="","",VLOOKUP($B286,'HKII 20 - 21'!$B$17:$AT$54,10,0))</f>
        <v>#N/A</v>
      </c>
      <c r="L286" s="16" t="e">
        <f>IF($B286="","",VLOOKUP($B286,'HKII 20 - 21'!$B$17:$AT$54,11,0))</f>
        <v>#N/A</v>
      </c>
      <c r="M286" s="32" t="e">
        <f t="shared" si="41"/>
        <v>#N/A</v>
      </c>
      <c r="N286" s="16" t="e">
        <f>IF($B286="","",VLOOKUP($B286,'HKII 20 - 21'!$B$17:$AT$54,13,0))</f>
        <v>#N/A</v>
      </c>
      <c r="O286" s="16" t="e">
        <f>IF($B286="","",VLOOKUP($B286,'HKII 20 - 21'!$B$17:$AT$54,14,0))</f>
        <v>#N/A</v>
      </c>
      <c r="P286" s="16" t="e">
        <f>IF($B286="","",VLOOKUP($B286,'HKII 20 - 21'!$B$17:$AT$54,15,0))</f>
        <v>#N/A</v>
      </c>
      <c r="Q286" s="16" t="e">
        <f>IF($B286="","",VLOOKUP($B286,'HKII 20 - 21'!$B$17:$AT$54,16,0))</f>
        <v>#N/A</v>
      </c>
      <c r="R286" s="32" t="e">
        <f t="shared" si="42"/>
        <v>#N/A</v>
      </c>
      <c r="S286" s="16" t="e">
        <f>IF($B286="","",VLOOKUP($B286,'HKII 20 - 21'!$B$17:$AT$54,18,0))</f>
        <v>#N/A</v>
      </c>
      <c r="T286" s="16" t="e">
        <f>IF($B286="","",VLOOKUP($B286,'HKII 20 - 21'!$B$17:$AT$54,19,0))</f>
        <v>#N/A</v>
      </c>
      <c r="U286" s="16" t="e">
        <f>IF($B286="","",VLOOKUP($B286,'HKII 20 - 21'!$B$17:$AT$54,20,0))</f>
        <v>#N/A</v>
      </c>
      <c r="V286" s="32" t="e">
        <f t="shared" si="43"/>
        <v>#N/A</v>
      </c>
      <c r="W286" s="16" t="e">
        <f>IF($B286="","",VLOOKUP($B286,'HKII 20 - 21'!$B$17:$AT$54,22,0))</f>
        <v>#N/A</v>
      </c>
      <c r="X286" s="16" t="e">
        <f>IF($B286="","",VLOOKUP($B286,'HKII 20 - 21'!$B$17:$AT$54,23,0))</f>
        <v>#N/A</v>
      </c>
      <c r="Y286" s="16" t="e">
        <f>IF($B286="","",VLOOKUP($B286,'HKII 20 - 21'!$B$17:$AT$54,24,0))</f>
        <v>#N/A</v>
      </c>
      <c r="Z286" s="32" t="e">
        <f t="shared" si="44"/>
        <v>#N/A</v>
      </c>
      <c r="AA286" s="16" t="e">
        <f>IF($B286="","",VLOOKUP($B286,'HKII 20 - 21'!$B$17:$AT$54,26,0))</f>
        <v>#N/A</v>
      </c>
      <c r="AB286" s="16" t="e">
        <f>IF($B286="","",VLOOKUP($B286,'HKII 20 - 21'!$B$17:$AT$54,27,0))</f>
        <v>#N/A</v>
      </c>
      <c r="AC286" s="16" t="e">
        <f>IF($B286="","",VLOOKUP($B286,'HKII 20 - 21'!$B$17:$AT$54,28,0))</f>
        <v>#N/A</v>
      </c>
      <c r="AD286" s="32" t="e">
        <f t="shared" si="45"/>
        <v>#N/A</v>
      </c>
      <c r="AE286" s="16" t="e">
        <f>IF($B286="","",VLOOKUP($B286,'HKII 20 - 21'!$B$17:$AT$54,30,0))</f>
        <v>#N/A</v>
      </c>
      <c r="AF286" s="16" t="e">
        <f>IF($B286="","",VLOOKUP($B286,'HKII 20 - 21'!$B$17:$AT$54,31,0))</f>
        <v>#N/A</v>
      </c>
      <c r="AG286" s="16" t="e">
        <f>IF($B286="","",VLOOKUP($B286,'HKII 20 - 21'!$B$17:$AT$54,32,0))</f>
        <v>#N/A</v>
      </c>
      <c r="AH286" s="32" t="e">
        <f t="shared" si="46"/>
        <v>#N/A</v>
      </c>
      <c r="AI286" s="16" t="e">
        <f>IF($B286="","",VLOOKUP($B286,'HKII 20 - 21'!$B$17:$AT$54,34,0))</f>
        <v>#N/A</v>
      </c>
      <c r="AJ286" s="16" t="e">
        <f>IF($B286="","",VLOOKUP($B286,'HKII 20 - 21'!$B$17:$AT$54,35,0))</f>
        <v>#N/A</v>
      </c>
      <c r="AK286" s="32" t="e">
        <f t="shared" si="47"/>
        <v>#N/A</v>
      </c>
      <c r="AL286" s="16" t="e">
        <f>IF($B286="","",VLOOKUP($B286,'HKII 20 - 21'!$B$17:$AT$54,37,0))</f>
        <v>#N/A</v>
      </c>
      <c r="AM286" s="16" t="e">
        <f>IF($B286="","",VLOOKUP($B286,'HKII 20 - 21'!$B$17:$AT$54,38,0))</f>
        <v>#N/A</v>
      </c>
      <c r="AN286" s="32" t="e">
        <f t="shared" si="48"/>
        <v>#N/A</v>
      </c>
      <c r="AO286" s="16" t="e">
        <f>IF($B286="","",VLOOKUP($B286,'HKII 20 - 21'!$B$17:$AT$54,40,0))</f>
        <v>#N/A</v>
      </c>
      <c r="AP286" s="16" t="e">
        <f>IF($B286="","",VLOOKUP($B286,'HKII 20 - 21'!$B$17:$AT$54,41,0))</f>
        <v>#N/A</v>
      </c>
      <c r="AQ286" s="32" t="e">
        <f t="shared" si="49"/>
        <v>#N/A</v>
      </c>
      <c r="AR286" s="32" t="e">
        <f>IF($B286="","",VLOOKUP($B286,'HKII 20 - 21'!$B$17:$AT$54,43,0))</f>
        <v>#N/A</v>
      </c>
      <c r="AS286" s="32" t="e">
        <f>IF($B286="","",VLOOKUP($B286,'HKII 20 - 21'!$B$17:$AT$54,44,0))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IF($B287="","",VLOOKUP($B287,'HKII 20 - 21'!$B$17:$AT$54,4,0))</f>
        <v>#N/A</v>
      </c>
      <c r="F287" s="16" t="e">
        <f>IF($B287="","",VLOOKUP($B287,'HKII 20 - 21'!$B$17:$AT$54,5,0))</f>
        <v>#N/A</v>
      </c>
      <c r="G287" s="16" t="e">
        <f>IF($B287="","",VLOOKUP($B287,'HKII 20 - 21'!$B$17:$AT$54,6,0))</f>
        <v>#N/A</v>
      </c>
      <c r="H287" s="16" t="e">
        <f>IF($B287="","",VLOOKUP($B287,'HKII 20 - 21'!$B$17:$AT$54,7,0))</f>
        <v>#N/A</v>
      </c>
      <c r="I287" s="16" t="e">
        <f>IF($B287="","",VLOOKUP($B287,'HKII 20 - 21'!$B$17:$AT$54,8,0))</f>
        <v>#N/A</v>
      </c>
      <c r="J287" s="16" t="e">
        <f>IF($B287="","",VLOOKUP($B287,'HKII 20 - 21'!$B$17:$AT$54,9,0))</f>
        <v>#N/A</v>
      </c>
      <c r="K287" s="16" t="e">
        <f>IF($B287="","",VLOOKUP($B287,'HKII 20 - 21'!$B$17:$AT$54,10,0))</f>
        <v>#N/A</v>
      </c>
      <c r="L287" s="16" t="e">
        <f>IF($B287="","",VLOOKUP($B287,'HKII 20 - 21'!$B$17:$AT$54,11,0))</f>
        <v>#N/A</v>
      </c>
      <c r="M287" s="32" t="e">
        <f t="shared" si="41"/>
        <v>#N/A</v>
      </c>
      <c r="N287" s="16" t="e">
        <f>IF($B287="","",VLOOKUP($B287,'HKII 20 - 21'!$B$17:$AT$54,13,0))</f>
        <v>#N/A</v>
      </c>
      <c r="O287" s="16" t="e">
        <f>IF($B287="","",VLOOKUP($B287,'HKII 20 - 21'!$B$17:$AT$54,14,0))</f>
        <v>#N/A</v>
      </c>
      <c r="P287" s="16" t="e">
        <f>IF($B287="","",VLOOKUP($B287,'HKII 20 - 21'!$B$17:$AT$54,15,0))</f>
        <v>#N/A</v>
      </c>
      <c r="Q287" s="16" t="e">
        <f>IF($B287="","",VLOOKUP($B287,'HKII 20 - 21'!$B$17:$AT$54,16,0))</f>
        <v>#N/A</v>
      </c>
      <c r="R287" s="32" t="e">
        <f t="shared" si="42"/>
        <v>#N/A</v>
      </c>
      <c r="S287" s="16" t="e">
        <f>IF($B287="","",VLOOKUP($B287,'HKII 20 - 21'!$B$17:$AT$54,18,0))</f>
        <v>#N/A</v>
      </c>
      <c r="T287" s="16" t="e">
        <f>IF($B287="","",VLOOKUP($B287,'HKII 20 - 21'!$B$17:$AT$54,19,0))</f>
        <v>#N/A</v>
      </c>
      <c r="U287" s="16" t="e">
        <f>IF($B287="","",VLOOKUP($B287,'HKII 20 - 21'!$B$17:$AT$54,20,0))</f>
        <v>#N/A</v>
      </c>
      <c r="V287" s="32" t="e">
        <f t="shared" si="43"/>
        <v>#N/A</v>
      </c>
      <c r="W287" s="16" t="e">
        <f>IF($B287="","",VLOOKUP($B287,'HKII 20 - 21'!$B$17:$AT$54,22,0))</f>
        <v>#N/A</v>
      </c>
      <c r="X287" s="16" t="e">
        <f>IF($B287="","",VLOOKUP($B287,'HKII 20 - 21'!$B$17:$AT$54,23,0))</f>
        <v>#N/A</v>
      </c>
      <c r="Y287" s="16" t="e">
        <f>IF($B287="","",VLOOKUP($B287,'HKII 20 - 21'!$B$17:$AT$54,24,0))</f>
        <v>#N/A</v>
      </c>
      <c r="Z287" s="32" t="e">
        <f t="shared" si="44"/>
        <v>#N/A</v>
      </c>
      <c r="AA287" s="16" t="e">
        <f>IF($B287="","",VLOOKUP($B287,'HKII 20 - 21'!$B$17:$AT$54,26,0))</f>
        <v>#N/A</v>
      </c>
      <c r="AB287" s="16" t="e">
        <f>IF($B287="","",VLOOKUP($B287,'HKII 20 - 21'!$B$17:$AT$54,27,0))</f>
        <v>#N/A</v>
      </c>
      <c r="AC287" s="16" t="e">
        <f>IF($B287="","",VLOOKUP($B287,'HKII 20 - 21'!$B$17:$AT$54,28,0))</f>
        <v>#N/A</v>
      </c>
      <c r="AD287" s="32" t="e">
        <f t="shared" si="45"/>
        <v>#N/A</v>
      </c>
      <c r="AE287" s="16" t="e">
        <f>IF($B287="","",VLOOKUP($B287,'HKII 20 - 21'!$B$17:$AT$54,30,0))</f>
        <v>#N/A</v>
      </c>
      <c r="AF287" s="16" t="e">
        <f>IF($B287="","",VLOOKUP($B287,'HKII 20 - 21'!$B$17:$AT$54,31,0))</f>
        <v>#N/A</v>
      </c>
      <c r="AG287" s="16" t="e">
        <f>IF($B287="","",VLOOKUP($B287,'HKII 20 - 21'!$B$17:$AT$54,32,0))</f>
        <v>#N/A</v>
      </c>
      <c r="AH287" s="32" t="e">
        <f t="shared" si="46"/>
        <v>#N/A</v>
      </c>
      <c r="AI287" s="16" t="e">
        <f>IF($B287="","",VLOOKUP($B287,'HKII 20 - 21'!$B$17:$AT$54,34,0))</f>
        <v>#N/A</v>
      </c>
      <c r="AJ287" s="16" t="e">
        <f>IF($B287="","",VLOOKUP($B287,'HKII 20 - 21'!$B$17:$AT$54,35,0))</f>
        <v>#N/A</v>
      </c>
      <c r="AK287" s="32" t="e">
        <f t="shared" si="47"/>
        <v>#N/A</v>
      </c>
      <c r="AL287" s="16" t="e">
        <f>IF($B287="","",VLOOKUP($B287,'HKII 20 - 21'!$B$17:$AT$54,37,0))</f>
        <v>#N/A</v>
      </c>
      <c r="AM287" s="16" t="e">
        <f>IF($B287="","",VLOOKUP($B287,'HKII 20 - 21'!$B$17:$AT$54,38,0))</f>
        <v>#N/A</v>
      </c>
      <c r="AN287" s="32" t="e">
        <f t="shared" si="48"/>
        <v>#N/A</v>
      </c>
      <c r="AO287" s="16" t="e">
        <f>IF($B287="","",VLOOKUP($B287,'HKII 20 - 21'!$B$17:$AT$54,40,0))</f>
        <v>#N/A</v>
      </c>
      <c r="AP287" s="16" t="e">
        <f>IF($B287="","",VLOOKUP($B287,'HKII 20 - 21'!$B$17:$AT$54,41,0))</f>
        <v>#N/A</v>
      </c>
      <c r="AQ287" s="32" t="e">
        <f t="shared" si="49"/>
        <v>#N/A</v>
      </c>
      <c r="AR287" s="32" t="e">
        <f>IF($B287="","",VLOOKUP($B287,'HKII 20 - 21'!$B$17:$AT$54,43,0))</f>
        <v>#N/A</v>
      </c>
      <c r="AS287" s="32" t="e">
        <f>IF($B287="","",VLOOKUP($B287,'HKII 20 - 21'!$B$17:$AT$54,44,0))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IF($B288="","",VLOOKUP($B288,'HKII 20 - 21'!$B$17:$AT$54,4,0))</f>
        <v>#N/A</v>
      </c>
      <c r="F288" s="16" t="e">
        <f>IF($B288="","",VLOOKUP($B288,'HKII 20 - 21'!$B$17:$AT$54,5,0))</f>
        <v>#N/A</v>
      </c>
      <c r="G288" s="16" t="e">
        <f>IF($B288="","",VLOOKUP($B288,'HKII 20 - 21'!$B$17:$AT$54,6,0))</f>
        <v>#N/A</v>
      </c>
      <c r="H288" s="16" t="e">
        <f>IF($B288="","",VLOOKUP($B288,'HKII 20 - 21'!$B$17:$AT$54,7,0))</f>
        <v>#N/A</v>
      </c>
      <c r="I288" s="16" t="e">
        <f>IF($B288="","",VLOOKUP($B288,'HKII 20 - 21'!$B$17:$AT$54,8,0))</f>
        <v>#N/A</v>
      </c>
      <c r="J288" s="16" t="e">
        <f>IF($B288="","",VLOOKUP($B288,'HKII 20 - 21'!$B$17:$AT$54,9,0))</f>
        <v>#N/A</v>
      </c>
      <c r="K288" s="16" t="e">
        <f>IF($B288="","",VLOOKUP($B288,'HKII 20 - 21'!$B$17:$AT$54,10,0))</f>
        <v>#N/A</v>
      </c>
      <c r="L288" s="16" t="e">
        <f>IF($B288="","",VLOOKUP($B288,'HKII 20 - 21'!$B$17:$AT$54,11,0))</f>
        <v>#N/A</v>
      </c>
      <c r="M288" s="32" t="e">
        <f t="shared" si="41"/>
        <v>#N/A</v>
      </c>
      <c r="N288" s="16" t="e">
        <f>IF($B288="","",VLOOKUP($B288,'HKII 20 - 21'!$B$17:$AT$54,13,0))</f>
        <v>#N/A</v>
      </c>
      <c r="O288" s="16" t="e">
        <f>IF($B288="","",VLOOKUP($B288,'HKII 20 - 21'!$B$17:$AT$54,14,0))</f>
        <v>#N/A</v>
      </c>
      <c r="P288" s="16" t="e">
        <f>IF($B288="","",VLOOKUP($B288,'HKII 20 - 21'!$B$17:$AT$54,15,0))</f>
        <v>#N/A</v>
      </c>
      <c r="Q288" s="16" t="e">
        <f>IF($B288="","",VLOOKUP($B288,'HKII 20 - 21'!$B$17:$AT$54,16,0))</f>
        <v>#N/A</v>
      </c>
      <c r="R288" s="32" t="e">
        <f t="shared" si="42"/>
        <v>#N/A</v>
      </c>
      <c r="S288" s="16" t="e">
        <f>IF($B288="","",VLOOKUP($B288,'HKII 20 - 21'!$B$17:$AT$54,18,0))</f>
        <v>#N/A</v>
      </c>
      <c r="T288" s="16" t="e">
        <f>IF($B288="","",VLOOKUP($B288,'HKII 20 - 21'!$B$17:$AT$54,19,0))</f>
        <v>#N/A</v>
      </c>
      <c r="U288" s="16" t="e">
        <f>IF($B288="","",VLOOKUP($B288,'HKII 20 - 21'!$B$17:$AT$54,20,0))</f>
        <v>#N/A</v>
      </c>
      <c r="V288" s="32" t="e">
        <f t="shared" si="43"/>
        <v>#N/A</v>
      </c>
      <c r="W288" s="16" t="e">
        <f>IF($B288="","",VLOOKUP($B288,'HKII 20 - 21'!$B$17:$AT$54,22,0))</f>
        <v>#N/A</v>
      </c>
      <c r="X288" s="16" t="e">
        <f>IF($B288="","",VLOOKUP($B288,'HKII 20 - 21'!$B$17:$AT$54,23,0))</f>
        <v>#N/A</v>
      </c>
      <c r="Y288" s="16" t="e">
        <f>IF($B288="","",VLOOKUP($B288,'HKII 20 - 21'!$B$17:$AT$54,24,0))</f>
        <v>#N/A</v>
      </c>
      <c r="Z288" s="32" t="e">
        <f t="shared" si="44"/>
        <v>#N/A</v>
      </c>
      <c r="AA288" s="16" t="e">
        <f>IF($B288="","",VLOOKUP($B288,'HKII 20 - 21'!$B$17:$AT$54,26,0))</f>
        <v>#N/A</v>
      </c>
      <c r="AB288" s="16" t="e">
        <f>IF($B288="","",VLOOKUP($B288,'HKII 20 - 21'!$B$17:$AT$54,27,0))</f>
        <v>#N/A</v>
      </c>
      <c r="AC288" s="16" t="e">
        <f>IF($B288="","",VLOOKUP($B288,'HKII 20 - 21'!$B$17:$AT$54,28,0))</f>
        <v>#N/A</v>
      </c>
      <c r="AD288" s="32" t="e">
        <f t="shared" si="45"/>
        <v>#N/A</v>
      </c>
      <c r="AE288" s="16" t="e">
        <f>IF($B288="","",VLOOKUP($B288,'HKII 20 - 21'!$B$17:$AT$54,30,0))</f>
        <v>#N/A</v>
      </c>
      <c r="AF288" s="16" t="e">
        <f>IF($B288="","",VLOOKUP($B288,'HKII 20 - 21'!$B$17:$AT$54,31,0))</f>
        <v>#N/A</v>
      </c>
      <c r="AG288" s="16" t="e">
        <f>IF($B288="","",VLOOKUP($B288,'HKII 20 - 21'!$B$17:$AT$54,32,0))</f>
        <v>#N/A</v>
      </c>
      <c r="AH288" s="32" t="e">
        <f t="shared" si="46"/>
        <v>#N/A</v>
      </c>
      <c r="AI288" s="16" t="e">
        <f>IF($B288="","",VLOOKUP($B288,'HKII 20 - 21'!$B$17:$AT$54,34,0))</f>
        <v>#N/A</v>
      </c>
      <c r="AJ288" s="16" t="e">
        <f>IF($B288="","",VLOOKUP($B288,'HKII 20 - 21'!$B$17:$AT$54,35,0))</f>
        <v>#N/A</v>
      </c>
      <c r="AK288" s="32" t="e">
        <f t="shared" si="47"/>
        <v>#N/A</v>
      </c>
      <c r="AL288" s="16" t="e">
        <f>IF($B288="","",VLOOKUP($B288,'HKII 20 - 21'!$B$17:$AT$54,37,0))</f>
        <v>#N/A</v>
      </c>
      <c r="AM288" s="16" t="e">
        <f>IF($B288="","",VLOOKUP($B288,'HKII 20 - 21'!$B$17:$AT$54,38,0))</f>
        <v>#N/A</v>
      </c>
      <c r="AN288" s="32" t="e">
        <f t="shared" si="48"/>
        <v>#N/A</v>
      </c>
      <c r="AO288" s="16" t="e">
        <f>IF($B288="","",VLOOKUP($B288,'HKII 20 - 21'!$B$17:$AT$54,40,0))</f>
        <v>#N/A</v>
      </c>
      <c r="AP288" s="16" t="e">
        <f>IF($B288="","",VLOOKUP($B288,'HKII 20 - 21'!$B$17:$AT$54,41,0))</f>
        <v>#N/A</v>
      </c>
      <c r="AQ288" s="32" t="e">
        <f t="shared" si="49"/>
        <v>#N/A</v>
      </c>
      <c r="AR288" s="32" t="e">
        <f>IF($B288="","",VLOOKUP($B288,'HKII 20 - 21'!$B$17:$AT$54,43,0))</f>
        <v>#N/A</v>
      </c>
      <c r="AS288" s="32" t="e">
        <f>IF($B288="","",VLOOKUP($B288,'HKII 20 - 21'!$B$17:$AT$54,44,0))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IF($B289="","",VLOOKUP($B289,'HKII 20 - 21'!$B$17:$AT$54,4,0))</f>
        <v>#N/A</v>
      </c>
      <c r="F289" s="16" t="e">
        <f>IF($B289="","",VLOOKUP($B289,'HKII 20 - 21'!$B$17:$AT$54,5,0))</f>
        <v>#N/A</v>
      </c>
      <c r="G289" s="16" t="e">
        <f>IF($B289="","",VLOOKUP($B289,'HKII 20 - 21'!$B$17:$AT$54,6,0))</f>
        <v>#N/A</v>
      </c>
      <c r="H289" s="16" t="e">
        <f>IF($B289="","",VLOOKUP($B289,'HKII 20 - 21'!$B$17:$AT$54,7,0))</f>
        <v>#N/A</v>
      </c>
      <c r="I289" s="16" t="e">
        <f>IF($B289="","",VLOOKUP($B289,'HKII 20 - 21'!$B$17:$AT$54,8,0))</f>
        <v>#N/A</v>
      </c>
      <c r="J289" s="16" t="e">
        <f>IF($B289="","",VLOOKUP($B289,'HKII 20 - 21'!$B$17:$AT$54,9,0))</f>
        <v>#N/A</v>
      </c>
      <c r="K289" s="16" t="e">
        <f>IF($B289="","",VLOOKUP($B289,'HKII 20 - 21'!$B$17:$AT$54,10,0))</f>
        <v>#N/A</v>
      </c>
      <c r="L289" s="16" t="e">
        <f>IF($B289="","",VLOOKUP($B289,'HKII 20 - 21'!$B$17:$AT$54,11,0))</f>
        <v>#N/A</v>
      </c>
      <c r="M289" s="32" t="e">
        <f t="shared" si="41"/>
        <v>#N/A</v>
      </c>
      <c r="N289" s="16" t="e">
        <f>IF($B289="","",VLOOKUP($B289,'HKII 20 - 21'!$B$17:$AT$54,13,0))</f>
        <v>#N/A</v>
      </c>
      <c r="O289" s="16" t="e">
        <f>IF($B289="","",VLOOKUP($B289,'HKII 20 - 21'!$B$17:$AT$54,14,0))</f>
        <v>#N/A</v>
      </c>
      <c r="P289" s="16" t="e">
        <f>IF($B289="","",VLOOKUP($B289,'HKII 20 - 21'!$B$17:$AT$54,15,0))</f>
        <v>#N/A</v>
      </c>
      <c r="Q289" s="16" t="e">
        <f>IF($B289="","",VLOOKUP($B289,'HKII 20 - 21'!$B$17:$AT$54,16,0))</f>
        <v>#N/A</v>
      </c>
      <c r="R289" s="32" t="e">
        <f t="shared" si="42"/>
        <v>#N/A</v>
      </c>
      <c r="S289" s="16" t="e">
        <f>IF($B289="","",VLOOKUP($B289,'HKII 20 - 21'!$B$17:$AT$54,18,0))</f>
        <v>#N/A</v>
      </c>
      <c r="T289" s="16" t="e">
        <f>IF($B289="","",VLOOKUP($B289,'HKII 20 - 21'!$B$17:$AT$54,19,0))</f>
        <v>#N/A</v>
      </c>
      <c r="U289" s="16" t="e">
        <f>IF($B289="","",VLOOKUP($B289,'HKII 20 - 21'!$B$17:$AT$54,20,0))</f>
        <v>#N/A</v>
      </c>
      <c r="V289" s="32" t="e">
        <f t="shared" si="43"/>
        <v>#N/A</v>
      </c>
      <c r="W289" s="16" t="e">
        <f>IF($B289="","",VLOOKUP($B289,'HKII 20 - 21'!$B$17:$AT$54,22,0))</f>
        <v>#N/A</v>
      </c>
      <c r="X289" s="16" t="e">
        <f>IF($B289="","",VLOOKUP($B289,'HKII 20 - 21'!$B$17:$AT$54,23,0))</f>
        <v>#N/A</v>
      </c>
      <c r="Y289" s="16" t="e">
        <f>IF($B289="","",VLOOKUP($B289,'HKII 20 - 21'!$B$17:$AT$54,24,0))</f>
        <v>#N/A</v>
      </c>
      <c r="Z289" s="32" t="e">
        <f t="shared" si="44"/>
        <v>#N/A</v>
      </c>
      <c r="AA289" s="16" t="e">
        <f>IF($B289="","",VLOOKUP($B289,'HKII 20 - 21'!$B$17:$AT$54,26,0))</f>
        <v>#N/A</v>
      </c>
      <c r="AB289" s="16" t="e">
        <f>IF($B289="","",VLOOKUP($B289,'HKII 20 - 21'!$B$17:$AT$54,27,0))</f>
        <v>#N/A</v>
      </c>
      <c r="AC289" s="16" t="e">
        <f>IF($B289="","",VLOOKUP($B289,'HKII 20 - 21'!$B$17:$AT$54,28,0))</f>
        <v>#N/A</v>
      </c>
      <c r="AD289" s="32" t="e">
        <f t="shared" si="45"/>
        <v>#N/A</v>
      </c>
      <c r="AE289" s="16" t="e">
        <f>IF($B289="","",VLOOKUP($B289,'HKII 20 - 21'!$B$17:$AT$54,30,0))</f>
        <v>#N/A</v>
      </c>
      <c r="AF289" s="16" t="e">
        <f>IF($B289="","",VLOOKUP($B289,'HKII 20 - 21'!$B$17:$AT$54,31,0))</f>
        <v>#N/A</v>
      </c>
      <c r="AG289" s="16" t="e">
        <f>IF($B289="","",VLOOKUP($B289,'HKII 20 - 21'!$B$17:$AT$54,32,0))</f>
        <v>#N/A</v>
      </c>
      <c r="AH289" s="32" t="e">
        <f t="shared" si="46"/>
        <v>#N/A</v>
      </c>
      <c r="AI289" s="16" t="e">
        <f>IF($B289="","",VLOOKUP($B289,'HKII 20 - 21'!$B$17:$AT$54,34,0))</f>
        <v>#N/A</v>
      </c>
      <c r="AJ289" s="16" t="e">
        <f>IF($B289="","",VLOOKUP($B289,'HKII 20 - 21'!$B$17:$AT$54,35,0))</f>
        <v>#N/A</v>
      </c>
      <c r="AK289" s="32" t="e">
        <f t="shared" si="47"/>
        <v>#N/A</v>
      </c>
      <c r="AL289" s="16" t="e">
        <f>IF($B289="","",VLOOKUP($B289,'HKII 20 - 21'!$B$17:$AT$54,37,0))</f>
        <v>#N/A</v>
      </c>
      <c r="AM289" s="16" t="e">
        <f>IF($B289="","",VLOOKUP($B289,'HKII 20 - 21'!$B$17:$AT$54,38,0))</f>
        <v>#N/A</v>
      </c>
      <c r="AN289" s="32" t="e">
        <f t="shared" si="48"/>
        <v>#N/A</v>
      </c>
      <c r="AO289" s="16" t="e">
        <f>IF($B289="","",VLOOKUP($B289,'HKII 20 - 21'!$B$17:$AT$54,40,0))</f>
        <v>#N/A</v>
      </c>
      <c r="AP289" s="16" t="e">
        <f>IF($B289="","",VLOOKUP($B289,'HKII 20 - 21'!$B$17:$AT$54,41,0))</f>
        <v>#N/A</v>
      </c>
      <c r="AQ289" s="32" t="e">
        <f t="shared" si="49"/>
        <v>#N/A</v>
      </c>
      <c r="AR289" s="32" t="e">
        <f>IF($B289="","",VLOOKUP($B289,'HKII 20 - 21'!$B$17:$AT$54,43,0))</f>
        <v>#N/A</v>
      </c>
      <c r="AS289" s="32" t="e">
        <f>IF($B289="","",VLOOKUP($B289,'HKII 20 - 21'!$B$17:$AT$54,44,0))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IF($B290="","",VLOOKUP($B290,'HKII 20 - 21'!$B$17:$AT$54,4,0))</f>
        <v>#N/A</v>
      </c>
      <c r="F290" s="16" t="e">
        <f>IF($B290="","",VLOOKUP($B290,'HKII 20 - 21'!$B$17:$AT$54,5,0))</f>
        <v>#N/A</v>
      </c>
      <c r="G290" s="16" t="e">
        <f>IF($B290="","",VLOOKUP($B290,'HKII 20 - 21'!$B$17:$AT$54,6,0))</f>
        <v>#N/A</v>
      </c>
      <c r="H290" s="16" t="e">
        <f>IF($B290="","",VLOOKUP($B290,'HKII 20 - 21'!$B$17:$AT$54,7,0))</f>
        <v>#N/A</v>
      </c>
      <c r="I290" s="16" t="e">
        <f>IF($B290="","",VLOOKUP($B290,'HKII 20 - 21'!$B$17:$AT$54,8,0))</f>
        <v>#N/A</v>
      </c>
      <c r="J290" s="16" t="e">
        <f>IF($B290="","",VLOOKUP($B290,'HKII 20 - 21'!$B$17:$AT$54,9,0))</f>
        <v>#N/A</v>
      </c>
      <c r="K290" s="16" t="e">
        <f>IF($B290="","",VLOOKUP($B290,'HKII 20 - 21'!$B$17:$AT$54,10,0))</f>
        <v>#N/A</v>
      </c>
      <c r="L290" s="16" t="e">
        <f>IF($B290="","",VLOOKUP($B290,'HKII 20 - 21'!$B$17:$AT$54,11,0))</f>
        <v>#N/A</v>
      </c>
      <c r="M290" s="32" t="e">
        <f t="shared" si="41"/>
        <v>#N/A</v>
      </c>
      <c r="N290" s="16" t="e">
        <f>IF($B290="","",VLOOKUP($B290,'HKII 20 - 21'!$B$17:$AT$54,13,0))</f>
        <v>#N/A</v>
      </c>
      <c r="O290" s="16" t="e">
        <f>IF($B290="","",VLOOKUP($B290,'HKII 20 - 21'!$B$17:$AT$54,14,0))</f>
        <v>#N/A</v>
      </c>
      <c r="P290" s="16" t="e">
        <f>IF($B290="","",VLOOKUP($B290,'HKII 20 - 21'!$B$17:$AT$54,15,0))</f>
        <v>#N/A</v>
      </c>
      <c r="Q290" s="16" t="e">
        <f>IF($B290="","",VLOOKUP($B290,'HKII 20 - 21'!$B$17:$AT$54,16,0))</f>
        <v>#N/A</v>
      </c>
      <c r="R290" s="32" t="e">
        <f t="shared" si="42"/>
        <v>#N/A</v>
      </c>
      <c r="S290" s="16" t="e">
        <f>IF($B290="","",VLOOKUP($B290,'HKII 20 - 21'!$B$17:$AT$54,18,0))</f>
        <v>#N/A</v>
      </c>
      <c r="T290" s="16" t="e">
        <f>IF($B290="","",VLOOKUP($B290,'HKII 20 - 21'!$B$17:$AT$54,19,0))</f>
        <v>#N/A</v>
      </c>
      <c r="U290" s="16" t="e">
        <f>IF($B290="","",VLOOKUP($B290,'HKII 20 - 21'!$B$17:$AT$54,20,0))</f>
        <v>#N/A</v>
      </c>
      <c r="V290" s="32" t="e">
        <f t="shared" si="43"/>
        <v>#N/A</v>
      </c>
      <c r="W290" s="16" t="e">
        <f>IF($B290="","",VLOOKUP($B290,'HKII 20 - 21'!$B$17:$AT$54,22,0))</f>
        <v>#N/A</v>
      </c>
      <c r="X290" s="16" t="e">
        <f>IF($B290="","",VLOOKUP($B290,'HKII 20 - 21'!$B$17:$AT$54,23,0))</f>
        <v>#N/A</v>
      </c>
      <c r="Y290" s="16" t="e">
        <f>IF($B290="","",VLOOKUP($B290,'HKII 20 - 21'!$B$17:$AT$54,24,0))</f>
        <v>#N/A</v>
      </c>
      <c r="Z290" s="32" t="e">
        <f t="shared" si="44"/>
        <v>#N/A</v>
      </c>
      <c r="AA290" s="16" t="e">
        <f>IF($B290="","",VLOOKUP($B290,'HKII 20 - 21'!$B$17:$AT$54,26,0))</f>
        <v>#N/A</v>
      </c>
      <c r="AB290" s="16" t="e">
        <f>IF($B290="","",VLOOKUP($B290,'HKII 20 - 21'!$B$17:$AT$54,27,0))</f>
        <v>#N/A</v>
      </c>
      <c r="AC290" s="16" t="e">
        <f>IF($B290="","",VLOOKUP($B290,'HKII 20 - 21'!$B$17:$AT$54,28,0))</f>
        <v>#N/A</v>
      </c>
      <c r="AD290" s="32" t="e">
        <f t="shared" si="45"/>
        <v>#N/A</v>
      </c>
      <c r="AE290" s="16" t="e">
        <f>IF($B290="","",VLOOKUP($B290,'HKII 20 - 21'!$B$17:$AT$54,30,0))</f>
        <v>#N/A</v>
      </c>
      <c r="AF290" s="16" t="e">
        <f>IF($B290="","",VLOOKUP($B290,'HKII 20 - 21'!$B$17:$AT$54,31,0))</f>
        <v>#N/A</v>
      </c>
      <c r="AG290" s="16" t="e">
        <f>IF($B290="","",VLOOKUP($B290,'HKII 20 - 21'!$B$17:$AT$54,32,0))</f>
        <v>#N/A</v>
      </c>
      <c r="AH290" s="32" t="e">
        <f t="shared" si="46"/>
        <v>#N/A</v>
      </c>
      <c r="AI290" s="16" t="e">
        <f>IF($B290="","",VLOOKUP($B290,'HKII 20 - 21'!$B$17:$AT$54,34,0))</f>
        <v>#N/A</v>
      </c>
      <c r="AJ290" s="16" t="e">
        <f>IF($B290="","",VLOOKUP($B290,'HKII 20 - 21'!$B$17:$AT$54,35,0))</f>
        <v>#N/A</v>
      </c>
      <c r="AK290" s="32" t="e">
        <f t="shared" si="47"/>
        <v>#N/A</v>
      </c>
      <c r="AL290" s="16" t="e">
        <f>IF($B290="","",VLOOKUP($B290,'HKII 20 - 21'!$B$17:$AT$54,37,0))</f>
        <v>#N/A</v>
      </c>
      <c r="AM290" s="16" t="e">
        <f>IF($B290="","",VLOOKUP($B290,'HKII 20 - 21'!$B$17:$AT$54,38,0))</f>
        <v>#N/A</v>
      </c>
      <c r="AN290" s="32" t="e">
        <f t="shared" si="48"/>
        <v>#N/A</v>
      </c>
      <c r="AO290" s="16" t="e">
        <f>IF($B290="","",VLOOKUP($B290,'HKII 20 - 21'!$B$17:$AT$54,40,0))</f>
        <v>#N/A</v>
      </c>
      <c r="AP290" s="16" t="e">
        <f>IF($B290="","",VLOOKUP($B290,'HKII 20 - 21'!$B$17:$AT$54,41,0))</f>
        <v>#N/A</v>
      </c>
      <c r="AQ290" s="32" t="e">
        <f t="shared" si="49"/>
        <v>#N/A</v>
      </c>
      <c r="AR290" s="32" t="e">
        <f>IF($B290="","",VLOOKUP($B290,'HKII 20 - 21'!$B$17:$AT$54,43,0))</f>
        <v>#N/A</v>
      </c>
      <c r="AS290" s="32" t="e">
        <f>IF($B290="","",VLOOKUP($B290,'HKII 20 - 21'!$B$17:$AT$54,44,0))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IF($B291="","",VLOOKUP($B291,'HKII 20 - 21'!$B$17:$AT$54,4,0))</f>
        <v>#N/A</v>
      </c>
      <c r="F291" s="16" t="e">
        <f>IF($B291="","",VLOOKUP($B291,'HKII 20 - 21'!$B$17:$AT$54,5,0))</f>
        <v>#N/A</v>
      </c>
      <c r="G291" s="16" t="e">
        <f>IF($B291="","",VLOOKUP($B291,'HKII 20 - 21'!$B$17:$AT$54,6,0))</f>
        <v>#N/A</v>
      </c>
      <c r="H291" s="16" t="e">
        <f>IF($B291="","",VLOOKUP($B291,'HKII 20 - 21'!$B$17:$AT$54,7,0))</f>
        <v>#N/A</v>
      </c>
      <c r="I291" s="16" t="e">
        <f>IF($B291="","",VLOOKUP($B291,'HKII 20 - 21'!$B$17:$AT$54,8,0))</f>
        <v>#N/A</v>
      </c>
      <c r="J291" s="16" t="e">
        <f>IF($B291="","",VLOOKUP($B291,'HKII 20 - 21'!$B$17:$AT$54,9,0))</f>
        <v>#N/A</v>
      </c>
      <c r="K291" s="16" t="e">
        <f>IF($B291="","",VLOOKUP($B291,'HKII 20 - 21'!$B$17:$AT$54,10,0))</f>
        <v>#N/A</v>
      </c>
      <c r="L291" s="16" t="e">
        <f>IF($B291="","",VLOOKUP($B291,'HKII 20 - 21'!$B$17:$AT$54,11,0))</f>
        <v>#N/A</v>
      </c>
      <c r="M291" s="32" t="e">
        <f t="shared" si="41"/>
        <v>#N/A</v>
      </c>
      <c r="N291" s="16" t="e">
        <f>IF($B291="","",VLOOKUP($B291,'HKII 20 - 21'!$B$17:$AT$54,13,0))</f>
        <v>#N/A</v>
      </c>
      <c r="O291" s="16" t="e">
        <f>IF($B291="","",VLOOKUP($B291,'HKII 20 - 21'!$B$17:$AT$54,14,0))</f>
        <v>#N/A</v>
      </c>
      <c r="P291" s="16" t="e">
        <f>IF($B291="","",VLOOKUP($B291,'HKII 20 - 21'!$B$17:$AT$54,15,0))</f>
        <v>#N/A</v>
      </c>
      <c r="Q291" s="16" t="e">
        <f>IF($B291="","",VLOOKUP($B291,'HKII 20 - 21'!$B$17:$AT$54,16,0))</f>
        <v>#N/A</v>
      </c>
      <c r="R291" s="32" t="e">
        <f t="shared" si="42"/>
        <v>#N/A</v>
      </c>
      <c r="S291" s="16" t="e">
        <f>IF($B291="","",VLOOKUP($B291,'HKII 20 - 21'!$B$17:$AT$54,18,0))</f>
        <v>#N/A</v>
      </c>
      <c r="T291" s="16" t="e">
        <f>IF($B291="","",VLOOKUP($B291,'HKII 20 - 21'!$B$17:$AT$54,19,0))</f>
        <v>#N/A</v>
      </c>
      <c r="U291" s="16" t="e">
        <f>IF($B291="","",VLOOKUP($B291,'HKII 20 - 21'!$B$17:$AT$54,20,0))</f>
        <v>#N/A</v>
      </c>
      <c r="V291" s="32" t="e">
        <f t="shared" si="43"/>
        <v>#N/A</v>
      </c>
      <c r="W291" s="16" t="e">
        <f>IF($B291="","",VLOOKUP($B291,'HKII 20 - 21'!$B$17:$AT$54,22,0))</f>
        <v>#N/A</v>
      </c>
      <c r="X291" s="16" t="e">
        <f>IF($B291="","",VLOOKUP($B291,'HKII 20 - 21'!$B$17:$AT$54,23,0))</f>
        <v>#N/A</v>
      </c>
      <c r="Y291" s="16" t="e">
        <f>IF($B291="","",VLOOKUP($B291,'HKII 20 - 21'!$B$17:$AT$54,24,0))</f>
        <v>#N/A</v>
      </c>
      <c r="Z291" s="32" t="e">
        <f t="shared" si="44"/>
        <v>#N/A</v>
      </c>
      <c r="AA291" s="16" t="e">
        <f>IF($B291="","",VLOOKUP($B291,'HKII 20 - 21'!$B$17:$AT$54,26,0))</f>
        <v>#N/A</v>
      </c>
      <c r="AB291" s="16" t="e">
        <f>IF($B291="","",VLOOKUP($B291,'HKII 20 - 21'!$B$17:$AT$54,27,0))</f>
        <v>#N/A</v>
      </c>
      <c r="AC291" s="16" t="e">
        <f>IF($B291="","",VLOOKUP($B291,'HKII 20 - 21'!$B$17:$AT$54,28,0))</f>
        <v>#N/A</v>
      </c>
      <c r="AD291" s="32" t="e">
        <f t="shared" si="45"/>
        <v>#N/A</v>
      </c>
      <c r="AE291" s="16" t="e">
        <f>IF($B291="","",VLOOKUP($B291,'HKII 20 - 21'!$B$17:$AT$54,30,0))</f>
        <v>#N/A</v>
      </c>
      <c r="AF291" s="16" t="e">
        <f>IF($B291="","",VLOOKUP($B291,'HKII 20 - 21'!$B$17:$AT$54,31,0))</f>
        <v>#N/A</v>
      </c>
      <c r="AG291" s="16" t="e">
        <f>IF($B291="","",VLOOKUP($B291,'HKII 20 - 21'!$B$17:$AT$54,32,0))</f>
        <v>#N/A</v>
      </c>
      <c r="AH291" s="32" t="e">
        <f t="shared" si="46"/>
        <v>#N/A</v>
      </c>
      <c r="AI291" s="16" t="e">
        <f>IF($B291="","",VLOOKUP($B291,'HKII 20 - 21'!$B$17:$AT$54,34,0))</f>
        <v>#N/A</v>
      </c>
      <c r="AJ291" s="16" t="e">
        <f>IF($B291="","",VLOOKUP($B291,'HKII 20 - 21'!$B$17:$AT$54,35,0))</f>
        <v>#N/A</v>
      </c>
      <c r="AK291" s="32" t="e">
        <f t="shared" si="47"/>
        <v>#N/A</v>
      </c>
      <c r="AL291" s="16" t="e">
        <f>IF($B291="","",VLOOKUP($B291,'HKII 20 - 21'!$B$17:$AT$54,37,0))</f>
        <v>#N/A</v>
      </c>
      <c r="AM291" s="16" t="e">
        <f>IF($B291="","",VLOOKUP($B291,'HKII 20 - 21'!$B$17:$AT$54,38,0))</f>
        <v>#N/A</v>
      </c>
      <c r="AN291" s="32" t="e">
        <f t="shared" si="48"/>
        <v>#N/A</v>
      </c>
      <c r="AO291" s="16" t="e">
        <f>IF($B291="","",VLOOKUP($B291,'HKII 20 - 21'!$B$17:$AT$54,40,0))</f>
        <v>#N/A</v>
      </c>
      <c r="AP291" s="16" t="e">
        <f>IF($B291="","",VLOOKUP($B291,'HKII 20 - 21'!$B$17:$AT$54,41,0))</f>
        <v>#N/A</v>
      </c>
      <c r="AQ291" s="32" t="e">
        <f t="shared" si="49"/>
        <v>#N/A</v>
      </c>
      <c r="AR291" s="32" t="e">
        <f>IF($B291="","",VLOOKUP($B291,'HKII 20 - 21'!$B$17:$AT$54,43,0))</f>
        <v>#N/A</v>
      </c>
      <c r="AS291" s="32" t="e">
        <f>IF($B291="","",VLOOKUP($B291,'HKII 20 - 21'!$B$17:$AT$54,44,0))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IF($B292="","",VLOOKUP($B292,'HKII 20 - 21'!$B$17:$AT$54,4,0))</f>
        <v>#N/A</v>
      </c>
      <c r="F292" s="16" t="e">
        <f>IF($B292="","",VLOOKUP($B292,'HKII 20 - 21'!$B$17:$AT$54,5,0))</f>
        <v>#N/A</v>
      </c>
      <c r="G292" s="16" t="e">
        <f>IF($B292="","",VLOOKUP($B292,'HKII 20 - 21'!$B$17:$AT$54,6,0))</f>
        <v>#N/A</v>
      </c>
      <c r="H292" s="16" t="e">
        <f>IF($B292="","",VLOOKUP($B292,'HKII 20 - 21'!$B$17:$AT$54,7,0))</f>
        <v>#N/A</v>
      </c>
      <c r="I292" s="16" t="e">
        <f>IF($B292="","",VLOOKUP($B292,'HKII 20 - 21'!$B$17:$AT$54,8,0))</f>
        <v>#N/A</v>
      </c>
      <c r="J292" s="16" t="e">
        <f>IF($B292="","",VLOOKUP($B292,'HKII 20 - 21'!$B$17:$AT$54,9,0))</f>
        <v>#N/A</v>
      </c>
      <c r="K292" s="16" t="e">
        <f>IF($B292="","",VLOOKUP($B292,'HKII 20 - 21'!$B$17:$AT$54,10,0))</f>
        <v>#N/A</v>
      </c>
      <c r="L292" s="16" t="e">
        <f>IF($B292="","",VLOOKUP($B292,'HKII 20 - 21'!$B$17:$AT$54,11,0))</f>
        <v>#N/A</v>
      </c>
      <c r="M292" s="32" t="e">
        <f t="shared" si="41"/>
        <v>#N/A</v>
      </c>
      <c r="N292" s="16" t="e">
        <f>IF($B292="","",VLOOKUP($B292,'HKII 20 - 21'!$B$17:$AT$54,13,0))</f>
        <v>#N/A</v>
      </c>
      <c r="O292" s="16" t="e">
        <f>IF($B292="","",VLOOKUP($B292,'HKII 20 - 21'!$B$17:$AT$54,14,0))</f>
        <v>#N/A</v>
      </c>
      <c r="P292" s="16" t="e">
        <f>IF($B292="","",VLOOKUP($B292,'HKII 20 - 21'!$B$17:$AT$54,15,0))</f>
        <v>#N/A</v>
      </c>
      <c r="Q292" s="16" t="e">
        <f>IF($B292="","",VLOOKUP($B292,'HKII 20 - 21'!$B$17:$AT$54,16,0))</f>
        <v>#N/A</v>
      </c>
      <c r="R292" s="32" t="e">
        <f t="shared" si="42"/>
        <v>#N/A</v>
      </c>
      <c r="S292" s="16" t="e">
        <f>IF($B292="","",VLOOKUP($B292,'HKII 20 - 21'!$B$17:$AT$54,18,0))</f>
        <v>#N/A</v>
      </c>
      <c r="T292" s="16" t="e">
        <f>IF($B292="","",VLOOKUP($B292,'HKII 20 - 21'!$B$17:$AT$54,19,0))</f>
        <v>#N/A</v>
      </c>
      <c r="U292" s="16" t="e">
        <f>IF($B292="","",VLOOKUP($B292,'HKII 20 - 21'!$B$17:$AT$54,20,0))</f>
        <v>#N/A</v>
      </c>
      <c r="V292" s="32" t="e">
        <f t="shared" si="43"/>
        <v>#N/A</v>
      </c>
      <c r="W292" s="16" t="e">
        <f>IF($B292="","",VLOOKUP($B292,'HKII 20 - 21'!$B$17:$AT$54,22,0))</f>
        <v>#N/A</v>
      </c>
      <c r="X292" s="16" t="e">
        <f>IF($B292="","",VLOOKUP($B292,'HKII 20 - 21'!$B$17:$AT$54,23,0))</f>
        <v>#N/A</v>
      </c>
      <c r="Y292" s="16" t="e">
        <f>IF($B292="","",VLOOKUP($B292,'HKII 20 - 21'!$B$17:$AT$54,24,0))</f>
        <v>#N/A</v>
      </c>
      <c r="Z292" s="32" t="e">
        <f t="shared" si="44"/>
        <v>#N/A</v>
      </c>
      <c r="AA292" s="16" t="e">
        <f>IF($B292="","",VLOOKUP($B292,'HKII 20 - 21'!$B$17:$AT$54,26,0))</f>
        <v>#N/A</v>
      </c>
      <c r="AB292" s="16" t="e">
        <f>IF($B292="","",VLOOKUP($B292,'HKII 20 - 21'!$B$17:$AT$54,27,0))</f>
        <v>#N/A</v>
      </c>
      <c r="AC292" s="16" t="e">
        <f>IF($B292="","",VLOOKUP($B292,'HKII 20 - 21'!$B$17:$AT$54,28,0))</f>
        <v>#N/A</v>
      </c>
      <c r="AD292" s="32" t="e">
        <f t="shared" si="45"/>
        <v>#N/A</v>
      </c>
      <c r="AE292" s="16" t="e">
        <f>IF($B292="","",VLOOKUP($B292,'HKII 20 - 21'!$B$17:$AT$54,30,0))</f>
        <v>#N/A</v>
      </c>
      <c r="AF292" s="16" t="e">
        <f>IF($B292="","",VLOOKUP($B292,'HKII 20 - 21'!$B$17:$AT$54,31,0))</f>
        <v>#N/A</v>
      </c>
      <c r="AG292" s="16" t="e">
        <f>IF($B292="","",VLOOKUP($B292,'HKII 20 - 21'!$B$17:$AT$54,32,0))</f>
        <v>#N/A</v>
      </c>
      <c r="AH292" s="32" t="e">
        <f t="shared" si="46"/>
        <v>#N/A</v>
      </c>
      <c r="AI292" s="16" t="e">
        <f>IF($B292="","",VLOOKUP($B292,'HKII 20 - 21'!$B$17:$AT$54,34,0))</f>
        <v>#N/A</v>
      </c>
      <c r="AJ292" s="16" t="e">
        <f>IF($B292="","",VLOOKUP($B292,'HKII 20 - 21'!$B$17:$AT$54,35,0))</f>
        <v>#N/A</v>
      </c>
      <c r="AK292" s="32" t="e">
        <f t="shared" si="47"/>
        <v>#N/A</v>
      </c>
      <c r="AL292" s="16" t="e">
        <f>IF($B292="","",VLOOKUP($B292,'HKII 20 - 21'!$B$17:$AT$54,37,0))</f>
        <v>#N/A</v>
      </c>
      <c r="AM292" s="16" t="e">
        <f>IF($B292="","",VLOOKUP($B292,'HKII 20 - 21'!$B$17:$AT$54,38,0))</f>
        <v>#N/A</v>
      </c>
      <c r="AN292" s="32" t="e">
        <f t="shared" si="48"/>
        <v>#N/A</v>
      </c>
      <c r="AO292" s="16" t="e">
        <f>IF($B292="","",VLOOKUP($B292,'HKII 20 - 21'!$B$17:$AT$54,40,0))</f>
        <v>#N/A</v>
      </c>
      <c r="AP292" s="16" t="e">
        <f>IF($B292="","",VLOOKUP($B292,'HKII 20 - 21'!$B$17:$AT$54,41,0))</f>
        <v>#N/A</v>
      </c>
      <c r="AQ292" s="32" t="e">
        <f t="shared" si="49"/>
        <v>#N/A</v>
      </c>
      <c r="AR292" s="32" t="e">
        <f>IF($B292="","",VLOOKUP($B292,'HKII 20 - 21'!$B$17:$AT$54,43,0))</f>
        <v>#N/A</v>
      </c>
      <c r="AS292" s="32" t="e">
        <f>IF($B292="","",VLOOKUP($B292,'HKII 20 - 21'!$B$17:$AT$54,44,0))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IF($B293="","",VLOOKUP($B293,'HKII 20 - 21'!$B$17:$AT$54,4,0))</f>
        <v>#N/A</v>
      </c>
      <c r="F293" s="16" t="e">
        <f>IF($B293="","",VLOOKUP($B293,'HKII 20 - 21'!$B$17:$AT$54,5,0))</f>
        <v>#N/A</v>
      </c>
      <c r="G293" s="16" t="e">
        <f>IF($B293="","",VLOOKUP($B293,'HKII 20 - 21'!$B$17:$AT$54,6,0))</f>
        <v>#N/A</v>
      </c>
      <c r="H293" s="16" t="e">
        <f>IF($B293="","",VLOOKUP($B293,'HKII 20 - 21'!$B$17:$AT$54,7,0))</f>
        <v>#N/A</v>
      </c>
      <c r="I293" s="16" t="e">
        <f>IF($B293="","",VLOOKUP($B293,'HKII 20 - 21'!$B$17:$AT$54,8,0))</f>
        <v>#N/A</v>
      </c>
      <c r="J293" s="16" t="e">
        <f>IF($B293="","",VLOOKUP($B293,'HKII 20 - 21'!$B$17:$AT$54,9,0))</f>
        <v>#N/A</v>
      </c>
      <c r="K293" s="16" t="e">
        <f>IF($B293="","",VLOOKUP($B293,'HKII 20 - 21'!$B$17:$AT$54,10,0))</f>
        <v>#N/A</v>
      </c>
      <c r="L293" s="16" t="e">
        <f>IF($B293="","",VLOOKUP($B293,'HKII 20 - 21'!$B$17:$AT$54,11,0))</f>
        <v>#N/A</v>
      </c>
      <c r="M293" s="32" t="e">
        <f t="shared" si="41"/>
        <v>#N/A</v>
      </c>
      <c r="N293" s="16" t="e">
        <f>IF($B293="","",VLOOKUP($B293,'HKII 20 - 21'!$B$17:$AT$54,13,0))</f>
        <v>#N/A</v>
      </c>
      <c r="O293" s="16" t="e">
        <f>IF($B293="","",VLOOKUP($B293,'HKII 20 - 21'!$B$17:$AT$54,14,0))</f>
        <v>#N/A</v>
      </c>
      <c r="P293" s="16" t="e">
        <f>IF($B293="","",VLOOKUP($B293,'HKII 20 - 21'!$B$17:$AT$54,15,0))</f>
        <v>#N/A</v>
      </c>
      <c r="Q293" s="16" t="e">
        <f>IF($B293="","",VLOOKUP($B293,'HKII 20 - 21'!$B$17:$AT$54,16,0))</f>
        <v>#N/A</v>
      </c>
      <c r="R293" s="32" t="e">
        <f t="shared" si="42"/>
        <v>#N/A</v>
      </c>
      <c r="S293" s="16" t="e">
        <f>IF($B293="","",VLOOKUP($B293,'HKII 20 - 21'!$B$17:$AT$54,18,0))</f>
        <v>#N/A</v>
      </c>
      <c r="T293" s="16" t="e">
        <f>IF($B293="","",VLOOKUP($B293,'HKII 20 - 21'!$B$17:$AT$54,19,0))</f>
        <v>#N/A</v>
      </c>
      <c r="U293" s="16" t="e">
        <f>IF($B293="","",VLOOKUP($B293,'HKII 20 - 21'!$B$17:$AT$54,20,0))</f>
        <v>#N/A</v>
      </c>
      <c r="V293" s="32" t="e">
        <f t="shared" si="43"/>
        <v>#N/A</v>
      </c>
      <c r="W293" s="16" t="e">
        <f>IF($B293="","",VLOOKUP($B293,'HKII 20 - 21'!$B$17:$AT$54,22,0))</f>
        <v>#N/A</v>
      </c>
      <c r="X293" s="16" t="e">
        <f>IF($B293="","",VLOOKUP($B293,'HKII 20 - 21'!$B$17:$AT$54,23,0))</f>
        <v>#N/A</v>
      </c>
      <c r="Y293" s="16" t="e">
        <f>IF($B293="","",VLOOKUP($B293,'HKII 20 - 21'!$B$17:$AT$54,24,0))</f>
        <v>#N/A</v>
      </c>
      <c r="Z293" s="32" t="e">
        <f t="shared" si="44"/>
        <v>#N/A</v>
      </c>
      <c r="AA293" s="16" t="e">
        <f>IF($B293="","",VLOOKUP($B293,'HKII 20 - 21'!$B$17:$AT$54,26,0))</f>
        <v>#N/A</v>
      </c>
      <c r="AB293" s="16" t="e">
        <f>IF($B293="","",VLOOKUP($B293,'HKII 20 - 21'!$B$17:$AT$54,27,0))</f>
        <v>#N/A</v>
      </c>
      <c r="AC293" s="16" t="e">
        <f>IF($B293="","",VLOOKUP($B293,'HKII 20 - 21'!$B$17:$AT$54,28,0))</f>
        <v>#N/A</v>
      </c>
      <c r="AD293" s="32" t="e">
        <f t="shared" si="45"/>
        <v>#N/A</v>
      </c>
      <c r="AE293" s="16" t="e">
        <f>IF($B293="","",VLOOKUP($B293,'HKII 20 - 21'!$B$17:$AT$54,30,0))</f>
        <v>#N/A</v>
      </c>
      <c r="AF293" s="16" t="e">
        <f>IF($B293="","",VLOOKUP($B293,'HKII 20 - 21'!$B$17:$AT$54,31,0))</f>
        <v>#N/A</v>
      </c>
      <c r="AG293" s="16" t="e">
        <f>IF($B293="","",VLOOKUP($B293,'HKII 20 - 21'!$B$17:$AT$54,32,0))</f>
        <v>#N/A</v>
      </c>
      <c r="AH293" s="32" t="e">
        <f t="shared" si="46"/>
        <v>#N/A</v>
      </c>
      <c r="AI293" s="16" t="e">
        <f>IF($B293="","",VLOOKUP($B293,'HKII 20 - 21'!$B$17:$AT$54,34,0))</f>
        <v>#N/A</v>
      </c>
      <c r="AJ293" s="16" t="e">
        <f>IF($B293="","",VLOOKUP($B293,'HKII 20 - 21'!$B$17:$AT$54,35,0))</f>
        <v>#N/A</v>
      </c>
      <c r="AK293" s="32" t="e">
        <f t="shared" si="47"/>
        <v>#N/A</v>
      </c>
      <c r="AL293" s="16" t="e">
        <f>IF($B293="","",VLOOKUP($B293,'HKII 20 - 21'!$B$17:$AT$54,37,0))</f>
        <v>#N/A</v>
      </c>
      <c r="AM293" s="16" t="e">
        <f>IF($B293="","",VLOOKUP($B293,'HKII 20 - 21'!$B$17:$AT$54,38,0))</f>
        <v>#N/A</v>
      </c>
      <c r="AN293" s="32" t="e">
        <f t="shared" si="48"/>
        <v>#N/A</v>
      </c>
      <c r="AO293" s="16" t="e">
        <f>IF($B293="","",VLOOKUP($B293,'HKII 20 - 21'!$B$17:$AT$54,40,0))</f>
        <v>#N/A</v>
      </c>
      <c r="AP293" s="16" t="e">
        <f>IF($B293="","",VLOOKUP($B293,'HKII 20 - 21'!$B$17:$AT$54,41,0))</f>
        <v>#N/A</v>
      </c>
      <c r="AQ293" s="32" t="e">
        <f t="shared" si="49"/>
        <v>#N/A</v>
      </c>
      <c r="AR293" s="32" t="e">
        <f>IF($B293="","",VLOOKUP($B293,'HKII 20 - 21'!$B$17:$AT$54,43,0))</f>
        <v>#N/A</v>
      </c>
      <c r="AS293" s="32" t="e">
        <f>IF($B293="","",VLOOKUP($B293,'HKII 20 - 21'!$B$17:$AT$54,44,0))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IF($B294="","",VLOOKUP($B294,'HKII 20 - 21'!$B$17:$AT$54,4,0))</f>
        <v>#N/A</v>
      </c>
      <c r="F294" s="16" t="e">
        <f>IF($B294="","",VLOOKUP($B294,'HKII 20 - 21'!$B$17:$AT$54,5,0))</f>
        <v>#N/A</v>
      </c>
      <c r="G294" s="16" t="e">
        <f>IF($B294="","",VLOOKUP($B294,'HKII 20 - 21'!$B$17:$AT$54,6,0))</f>
        <v>#N/A</v>
      </c>
      <c r="H294" s="16" t="e">
        <f>IF($B294="","",VLOOKUP($B294,'HKII 20 - 21'!$B$17:$AT$54,7,0))</f>
        <v>#N/A</v>
      </c>
      <c r="I294" s="16" t="e">
        <f>IF($B294="","",VLOOKUP($B294,'HKII 20 - 21'!$B$17:$AT$54,8,0))</f>
        <v>#N/A</v>
      </c>
      <c r="J294" s="16" t="e">
        <f>IF($B294="","",VLOOKUP($B294,'HKII 20 - 21'!$B$17:$AT$54,9,0))</f>
        <v>#N/A</v>
      </c>
      <c r="K294" s="16" t="e">
        <f>IF($B294="","",VLOOKUP($B294,'HKII 20 - 21'!$B$17:$AT$54,10,0))</f>
        <v>#N/A</v>
      </c>
      <c r="L294" s="16" t="e">
        <f>IF($B294="","",VLOOKUP($B294,'HKII 20 - 21'!$B$17:$AT$54,11,0))</f>
        <v>#N/A</v>
      </c>
      <c r="M294" s="32" t="e">
        <f t="shared" si="41"/>
        <v>#N/A</v>
      </c>
      <c r="N294" s="16" t="e">
        <f>IF($B294="","",VLOOKUP($B294,'HKII 20 - 21'!$B$17:$AT$54,13,0))</f>
        <v>#N/A</v>
      </c>
      <c r="O294" s="16" t="e">
        <f>IF($B294="","",VLOOKUP($B294,'HKII 20 - 21'!$B$17:$AT$54,14,0))</f>
        <v>#N/A</v>
      </c>
      <c r="P294" s="16" t="e">
        <f>IF($B294="","",VLOOKUP($B294,'HKII 20 - 21'!$B$17:$AT$54,15,0))</f>
        <v>#N/A</v>
      </c>
      <c r="Q294" s="16" t="e">
        <f>IF($B294="","",VLOOKUP($B294,'HKII 20 - 21'!$B$17:$AT$54,16,0))</f>
        <v>#N/A</v>
      </c>
      <c r="R294" s="32" t="e">
        <f t="shared" si="42"/>
        <v>#N/A</v>
      </c>
      <c r="S294" s="16" t="e">
        <f>IF($B294="","",VLOOKUP($B294,'HKII 20 - 21'!$B$17:$AT$54,18,0))</f>
        <v>#N/A</v>
      </c>
      <c r="T294" s="16" t="e">
        <f>IF($B294="","",VLOOKUP($B294,'HKII 20 - 21'!$B$17:$AT$54,19,0))</f>
        <v>#N/A</v>
      </c>
      <c r="U294" s="16" t="e">
        <f>IF($B294="","",VLOOKUP($B294,'HKII 20 - 21'!$B$17:$AT$54,20,0))</f>
        <v>#N/A</v>
      </c>
      <c r="V294" s="32" t="e">
        <f t="shared" si="43"/>
        <v>#N/A</v>
      </c>
      <c r="W294" s="16" t="e">
        <f>IF($B294="","",VLOOKUP($B294,'HKII 20 - 21'!$B$17:$AT$54,22,0))</f>
        <v>#N/A</v>
      </c>
      <c r="X294" s="16" t="e">
        <f>IF($B294="","",VLOOKUP($B294,'HKII 20 - 21'!$B$17:$AT$54,23,0))</f>
        <v>#N/A</v>
      </c>
      <c r="Y294" s="16" t="e">
        <f>IF($B294="","",VLOOKUP($B294,'HKII 20 - 21'!$B$17:$AT$54,24,0))</f>
        <v>#N/A</v>
      </c>
      <c r="Z294" s="32" t="e">
        <f t="shared" si="44"/>
        <v>#N/A</v>
      </c>
      <c r="AA294" s="16" t="e">
        <f>IF($B294="","",VLOOKUP($B294,'HKII 20 - 21'!$B$17:$AT$54,26,0))</f>
        <v>#N/A</v>
      </c>
      <c r="AB294" s="16" t="e">
        <f>IF($B294="","",VLOOKUP($B294,'HKII 20 - 21'!$B$17:$AT$54,27,0))</f>
        <v>#N/A</v>
      </c>
      <c r="AC294" s="16" t="e">
        <f>IF($B294="","",VLOOKUP($B294,'HKII 20 - 21'!$B$17:$AT$54,28,0))</f>
        <v>#N/A</v>
      </c>
      <c r="AD294" s="32" t="e">
        <f t="shared" si="45"/>
        <v>#N/A</v>
      </c>
      <c r="AE294" s="16" t="e">
        <f>IF($B294="","",VLOOKUP($B294,'HKII 20 - 21'!$B$17:$AT$54,30,0))</f>
        <v>#N/A</v>
      </c>
      <c r="AF294" s="16" t="e">
        <f>IF($B294="","",VLOOKUP($B294,'HKII 20 - 21'!$B$17:$AT$54,31,0))</f>
        <v>#N/A</v>
      </c>
      <c r="AG294" s="16" t="e">
        <f>IF($B294="","",VLOOKUP($B294,'HKII 20 - 21'!$B$17:$AT$54,32,0))</f>
        <v>#N/A</v>
      </c>
      <c r="AH294" s="32" t="e">
        <f t="shared" si="46"/>
        <v>#N/A</v>
      </c>
      <c r="AI294" s="16" t="e">
        <f>IF($B294="","",VLOOKUP($B294,'HKII 20 - 21'!$B$17:$AT$54,34,0))</f>
        <v>#N/A</v>
      </c>
      <c r="AJ294" s="16" t="e">
        <f>IF($B294="","",VLOOKUP($B294,'HKII 20 - 21'!$B$17:$AT$54,35,0))</f>
        <v>#N/A</v>
      </c>
      <c r="AK294" s="32" t="e">
        <f t="shared" si="47"/>
        <v>#N/A</v>
      </c>
      <c r="AL294" s="16" t="e">
        <f>IF($B294="","",VLOOKUP($B294,'HKII 20 - 21'!$B$17:$AT$54,37,0))</f>
        <v>#N/A</v>
      </c>
      <c r="AM294" s="16" t="e">
        <f>IF($B294="","",VLOOKUP($B294,'HKII 20 - 21'!$B$17:$AT$54,38,0))</f>
        <v>#N/A</v>
      </c>
      <c r="AN294" s="32" t="e">
        <f t="shared" si="48"/>
        <v>#N/A</v>
      </c>
      <c r="AO294" s="16" t="e">
        <f>IF($B294="","",VLOOKUP($B294,'HKII 20 - 21'!$B$17:$AT$54,40,0))</f>
        <v>#N/A</v>
      </c>
      <c r="AP294" s="16" t="e">
        <f>IF($B294="","",VLOOKUP($B294,'HKII 20 - 21'!$B$17:$AT$54,41,0))</f>
        <v>#N/A</v>
      </c>
      <c r="AQ294" s="32" t="e">
        <f t="shared" si="49"/>
        <v>#N/A</v>
      </c>
      <c r="AR294" s="32" t="e">
        <f>IF($B294="","",VLOOKUP($B294,'HKII 20 - 21'!$B$17:$AT$54,43,0))</f>
        <v>#N/A</v>
      </c>
      <c r="AS294" s="32" t="e">
        <f>IF($B294="","",VLOOKUP($B294,'HKII 20 - 21'!$B$17:$AT$54,44,0))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IF($B295="","",VLOOKUP($B295,'HKII 20 - 21'!$B$17:$AT$54,4,0))</f>
        <v>#N/A</v>
      </c>
      <c r="F295" s="16" t="e">
        <f>IF($B295="","",VLOOKUP($B295,'HKII 20 - 21'!$B$17:$AT$54,5,0))</f>
        <v>#N/A</v>
      </c>
      <c r="G295" s="16" t="e">
        <f>IF($B295="","",VLOOKUP($B295,'HKII 20 - 21'!$B$17:$AT$54,6,0))</f>
        <v>#N/A</v>
      </c>
      <c r="H295" s="16" t="e">
        <f>IF($B295="","",VLOOKUP($B295,'HKII 20 - 21'!$B$17:$AT$54,7,0))</f>
        <v>#N/A</v>
      </c>
      <c r="I295" s="16" t="e">
        <f>IF($B295="","",VLOOKUP($B295,'HKII 20 - 21'!$B$17:$AT$54,8,0))</f>
        <v>#N/A</v>
      </c>
      <c r="J295" s="16" t="e">
        <f>IF($B295="","",VLOOKUP($B295,'HKII 20 - 21'!$B$17:$AT$54,9,0))</f>
        <v>#N/A</v>
      </c>
      <c r="K295" s="16" t="e">
        <f>IF($B295="","",VLOOKUP($B295,'HKII 20 - 21'!$B$17:$AT$54,10,0))</f>
        <v>#N/A</v>
      </c>
      <c r="L295" s="16" t="e">
        <f>IF($B295="","",VLOOKUP($B295,'HKII 20 - 21'!$B$17:$AT$54,11,0))</f>
        <v>#N/A</v>
      </c>
      <c r="M295" s="32" t="e">
        <f t="shared" si="41"/>
        <v>#N/A</v>
      </c>
      <c r="N295" s="16" t="e">
        <f>IF($B295="","",VLOOKUP($B295,'HKII 20 - 21'!$B$17:$AT$54,13,0))</f>
        <v>#N/A</v>
      </c>
      <c r="O295" s="16" t="e">
        <f>IF($B295="","",VLOOKUP($B295,'HKII 20 - 21'!$B$17:$AT$54,14,0))</f>
        <v>#N/A</v>
      </c>
      <c r="P295" s="16" t="e">
        <f>IF($B295="","",VLOOKUP($B295,'HKII 20 - 21'!$B$17:$AT$54,15,0))</f>
        <v>#N/A</v>
      </c>
      <c r="Q295" s="16" t="e">
        <f>IF($B295="","",VLOOKUP($B295,'HKII 20 - 21'!$B$17:$AT$54,16,0))</f>
        <v>#N/A</v>
      </c>
      <c r="R295" s="32" t="e">
        <f t="shared" si="42"/>
        <v>#N/A</v>
      </c>
      <c r="S295" s="16" t="e">
        <f>IF($B295="","",VLOOKUP($B295,'HKII 20 - 21'!$B$17:$AT$54,18,0))</f>
        <v>#N/A</v>
      </c>
      <c r="T295" s="16" t="e">
        <f>IF($B295="","",VLOOKUP($B295,'HKII 20 - 21'!$B$17:$AT$54,19,0))</f>
        <v>#N/A</v>
      </c>
      <c r="U295" s="16" t="e">
        <f>IF($B295="","",VLOOKUP($B295,'HKII 20 - 21'!$B$17:$AT$54,20,0))</f>
        <v>#N/A</v>
      </c>
      <c r="V295" s="32" t="e">
        <f t="shared" si="43"/>
        <v>#N/A</v>
      </c>
      <c r="W295" s="16" t="e">
        <f>IF($B295="","",VLOOKUP($B295,'HKII 20 - 21'!$B$17:$AT$54,22,0))</f>
        <v>#N/A</v>
      </c>
      <c r="X295" s="16" t="e">
        <f>IF($B295="","",VLOOKUP($B295,'HKII 20 - 21'!$B$17:$AT$54,23,0))</f>
        <v>#N/A</v>
      </c>
      <c r="Y295" s="16" t="e">
        <f>IF($B295="","",VLOOKUP($B295,'HKII 20 - 21'!$B$17:$AT$54,24,0))</f>
        <v>#N/A</v>
      </c>
      <c r="Z295" s="32" t="e">
        <f t="shared" si="44"/>
        <v>#N/A</v>
      </c>
      <c r="AA295" s="16" t="e">
        <f>IF($B295="","",VLOOKUP($B295,'HKII 20 - 21'!$B$17:$AT$54,26,0))</f>
        <v>#N/A</v>
      </c>
      <c r="AB295" s="16" t="e">
        <f>IF($B295="","",VLOOKUP($B295,'HKII 20 - 21'!$B$17:$AT$54,27,0))</f>
        <v>#N/A</v>
      </c>
      <c r="AC295" s="16" t="e">
        <f>IF($B295="","",VLOOKUP($B295,'HKII 20 - 21'!$B$17:$AT$54,28,0))</f>
        <v>#N/A</v>
      </c>
      <c r="AD295" s="32" t="e">
        <f t="shared" si="45"/>
        <v>#N/A</v>
      </c>
      <c r="AE295" s="16" t="e">
        <f>IF($B295="","",VLOOKUP($B295,'HKII 20 - 21'!$B$17:$AT$54,30,0))</f>
        <v>#N/A</v>
      </c>
      <c r="AF295" s="16" t="e">
        <f>IF($B295="","",VLOOKUP($B295,'HKII 20 - 21'!$B$17:$AT$54,31,0))</f>
        <v>#N/A</v>
      </c>
      <c r="AG295" s="16" t="e">
        <f>IF($B295="","",VLOOKUP($B295,'HKII 20 - 21'!$B$17:$AT$54,32,0))</f>
        <v>#N/A</v>
      </c>
      <c r="AH295" s="32" t="e">
        <f t="shared" si="46"/>
        <v>#N/A</v>
      </c>
      <c r="AI295" s="16" t="e">
        <f>IF($B295="","",VLOOKUP($B295,'HKII 20 - 21'!$B$17:$AT$54,34,0))</f>
        <v>#N/A</v>
      </c>
      <c r="AJ295" s="16" t="e">
        <f>IF($B295="","",VLOOKUP($B295,'HKII 20 - 21'!$B$17:$AT$54,35,0))</f>
        <v>#N/A</v>
      </c>
      <c r="AK295" s="32" t="e">
        <f t="shared" si="47"/>
        <v>#N/A</v>
      </c>
      <c r="AL295" s="16" t="e">
        <f>IF($B295="","",VLOOKUP($B295,'HKII 20 - 21'!$B$17:$AT$54,37,0))</f>
        <v>#N/A</v>
      </c>
      <c r="AM295" s="16" t="e">
        <f>IF($B295="","",VLOOKUP($B295,'HKII 20 - 21'!$B$17:$AT$54,38,0))</f>
        <v>#N/A</v>
      </c>
      <c r="AN295" s="32" t="e">
        <f t="shared" si="48"/>
        <v>#N/A</v>
      </c>
      <c r="AO295" s="16" t="e">
        <f>IF($B295="","",VLOOKUP($B295,'HKII 20 - 21'!$B$17:$AT$54,40,0))</f>
        <v>#N/A</v>
      </c>
      <c r="AP295" s="16" t="e">
        <f>IF($B295="","",VLOOKUP($B295,'HKII 20 - 21'!$B$17:$AT$54,41,0))</f>
        <v>#N/A</v>
      </c>
      <c r="AQ295" s="32" t="e">
        <f t="shared" si="49"/>
        <v>#N/A</v>
      </c>
      <c r="AR295" s="32" t="e">
        <f>IF($B295="","",VLOOKUP($B295,'HKII 20 - 21'!$B$17:$AT$54,43,0))</f>
        <v>#N/A</v>
      </c>
      <c r="AS295" s="32" t="e">
        <f>IF($B295="","",VLOOKUP($B295,'HKII 20 - 21'!$B$17:$AT$54,44,0))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IF($B296="","",VLOOKUP($B296,'HKII 20 - 21'!$B$17:$AT$54,4,0))</f>
        <v>#N/A</v>
      </c>
      <c r="F296" s="16" t="e">
        <f>IF($B296="","",VLOOKUP($B296,'HKII 20 - 21'!$B$17:$AT$54,5,0))</f>
        <v>#N/A</v>
      </c>
      <c r="G296" s="16" t="e">
        <f>IF($B296="","",VLOOKUP($B296,'HKII 20 - 21'!$B$17:$AT$54,6,0))</f>
        <v>#N/A</v>
      </c>
      <c r="H296" s="16" t="e">
        <f>IF($B296="","",VLOOKUP($B296,'HKII 20 - 21'!$B$17:$AT$54,7,0))</f>
        <v>#N/A</v>
      </c>
      <c r="I296" s="16" t="e">
        <f>IF($B296="","",VLOOKUP($B296,'HKII 20 - 21'!$B$17:$AT$54,8,0))</f>
        <v>#N/A</v>
      </c>
      <c r="J296" s="16" t="e">
        <f>IF($B296="","",VLOOKUP($B296,'HKII 20 - 21'!$B$17:$AT$54,9,0))</f>
        <v>#N/A</v>
      </c>
      <c r="K296" s="16" t="e">
        <f>IF($B296="","",VLOOKUP($B296,'HKII 20 - 21'!$B$17:$AT$54,10,0))</f>
        <v>#N/A</v>
      </c>
      <c r="L296" s="16" t="e">
        <f>IF($B296="","",VLOOKUP($B296,'HKII 20 - 21'!$B$17:$AT$54,11,0))</f>
        <v>#N/A</v>
      </c>
      <c r="M296" s="32" t="e">
        <f t="shared" si="41"/>
        <v>#N/A</v>
      </c>
      <c r="N296" s="16" t="e">
        <f>IF($B296="","",VLOOKUP($B296,'HKII 20 - 21'!$B$17:$AT$54,13,0))</f>
        <v>#N/A</v>
      </c>
      <c r="O296" s="16" t="e">
        <f>IF($B296="","",VLOOKUP($B296,'HKII 20 - 21'!$B$17:$AT$54,14,0))</f>
        <v>#N/A</v>
      </c>
      <c r="P296" s="16" t="e">
        <f>IF($B296="","",VLOOKUP($B296,'HKII 20 - 21'!$B$17:$AT$54,15,0))</f>
        <v>#N/A</v>
      </c>
      <c r="Q296" s="16" t="e">
        <f>IF($B296="","",VLOOKUP($B296,'HKII 20 - 21'!$B$17:$AT$54,16,0))</f>
        <v>#N/A</v>
      </c>
      <c r="R296" s="32" t="e">
        <f t="shared" si="42"/>
        <v>#N/A</v>
      </c>
      <c r="S296" s="16" t="e">
        <f>IF($B296="","",VLOOKUP($B296,'HKII 20 - 21'!$B$17:$AT$54,18,0))</f>
        <v>#N/A</v>
      </c>
      <c r="T296" s="16" t="e">
        <f>IF($B296="","",VLOOKUP($B296,'HKII 20 - 21'!$B$17:$AT$54,19,0))</f>
        <v>#N/A</v>
      </c>
      <c r="U296" s="16" t="e">
        <f>IF($B296="","",VLOOKUP($B296,'HKII 20 - 21'!$B$17:$AT$54,20,0))</f>
        <v>#N/A</v>
      </c>
      <c r="V296" s="32" t="e">
        <f t="shared" si="43"/>
        <v>#N/A</v>
      </c>
      <c r="W296" s="16" t="e">
        <f>IF($B296="","",VLOOKUP($B296,'HKII 20 - 21'!$B$17:$AT$54,22,0))</f>
        <v>#N/A</v>
      </c>
      <c r="X296" s="16" t="e">
        <f>IF($B296="","",VLOOKUP($B296,'HKII 20 - 21'!$B$17:$AT$54,23,0))</f>
        <v>#N/A</v>
      </c>
      <c r="Y296" s="16" t="e">
        <f>IF($B296="","",VLOOKUP($B296,'HKII 20 - 21'!$B$17:$AT$54,24,0))</f>
        <v>#N/A</v>
      </c>
      <c r="Z296" s="32" t="e">
        <f t="shared" si="44"/>
        <v>#N/A</v>
      </c>
      <c r="AA296" s="16" t="e">
        <f>IF($B296="","",VLOOKUP($B296,'HKII 20 - 21'!$B$17:$AT$54,26,0))</f>
        <v>#N/A</v>
      </c>
      <c r="AB296" s="16" t="e">
        <f>IF($B296="","",VLOOKUP($B296,'HKII 20 - 21'!$B$17:$AT$54,27,0))</f>
        <v>#N/A</v>
      </c>
      <c r="AC296" s="16" t="e">
        <f>IF($B296="","",VLOOKUP($B296,'HKII 20 - 21'!$B$17:$AT$54,28,0))</f>
        <v>#N/A</v>
      </c>
      <c r="AD296" s="32" t="e">
        <f t="shared" si="45"/>
        <v>#N/A</v>
      </c>
      <c r="AE296" s="16" t="e">
        <f>IF($B296="","",VLOOKUP($B296,'HKII 20 - 21'!$B$17:$AT$54,30,0))</f>
        <v>#N/A</v>
      </c>
      <c r="AF296" s="16" t="e">
        <f>IF($B296="","",VLOOKUP($B296,'HKII 20 - 21'!$B$17:$AT$54,31,0))</f>
        <v>#N/A</v>
      </c>
      <c r="AG296" s="16" t="e">
        <f>IF($B296="","",VLOOKUP($B296,'HKII 20 - 21'!$B$17:$AT$54,32,0))</f>
        <v>#N/A</v>
      </c>
      <c r="AH296" s="32" t="e">
        <f t="shared" si="46"/>
        <v>#N/A</v>
      </c>
      <c r="AI296" s="16" t="e">
        <f>IF($B296="","",VLOOKUP($B296,'HKII 20 - 21'!$B$17:$AT$54,34,0))</f>
        <v>#N/A</v>
      </c>
      <c r="AJ296" s="16" t="e">
        <f>IF($B296="","",VLOOKUP($B296,'HKII 20 - 21'!$B$17:$AT$54,35,0))</f>
        <v>#N/A</v>
      </c>
      <c r="AK296" s="32" t="e">
        <f t="shared" si="47"/>
        <v>#N/A</v>
      </c>
      <c r="AL296" s="16" t="e">
        <f>IF($B296="","",VLOOKUP($B296,'HKII 20 - 21'!$B$17:$AT$54,37,0))</f>
        <v>#N/A</v>
      </c>
      <c r="AM296" s="16" t="e">
        <f>IF($B296="","",VLOOKUP($B296,'HKII 20 - 21'!$B$17:$AT$54,38,0))</f>
        <v>#N/A</v>
      </c>
      <c r="AN296" s="32" t="e">
        <f t="shared" si="48"/>
        <v>#N/A</v>
      </c>
      <c r="AO296" s="16" t="e">
        <f>IF($B296="","",VLOOKUP($B296,'HKII 20 - 21'!$B$17:$AT$54,40,0))</f>
        <v>#N/A</v>
      </c>
      <c r="AP296" s="16" t="e">
        <f>IF($B296="","",VLOOKUP($B296,'HKII 20 - 21'!$B$17:$AT$54,41,0))</f>
        <v>#N/A</v>
      </c>
      <c r="AQ296" s="32" t="e">
        <f t="shared" si="49"/>
        <v>#N/A</v>
      </c>
      <c r="AR296" s="32" t="e">
        <f>IF($B296="","",VLOOKUP($B296,'HKII 20 - 21'!$B$17:$AT$54,43,0))</f>
        <v>#N/A</v>
      </c>
      <c r="AS296" s="32" t="e">
        <f>IF($B296="","",VLOOKUP($B296,'HKII 20 - 21'!$B$17:$AT$54,44,0))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IF($B297="","",VLOOKUP($B297,'HKII 20 - 21'!$B$17:$AT$54,4,0))</f>
        <v>#N/A</v>
      </c>
      <c r="F297" s="16" t="e">
        <f>IF($B297="","",VLOOKUP($B297,'HKII 20 - 21'!$B$17:$AT$54,5,0))</f>
        <v>#N/A</v>
      </c>
      <c r="G297" s="16" t="e">
        <f>IF($B297="","",VLOOKUP($B297,'HKII 20 - 21'!$B$17:$AT$54,6,0))</f>
        <v>#N/A</v>
      </c>
      <c r="H297" s="16" t="e">
        <f>IF($B297="","",VLOOKUP($B297,'HKII 20 - 21'!$B$17:$AT$54,7,0))</f>
        <v>#N/A</v>
      </c>
      <c r="I297" s="16" t="e">
        <f>IF($B297="","",VLOOKUP($B297,'HKII 20 - 21'!$B$17:$AT$54,8,0))</f>
        <v>#N/A</v>
      </c>
      <c r="J297" s="16" t="e">
        <f>IF($B297="","",VLOOKUP($B297,'HKII 20 - 21'!$B$17:$AT$54,9,0))</f>
        <v>#N/A</v>
      </c>
      <c r="K297" s="16" t="e">
        <f>IF($B297="","",VLOOKUP($B297,'HKII 20 - 21'!$B$17:$AT$54,10,0))</f>
        <v>#N/A</v>
      </c>
      <c r="L297" s="16" t="e">
        <f>IF($B297="","",VLOOKUP($B297,'HKII 20 - 21'!$B$17:$AT$54,11,0))</f>
        <v>#N/A</v>
      </c>
      <c r="M297" s="32" t="e">
        <f t="shared" si="41"/>
        <v>#N/A</v>
      </c>
      <c r="N297" s="16" t="e">
        <f>IF($B297="","",VLOOKUP($B297,'HKII 20 - 21'!$B$17:$AT$54,13,0))</f>
        <v>#N/A</v>
      </c>
      <c r="O297" s="16" t="e">
        <f>IF($B297="","",VLOOKUP($B297,'HKII 20 - 21'!$B$17:$AT$54,14,0))</f>
        <v>#N/A</v>
      </c>
      <c r="P297" s="16" t="e">
        <f>IF($B297="","",VLOOKUP($B297,'HKII 20 - 21'!$B$17:$AT$54,15,0))</f>
        <v>#N/A</v>
      </c>
      <c r="Q297" s="16" t="e">
        <f>IF($B297="","",VLOOKUP($B297,'HKII 20 - 21'!$B$17:$AT$54,16,0))</f>
        <v>#N/A</v>
      </c>
      <c r="R297" s="32" t="e">
        <f t="shared" si="42"/>
        <v>#N/A</v>
      </c>
      <c r="S297" s="16" t="e">
        <f>IF($B297="","",VLOOKUP($B297,'HKII 20 - 21'!$B$17:$AT$54,18,0))</f>
        <v>#N/A</v>
      </c>
      <c r="T297" s="16" t="e">
        <f>IF($B297="","",VLOOKUP($B297,'HKII 20 - 21'!$B$17:$AT$54,19,0))</f>
        <v>#N/A</v>
      </c>
      <c r="U297" s="16" t="e">
        <f>IF($B297="","",VLOOKUP($B297,'HKII 20 - 21'!$B$17:$AT$54,20,0))</f>
        <v>#N/A</v>
      </c>
      <c r="V297" s="32" t="e">
        <f t="shared" si="43"/>
        <v>#N/A</v>
      </c>
      <c r="W297" s="16" t="e">
        <f>IF($B297="","",VLOOKUP($B297,'HKII 20 - 21'!$B$17:$AT$54,22,0))</f>
        <v>#N/A</v>
      </c>
      <c r="X297" s="16" t="e">
        <f>IF($B297="","",VLOOKUP($B297,'HKII 20 - 21'!$B$17:$AT$54,23,0))</f>
        <v>#N/A</v>
      </c>
      <c r="Y297" s="16" t="e">
        <f>IF($B297="","",VLOOKUP($B297,'HKII 20 - 21'!$B$17:$AT$54,24,0))</f>
        <v>#N/A</v>
      </c>
      <c r="Z297" s="32" t="e">
        <f t="shared" si="44"/>
        <v>#N/A</v>
      </c>
      <c r="AA297" s="16" t="e">
        <f>IF($B297="","",VLOOKUP($B297,'HKII 20 - 21'!$B$17:$AT$54,26,0))</f>
        <v>#N/A</v>
      </c>
      <c r="AB297" s="16" t="e">
        <f>IF($B297="","",VLOOKUP($B297,'HKII 20 - 21'!$B$17:$AT$54,27,0))</f>
        <v>#N/A</v>
      </c>
      <c r="AC297" s="16" t="e">
        <f>IF($B297="","",VLOOKUP($B297,'HKII 20 - 21'!$B$17:$AT$54,28,0))</f>
        <v>#N/A</v>
      </c>
      <c r="AD297" s="32" t="e">
        <f t="shared" si="45"/>
        <v>#N/A</v>
      </c>
      <c r="AE297" s="16" t="e">
        <f>IF($B297="","",VLOOKUP($B297,'HKII 20 - 21'!$B$17:$AT$54,30,0))</f>
        <v>#N/A</v>
      </c>
      <c r="AF297" s="16" t="e">
        <f>IF($B297="","",VLOOKUP($B297,'HKII 20 - 21'!$B$17:$AT$54,31,0))</f>
        <v>#N/A</v>
      </c>
      <c r="AG297" s="16" t="e">
        <f>IF($B297="","",VLOOKUP($B297,'HKII 20 - 21'!$B$17:$AT$54,32,0))</f>
        <v>#N/A</v>
      </c>
      <c r="AH297" s="32" t="e">
        <f t="shared" si="46"/>
        <v>#N/A</v>
      </c>
      <c r="AI297" s="16" t="e">
        <f>IF($B297="","",VLOOKUP($B297,'HKII 20 - 21'!$B$17:$AT$54,34,0))</f>
        <v>#N/A</v>
      </c>
      <c r="AJ297" s="16" t="e">
        <f>IF($B297="","",VLOOKUP($B297,'HKII 20 - 21'!$B$17:$AT$54,35,0))</f>
        <v>#N/A</v>
      </c>
      <c r="AK297" s="32" t="e">
        <f t="shared" si="47"/>
        <v>#N/A</v>
      </c>
      <c r="AL297" s="16" t="e">
        <f>IF($B297="","",VLOOKUP($B297,'HKII 20 - 21'!$B$17:$AT$54,37,0))</f>
        <v>#N/A</v>
      </c>
      <c r="AM297" s="16" t="e">
        <f>IF($B297="","",VLOOKUP($B297,'HKII 20 - 21'!$B$17:$AT$54,38,0))</f>
        <v>#N/A</v>
      </c>
      <c r="AN297" s="32" t="e">
        <f t="shared" si="48"/>
        <v>#N/A</v>
      </c>
      <c r="AO297" s="16" t="e">
        <f>IF($B297="","",VLOOKUP($B297,'HKII 20 - 21'!$B$17:$AT$54,40,0))</f>
        <v>#N/A</v>
      </c>
      <c r="AP297" s="16" t="e">
        <f>IF($B297="","",VLOOKUP($B297,'HKII 20 - 21'!$B$17:$AT$54,41,0))</f>
        <v>#N/A</v>
      </c>
      <c r="AQ297" s="32" t="e">
        <f t="shared" si="49"/>
        <v>#N/A</v>
      </c>
      <c r="AR297" s="32" t="e">
        <f>IF($B297="","",VLOOKUP($B297,'HKII 20 - 21'!$B$17:$AT$54,43,0))</f>
        <v>#N/A</v>
      </c>
      <c r="AS297" s="32" t="e">
        <f>IF($B297="","",VLOOKUP($B297,'HKII 20 - 21'!$B$17:$AT$54,44,0))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IF($B298="","",VLOOKUP($B298,'HKII 20 - 21'!$B$17:$AT$54,4,0))</f>
        <v>#N/A</v>
      </c>
      <c r="F298" s="16" t="e">
        <f>IF($B298="","",VLOOKUP($B298,'HKII 20 - 21'!$B$17:$AT$54,5,0))</f>
        <v>#N/A</v>
      </c>
      <c r="G298" s="16" t="e">
        <f>IF($B298="","",VLOOKUP($B298,'HKII 20 - 21'!$B$17:$AT$54,6,0))</f>
        <v>#N/A</v>
      </c>
      <c r="H298" s="16" t="e">
        <f>IF($B298="","",VLOOKUP($B298,'HKII 20 - 21'!$B$17:$AT$54,7,0))</f>
        <v>#N/A</v>
      </c>
      <c r="I298" s="16" t="e">
        <f>IF($B298="","",VLOOKUP($B298,'HKII 20 - 21'!$B$17:$AT$54,8,0))</f>
        <v>#N/A</v>
      </c>
      <c r="J298" s="16" t="e">
        <f>IF($B298="","",VLOOKUP($B298,'HKII 20 - 21'!$B$17:$AT$54,9,0))</f>
        <v>#N/A</v>
      </c>
      <c r="K298" s="16" t="e">
        <f>IF($B298="","",VLOOKUP($B298,'HKII 20 - 21'!$B$17:$AT$54,10,0))</f>
        <v>#N/A</v>
      </c>
      <c r="L298" s="16" t="e">
        <f>IF($B298="","",VLOOKUP($B298,'HKII 20 - 21'!$B$17:$AT$54,11,0))</f>
        <v>#N/A</v>
      </c>
      <c r="M298" s="32" t="e">
        <f t="shared" si="41"/>
        <v>#N/A</v>
      </c>
      <c r="N298" s="16" t="e">
        <f>IF($B298="","",VLOOKUP($B298,'HKII 20 - 21'!$B$17:$AT$54,13,0))</f>
        <v>#N/A</v>
      </c>
      <c r="O298" s="16" t="e">
        <f>IF($B298="","",VLOOKUP($B298,'HKII 20 - 21'!$B$17:$AT$54,14,0))</f>
        <v>#N/A</v>
      </c>
      <c r="P298" s="16" t="e">
        <f>IF($B298="","",VLOOKUP($B298,'HKII 20 - 21'!$B$17:$AT$54,15,0))</f>
        <v>#N/A</v>
      </c>
      <c r="Q298" s="16" t="e">
        <f>IF($B298="","",VLOOKUP($B298,'HKII 20 - 21'!$B$17:$AT$54,16,0))</f>
        <v>#N/A</v>
      </c>
      <c r="R298" s="32" t="e">
        <f t="shared" si="42"/>
        <v>#N/A</v>
      </c>
      <c r="S298" s="16" t="e">
        <f>IF($B298="","",VLOOKUP($B298,'HKII 20 - 21'!$B$17:$AT$54,18,0))</f>
        <v>#N/A</v>
      </c>
      <c r="T298" s="16" t="e">
        <f>IF($B298="","",VLOOKUP($B298,'HKII 20 - 21'!$B$17:$AT$54,19,0))</f>
        <v>#N/A</v>
      </c>
      <c r="U298" s="16" t="e">
        <f>IF($B298="","",VLOOKUP($B298,'HKII 20 - 21'!$B$17:$AT$54,20,0))</f>
        <v>#N/A</v>
      </c>
      <c r="V298" s="32" t="e">
        <f t="shared" si="43"/>
        <v>#N/A</v>
      </c>
      <c r="W298" s="16" t="e">
        <f>IF($B298="","",VLOOKUP($B298,'HKII 20 - 21'!$B$17:$AT$54,22,0))</f>
        <v>#N/A</v>
      </c>
      <c r="X298" s="16" t="e">
        <f>IF($B298="","",VLOOKUP($B298,'HKII 20 - 21'!$B$17:$AT$54,23,0))</f>
        <v>#N/A</v>
      </c>
      <c r="Y298" s="16" t="e">
        <f>IF($B298="","",VLOOKUP($B298,'HKII 20 - 21'!$B$17:$AT$54,24,0))</f>
        <v>#N/A</v>
      </c>
      <c r="Z298" s="32" t="e">
        <f t="shared" si="44"/>
        <v>#N/A</v>
      </c>
      <c r="AA298" s="16" t="e">
        <f>IF($B298="","",VLOOKUP($B298,'HKII 20 - 21'!$B$17:$AT$54,26,0))</f>
        <v>#N/A</v>
      </c>
      <c r="AB298" s="16" t="e">
        <f>IF($B298="","",VLOOKUP($B298,'HKII 20 - 21'!$B$17:$AT$54,27,0))</f>
        <v>#N/A</v>
      </c>
      <c r="AC298" s="16" t="e">
        <f>IF($B298="","",VLOOKUP($B298,'HKII 20 - 21'!$B$17:$AT$54,28,0))</f>
        <v>#N/A</v>
      </c>
      <c r="AD298" s="32" t="e">
        <f t="shared" si="45"/>
        <v>#N/A</v>
      </c>
      <c r="AE298" s="16" t="e">
        <f>IF($B298="","",VLOOKUP($B298,'HKII 20 - 21'!$B$17:$AT$54,30,0))</f>
        <v>#N/A</v>
      </c>
      <c r="AF298" s="16" t="e">
        <f>IF($B298="","",VLOOKUP($B298,'HKII 20 - 21'!$B$17:$AT$54,31,0))</f>
        <v>#N/A</v>
      </c>
      <c r="AG298" s="16" t="e">
        <f>IF($B298="","",VLOOKUP($B298,'HKII 20 - 21'!$B$17:$AT$54,32,0))</f>
        <v>#N/A</v>
      </c>
      <c r="AH298" s="32" t="e">
        <f t="shared" si="46"/>
        <v>#N/A</v>
      </c>
      <c r="AI298" s="16" t="e">
        <f>IF($B298="","",VLOOKUP($B298,'HKII 20 - 21'!$B$17:$AT$54,34,0))</f>
        <v>#N/A</v>
      </c>
      <c r="AJ298" s="16" t="e">
        <f>IF($B298="","",VLOOKUP($B298,'HKII 20 - 21'!$B$17:$AT$54,35,0))</f>
        <v>#N/A</v>
      </c>
      <c r="AK298" s="32" t="e">
        <f t="shared" si="47"/>
        <v>#N/A</v>
      </c>
      <c r="AL298" s="16" t="e">
        <f>IF($B298="","",VLOOKUP($B298,'HKII 20 - 21'!$B$17:$AT$54,37,0))</f>
        <v>#N/A</v>
      </c>
      <c r="AM298" s="16" t="e">
        <f>IF($B298="","",VLOOKUP($B298,'HKII 20 - 21'!$B$17:$AT$54,38,0))</f>
        <v>#N/A</v>
      </c>
      <c r="AN298" s="32" t="e">
        <f t="shared" si="48"/>
        <v>#N/A</v>
      </c>
      <c r="AO298" s="16" t="e">
        <f>IF($B298="","",VLOOKUP($B298,'HKII 20 - 21'!$B$17:$AT$54,40,0))</f>
        <v>#N/A</v>
      </c>
      <c r="AP298" s="16" t="e">
        <f>IF($B298="","",VLOOKUP($B298,'HKII 20 - 21'!$B$17:$AT$54,41,0))</f>
        <v>#N/A</v>
      </c>
      <c r="AQ298" s="32" t="e">
        <f t="shared" si="49"/>
        <v>#N/A</v>
      </c>
      <c r="AR298" s="32" t="e">
        <f>IF($B298="","",VLOOKUP($B298,'HKII 20 - 21'!$B$17:$AT$54,43,0))</f>
        <v>#N/A</v>
      </c>
      <c r="AS298" s="32" t="e">
        <f>IF($B298="","",VLOOKUP($B298,'HKII 20 - 21'!$B$17:$AT$54,44,0))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IF($B299="","",VLOOKUP($B299,'HKII 20 - 21'!$B$17:$AT$54,4,0))</f>
        <v>#N/A</v>
      </c>
      <c r="F299" s="16" t="e">
        <f>IF($B299="","",VLOOKUP($B299,'HKII 20 - 21'!$B$17:$AT$54,5,0))</f>
        <v>#N/A</v>
      </c>
      <c r="G299" s="16" t="e">
        <f>IF($B299="","",VLOOKUP($B299,'HKII 20 - 21'!$B$17:$AT$54,6,0))</f>
        <v>#N/A</v>
      </c>
      <c r="H299" s="16" t="e">
        <f>IF($B299="","",VLOOKUP($B299,'HKII 20 - 21'!$B$17:$AT$54,7,0))</f>
        <v>#N/A</v>
      </c>
      <c r="I299" s="16" t="e">
        <f>IF($B299="","",VLOOKUP($B299,'HKII 20 - 21'!$B$17:$AT$54,8,0))</f>
        <v>#N/A</v>
      </c>
      <c r="J299" s="16" t="e">
        <f>IF($B299="","",VLOOKUP($B299,'HKII 20 - 21'!$B$17:$AT$54,9,0))</f>
        <v>#N/A</v>
      </c>
      <c r="K299" s="16" t="e">
        <f>IF($B299="","",VLOOKUP($B299,'HKII 20 - 21'!$B$17:$AT$54,10,0))</f>
        <v>#N/A</v>
      </c>
      <c r="L299" s="16" t="e">
        <f>IF($B299="","",VLOOKUP($B299,'HKII 20 - 21'!$B$17:$AT$54,11,0))</f>
        <v>#N/A</v>
      </c>
      <c r="M299" s="32" t="e">
        <f t="shared" si="41"/>
        <v>#N/A</v>
      </c>
      <c r="N299" s="16" t="e">
        <f>IF($B299="","",VLOOKUP($B299,'HKII 20 - 21'!$B$17:$AT$54,13,0))</f>
        <v>#N/A</v>
      </c>
      <c r="O299" s="16" t="e">
        <f>IF($B299="","",VLOOKUP($B299,'HKII 20 - 21'!$B$17:$AT$54,14,0))</f>
        <v>#N/A</v>
      </c>
      <c r="P299" s="16" t="e">
        <f>IF($B299="","",VLOOKUP($B299,'HKII 20 - 21'!$B$17:$AT$54,15,0))</f>
        <v>#N/A</v>
      </c>
      <c r="Q299" s="16" t="e">
        <f>IF($B299="","",VLOOKUP($B299,'HKII 20 - 21'!$B$17:$AT$54,16,0))</f>
        <v>#N/A</v>
      </c>
      <c r="R299" s="32" t="e">
        <f t="shared" si="42"/>
        <v>#N/A</v>
      </c>
      <c r="S299" s="16" t="e">
        <f>IF($B299="","",VLOOKUP($B299,'HKII 20 - 21'!$B$17:$AT$54,18,0))</f>
        <v>#N/A</v>
      </c>
      <c r="T299" s="16" t="e">
        <f>IF($B299="","",VLOOKUP($B299,'HKII 20 - 21'!$B$17:$AT$54,19,0))</f>
        <v>#N/A</v>
      </c>
      <c r="U299" s="16" t="e">
        <f>IF($B299="","",VLOOKUP($B299,'HKII 20 - 21'!$B$17:$AT$54,20,0))</f>
        <v>#N/A</v>
      </c>
      <c r="V299" s="32" t="e">
        <f t="shared" si="43"/>
        <v>#N/A</v>
      </c>
      <c r="W299" s="16" t="e">
        <f>IF($B299="","",VLOOKUP($B299,'HKII 20 - 21'!$B$17:$AT$54,22,0))</f>
        <v>#N/A</v>
      </c>
      <c r="X299" s="16" t="e">
        <f>IF($B299="","",VLOOKUP($B299,'HKII 20 - 21'!$B$17:$AT$54,23,0))</f>
        <v>#N/A</v>
      </c>
      <c r="Y299" s="16" t="e">
        <f>IF($B299="","",VLOOKUP($B299,'HKII 20 - 21'!$B$17:$AT$54,24,0))</f>
        <v>#N/A</v>
      </c>
      <c r="Z299" s="32" t="e">
        <f t="shared" si="44"/>
        <v>#N/A</v>
      </c>
      <c r="AA299" s="16" t="e">
        <f>IF($B299="","",VLOOKUP($B299,'HKII 20 - 21'!$B$17:$AT$54,26,0))</f>
        <v>#N/A</v>
      </c>
      <c r="AB299" s="16" t="e">
        <f>IF($B299="","",VLOOKUP($B299,'HKII 20 - 21'!$B$17:$AT$54,27,0))</f>
        <v>#N/A</v>
      </c>
      <c r="AC299" s="16" t="e">
        <f>IF($B299="","",VLOOKUP($B299,'HKII 20 - 21'!$B$17:$AT$54,28,0))</f>
        <v>#N/A</v>
      </c>
      <c r="AD299" s="32" t="e">
        <f t="shared" si="45"/>
        <v>#N/A</v>
      </c>
      <c r="AE299" s="16" t="e">
        <f>IF($B299="","",VLOOKUP($B299,'HKII 20 - 21'!$B$17:$AT$54,30,0))</f>
        <v>#N/A</v>
      </c>
      <c r="AF299" s="16" t="e">
        <f>IF($B299="","",VLOOKUP($B299,'HKII 20 - 21'!$B$17:$AT$54,31,0))</f>
        <v>#N/A</v>
      </c>
      <c r="AG299" s="16" t="e">
        <f>IF($B299="","",VLOOKUP($B299,'HKII 20 - 21'!$B$17:$AT$54,32,0))</f>
        <v>#N/A</v>
      </c>
      <c r="AH299" s="32" t="e">
        <f t="shared" si="46"/>
        <v>#N/A</v>
      </c>
      <c r="AI299" s="16" t="e">
        <f>IF($B299="","",VLOOKUP($B299,'HKII 20 - 21'!$B$17:$AT$54,34,0))</f>
        <v>#N/A</v>
      </c>
      <c r="AJ299" s="16" t="e">
        <f>IF($B299="","",VLOOKUP($B299,'HKII 20 - 21'!$B$17:$AT$54,35,0))</f>
        <v>#N/A</v>
      </c>
      <c r="AK299" s="32" t="e">
        <f t="shared" si="47"/>
        <v>#N/A</v>
      </c>
      <c r="AL299" s="16" t="e">
        <f>IF($B299="","",VLOOKUP($B299,'HKII 20 - 21'!$B$17:$AT$54,37,0))</f>
        <v>#N/A</v>
      </c>
      <c r="AM299" s="16" t="e">
        <f>IF($B299="","",VLOOKUP($B299,'HKII 20 - 21'!$B$17:$AT$54,38,0))</f>
        <v>#N/A</v>
      </c>
      <c r="AN299" s="32" t="e">
        <f t="shared" si="48"/>
        <v>#N/A</v>
      </c>
      <c r="AO299" s="16" t="e">
        <f>IF($B299="","",VLOOKUP($B299,'HKII 20 - 21'!$B$17:$AT$54,40,0))</f>
        <v>#N/A</v>
      </c>
      <c r="AP299" s="16" t="e">
        <f>IF($B299="","",VLOOKUP($B299,'HKII 20 - 21'!$B$17:$AT$54,41,0))</f>
        <v>#N/A</v>
      </c>
      <c r="AQ299" s="32" t="e">
        <f t="shared" si="49"/>
        <v>#N/A</v>
      </c>
      <c r="AR299" s="32" t="e">
        <f>IF($B299="","",VLOOKUP($B299,'HKII 20 - 21'!$B$17:$AT$54,43,0))</f>
        <v>#N/A</v>
      </c>
      <c r="AS299" s="32" t="e">
        <f>IF($B299="","",VLOOKUP($B299,'HKII 20 - 21'!$B$17:$AT$54,44,0))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IF($B300="","",VLOOKUP($B300,'HKII 20 - 21'!$B$17:$AT$54,4,0))</f>
        <v>#N/A</v>
      </c>
      <c r="F300" s="16" t="e">
        <f>IF($B300="","",VLOOKUP($B300,'HKII 20 - 21'!$B$17:$AT$54,5,0))</f>
        <v>#N/A</v>
      </c>
      <c r="G300" s="16" t="e">
        <f>IF($B300="","",VLOOKUP($B300,'HKII 20 - 21'!$B$17:$AT$54,6,0))</f>
        <v>#N/A</v>
      </c>
      <c r="H300" s="16" t="e">
        <f>IF($B300="","",VLOOKUP($B300,'HKII 20 - 21'!$B$17:$AT$54,7,0))</f>
        <v>#N/A</v>
      </c>
      <c r="I300" s="16" t="e">
        <f>IF($B300="","",VLOOKUP($B300,'HKII 20 - 21'!$B$17:$AT$54,8,0))</f>
        <v>#N/A</v>
      </c>
      <c r="J300" s="16" t="e">
        <f>IF($B300="","",VLOOKUP($B300,'HKII 20 - 21'!$B$17:$AT$54,9,0))</f>
        <v>#N/A</v>
      </c>
      <c r="K300" s="16" t="e">
        <f>IF($B300="","",VLOOKUP($B300,'HKII 20 - 21'!$B$17:$AT$54,10,0))</f>
        <v>#N/A</v>
      </c>
      <c r="L300" s="16" t="e">
        <f>IF($B300="","",VLOOKUP($B300,'HKII 20 - 21'!$B$17:$AT$54,11,0))</f>
        <v>#N/A</v>
      </c>
      <c r="M300" s="32" t="e">
        <f t="shared" si="41"/>
        <v>#N/A</v>
      </c>
      <c r="N300" s="16" t="e">
        <f>IF($B300="","",VLOOKUP($B300,'HKII 20 - 21'!$B$17:$AT$54,13,0))</f>
        <v>#N/A</v>
      </c>
      <c r="O300" s="16" t="e">
        <f>IF($B300="","",VLOOKUP($B300,'HKII 20 - 21'!$B$17:$AT$54,14,0))</f>
        <v>#N/A</v>
      </c>
      <c r="P300" s="16" t="e">
        <f>IF($B300="","",VLOOKUP($B300,'HKII 20 - 21'!$B$17:$AT$54,15,0))</f>
        <v>#N/A</v>
      </c>
      <c r="Q300" s="16" t="e">
        <f>IF($B300="","",VLOOKUP($B300,'HKII 20 - 21'!$B$17:$AT$54,16,0))</f>
        <v>#N/A</v>
      </c>
      <c r="R300" s="32" t="e">
        <f t="shared" si="42"/>
        <v>#N/A</v>
      </c>
      <c r="S300" s="16" t="e">
        <f>IF($B300="","",VLOOKUP($B300,'HKII 20 - 21'!$B$17:$AT$54,18,0))</f>
        <v>#N/A</v>
      </c>
      <c r="T300" s="16" t="e">
        <f>IF($B300="","",VLOOKUP($B300,'HKII 20 - 21'!$B$17:$AT$54,19,0))</f>
        <v>#N/A</v>
      </c>
      <c r="U300" s="16" t="e">
        <f>IF($B300="","",VLOOKUP($B300,'HKII 20 - 21'!$B$17:$AT$54,20,0))</f>
        <v>#N/A</v>
      </c>
      <c r="V300" s="32" t="e">
        <f t="shared" si="43"/>
        <v>#N/A</v>
      </c>
      <c r="W300" s="16" t="e">
        <f>IF($B300="","",VLOOKUP($B300,'HKII 20 - 21'!$B$17:$AT$54,22,0))</f>
        <v>#N/A</v>
      </c>
      <c r="X300" s="16" t="e">
        <f>IF($B300="","",VLOOKUP($B300,'HKII 20 - 21'!$B$17:$AT$54,23,0))</f>
        <v>#N/A</v>
      </c>
      <c r="Y300" s="16" t="e">
        <f>IF($B300="","",VLOOKUP($B300,'HKII 20 - 21'!$B$17:$AT$54,24,0))</f>
        <v>#N/A</v>
      </c>
      <c r="Z300" s="32" t="e">
        <f t="shared" si="44"/>
        <v>#N/A</v>
      </c>
      <c r="AA300" s="16" t="e">
        <f>IF($B300="","",VLOOKUP($B300,'HKII 20 - 21'!$B$17:$AT$54,26,0))</f>
        <v>#N/A</v>
      </c>
      <c r="AB300" s="16" t="e">
        <f>IF($B300="","",VLOOKUP($B300,'HKII 20 - 21'!$B$17:$AT$54,27,0))</f>
        <v>#N/A</v>
      </c>
      <c r="AC300" s="16" t="e">
        <f>IF($B300="","",VLOOKUP($B300,'HKII 20 - 21'!$B$17:$AT$54,28,0))</f>
        <v>#N/A</v>
      </c>
      <c r="AD300" s="32" t="e">
        <f t="shared" si="45"/>
        <v>#N/A</v>
      </c>
      <c r="AE300" s="16" t="e">
        <f>IF($B300="","",VLOOKUP($B300,'HKII 20 - 21'!$B$17:$AT$54,30,0))</f>
        <v>#N/A</v>
      </c>
      <c r="AF300" s="16" t="e">
        <f>IF($B300="","",VLOOKUP($B300,'HKII 20 - 21'!$B$17:$AT$54,31,0))</f>
        <v>#N/A</v>
      </c>
      <c r="AG300" s="16" t="e">
        <f>IF($B300="","",VLOOKUP($B300,'HKII 20 - 21'!$B$17:$AT$54,32,0))</f>
        <v>#N/A</v>
      </c>
      <c r="AH300" s="32" t="e">
        <f t="shared" si="46"/>
        <v>#N/A</v>
      </c>
      <c r="AI300" s="16" t="e">
        <f>IF($B300="","",VLOOKUP($B300,'HKII 20 - 21'!$B$17:$AT$54,34,0))</f>
        <v>#N/A</v>
      </c>
      <c r="AJ300" s="16" t="e">
        <f>IF($B300="","",VLOOKUP($B300,'HKII 20 - 21'!$B$17:$AT$54,35,0))</f>
        <v>#N/A</v>
      </c>
      <c r="AK300" s="32" t="e">
        <f t="shared" si="47"/>
        <v>#N/A</v>
      </c>
      <c r="AL300" s="16" t="e">
        <f>IF($B300="","",VLOOKUP($B300,'HKII 20 - 21'!$B$17:$AT$54,37,0))</f>
        <v>#N/A</v>
      </c>
      <c r="AM300" s="16" t="e">
        <f>IF($B300="","",VLOOKUP($B300,'HKII 20 - 21'!$B$17:$AT$54,38,0))</f>
        <v>#N/A</v>
      </c>
      <c r="AN300" s="32" t="e">
        <f t="shared" si="48"/>
        <v>#N/A</v>
      </c>
      <c r="AO300" s="16" t="e">
        <f>IF($B300="","",VLOOKUP($B300,'HKII 20 - 21'!$B$17:$AT$54,40,0))</f>
        <v>#N/A</v>
      </c>
      <c r="AP300" s="16" t="e">
        <f>IF($B300="","",VLOOKUP($B300,'HKII 20 - 21'!$B$17:$AT$54,41,0))</f>
        <v>#N/A</v>
      </c>
      <c r="AQ300" s="32" t="e">
        <f t="shared" si="49"/>
        <v>#N/A</v>
      </c>
      <c r="AR300" s="32" t="e">
        <f>IF($B300="","",VLOOKUP($B300,'HKII 20 - 21'!$B$17:$AT$54,43,0))</f>
        <v>#N/A</v>
      </c>
      <c r="AS300" s="32" t="e">
        <f>IF($B300="","",VLOOKUP($B300,'HKII 20 - 21'!$B$17:$AT$54,44,0))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IF($B301="","",VLOOKUP($B301,'HKII 20 - 21'!$B$17:$AT$54,4,0))</f>
        <v>#N/A</v>
      </c>
      <c r="F301" s="16" t="e">
        <f>IF($B301="","",VLOOKUP($B301,'HKII 20 - 21'!$B$17:$AT$54,5,0))</f>
        <v>#N/A</v>
      </c>
      <c r="G301" s="16" t="e">
        <f>IF($B301="","",VLOOKUP($B301,'HKII 20 - 21'!$B$17:$AT$54,6,0))</f>
        <v>#N/A</v>
      </c>
      <c r="H301" s="16" t="e">
        <f>IF($B301="","",VLOOKUP($B301,'HKII 20 - 21'!$B$17:$AT$54,7,0))</f>
        <v>#N/A</v>
      </c>
      <c r="I301" s="16" t="e">
        <f>IF($B301="","",VLOOKUP($B301,'HKII 20 - 21'!$B$17:$AT$54,8,0))</f>
        <v>#N/A</v>
      </c>
      <c r="J301" s="16" t="e">
        <f>IF($B301="","",VLOOKUP($B301,'HKII 20 - 21'!$B$17:$AT$54,9,0))</f>
        <v>#N/A</v>
      </c>
      <c r="K301" s="16" t="e">
        <f>IF($B301="","",VLOOKUP($B301,'HKII 20 - 21'!$B$17:$AT$54,10,0))</f>
        <v>#N/A</v>
      </c>
      <c r="L301" s="16" t="e">
        <f>IF($B301="","",VLOOKUP($B301,'HKII 20 - 21'!$B$17:$AT$54,11,0))</f>
        <v>#N/A</v>
      </c>
      <c r="M301" s="32" t="e">
        <f t="shared" si="41"/>
        <v>#N/A</v>
      </c>
      <c r="N301" s="16" t="e">
        <f>IF($B301="","",VLOOKUP($B301,'HKII 20 - 21'!$B$17:$AT$54,13,0))</f>
        <v>#N/A</v>
      </c>
      <c r="O301" s="16" t="e">
        <f>IF($B301="","",VLOOKUP($B301,'HKII 20 - 21'!$B$17:$AT$54,14,0))</f>
        <v>#N/A</v>
      </c>
      <c r="P301" s="16" t="e">
        <f>IF($B301="","",VLOOKUP($B301,'HKII 20 - 21'!$B$17:$AT$54,15,0))</f>
        <v>#N/A</v>
      </c>
      <c r="Q301" s="16" t="e">
        <f>IF($B301="","",VLOOKUP($B301,'HKII 20 - 21'!$B$17:$AT$54,16,0))</f>
        <v>#N/A</v>
      </c>
      <c r="R301" s="32" t="e">
        <f t="shared" si="42"/>
        <v>#N/A</v>
      </c>
      <c r="S301" s="16" t="e">
        <f>IF($B301="","",VLOOKUP($B301,'HKII 20 - 21'!$B$17:$AT$54,18,0))</f>
        <v>#N/A</v>
      </c>
      <c r="T301" s="16" t="e">
        <f>IF($B301="","",VLOOKUP($B301,'HKII 20 - 21'!$B$17:$AT$54,19,0))</f>
        <v>#N/A</v>
      </c>
      <c r="U301" s="16" t="e">
        <f>IF($B301="","",VLOOKUP($B301,'HKII 20 - 21'!$B$17:$AT$54,20,0))</f>
        <v>#N/A</v>
      </c>
      <c r="V301" s="32" t="e">
        <f t="shared" si="43"/>
        <v>#N/A</v>
      </c>
      <c r="W301" s="16" t="e">
        <f>IF($B301="","",VLOOKUP($B301,'HKII 20 - 21'!$B$17:$AT$54,22,0))</f>
        <v>#N/A</v>
      </c>
      <c r="X301" s="16" t="e">
        <f>IF($B301="","",VLOOKUP($B301,'HKII 20 - 21'!$B$17:$AT$54,23,0))</f>
        <v>#N/A</v>
      </c>
      <c r="Y301" s="16" t="e">
        <f>IF($B301="","",VLOOKUP($B301,'HKII 20 - 21'!$B$17:$AT$54,24,0))</f>
        <v>#N/A</v>
      </c>
      <c r="Z301" s="32" t="e">
        <f t="shared" si="44"/>
        <v>#N/A</v>
      </c>
      <c r="AA301" s="16" t="e">
        <f>IF($B301="","",VLOOKUP($B301,'HKII 20 - 21'!$B$17:$AT$54,26,0))</f>
        <v>#N/A</v>
      </c>
      <c r="AB301" s="16" t="e">
        <f>IF($B301="","",VLOOKUP($B301,'HKII 20 - 21'!$B$17:$AT$54,27,0))</f>
        <v>#N/A</v>
      </c>
      <c r="AC301" s="16" t="e">
        <f>IF($B301="","",VLOOKUP($B301,'HKII 20 - 21'!$B$17:$AT$54,28,0))</f>
        <v>#N/A</v>
      </c>
      <c r="AD301" s="32" t="e">
        <f t="shared" si="45"/>
        <v>#N/A</v>
      </c>
      <c r="AE301" s="16" t="e">
        <f>IF($B301="","",VLOOKUP($B301,'HKII 20 - 21'!$B$17:$AT$54,30,0))</f>
        <v>#N/A</v>
      </c>
      <c r="AF301" s="16" t="e">
        <f>IF($B301="","",VLOOKUP($B301,'HKII 20 - 21'!$B$17:$AT$54,31,0))</f>
        <v>#N/A</v>
      </c>
      <c r="AG301" s="16" t="e">
        <f>IF($B301="","",VLOOKUP($B301,'HKII 20 - 21'!$B$17:$AT$54,32,0))</f>
        <v>#N/A</v>
      </c>
      <c r="AH301" s="32" t="e">
        <f t="shared" si="46"/>
        <v>#N/A</v>
      </c>
      <c r="AI301" s="16" t="e">
        <f>IF($B301="","",VLOOKUP($B301,'HKII 20 - 21'!$B$17:$AT$54,34,0))</f>
        <v>#N/A</v>
      </c>
      <c r="AJ301" s="16" t="e">
        <f>IF($B301="","",VLOOKUP($B301,'HKII 20 - 21'!$B$17:$AT$54,35,0))</f>
        <v>#N/A</v>
      </c>
      <c r="AK301" s="32" t="e">
        <f t="shared" si="47"/>
        <v>#N/A</v>
      </c>
      <c r="AL301" s="16" t="e">
        <f>IF($B301="","",VLOOKUP($B301,'HKII 20 - 21'!$B$17:$AT$54,37,0))</f>
        <v>#N/A</v>
      </c>
      <c r="AM301" s="16" t="e">
        <f>IF($B301="","",VLOOKUP($B301,'HKII 20 - 21'!$B$17:$AT$54,38,0))</f>
        <v>#N/A</v>
      </c>
      <c r="AN301" s="32" t="e">
        <f t="shared" si="48"/>
        <v>#N/A</v>
      </c>
      <c r="AO301" s="16" t="e">
        <f>IF($B301="","",VLOOKUP($B301,'HKII 20 - 21'!$B$17:$AT$54,40,0))</f>
        <v>#N/A</v>
      </c>
      <c r="AP301" s="16" t="e">
        <f>IF($B301="","",VLOOKUP($B301,'HKII 20 - 21'!$B$17:$AT$54,41,0))</f>
        <v>#N/A</v>
      </c>
      <c r="AQ301" s="32" t="e">
        <f t="shared" si="49"/>
        <v>#N/A</v>
      </c>
      <c r="AR301" s="32" t="e">
        <f>IF($B301="","",VLOOKUP($B301,'HKII 20 - 21'!$B$17:$AT$54,43,0))</f>
        <v>#N/A</v>
      </c>
      <c r="AS301" s="32" t="e">
        <f>IF($B301="","",VLOOKUP($B301,'HKII 20 - 21'!$B$17:$AT$54,44,0))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IF($B302="","",VLOOKUP($B302,'HKII 20 - 21'!$B$17:$AT$54,4,0))</f>
        <v>#N/A</v>
      </c>
      <c r="F302" s="16" t="e">
        <f>IF($B302="","",VLOOKUP($B302,'HKII 20 - 21'!$B$17:$AT$54,5,0))</f>
        <v>#N/A</v>
      </c>
      <c r="G302" s="16" t="e">
        <f>IF($B302="","",VLOOKUP($B302,'HKII 20 - 21'!$B$17:$AT$54,6,0))</f>
        <v>#N/A</v>
      </c>
      <c r="H302" s="16" t="e">
        <f>IF($B302="","",VLOOKUP($B302,'HKII 20 - 21'!$B$17:$AT$54,7,0))</f>
        <v>#N/A</v>
      </c>
      <c r="I302" s="16" t="e">
        <f>IF($B302="","",VLOOKUP($B302,'HKII 20 - 21'!$B$17:$AT$54,8,0))</f>
        <v>#N/A</v>
      </c>
      <c r="J302" s="16" t="e">
        <f>IF($B302="","",VLOOKUP($B302,'HKII 20 - 21'!$B$17:$AT$54,9,0))</f>
        <v>#N/A</v>
      </c>
      <c r="K302" s="16" t="e">
        <f>IF($B302="","",VLOOKUP($B302,'HKII 20 - 21'!$B$17:$AT$54,10,0))</f>
        <v>#N/A</v>
      </c>
      <c r="L302" s="16" t="e">
        <f>IF($B302="","",VLOOKUP($B302,'HKII 20 - 21'!$B$17:$AT$54,11,0))</f>
        <v>#N/A</v>
      </c>
      <c r="M302" s="32" t="e">
        <f t="shared" si="41"/>
        <v>#N/A</v>
      </c>
      <c r="N302" s="16" t="e">
        <f>IF($B302="","",VLOOKUP($B302,'HKII 20 - 21'!$B$17:$AT$54,13,0))</f>
        <v>#N/A</v>
      </c>
      <c r="O302" s="16" t="e">
        <f>IF($B302="","",VLOOKUP($B302,'HKII 20 - 21'!$B$17:$AT$54,14,0))</f>
        <v>#N/A</v>
      </c>
      <c r="P302" s="16" t="e">
        <f>IF($B302="","",VLOOKUP($B302,'HKII 20 - 21'!$B$17:$AT$54,15,0))</f>
        <v>#N/A</v>
      </c>
      <c r="Q302" s="16" t="e">
        <f>IF($B302="","",VLOOKUP($B302,'HKII 20 - 21'!$B$17:$AT$54,16,0))</f>
        <v>#N/A</v>
      </c>
      <c r="R302" s="32" t="e">
        <f t="shared" si="42"/>
        <v>#N/A</v>
      </c>
      <c r="S302" s="16" t="e">
        <f>IF($B302="","",VLOOKUP($B302,'HKII 20 - 21'!$B$17:$AT$54,18,0))</f>
        <v>#N/A</v>
      </c>
      <c r="T302" s="16" t="e">
        <f>IF($B302="","",VLOOKUP($B302,'HKII 20 - 21'!$B$17:$AT$54,19,0))</f>
        <v>#N/A</v>
      </c>
      <c r="U302" s="16" t="e">
        <f>IF($B302="","",VLOOKUP($B302,'HKII 20 - 21'!$B$17:$AT$54,20,0))</f>
        <v>#N/A</v>
      </c>
      <c r="V302" s="32" t="e">
        <f t="shared" si="43"/>
        <v>#N/A</v>
      </c>
      <c r="W302" s="16" t="e">
        <f>IF($B302="","",VLOOKUP($B302,'HKII 20 - 21'!$B$17:$AT$54,22,0))</f>
        <v>#N/A</v>
      </c>
      <c r="X302" s="16" t="e">
        <f>IF($B302="","",VLOOKUP($B302,'HKII 20 - 21'!$B$17:$AT$54,23,0))</f>
        <v>#N/A</v>
      </c>
      <c r="Y302" s="16" t="e">
        <f>IF($B302="","",VLOOKUP($B302,'HKII 20 - 21'!$B$17:$AT$54,24,0))</f>
        <v>#N/A</v>
      </c>
      <c r="Z302" s="32" t="e">
        <f t="shared" si="44"/>
        <v>#N/A</v>
      </c>
      <c r="AA302" s="16" t="e">
        <f>IF($B302="","",VLOOKUP($B302,'HKII 20 - 21'!$B$17:$AT$54,26,0))</f>
        <v>#N/A</v>
      </c>
      <c r="AB302" s="16" t="e">
        <f>IF($B302="","",VLOOKUP($B302,'HKII 20 - 21'!$B$17:$AT$54,27,0))</f>
        <v>#N/A</v>
      </c>
      <c r="AC302" s="16" t="e">
        <f>IF($B302="","",VLOOKUP($B302,'HKII 20 - 21'!$B$17:$AT$54,28,0))</f>
        <v>#N/A</v>
      </c>
      <c r="AD302" s="32" t="e">
        <f t="shared" si="45"/>
        <v>#N/A</v>
      </c>
      <c r="AE302" s="16" t="e">
        <f>IF($B302="","",VLOOKUP($B302,'HKII 20 - 21'!$B$17:$AT$54,30,0))</f>
        <v>#N/A</v>
      </c>
      <c r="AF302" s="16" t="e">
        <f>IF($B302="","",VLOOKUP($B302,'HKII 20 - 21'!$B$17:$AT$54,31,0))</f>
        <v>#N/A</v>
      </c>
      <c r="AG302" s="16" t="e">
        <f>IF($B302="","",VLOOKUP($B302,'HKII 20 - 21'!$B$17:$AT$54,32,0))</f>
        <v>#N/A</v>
      </c>
      <c r="AH302" s="32" t="e">
        <f t="shared" si="46"/>
        <v>#N/A</v>
      </c>
      <c r="AI302" s="16" t="e">
        <f>IF($B302="","",VLOOKUP($B302,'HKII 20 - 21'!$B$17:$AT$54,34,0))</f>
        <v>#N/A</v>
      </c>
      <c r="AJ302" s="16" t="e">
        <f>IF($B302="","",VLOOKUP($B302,'HKII 20 - 21'!$B$17:$AT$54,35,0))</f>
        <v>#N/A</v>
      </c>
      <c r="AK302" s="32" t="e">
        <f t="shared" si="47"/>
        <v>#N/A</v>
      </c>
      <c r="AL302" s="16" t="e">
        <f>IF($B302="","",VLOOKUP($B302,'HKII 20 - 21'!$B$17:$AT$54,37,0))</f>
        <v>#N/A</v>
      </c>
      <c r="AM302" s="16" t="e">
        <f>IF($B302="","",VLOOKUP($B302,'HKII 20 - 21'!$B$17:$AT$54,38,0))</f>
        <v>#N/A</v>
      </c>
      <c r="AN302" s="32" t="e">
        <f t="shared" si="48"/>
        <v>#N/A</v>
      </c>
      <c r="AO302" s="16" t="e">
        <f>IF($B302="","",VLOOKUP($B302,'HKII 20 - 21'!$B$17:$AT$54,40,0))</f>
        <v>#N/A</v>
      </c>
      <c r="AP302" s="16" t="e">
        <f>IF($B302="","",VLOOKUP($B302,'HKII 20 - 21'!$B$17:$AT$54,41,0))</f>
        <v>#N/A</v>
      </c>
      <c r="AQ302" s="32" t="e">
        <f t="shared" si="49"/>
        <v>#N/A</v>
      </c>
      <c r="AR302" s="32" t="e">
        <f>IF($B302="","",VLOOKUP($B302,'HKII 20 - 21'!$B$17:$AT$54,43,0))</f>
        <v>#N/A</v>
      </c>
      <c r="AS302" s="32" t="e">
        <f>IF($B302="","",VLOOKUP($B302,'HKII 20 - 21'!$B$17:$AT$54,44,0))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IF($B303="","",VLOOKUP($B303,'HKII 20 - 21'!$B$17:$AT$54,4,0))</f>
        <v>#N/A</v>
      </c>
      <c r="F303" s="16" t="e">
        <f>IF($B303="","",VLOOKUP($B303,'HKII 20 - 21'!$B$17:$AT$54,5,0))</f>
        <v>#N/A</v>
      </c>
      <c r="G303" s="16" t="e">
        <f>IF($B303="","",VLOOKUP($B303,'HKII 20 - 21'!$B$17:$AT$54,6,0))</f>
        <v>#N/A</v>
      </c>
      <c r="H303" s="16" t="e">
        <f>IF($B303="","",VLOOKUP($B303,'HKII 20 - 21'!$B$17:$AT$54,7,0))</f>
        <v>#N/A</v>
      </c>
      <c r="I303" s="16" t="e">
        <f>IF($B303="","",VLOOKUP($B303,'HKII 20 - 21'!$B$17:$AT$54,8,0))</f>
        <v>#N/A</v>
      </c>
      <c r="J303" s="16" t="e">
        <f>IF($B303="","",VLOOKUP($B303,'HKII 20 - 21'!$B$17:$AT$54,9,0))</f>
        <v>#N/A</v>
      </c>
      <c r="K303" s="16" t="e">
        <f>IF($B303="","",VLOOKUP($B303,'HKII 20 - 21'!$B$17:$AT$54,10,0))</f>
        <v>#N/A</v>
      </c>
      <c r="L303" s="16" t="e">
        <f>IF($B303="","",VLOOKUP($B303,'HKII 20 - 21'!$B$17:$AT$54,11,0))</f>
        <v>#N/A</v>
      </c>
      <c r="M303" s="32" t="e">
        <f t="shared" si="41"/>
        <v>#N/A</v>
      </c>
      <c r="N303" s="16" t="e">
        <f>IF($B303="","",VLOOKUP($B303,'HKII 20 - 21'!$B$17:$AT$54,13,0))</f>
        <v>#N/A</v>
      </c>
      <c r="O303" s="16" t="e">
        <f>IF($B303="","",VLOOKUP($B303,'HKII 20 - 21'!$B$17:$AT$54,14,0))</f>
        <v>#N/A</v>
      </c>
      <c r="P303" s="16" t="e">
        <f>IF($B303="","",VLOOKUP($B303,'HKII 20 - 21'!$B$17:$AT$54,15,0))</f>
        <v>#N/A</v>
      </c>
      <c r="Q303" s="16" t="e">
        <f>IF($B303="","",VLOOKUP($B303,'HKII 20 - 21'!$B$17:$AT$54,16,0))</f>
        <v>#N/A</v>
      </c>
      <c r="R303" s="32" t="e">
        <f t="shared" si="42"/>
        <v>#N/A</v>
      </c>
      <c r="S303" s="16" t="e">
        <f>IF($B303="","",VLOOKUP($B303,'HKII 20 - 21'!$B$17:$AT$54,18,0))</f>
        <v>#N/A</v>
      </c>
      <c r="T303" s="16" t="e">
        <f>IF($B303="","",VLOOKUP($B303,'HKII 20 - 21'!$B$17:$AT$54,19,0))</f>
        <v>#N/A</v>
      </c>
      <c r="U303" s="16" t="e">
        <f>IF($B303="","",VLOOKUP($B303,'HKII 20 - 21'!$B$17:$AT$54,20,0))</f>
        <v>#N/A</v>
      </c>
      <c r="V303" s="32" t="e">
        <f t="shared" si="43"/>
        <v>#N/A</v>
      </c>
      <c r="W303" s="16" t="e">
        <f>IF($B303="","",VLOOKUP($B303,'HKII 20 - 21'!$B$17:$AT$54,22,0))</f>
        <v>#N/A</v>
      </c>
      <c r="X303" s="16" t="e">
        <f>IF($B303="","",VLOOKUP($B303,'HKII 20 - 21'!$B$17:$AT$54,23,0))</f>
        <v>#N/A</v>
      </c>
      <c r="Y303" s="16" t="e">
        <f>IF($B303="","",VLOOKUP($B303,'HKII 20 - 21'!$B$17:$AT$54,24,0))</f>
        <v>#N/A</v>
      </c>
      <c r="Z303" s="32" t="e">
        <f t="shared" si="44"/>
        <v>#N/A</v>
      </c>
      <c r="AA303" s="16" t="e">
        <f>IF($B303="","",VLOOKUP($B303,'HKII 20 - 21'!$B$17:$AT$54,26,0))</f>
        <v>#N/A</v>
      </c>
      <c r="AB303" s="16" t="e">
        <f>IF($B303="","",VLOOKUP($B303,'HKII 20 - 21'!$B$17:$AT$54,27,0))</f>
        <v>#N/A</v>
      </c>
      <c r="AC303" s="16" t="e">
        <f>IF($B303="","",VLOOKUP($B303,'HKII 20 - 21'!$B$17:$AT$54,28,0))</f>
        <v>#N/A</v>
      </c>
      <c r="AD303" s="32" t="e">
        <f t="shared" si="45"/>
        <v>#N/A</v>
      </c>
      <c r="AE303" s="16" t="e">
        <f>IF($B303="","",VLOOKUP($B303,'HKII 20 - 21'!$B$17:$AT$54,30,0))</f>
        <v>#N/A</v>
      </c>
      <c r="AF303" s="16" t="e">
        <f>IF($B303="","",VLOOKUP($B303,'HKII 20 - 21'!$B$17:$AT$54,31,0))</f>
        <v>#N/A</v>
      </c>
      <c r="AG303" s="16" t="e">
        <f>IF($B303="","",VLOOKUP($B303,'HKII 20 - 21'!$B$17:$AT$54,32,0))</f>
        <v>#N/A</v>
      </c>
      <c r="AH303" s="32" t="e">
        <f t="shared" si="46"/>
        <v>#N/A</v>
      </c>
      <c r="AI303" s="16" t="e">
        <f>IF($B303="","",VLOOKUP($B303,'HKII 20 - 21'!$B$17:$AT$54,34,0))</f>
        <v>#N/A</v>
      </c>
      <c r="AJ303" s="16" t="e">
        <f>IF($B303="","",VLOOKUP($B303,'HKII 20 - 21'!$B$17:$AT$54,35,0))</f>
        <v>#N/A</v>
      </c>
      <c r="AK303" s="32" t="e">
        <f t="shared" si="47"/>
        <v>#N/A</v>
      </c>
      <c r="AL303" s="16" t="e">
        <f>IF($B303="","",VLOOKUP($B303,'HKII 20 - 21'!$B$17:$AT$54,37,0))</f>
        <v>#N/A</v>
      </c>
      <c r="AM303" s="16" t="e">
        <f>IF($B303="","",VLOOKUP($B303,'HKII 20 - 21'!$B$17:$AT$54,38,0))</f>
        <v>#N/A</v>
      </c>
      <c r="AN303" s="32" t="e">
        <f t="shared" si="48"/>
        <v>#N/A</v>
      </c>
      <c r="AO303" s="16" t="e">
        <f>IF($B303="","",VLOOKUP($B303,'HKII 20 - 21'!$B$17:$AT$54,40,0))</f>
        <v>#N/A</v>
      </c>
      <c r="AP303" s="16" t="e">
        <f>IF($B303="","",VLOOKUP($B303,'HKII 20 - 21'!$B$17:$AT$54,41,0))</f>
        <v>#N/A</v>
      </c>
      <c r="AQ303" s="32" t="e">
        <f t="shared" si="49"/>
        <v>#N/A</v>
      </c>
      <c r="AR303" s="32" t="e">
        <f>IF($B303="","",VLOOKUP($B303,'HKII 20 - 21'!$B$17:$AT$54,43,0))</f>
        <v>#N/A</v>
      </c>
      <c r="AS303" s="32" t="e">
        <f>IF($B303="","",VLOOKUP($B303,'HKII 20 - 21'!$B$17:$AT$54,44,0))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IF($B304="","",VLOOKUP($B304,'HKII 20 - 21'!$B$17:$AT$54,4,0))</f>
        <v>#N/A</v>
      </c>
      <c r="F304" s="16" t="e">
        <f>IF($B304="","",VLOOKUP($B304,'HKII 20 - 21'!$B$17:$AT$54,5,0))</f>
        <v>#N/A</v>
      </c>
      <c r="G304" s="16" t="e">
        <f>IF($B304="","",VLOOKUP($B304,'HKII 20 - 21'!$B$17:$AT$54,6,0))</f>
        <v>#N/A</v>
      </c>
      <c r="H304" s="16" t="e">
        <f>IF($B304="","",VLOOKUP($B304,'HKII 20 - 21'!$B$17:$AT$54,7,0))</f>
        <v>#N/A</v>
      </c>
      <c r="I304" s="16" t="e">
        <f>IF($B304="","",VLOOKUP($B304,'HKII 20 - 21'!$B$17:$AT$54,8,0))</f>
        <v>#N/A</v>
      </c>
      <c r="J304" s="16" t="e">
        <f>IF($B304="","",VLOOKUP($B304,'HKII 20 - 21'!$B$17:$AT$54,9,0))</f>
        <v>#N/A</v>
      </c>
      <c r="K304" s="16" t="e">
        <f>IF($B304="","",VLOOKUP($B304,'HKII 20 - 21'!$B$17:$AT$54,10,0))</f>
        <v>#N/A</v>
      </c>
      <c r="L304" s="16" t="e">
        <f>IF($B304="","",VLOOKUP($B304,'HKII 20 - 21'!$B$17:$AT$54,11,0))</f>
        <v>#N/A</v>
      </c>
      <c r="M304" s="32" t="e">
        <f t="shared" si="41"/>
        <v>#N/A</v>
      </c>
      <c r="N304" s="16" t="e">
        <f>IF($B304="","",VLOOKUP($B304,'HKII 20 - 21'!$B$17:$AT$54,13,0))</f>
        <v>#N/A</v>
      </c>
      <c r="O304" s="16" t="e">
        <f>IF($B304="","",VLOOKUP($B304,'HKII 20 - 21'!$B$17:$AT$54,14,0))</f>
        <v>#N/A</v>
      </c>
      <c r="P304" s="16" t="e">
        <f>IF($B304="","",VLOOKUP($B304,'HKII 20 - 21'!$B$17:$AT$54,15,0))</f>
        <v>#N/A</v>
      </c>
      <c r="Q304" s="16" t="e">
        <f>IF($B304="","",VLOOKUP($B304,'HKII 20 - 21'!$B$17:$AT$54,16,0))</f>
        <v>#N/A</v>
      </c>
      <c r="R304" s="32" t="e">
        <f t="shared" si="42"/>
        <v>#N/A</v>
      </c>
      <c r="S304" s="16" t="e">
        <f>IF($B304="","",VLOOKUP($B304,'HKII 20 - 21'!$B$17:$AT$54,18,0))</f>
        <v>#N/A</v>
      </c>
      <c r="T304" s="16" t="e">
        <f>IF($B304="","",VLOOKUP($B304,'HKII 20 - 21'!$B$17:$AT$54,19,0))</f>
        <v>#N/A</v>
      </c>
      <c r="U304" s="16" t="e">
        <f>IF($B304="","",VLOOKUP($B304,'HKII 20 - 21'!$B$17:$AT$54,20,0))</f>
        <v>#N/A</v>
      </c>
      <c r="V304" s="32" t="e">
        <f t="shared" si="43"/>
        <v>#N/A</v>
      </c>
      <c r="W304" s="16" t="e">
        <f>IF($B304="","",VLOOKUP($B304,'HKII 20 - 21'!$B$17:$AT$54,22,0))</f>
        <v>#N/A</v>
      </c>
      <c r="X304" s="16" t="e">
        <f>IF($B304="","",VLOOKUP($B304,'HKII 20 - 21'!$B$17:$AT$54,23,0))</f>
        <v>#N/A</v>
      </c>
      <c r="Y304" s="16" t="e">
        <f>IF($B304="","",VLOOKUP($B304,'HKII 20 - 21'!$B$17:$AT$54,24,0))</f>
        <v>#N/A</v>
      </c>
      <c r="Z304" s="32" t="e">
        <f t="shared" si="44"/>
        <v>#N/A</v>
      </c>
      <c r="AA304" s="16" t="e">
        <f>IF($B304="","",VLOOKUP($B304,'HKII 20 - 21'!$B$17:$AT$54,26,0))</f>
        <v>#N/A</v>
      </c>
      <c r="AB304" s="16" t="e">
        <f>IF($B304="","",VLOOKUP($B304,'HKII 20 - 21'!$B$17:$AT$54,27,0))</f>
        <v>#N/A</v>
      </c>
      <c r="AC304" s="16" t="e">
        <f>IF($B304="","",VLOOKUP($B304,'HKII 20 - 21'!$B$17:$AT$54,28,0))</f>
        <v>#N/A</v>
      </c>
      <c r="AD304" s="32" t="e">
        <f t="shared" si="45"/>
        <v>#N/A</v>
      </c>
      <c r="AE304" s="16" t="e">
        <f>IF($B304="","",VLOOKUP($B304,'HKII 20 - 21'!$B$17:$AT$54,30,0))</f>
        <v>#N/A</v>
      </c>
      <c r="AF304" s="16" t="e">
        <f>IF($B304="","",VLOOKUP($B304,'HKII 20 - 21'!$B$17:$AT$54,31,0))</f>
        <v>#N/A</v>
      </c>
      <c r="AG304" s="16" t="e">
        <f>IF($B304="","",VLOOKUP($B304,'HKII 20 - 21'!$B$17:$AT$54,32,0))</f>
        <v>#N/A</v>
      </c>
      <c r="AH304" s="32" t="e">
        <f t="shared" si="46"/>
        <v>#N/A</v>
      </c>
      <c r="AI304" s="16" t="e">
        <f>IF($B304="","",VLOOKUP($B304,'HKII 20 - 21'!$B$17:$AT$54,34,0))</f>
        <v>#N/A</v>
      </c>
      <c r="AJ304" s="16" t="e">
        <f>IF($B304="","",VLOOKUP($B304,'HKII 20 - 21'!$B$17:$AT$54,35,0))</f>
        <v>#N/A</v>
      </c>
      <c r="AK304" s="32" t="e">
        <f t="shared" si="47"/>
        <v>#N/A</v>
      </c>
      <c r="AL304" s="16" t="e">
        <f>IF($B304="","",VLOOKUP($B304,'HKII 20 - 21'!$B$17:$AT$54,37,0))</f>
        <v>#N/A</v>
      </c>
      <c r="AM304" s="16" t="e">
        <f>IF($B304="","",VLOOKUP($B304,'HKII 20 - 21'!$B$17:$AT$54,38,0))</f>
        <v>#N/A</v>
      </c>
      <c r="AN304" s="32" t="e">
        <f t="shared" si="48"/>
        <v>#N/A</v>
      </c>
      <c r="AO304" s="16" t="e">
        <f>IF($B304="","",VLOOKUP($B304,'HKII 20 - 21'!$B$17:$AT$54,40,0))</f>
        <v>#N/A</v>
      </c>
      <c r="AP304" s="16" t="e">
        <f>IF($B304="","",VLOOKUP($B304,'HKII 20 - 21'!$B$17:$AT$54,41,0))</f>
        <v>#N/A</v>
      </c>
      <c r="AQ304" s="32" t="e">
        <f t="shared" si="49"/>
        <v>#N/A</v>
      </c>
      <c r="AR304" s="32" t="e">
        <f>IF($B304="","",VLOOKUP($B304,'HKII 20 - 21'!$B$17:$AT$54,43,0))</f>
        <v>#N/A</v>
      </c>
      <c r="AS304" s="32" t="e">
        <f>IF($B304="","",VLOOKUP($B304,'HKII 20 - 21'!$B$17:$AT$54,44,0))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IF($B305="","",VLOOKUP($B305,'HKII 20 - 21'!$B$17:$AT$54,4,0))</f>
        <v>#N/A</v>
      </c>
      <c r="F305" s="16" t="e">
        <f>IF($B305="","",VLOOKUP($B305,'HKII 20 - 21'!$B$17:$AT$54,5,0))</f>
        <v>#N/A</v>
      </c>
      <c r="G305" s="16" t="e">
        <f>IF($B305="","",VLOOKUP($B305,'HKII 20 - 21'!$B$17:$AT$54,6,0))</f>
        <v>#N/A</v>
      </c>
      <c r="H305" s="16" t="e">
        <f>IF($B305="","",VLOOKUP($B305,'HKII 20 - 21'!$B$17:$AT$54,7,0))</f>
        <v>#N/A</v>
      </c>
      <c r="I305" s="16" t="e">
        <f>IF($B305="","",VLOOKUP($B305,'HKII 20 - 21'!$B$17:$AT$54,8,0))</f>
        <v>#N/A</v>
      </c>
      <c r="J305" s="16" t="e">
        <f>IF($B305="","",VLOOKUP($B305,'HKII 20 - 21'!$B$17:$AT$54,9,0))</f>
        <v>#N/A</v>
      </c>
      <c r="K305" s="16" t="e">
        <f>IF($B305="","",VLOOKUP($B305,'HKII 20 - 21'!$B$17:$AT$54,10,0))</f>
        <v>#N/A</v>
      </c>
      <c r="L305" s="16" t="e">
        <f>IF($B305="","",VLOOKUP($B305,'HKII 20 - 21'!$B$17:$AT$54,11,0))</f>
        <v>#N/A</v>
      </c>
      <c r="M305" s="32" t="e">
        <f t="shared" si="41"/>
        <v>#N/A</v>
      </c>
      <c r="N305" s="16" t="e">
        <f>IF($B305="","",VLOOKUP($B305,'HKII 20 - 21'!$B$17:$AT$54,13,0))</f>
        <v>#N/A</v>
      </c>
      <c r="O305" s="16" t="e">
        <f>IF($B305="","",VLOOKUP($B305,'HKII 20 - 21'!$B$17:$AT$54,14,0))</f>
        <v>#N/A</v>
      </c>
      <c r="P305" s="16" t="e">
        <f>IF($B305="","",VLOOKUP($B305,'HKII 20 - 21'!$B$17:$AT$54,15,0))</f>
        <v>#N/A</v>
      </c>
      <c r="Q305" s="16" t="e">
        <f>IF($B305="","",VLOOKUP($B305,'HKII 20 - 21'!$B$17:$AT$54,16,0))</f>
        <v>#N/A</v>
      </c>
      <c r="R305" s="32" t="e">
        <f t="shared" si="42"/>
        <v>#N/A</v>
      </c>
      <c r="S305" s="16" t="e">
        <f>IF($B305="","",VLOOKUP($B305,'HKII 20 - 21'!$B$17:$AT$54,18,0))</f>
        <v>#N/A</v>
      </c>
      <c r="T305" s="16" t="e">
        <f>IF($B305="","",VLOOKUP($B305,'HKII 20 - 21'!$B$17:$AT$54,19,0))</f>
        <v>#N/A</v>
      </c>
      <c r="U305" s="16" t="e">
        <f>IF($B305="","",VLOOKUP($B305,'HKII 20 - 21'!$B$17:$AT$54,20,0))</f>
        <v>#N/A</v>
      </c>
      <c r="V305" s="32" t="e">
        <f t="shared" si="43"/>
        <v>#N/A</v>
      </c>
      <c r="W305" s="16" t="e">
        <f>IF($B305="","",VLOOKUP($B305,'HKII 20 - 21'!$B$17:$AT$54,22,0))</f>
        <v>#N/A</v>
      </c>
      <c r="X305" s="16" t="e">
        <f>IF($B305="","",VLOOKUP($B305,'HKII 20 - 21'!$B$17:$AT$54,23,0))</f>
        <v>#N/A</v>
      </c>
      <c r="Y305" s="16" t="e">
        <f>IF($B305="","",VLOOKUP($B305,'HKII 20 - 21'!$B$17:$AT$54,24,0))</f>
        <v>#N/A</v>
      </c>
      <c r="Z305" s="32" t="e">
        <f t="shared" si="44"/>
        <v>#N/A</v>
      </c>
      <c r="AA305" s="16" t="e">
        <f>IF($B305="","",VLOOKUP($B305,'HKII 20 - 21'!$B$17:$AT$54,26,0))</f>
        <v>#N/A</v>
      </c>
      <c r="AB305" s="16" t="e">
        <f>IF($B305="","",VLOOKUP($B305,'HKII 20 - 21'!$B$17:$AT$54,27,0))</f>
        <v>#N/A</v>
      </c>
      <c r="AC305" s="16" t="e">
        <f>IF($B305="","",VLOOKUP($B305,'HKII 20 - 21'!$B$17:$AT$54,28,0))</f>
        <v>#N/A</v>
      </c>
      <c r="AD305" s="32" t="e">
        <f t="shared" si="45"/>
        <v>#N/A</v>
      </c>
      <c r="AE305" s="16" t="e">
        <f>IF($B305="","",VLOOKUP($B305,'HKII 20 - 21'!$B$17:$AT$54,30,0))</f>
        <v>#N/A</v>
      </c>
      <c r="AF305" s="16" t="e">
        <f>IF($B305="","",VLOOKUP($B305,'HKII 20 - 21'!$B$17:$AT$54,31,0))</f>
        <v>#N/A</v>
      </c>
      <c r="AG305" s="16" t="e">
        <f>IF($B305="","",VLOOKUP($B305,'HKII 20 - 21'!$B$17:$AT$54,32,0))</f>
        <v>#N/A</v>
      </c>
      <c r="AH305" s="32" t="e">
        <f t="shared" si="46"/>
        <v>#N/A</v>
      </c>
      <c r="AI305" s="16" t="e">
        <f>IF($B305="","",VLOOKUP($B305,'HKII 20 - 21'!$B$17:$AT$54,34,0))</f>
        <v>#N/A</v>
      </c>
      <c r="AJ305" s="16" t="e">
        <f>IF($B305="","",VLOOKUP($B305,'HKII 20 - 21'!$B$17:$AT$54,35,0))</f>
        <v>#N/A</v>
      </c>
      <c r="AK305" s="32" t="e">
        <f t="shared" si="47"/>
        <v>#N/A</v>
      </c>
      <c r="AL305" s="16" t="e">
        <f>IF($B305="","",VLOOKUP($B305,'HKII 20 - 21'!$B$17:$AT$54,37,0))</f>
        <v>#N/A</v>
      </c>
      <c r="AM305" s="16" t="e">
        <f>IF($B305="","",VLOOKUP($B305,'HKII 20 - 21'!$B$17:$AT$54,38,0))</f>
        <v>#N/A</v>
      </c>
      <c r="AN305" s="32" t="e">
        <f t="shared" si="48"/>
        <v>#N/A</v>
      </c>
      <c r="AO305" s="16" t="e">
        <f>IF($B305="","",VLOOKUP($B305,'HKII 20 - 21'!$B$17:$AT$54,40,0))</f>
        <v>#N/A</v>
      </c>
      <c r="AP305" s="16" t="e">
        <f>IF($B305="","",VLOOKUP($B305,'HKII 20 - 21'!$B$17:$AT$54,41,0))</f>
        <v>#N/A</v>
      </c>
      <c r="AQ305" s="32" t="e">
        <f t="shared" si="49"/>
        <v>#N/A</v>
      </c>
      <c r="AR305" s="32" t="e">
        <f>IF($B305="","",VLOOKUP($B305,'HKII 20 - 21'!$B$17:$AT$54,43,0))</f>
        <v>#N/A</v>
      </c>
      <c r="AS305" s="32" t="e">
        <f>IF($B305="","",VLOOKUP($B305,'HKII 20 - 21'!$B$17:$AT$54,44,0))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IF($B306="","",VLOOKUP($B306,'HKII 20 - 21'!$B$17:$AT$54,4,0))</f>
        <v>#N/A</v>
      </c>
      <c r="F306" s="16" t="e">
        <f>IF($B306="","",VLOOKUP($B306,'HKII 20 - 21'!$B$17:$AT$54,5,0))</f>
        <v>#N/A</v>
      </c>
      <c r="G306" s="16" t="e">
        <f>IF($B306="","",VLOOKUP($B306,'HKII 20 - 21'!$B$17:$AT$54,6,0))</f>
        <v>#N/A</v>
      </c>
      <c r="H306" s="16" t="e">
        <f>IF($B306="","",VLOOKUP($B306,'HKII 20 - 21'!$B$17:$AT$54,7,0))</f>
        <v>#N/A</v>
      </c>
      <c r="I306" s="16" t="e">
        <f>IF($B306="","",VLOOKUP($B306,'HKII 20 - 21'!$B$17:$AT$54,8,0))</f>
        <v>#N/A</v>
      </c>
      <c r="J306" s="16" t="e">
        <f>IF($B306="","",VLOOKUP($B306,'HKII 20 - 21'!$B$17:$AT$54,9,0))</f>
        <v>#N/A</v>
      </c>
      <c r="K306" s="16" t="e">
        <f>IF($B306="","",VLOOKUP($B306,'HKII 20 - 21'!$B$17:$AT$54,10,0))</f>
        <v>#N/A</v>
      </c>
      <c r="L306" s="16" t="e">
        <f>IF($B306="","",VLOOKUP($B306,'HKII 20 - 21'!$B$17:$AT$54,11,0))</f>
        <v>#N/A</v>
      </c>
      <c r="M306" s="32" t="e">
        <f t="shared" si="41"/>
        <v>#N/A</v>
      </c>
      <c r="N306" s="16" t="e">
        <f>IF($B306="","",VLOOKUP($B306,'HKII 20 - 21'!$B$17:$AT$54,13,0))</f>
        <v>#N/A</v>
      </c>
      <c r="O306" s="16" t="e">
        <f>IF($B306="","",VLOOKUP($B306,'HKII 20 - 21'!$B$17:$AT$54,14,0))</f>
        <v>#N/A</v>
      </c>
      <c r="P306" s="16" t="e">
        <f>IF($B306="","",VLOOKUP($B306,'HKII 20 - 21'!$B$17:$AT$54,15,0))</f>
        <v>#N/A</v>
      </c>
      <c r="Q306" s="16" t="e">
        <f>IF($B306="","",VLOOKUP($B306,'HKII 20 - 21'!$B$17:$AT$54,16,0))</f>
        <v>#N/A</v>
      </c>
      <c r="R306" s="32" t="e">
        <f t="shared" si="42"/>
        <v>#N/A</v>
      </c>
      <c r="S306" s="16" t="e">
        <f>IF($B306="","",VLOOKUP($B306,'HKII 20 - 21'!$B$17:$AT$54,18,0))</f>
        <v>#N/A</v>
      </c>
      <c r="T306" s="16" t="e">
        <f>IF($B306="","",VLOOKUP($B306,'HKII 20 - 21'!$B$17:$AT$54,19,0))</f>
        <v>#N/A</v>
      </c>
      <c r="U306" s="16" t="e">
        <f>IF($B306="","",VLOOKUP($B306,'HKII 20 - 21'!$B$17:$AT$54,20,0))</f>
        <v>#N/A</v>
      </c>
      <c r="V306" s="32" t="e">
        <f t="shared" si="43"/>
        <v>#N/A</v>
      </c>
      <c r="W306" s="16" t="e">
        <f>IF($B306="","",VLOOKUP($B306,'HKII 20 - 21'!$B$17:$AT$54,22,0))</f>
        <v>#N/A</v>
      </c>
      <c r="X306" s="16" t="e">
        <f>IF($B306="","",VLOOKUP($B306,'HKII 20 - 21'!$B$17:$AT$54,23,0))</f>
        <v>#N/A</v>
      </c>
      <c r="Y306" s="16" t="e">
        <f>IF($B306="","",VLOOKUP($B306,'HKII 20 - 21'!$B$17:$AT$54,24,0))</f>
        <v>#N/A</v>
      </c>
      <c r="Z306" s="32" t="e">
        <f t="shared" si="44"/>
        <v>#N/A</v>
      </c>
      <c r="AA306" s="16" t="e">
        <f>IF($B306="","",VLOOKUP($B306,'HKII 20 - 21'!$B$17:$AT$54,26,0))</f>
        <v>#N/A</v>
      </c>
      <c r="AB306" s="16" t="e">
        <f>IF($B306="","",VLOOKUP($B306,'HKII 20 - 21'!$B$17:$AT$54,27,0))</f>
        <v>#N/A</v>
      </c>
      <c r="AC306" s="16" t="e">
        <f>IF($B306="","",VLOOKUP($B306,'HKII 20 - 21'!$B$17:$AT$54,28,0))</f>
        <v>#N/A</v>
      </c>
      <c r="AD306" s="32" t="e">
        <f t="shared" si="45"/>
        <v>#N/A</v>
      </c>
      <c r="AE306" s="16" t="e">
        <f>IF($B306="","",VLOOKUP($B306,'HKII 20 - 21'!$B$17:$AT$54,30,0))</f>
        <v>#N/A</v>
      </c>
      <c r="AF306" s="16" t="e">
        <f>IF($B306="","",VLOOKUP($B306,'HKII 20 - 21'!$B$17:$AT$54,31,0))</f>
        <v>#N/A</v>
      </c>
      <c r="AG306" s="16" t="e">
        <f>IF($B306="","",VLOOKUP($B306,'HKII 20 - 21'!$B$17:$AT$54,32,0))</f>
        <v>#N/A</v>
      </c>
      <c r="AH306" s="32" t="e">
        <f t="shared" si="46"/>
        <v>#N/A</v>
      </c>
      <c r="AI306" s="16" t="e">
        <f>IF($B306="","",VLOOKUP($B306,'HKII 20 - 21'!$B$17:$AT$54,34,0))</f>
        <v>#N/A</v>
      </c>
      <c r="AJ306" s="16" t="e">
        <f>IF($B306="","",VLOOKUP($B306,'HKII 20 - 21'!$B$17:$AT$54,35,0))</f>
        <v>#N/A</v>
      </c>
      <c r="AK306" s="32" t="e">
        <f t="shared" si="47"/>
        <v>#N/A</v>
      </c>
      <c r="AL306" s="16" t="e">
        <f>IF($B306="","",VLOOKUP($B306,'HKII 20 - 21'!$B$17:$AT$54,37,0))</f>
        <v>#N/A</v>
      </c>
      <c r="AM306" s="16" t="e">
        <f>IF($B306="","",VLOOKUP($B306,'HKII 20 - 21'!$B$17:$AT$54,38,0))</f>
        <v>#N/A</v>
      </c>
      <c r="AN306" s="32" t="e">
        <f t="shared" si="48"/>
        <v>#N/A</v>
      </c>
      <c r="AO306" s="16" t="e">
        <f>IF($B306="","",VLOOKUP($B306,'HKII 20 - 21'!$B$17:$AT$54,40,0))</f>
        <v>#N/A</v>
      </c>
      <c r="AP306" s="16" t="e">
        <f>IF($B306="","",VLOOKUP($B306,'HKII 20 - 21'!$B$17:$AT$54,41,0))</f>
        <v>#N/A</v>
      </c>
      <c r="AQ306" s="32" t="e">
        <f t="shared" si="49"/>
        <v>#N/A</v>
      </c>
      <c r="AR306" s="32" t="e">
        <f>IF($B306="","",VLOOKUP($B306,'HKII 20 - 21'!$B$17:$AT$54,43,0))</f>
        <v>#N/A</v>
      </c>
      <c r="AS306" s="32" t="e">
        <f>IF($B306="","",VLOOKUP($B306,'HKII 20 - 21'!$B$17:$AT$54,44,0))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IF($B307="","",VLOOKUP($B307,'HKII 20 - 21'!$B$17:$AT$54,4,0))</f>
        <v>#N/A</v>
      </c>
      <c r="F307" s="16" t="e">
        <f>IF($B307="","",VLOOKUP($B307,'HKII 20 - 21'!$B$17:$AT$54,5,0))</f>
        <v>#N/A</v>
      </c>
      <c r="G307" s="16" t="e">
        <f>IF($B307="","",VLOOKUP($B307,'HKII 20 - 21'!$B$17:$AT$54,6,0))</f>
        <v>#N/A</v>
      </c>
      <c r="H307" s="16" t="e">
        <f>IF($B307="","",VLOOKUP($B307,'HKII 20 - 21'!$B$17:$AT$54,7,0))</f>
        <v>#N/A</v>
      </c>
      <c r="I307" s="16" t="e">
        <f>IF($B307="","",VLOOKUP($B307,'HKII 20 - 21'!$B$17:$AT$54,8,0))</f>
        <v>#N/A</v>
      </c>
      <c r="J307" s="16" t="e">
        <f>IF($B307="","",VLOOKUP($B307,'HKII 20 - 21'!$B$17:$AT$54,9,0))</f>
        <v>#N/A</v>
      </c>
      <c r="K307" s="16" t="e">
        <f>IF($B307="","",VLOOKUP($B307,'HKII 20 - 21'!$B$17:$AT$54,10,0))</f>
        <v>#N/A</v>
      </c>
      <c r="L307" s="16" t="e">
        <f>IF($B307="","",VLOOKUP($B307,'HKII 20 - 21'!$B$17:$AT$54,11,0))</f>
        <v>#N/A</v>
      </c>
      <c r="M307" s="32" t="e">
        <f t="shared" si="41"/>
        <v>#N/A</v>
      </c>
      <c r="N307" s="16" t="e">
        <f>IF($B307="","",VLOOKUP($B307,'HKII 20 - 21'!$B$17:$AT$54,13,0))</f>
        <v>#N/A</v>
      </c>
      <c r="O307" s="16" t="e">
        <f>IF($B307="","",VLOOKUP($B307,'HKII 20 - 21'!$B$17:$AT$54,14,0))</f>
        <v>#N/A</v>
      </c>
      <c r="P307" s="16" t="e">
        <f>IF($B307="","",VLOOKUP($B307,'HKII 20 - 21'!$B$17:$AT$54,15,0))</f>
        <v>#N/A</v>
      </c>
      <c r="Q307" s="16" t="e">
        <f>IF($B307="","",VLOOKUP($B307,'HKII 20 - 21'!$B$17:$AT$54,16,0))</f>
        <v>#N/A</v>
      </c>
      <c r="R307" s="32" t="e">
        <f t="shared" si="42"/>
        <v>#N/A</v>
      </c>
      <c r="S307" s="16" t="e">
        <f>IF($B307="","",VLOOKUP($B307,'HKII 20 - 21'!$B$17:$AT$54,18,0))</f>
        <v>#N/A</v>
      </c>
      <c r="T307" s="16" t="e">
        <f>IF($B307="","",VLOOKUP($B307,'HKII 20 - 21'!$B$17:$AT$54,19,0))</f>
        <v>#N/A</v>
      </c>
      <c r="U307" s="16" t="e">
        <f>IF($B307="","",VLOOKUP($B307,'HKII 20 - 21'!$B$17:$AT$54,20,0))</f>
        <v>#N/A</v>
      </c>
      <c r="V307" s="32" t="e">
        <f t="shared" si="43"/>
        <v>#N/A</v>
      </c>
      <c r="W307" s="16" t="e">
        <f>IF($B307="","",VLOOKUP($B307,'HKII 20 - 21'!$B$17:$AT$54,22,0))</f>
        <v>#N/A</v>
      </c>
      <c r="X307" s="16" t="e">
        <f>IF($B307="","",VLOOKUP($B307,'HKII 20 - 21'!$B$17:$AT$54,23,0))</f>
        <v>#N/A</v>
      </c>
      <c r="Y307" s="16" t="e">
        <f>IF($B307="","",VLOOKUP($B307,'HKII 20 - 21'!$B$17:$AT$54,24,0))</f>
        <v>#N/A</v>
      </c>
      <c r="Z307" s="32" t="e">
        <f t="shared" si="44"/>
        <v>#N/A</v>
      </c>
      <c r="AA307" s="16" t="e">
        <f>IF($B307="","",VLOOKUP($B307,'HKII 20 - 21'!$B$17:$AT$54,26,0))</f>
        <v>#N/A</v>
      </c>
      <c r="AB307" s="16" t="e">
        <f>IF($B307="","",VLOOKUP($B307,'HKII 20 - 21'!$B$17:$AT$54,27,0))</f>
        <v>#N/A</v>
      </c>
      <c r="AC307" s="16" t="e">
        <f>IF($B307="","",VLOOKUP($B307,'HKII 20 - 21'!$B$17:$AT$54,28,0))</f>
        <v>#N/A</v>
      </c>
      <c r="AD307" s="32" t="e">
        <f t="shared" si="45"/>
        <v>#N/A</v>
      </c>
      <c r="AE307" s="16" t="e">
        <f>IF($B307="","",VLOOKUP($B307,'HKII 20 - 21'!$B$17:$AT$54,30,0))</f>
        <v>#N/A</v>
      </c>
      <c r="AF307" s="16" t="e">
        <f>IF($B307="","",VLOOKUP($B307,'HKII 20 - 21'!$B$17:$AT$54,31,0))</f>
        <v>#N/A</v>
      </c>
      <c r="AG307" s="16" t="e">
        <f>IF($B307="","",VLOOKUP($B307,'HKII 20 - 21'!$B$17:$AT$54,32,0))</f>
        <v>#N/A</v>
      </c>
      <c r="AH307" s="32" t="e">
        <f t="shared" si="46"/>
        <v>#N/A</v>
      </c>
      <c r="AI307" s="16" t="e">
        <f>IF($B307="","",VLOOKUP($B307,'HKII 20 - 21'!$B$17:$AT$54,34,0))</f>
        <v>#N/A</v>
      </c>
      <c r="AJ307" s="16" t="e">
        <f>IF($B307="","",VLOOKUP($B307,'HKII 20 - 21'!$B$17:$AT$54,35,0))</f>
        <v>#N/A</v>
      </c>
      <c r="AK307" s="32" t="e">
        <f t="shared" si="47"/>
        <v>#N/A</v>
      </c>
      <c r="AL307" s="16" t="e">
        <f>IF($B307="","",VLOOKUP($B307,'HKII 20 - 21'!$B$17:$AT$54,37,0))</f>
        <v>#N/A</v>
      </c>
      <c r="AM307" s="16" t="e">
        <f>IF($B307="","",VLOOKUP($B307,'HKII 20 - 21'!$B$17:$AT$54,38,0))</f>
        <v>#N/A</v>
      </c>
      <c r="AN307" s="32" t="e">
        <f t="shared" si="48"/>
        <v>#N/A</v>
      </c>
      <c r="AO307" s="16" t="e">
        <f>IF($B307="","",VLOOKUP($B307,'HKII 20 - 21'!$B$17:$AT$54,40,0))</f>
        <v>#N/A</v>
      </c>
      <c r="AP307" s="16" t="e">
        <f>IF($B307="","",VLOOKUP($B307,'HKII 20 - 21'!$B$17:$AT$54,41,0))</f>
        <v>#N/A</v>
      </c>
      <c r="AQ307" s="32" t="e">
        <f t="shared" si="49"/>
        <v>#N/A</v>
      </c>
      <c r="AR307" s="32" t="e">
        <f>IF($B307="","",VLOOKUP($B307,'HKII 20 - 21'!$B$17:$AT$54,43,0))</f>
        <v>#N/A</v>
      </c>
      <c r="AS307" s="32" t="e">
        <f>IF($B307="","",VLOOKUP($B307,'HKII 20 - 21'!$B$17:$AT$54,44,0))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IF($B308="","",VLOOKUP($B308,'HKII 20 - 21'!$B$17:$AT$54,4,0))</f>
        <v>#N/A</v>
      </c>
      <c r="F308" s="16" t="e">
        <f>IF($B308="","",VLOOKUP($B308,'HKII 20 - 21'!$B$17:$AT$54,5,0))</f>
        <v>#N/A</v>
      </c>
      <c r="G308" s="16" t="e">
        <f>IF($B308="","",VLOOKUP($B308,'HKII 20 - 21'!$B$17:$AT$54,6,0))</f>
        <v>#N/A</v>
      </c>
      <c r="H308" s="16" t="e">
        <f>IF($B308="","",VLOOKUP($B308,'HKII 20 - 21'!$B$17:$AT$54,7,0))</f>
        <v>#N/A</v>
      </c>
      <c r="I308" s="16" t="e">
        <f>IF($B308="","",VLOOKUP($B308,'HKII 20 - 21'!$B$17:$AT$54,8,0))</f>
        <v>#N/A</v>
      </c>
      <c r="J308" s="16" t="e">
        <f>IF($B308="","",VLOOKUP($B308,'HKII 20 - 21'!$B$17:$AT$54,9,0))</f>
        <v>#N/A</v>
      </c>
      <c r="K308" s="16" t="e">
        <f>IF($B308="","",VLOOKUP($B308,'HKII 20 - 21'!$B$17:$AT$54,10,0))</f>
        <v>#N/A</v>
      </c>
      <c r="L308" s="16" t="e">
        <f>IF($B308="","",VLOOKUP($B308,'HKII 20 - 21'!$B$17:$AT$54,11,0))</f>
        <v>#N/A</v>
      </c>
      <c r="M308" s="32" t="e">
        <f t="shared" si="41"/>
        <v>#N/A</v>
      </c>
      <c r="N308" s="16" t="e">
        <f>IF($B308="","",VLOOKUP($B308,'HKII 20 - 21'!$B$17:$AT$54,13,0))</f>
        <v>#N/A</v>
      </c>
      <c r="O308" s="16" t="e">
        <f>IF($B308="","",VLOOKUP($B308,'HKII 20 - 21'!$B$17:$AT$54,14,0))</f>
        <v>#N/A</v>
      </c>
      <c r="P308" s="16" t="e">
        <f>IF($B308="","",VLOOKUP($B308,'HKII 20 - 21'!$B$17:$AT$54,15,0))</f>
        <v>#N/A</v>
      </c>
      <c r="Q308" s="16" t="e">
        <f>IF($B308="","",VLOOKUP($B308,'HKII 20 - 21'!$B$17:$AT$54,16,0))</f>
        <v>#N/A</v>
      </c>
      <c r="R308" s="32" t="e">
        <f t="shared" si="42"/>
        <v>#N/A</v>
      </c>
      <c r="S308" s="16" t="e">
        <f>IF($B308="","",VLOOKUP($B308,'HKII 20 - 21'!$B$17:$AT$54,18,0))</f>
        <v>#N/A</v>
      </c>
      <c r="T308" s="16" t="e">
        <f>IF($B308="","",VLOOKUP($B308,'HKII 20 - 21'!$B$17:$AT$54,19,0))</f>
        <v>#N/A</v>
      </c>
      <c r="U308" s="16" t="e">
        <f>IF($B308="","",VLOOKUP($B308,'HKII 20 - 21'!$B$17:$AT$54,20,0))</f>
        <v>#N/A</v>
      </c>
      <c r="V308" s="32" t="e">
        <f t="shared" si="43"/>
        <v>#N/A</v>
      </c>
      <c r="W308" s="16" t="e">
        <f>IF($B308="","",VLOOKUP($B308,'HKII 20 - 21'!$B$17:$AT$54,22,0))</f>
        <v>#N/A</v>
      </c>
      <c r="X308" s="16" t="e">
        <f>IF($B308="","",VLOOKUP($B308,'HKII 20 - 21'!$B$17:$AT$54,23,0))</f>
        <v>#N/A</v>
      </c>
      <c r="Y308" s="16" t="e">
        <f>IF($B308="","",VLOOKUP($B308,'HKII 20 - 21'!$B$17:$AT$54,24,0))</f>
        <v>#N/A</v>
      </c>
      <c r="Z308" s="32" t="e">
        <f t="shared" si="44"/>
        <v>#N/A</v>
      </c>
      <c r="AA308" s="16" t="e">
        <f>IF($B308="","",VLOOKUP($B308,'HKII 20 - 21'!$B$17:$AT$54,26,0))</f>
        <v>#N/A</v>
      </c>
      <c r="AB308" s="16" t="e">
        <f>IF($B308="","",VLOOKUP($B308,'HKII 20 - 21'!$B$17:$AT$54,27,0))</f>
        <v>#N/A</v>
      </c>
      <c r="AC308" s="16" t="e">
        <f>IF($B308="","",VLOOKUP($B308,'HKII 20 - 21'!$B$17:$AT$54,28,0))</f>
        <v>#N/A</v>
      </c>
      <c r="AD308" s="32" t="e">
        <f t="shared" si="45"/>
        <v>#N/A</v>
      </c>
      <c r="AE308" s="16" t="e">
        <f>IF($B308="","",VLOOKUP($B308,'HKII 20 - 21'!$B$17:$AT$54,30,0))</f>
        <v>#N/A</v>
      </c>
      <c r="AF308" s="16" t="e">
        <f>IF($B308="","",VLOOKUP($B308,'HKII 20 - 21'!$B$17:$AT$54,31,0))</f>
        <v>#N/A</v>
      </c>
      <c r="AG308" s="16" t="e">
        <f>IF($B308="","",VLOOKUP($B308,'HKII 20 - 21'!$B$17:$AT$54,32,0))</f>
        <v>#N/A</v>
      </c>
      <c r="AH308" s="32" t="e">
        <f t="shared" si="46"/>
        <v>#N/A</v>
      </c>
      <c r="AI308" s="16" t="e">
        <f>IF($B308="","",VLOOKUP($B308,'HKII 20 - 21'!$B$17:$AT$54,34,0))</f>
        <v>#N/A</v>
      </c>
      <c r="AJ308" s="16" t="e">
        <f>IF($B308="","",VLOOKUP($B308,'HKII 20 - 21'!$B$17:$AT$54,35,0))</f>
        <v>#N/A</v>
      </c>
      <c r="AK308" s="32" t="e">
        <f t="shared" si="47"/>
        <v>#N/A</v>
      </c>
      <c r="AL308" s="16" t="e">
        <f>IF($B308="","",VLOOKUP($B308,'HKII 20 - 21'!$B$17:$AT$54,37,0))</f>
        <v>#N/A</v>
      </c>
      <c r="AM308" s="16" t="e">
        <f>IF($B308="","",VLOOKUP($B308,'HKII 20 - 21'!$B$17:$AT$54,38,0))</f>
        <v>#N/A</v>
      </c>
      <c r="AN308" s="32" t="e">
        <f t="shared" si="48"/>
        <v>#N/A</v>
      </c>
      <c r="AO308" s="16" t="e">
        <f>IF($B308="","",VLOOKUP($B308,'HKII 20 - 21'!$B$17:$AT$54,40,0))</f>
        <v>#N/A</v>
      </c>
      <c r="AP308" s="16" t="e">
        <f>IF($B308="","",VLOOKUP($B308,'HKII 20 - 21'!$B$17:$AT$54,41,0))</f>
        <v>#N/A</v>
      </c>
      <c r="AQ308" s="32" t="e">
        <f t="shared" si="49"/>
        <v>#N/A</v>
      </c>
      <c r="AR308" s="32" t="e">
        <f>IF($B308="","",VLOOKUP($B308,'HKII 20 - 21'!$B$17:$AT$54,43,0))</f>
        <v>#N/A</v>
      </c>
      <c r="AS308" s="32" t="e">
        <f>IF($B308="","",VLOOKUP($B308,'HKII 20 - 21'!$B$17:$AT$54,44,0))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IF($B309="","",VLOOKUP($B309,'HKII 20 - 21'!$B$17:$AT$54,4,0))</f>
        <v>#N/A</v>
      </c>
      <c r="F309" s="16" t="e">
        <f>IF($B309="","",VLOOKUP($B309,'HKII 20 - 21'!$B$17:$AT$54,5,0))</f>
        <v>#N/A</v>
      </c>
      <c r="G309" s="16" t="e">
        <f>IF($B309="","",VLOOKUP($B309,'HKII 20 - 21'!$B$17:$AT$54,6,0))</f>
        <v>#N/A</v>
      </c>
      <c r="H309" s="16" t="e">
        <f>IF($B309="","",VLOOKUP($B309,'HKII 20 - 21'!$B$17:$AT$54,7,0))</f>
        <v>#N/A</v>
      </c>
      <c r="I309" s="16" t="e">
        <f>IF($B309="","",VLOOKUP($B309,'HKII 20 - 21'!$B$17:$AT$54,8,0))</f>
        <v>#N/A</v>
      </c>
      <c r="J309" s="16" t="e">
        <f>IF($B309="","",VLOOKUP($B309,'HKII 20 - 21'!$B$17:$AT$54,9,0))</f>
        <v>#N/A</v>
      </c>
      <c r="K309" s="16" t="e">
        <f>IF($B309="","",VLOOKUP($B309,'HKII 20 - 21'!$B$17:$AT$54,10,0))</f>
        <v>#N/A</v>
      </c>
      <c r="L309" s="16" t="e">
        <f>IF($B309="","",VLOOKUP($B309,'HKII 20 - 21'!$B$17:$AT$54,11,0))</f>
        <v>#N/A</v>
      </c>
      <c r="M309" s="32" t="e">
        <f t="shared" si="41"/>
        <v>#N/A</v>
      </c>
      <c r="N309" s="16" t="e">
        <f>IF($B309="","",VLOOKUP($B309,'HKII 20 - 21'!$B$17:$AT$54,13,0))</f>
        <v>#N/A</v>
      </c>
      <c r="O309" s="16" t="e">
        <f>IF($B309="","",VLOOKUP($B309,'HKII 20 - 21'!$B$17:$AT$54,14,0))</f>
        <v>#N/A</v>
      </c>
      <c r="P309" s="16" t="e">
        <f>IF($B309="","",VLOOKUP($B309,'HKII 20 - 21'!$B$17:$AT$54,15,0))</f>
        <v>#N/A</v>
      </c>
      <c r="Q309" s="16" t="e">
        <f>IF($B309="","",VLOOKUP($B309,'HKII 20 - 21'!$B$17:$AT$54,16,0))</f>
        <v>#N/A</v>
      </c>
      <c r="R309" s="32" t="e">
        <f t="shared" si="42"/>
        <v>#N/A</v>
      </c>
      <c r="S309" s="16" t="e">
        <f>IF($B309="","",VLOOKUP($B309,'HKII 20 - 21'!$B$17:$AT$54,18,0))</f>
        <v>#N/A</v>
      </c>
      <c r="T309" s="16" t="e">
        <f>IF($B309="","",VLOOKUP($B309,'HKII 20 - 21'!$B$17:$AT$54,19,0))</f>
        <v>#N/A</v>
      </c>
      <c r="U309" s="16" t="e">
        <f>IF($B309="","",VLOOKUP($B309,'HKII 20 - 21'!$B$17:$AT$54,20,0))</f>
        <v>#N/A</v>
      </c>
      <c r="V309" s="32" t="e">
        <f t="shared" si="43"/>
        <v>#N/A</v>
      </c>
      <c r="W309" s="16" t="e">
        <f>IF($B309="","",VLOOKUP($B309,'HKII 20 - 21'!$B$17:$AT$54,22,0))</f>
        <v>#N/A</v>
      </c>
      <c r="X309" s="16" t="e">
        <f>IF($B309="","",VLOOKUP($B309,'HKII 20 - 21'!$B$17:$AT$54,23,0))</f>
        <v>#N/A</v>
      </c>
      <c r="Y309" s="16" t="e">
        <f>IF($B309="","",VLOOKUP($B309,'HKII 20 - 21'!$B$17:$AT$54,24,0))</f>
        <v>#N/A</v>
      </c>
      <c r="Z309" s="32" t="e">
        <f t="shared" si="44"/>
        <v>#N/A</v>
      </c>
      <c r="AA309" s="16" t="e">
        <f>IF($B309="","",VLOOKUP($B309,'HKII 20 - 21'!$B$17:$AT$54,26,0))</f>
        <v>#N/A</v>
      </c>
      <c r="AB309" s="16" t="e">
        <f>IF($B309="","",VLOOKUP($B309,'HKII 20 - 21'!$B$17:$AT$54,27,0))</f>
        <v>#N/A</v>
      </c>
      <c r="AC309" s="16" t="e">
        <f>IF($B309="","",VLOOKUP($B309,'HKII 20 - 21'!$B$17:$AT$54,28,0))</f>
        <v>#N/A</v>
      </c>
      <c r="AD309" s="32" t="e">
        <f t="shared" si="45"/>
        <v>#N/A</v>
      </c>
      <c r="AE309" s="16" t="e">
        <f>IF($B309="","",VLOOKUP($B309,'HKII 20 - 21'!$B$17:$AT$54,30,0))</f>
        <v>#N/A</v>
      </c>
      <c r="AF309" s="16" t="e">
        <f>IF($B309="","",VLOOKUP($B309,'HKII 20 - 21'!$B$17:$AT$54,31,0))</f>
        <v>#N/A</v>
      </c>
      <c r="AG309" s="16" t="e">
        <f>IF($B309="","",VLOOKUP($B309,'HKII 20 - 21'!$B$17:$AT$54,32,0))</f>
        <v>#N/A</v>
      </c>
      <c r="AH309" s="32" t="e">
        <f t="shared" si="46"/>
        <v>#N/A</v>
      </c>
      <c r="AI309" s="16" t="e">
        <f>IF($B309="","",VLOOKUP($B309,'HKII 20 - 21'!$B$17:$AT$54,34,0))</f>
        <v>#N/A</v>
      </c>
      <c r="AJ309" s="16" t="e">
        <f>IF($B309="","",VLOOKUP($B309,'HKII 20 - 21'!$B$17:$AT$54,35,0))</f>
        <v>#N/A</v>
      </c>
      <c r="AK309" s="32" t="e">
        <f t="shared" si="47"/>
        <v>#N/A</v>
      </c>
      <c r="AL309" s="16" t="e">
        <f>IF($B309="","",VLOOKUP($B309,'HKII 20 - 21'!$B$17:$AT$54,37,0))</f>
        <v>#N/A</v>
      </c>
      <c r="AM309" s="16" t="e">
        <f>IF($B309="","",VLOOKUP($B309,'HKII 20 - 21'!$B$17:$AT$54,38,0))</f>
        <v>#N/A</v>
      </c>
      <c r="AN309" s="32" t="e">
        <f t="shared" si="48"/>
        <v>#N/A</v>
      </c>
      <c r="AO309" s="16" t="e">
        <f>IF($B309="","",VLOOKUP($B309,'HKII 20 - 21'!$B$17:$AT$54,40,0))</f>
        <v>#N/A</v>
      </c>
      <c r="AP309" s="16" t="e">
        <f>IF($B309="","",VLOOKUP($B309,'HKII 20 - 21'!$B$17:$AT$54,41,0))</f>
        <v>#N/A</v>
      </c>
      <c r="AQ309" s="32" t="e">
        <f t="shared" si="49"/>
        <v>#N/A</v>
      </c>
      <c r="AR309" s="32" t="e">
        <f>IF($B309="","",VLOOKUP($B309,'HKII 20 - 21'!$B$17:$AT$54,43,0))</f>
        <v>#N/A</v>
      </c>
      <c r="AS309" s="32" t="e">
        <f>IF($B309="","",VLOOKUP($B309,'HKII 20 - 21'!$B$17:$AT$54,44,0))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IF($B310="","",VLOOKUP($B310,'HKII 20 - 21'!$B$17:$AT$54,4,0))</f>
        <v>#N/A</v>
      </c>
      <c r="F310" s="16" t="e">
        <f>IF($B310="","",VLOOKUP($B310,'HKII 20 - 21'!$B$17:$AT$54,5,0))</f>
        <v>#N/A</v>
      </c>
      <c r="G310" s="16" t="e">
        <f>IF($B310="","",VLOOKUP($B310,'HKII 20 - 21'!$B$17:$AT$54,6,0))</f>
        <v>#N/A</v>
      </c>
      <c r="H310" s="16" t="e">
        <f>IF($B310="","",VLOOKUP($B310,'HKII 20 - 21'!$B$17:$AT$54,7,0))</f>
        <v>#N/A</v>
      </c>
      <c r="I310" s="16" t="e">
        <f>IF($B310="","",VLOOKUP($B310,'HKII 20 - 21'!$B$17:$AT$54,8,0))</f>
        <v>#N/A</v>
      </c>
      <c r="J310" s="16" t="e">
        <f>IF($B310="","",VLOOKUP($B310,'HKII 20 - 21'!$B$17:$AT$54,9,0))</f>
        <v>#N/A</v>
      </c>
      <c r="K310" s="16" t="e">
        <f>IF($B310="","",VLOOKUP($B310,'HKII 20 - 21'!$B$17:$AT$54,10,0))</f>
        <v>#N/A</v>
      </c>
      <c r="L310" s="16" t="e">
        <f>IF($B310="","",VLOOKUP($B310,'HKII 20 - 21'!$B$17:$AT$54,11,0))</f>
        <v>#N/A</v>
      </c>
      <c r="M310" s="32" t="e">
        <f t="shared" si="41"/>
        <v>#N/A</v>
      </c>
      <c r="N310" s="16" t="e">
        <f>IF($B310="","",VLOOKUP($B310,'HKII 20 - 21'!$B$17:$AT$54,13,0))</f>
        <v>#N/A</v>
      </c>
      <c r="O310" s="16" t="e">
        <f>IF($B310="","",VLOOKUP($B310,'HKII 20 - 21'!$B$17:$AT$54,14,0))</f>
        <v>#N/A</v>
      </c>
      <c r="P310" s="16" t="e">
        <f>IF($B310="","",VLOOKUP($B310,'HKII 20 - 21'!$B$17:$AT$54,15,0))</f>
        <v>#N/A</v>
      </c>
      <c r="Q310" s="16" t="e">
        <f>IF($B310="","",VLOOKUP($B310,'HKII 20 - 21'!$B$17:$AT$54,16,0))</f>
        <v>#N/A</v>
      </c>
      <c r="R310" s="32" t="e">
        <f t="shared" si="42"/>
        <v>#N/A</v>
      </c>
      <c r="S310" s="16" t="e">
        <f>IF($B310="","",VLOOKUP($B310,'HKII 20 - 21'!$B$17:$AT$54,18,0))</f>
        <v>#N/A</v>
      </c>
      <c r="T310" s="16" t="e">
        <f>IF($B310="","",VLOOKUP($B310,'HKII 20 - 21'!$B$17:$AT$54,19,0))</f>
        <v>#N/A</v>
      </c>
      <c r="U310" s="16" t="e">
        <f>IF($B310="","",VLOOKUP($B310,'HKII 20 - 21'!$B$17:$AT$54,20,0))</f>
        <v>#N/A</v>
      </c>
      <c r="V310" s="32" t="e">
        <f t="shared" si="43"/>
        <v>#N/A</v>
      </c>
      <c r="W310" s="16" t="e">
        <f>IF($B310="","",VLOOKUP($B310,'HKII 20 - 21'!$B$17:$AT$54,22,0))</f>
        <v>#N/A</v>
      </c>
      <c r="X310" s="16" t="e">
        <f>IF($B310="","",VLOOKUP($B310,'HKII 20 - 21'!$B$17:$AT$54,23,0))</f>
        <v>#N/A</v>
      </c>
      <c r="Y310" s="16" t="e">
        <f>IF($B310="","",VLOOKUP($B310,'HKII 20 - 21'!$B$17:$AT$54,24,0))</f>
        <v>#N/A</v>
      </c>
      <c r="Z310" s="32" t="e">
        <f t="shared" si="44"/>
        <v>#N/A</v>
      </c>
      <c r="AA310" s="16" t="e">
        <f>IF($B310="","",VLOOKUP($B310,'HKII 20 - 21'!$B$17:$AT$54,26,0))</f>
        <v>#N/A</v>
      </c>
      <c r="AB310" s="16" t="e">
        <f>IF($B310="","",VLOOKUP($B310,'HKII 20 - 21'!$B$17:$AT$54,27,0))</f>
        <v>#N/A</v>
      </c>
      <c r="AC310" s="16" t="e">
        <f>IF($B310="","",VLOOKUP($B310,'HKII 20 - 21'!$B$17:$AT$54,28,0))</f>
        <v>#N/A</v>
      </c>
      <c r="AD310" s="32" t="e">
        <f t="shared" si="45"/>
        <v>#N/A</v>
      </c>
      <c r="AE310" s="16" t="e">
        <f>IF($B310="","",VLOOKUP($B310,'HKII 20 - 21'!$B$17:$AT$54,30,0))</f>
        <v>#N/A</v>
      </c>
      <c r="AF310" s="16" t="e">
        <f>IF($B310="","",VLOOKUP($B310,'HKII 20 - 21'!$B$17:$AT$54,31,0))</f>
        <v>#N/A</v>
      </c>
      <c r="AG310" s="16" t="e">
        <f>IF($B310="","",VLOOKUP($B310,'HKII 20 - 21'!$B$17:$AT$54,32,0))</f>
        <v>#N/A</v>
      </c>
      <c r="AH310" s="32" t="e">
        <f t="shared" si="46"/>
        <v>#N/A</v>
      </c>
      <c r="AI310" s="16" t="e">
        <f>IF($B310="","",VLOOKUP($B310,'HKII 20 - 21'!$B$17:$AT$54,34,0))</f>
        <v>#N/A</v>
      </c>
      <c r="AJ310" s="16" t="e">
        <f>IF($B310="","",VLOOKUP($B310,'HKII 20 - 21'!$B$17:$AT$54,35,0))</f>
        <v>#N/A</v>
      </c>
      <c r="AK310" s="32" t="e">
        <f t="shared" si="47"/>
        <v>#N/A</v>
      </c>
      <c r="AL310" s="16" t="e">
        <f>IF($B310="","",VLOOKUP($B310,'HKII 20 - 21'!$B$17:$AT$54,37,0))</f>
        <v>#N/A</v>
      </c>
      <c r="AM310" s="16" t="e">
        <f>IF($B310="","",VLOOKUP($B310,'HKII 20 - 21'!$B$17:$AT$54,38,0))</f>
        <v>#N/A</v>
      </c>
      <c r="AN310" s="32" t="e">
        <f t="shared" si="48"/>
        <v>#N/A</v>
      </c>
      <c r="AO310" s="16" t="e">
        <f>IF($B310="","",VLOOKUP($B310,'HKII 20 - 21'!$B$17:$AT$54,40,0))</f>
        <v>#N/A</v>
      </c>
      <c r="AP310" s="16" t="e">
        <f>IF($B310="","",VLOOKUP($B310,'HKII 20 - 21'!$B$17:$AT$54,41,0))</f>
        <v>#N/A</v>
      </c>
      <c r="AQ310" s="32" t="e">
        <f t="shared" si="49"/>
        <v>#N/A</v>
      </c>
      <c r="AR310" s="32" t="e">
        <f>IF($B310="","",VLOOKUP($B310,'HKII 20 - 21'!$B$17:$AT$54,43,0))</f>
        <v>#N/A</v>
      </c>
      <c r="AS310" s="32" t="e">
        <f>IF($B310="","",VLOOKUP($B310,'HKII 20 - 21'!$B$17:$AT$54,44,0))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IF($B311="","",VLOOKUP($B311,'HKII 20 - 21'!$B$17:$AT$54,4,0))</f>
        <v>#N/A</v>
      </c>
      <c r="F311" s="16" t="e">
        <f>IF($B311="","",VLOOKUP($B311,'HKII 20 - 21'!$B$17:$AT$54,5,0))</f>
        <v>#N/A</v>
      </c>
      <c r="G311" s="16" t="e">
        <f>IF($B311="","",VLOOKUP($B311,'HKII 20 - 21'!$B$17:$AT$54,6,0))</f>
        <v>#N/A</v>
      </c>
      <c r="H311" s="16" t="e">
        <f>IF($B311="","",VLOOKUP($B311,'HKII 20 - 21'!$B$17:$AT$54,7,0))</f>
        <v>#N/A</v>
      </c>
      <c r="I311" s="16" t="e">
        <f>IF($B311="","",VLOOKUP($B311,'HKII 20 - 21'!$B$17:$AT$54,8,0))</f>
        <v>#N/A</v>
      </c>
      <c r="J311" s="16" t="e">
        <f>IF($B311="","",VLOOKUP($B311,'HKII 20 - 21'!$B$17:$AT$54,9,0))</f>
        <v>#N/A</v>
      </c>
      <c r="K311" s="16" t="e">
        <f>IF($B311="","",VLOOKUP($B311,'HKII 20 - 21'!$B$17:$AT$54,10,0))</f>
        <v>#N/A</v>
      </c>
      <c r="L311" s="16" t="e">
        <f>IF($B311="","",VLOOKUP($B311,'HKII 20 - 21'!$B$17:$AT$54,11,0))</f>
        <v>#N/A</v>
      </c>
      <c r="M311" s="32" t="e">
        <f t="shared" si="41"/>
        <v>#N/A</v>
      </c>
      <c r="N311" s="16" t="e">
        <f>IF($B311="","",VLOOKUP($B311,'HKII 20 - 21'!$B$17:$AT$54,13,0))</f>
        <v>#N/A</v>
      </c>
      <c r="O311" s="16" t="e">
        <f>IF($B311="","",VLOOKUP($B311,'HKII 20 - 21'!$B$17:$AT$54,14,0))</f>
        <v>#N/A</v>
      </c>
      <c r="P311" s="16" t="e">
        <f>IF($B311="","",VLOOKUP($B311,'HKII 20 - 21'!$B$17:$AT$54,15,0))</f>
        <v>#N/A</v>
      </c>
      <c r="Q311" s="16" t="e">
        <f>IF($B311="","",VLOOKUP($B311,'HKII 20 - 21'!$B$17:$AT$54,16,0))</f>
        <v>#N/A</v>
      </c>
      <c r="R311" s="32" t="e">
        <f t="shared" si="42"/>
        <v>#N/A</v>
      </c>
      <c r="S311" s="16" t="e">
        <f>IF($B311="","",VLOOKUP($B311,'HKII 20 - 21'!$B$17:$AT$54,18,0))</f>
        <v>#N/A</v>
      </c>
      <c r="T311" s="16" t="e">
        <f>IF($B311="","",VLOOKUP($B311,'HKII 20 - 21'!$B$17:$AT$54,19,0))</f>
        <v>#N/A</v>
      </c>
      <c r="U311" s="16" t="e">
        <f>IF($B311="","",VLOOKUP($B311,'HKII 20 - 21'!$B$17:$AT$54,20,0))</f>
        <v>#N/A</v>
      </c>
      <c r="V311" s="32" t="e">
        <f t="shared" si="43"/>
        <v>#N/A</v>
      </c>
      <c r="W311" s="16" t="e">
        <f>IF($B311="","",VLOOKUP($B311,'HKII 20 - 21'!$B$17:$AT$54,22,0))</f>
        <v>#N/A</v>
      </c>
      <c r="X311" s="16" t="e">
        <f>IF($B311="","",VLOOKUP($B311,'HKII 20 - 21'!$B$17:$AT$54,23,0))</f>
        <v>#N/A</v>
      </c>
      <c r="Y311" s="16" t="e">
        <f>IF($B311="","",VLOOKUP($B311,'HKII 20 - 21'!$B$17:$AT$54,24,0))</f>
        <v>#N/A</v>
      </c>
      <c r="Z311" s="32" t="e">
        <f t="shared" si="44"/>
        <v>#N/A</v>
      </c>
      <c r="AA311" s="16" t="e">
        <f>IF($B311="","",VLOOKUP($B311,'HKII 20 - 21'!$B$17:$AT$54,26,0))</f>
        <v>#N/A</v>
      </c>
      <c r="AB311" s="16" t="e">
        <f>IF($B311="","",VLOOKUP($B311,'HKII 20 - 21'!$B$17:$AT$54,27,0))</f>
        <v>#N/A</v>
      </c>
      <c r="AC311" s="16" t="e">
        <f>IF($B311="","",VLOOKUP($B311,'HKII 20 - 21'!$B$17:$AT$54,28,0))</f>
        <v>#N/A</v>
      </c>
      <c r="AD311" s="32" t="e">
        <f t="shared" si="45"/>
        <v>#N/A</v>
      </c>
      <c r="AE311" s="16" t="e">
        <f>IF($B311="","",VLOOKUP($B311,'HKII 20 - 21'!$B$17:$AT$54,30,0))</f>
        <v>#N/A</v>
      </c>
      <c r="AF311" s="16" t="e">
        <f>IF($B311="","",VLOOKUP($B311,'HKII 20 - 21'!$B$17:$AT$54,31,0))</f>
        <v>#N/A</v>
      </c>
      <c r="AG311" s="16" t="e">
        <f>IF($B311="","",VLOOKUP($B311,'HKII 20 - 21'!$B$17:$AT$54,32,0))</f>
        <v>#N/A</v>
      </c>
      <c r="AH311" s="32" t="e">
        <f t="shared" si="46"/>
        <v>#N/A</v>
      </c>
      <c r="AI311" s="16" t="e">
        <f>IF($B311="","",VLOOKUP($B311,'HKII 20 - 21'!$B$17:$AT$54,34,0))</f>
        <v>#N/A</v>
      </c>
      <c r="AJ311" s="16" t="e">
        <f>IF($B311="","",VLOOKUP($B311,'HKII 20 - 21'!$B$17:$AT$54,35,0))</f>
        <v>#N/A</v>
      </c>
      <c r="AK311" s="32" t="e">
        <f t="shared" si="47"/>
        <v>#N/A</v>
      </c>
      <c r="AL311" s="16" t="e">
        <f>IF($B311="","",VLOOKUP($B311,'HKII 20 - 21'!$B$17:$AT$54,37,0))</f>
        <v>#N/A</v>
      </c>
      <c r="AM311" s="16" t="e">
        <f>IF($B311="","",VLOOKUP($B311,'HKII 20 - 21'!$B$17:$AT$54,38,0))</f>
        <v>#N/A</v>
      </c>
      <c r="AN311" s="32" t="e">
        <f t="shared" si="48"/>
        <v>#N/A</v>
      </c>
      <c r="AO311" s="16" t="e">
        <f>IF($B311="","",VLOOKUP($B311,'HKII 20 - 21'!$B$17:$AT$54,40,0))</f>
        <v>#N/A</v>
      </c>
      <c r="AP311" s="16" t="e">
        <f>IF($B311="","",VLOOKUP($B311,'HKII 20 - 21'!$B$17:$AT$54,41,0))</f>
        <v>#N/A</v>
      </c>
      <c r="AQ311" s="32" t="e">
        <f t="shared" si="49"/>
        <v>#N/A</v>
      </c>
      <c r="AR311" s="32" t="e">
        <f>IF($B311="","",VLOOKUP($B311,'HKII 20 - 21'!$B$17:$AT$54,43,0))</f>
        <v>#N/A</v>
      </c>
      <c r="AS311" s="32" t="e">
        <f>IF($B311="","",VLOOKUP($B311,'HKII 20 - 21'!$B$17:$AT$54,44,0))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IF($B312="","",VLOOKUP($B312,'HKII 20 - 21'!$B$17:$AT$54,4,0))</f>
        <v>#N/A</v>
      </c>
      <c r="F312" s="16" t="e">
        <f>IF($B312="","",VLOOKUP($B312,'HKII 20 - 21'!$B$17:$AT$54,5,0))</f>
        <v>#N/A</v>
      </c>
      <c r="G312" s="16" t="e">
        <f>IF($B312="","",VLOOKUP($B312,'HKII 20 - 21'!$B$17:$AT$54,6,0))</f>
        <v>#N/A</v>
      </c>
      <c r="H312" s="16" t="e">
        <f>IF($B312="","",VLOOKUP($B312,'HKII 20 - 21'!$B$17:$AT$54,7,0))</f>
        <v>#N/A</v>
      </c>
      <c r="I312" s="16" t="e">
        <f>IF($B312="","",VLOOKUP($B312,'HKII 20 - 21'!$B$17:$AT$54,8,0))</f>
        <v>#N/A</v>
      </c>
      <c r="J312" s="16" t="e">
        <f>IF($B312="","",VLOOKUP($B312,'HKII 20 - 21'!$B$17:$AT$54,9,0))</f>
        <v>#N/A</v>
      </c>
      <c r="K312" s="16" t="e">
        <f>IF($B312="","",VLOOKUP($B312,'HKII 20 - 21'!$B$17:$AT$54,10,0))</f>
        <v>#N/A</v>
      </c>
      <c r="L312" s="16" t="e">
        <f>IF($B312="","",VLOOKUP($B312,'HKII 20 - 21'!$B$17:$AT$54,11,0))</f>
        <v>#N/A</v>
      </c>
      <c r="M312" s="32" t="e">
        <f t="shared" si="41"/>
        <v>#N/A</v>
      </c>
      <c r="N312" s="16" t="e">
        <f>IF($B312="","",VLOOKUP($B312,'HKII 20 - 21'!$B$17:$AT$54,13,0))</f>
        <v>#N/A</v>
      </c>
      <c r="O312" s="16" t="e">
        <f>IF($B312="","",VLOOKUP($B312,'HKII 20 - 21'!$B$17:$AT$54,14,0))</f>
        <v>#N/A</v>
      </c>
      <c r="P312" s="16" t="e">
        <f>IF($B312="","",VLOOKUP($B312,'HKII 20 - 21'!$B$17:$AT$54,15,0))</f>
        <v>#N/A</v>
      </c>
      <c r="Q312" s="16" t="e">
        <f>IF($B312="","",VLOOKUP($B312,'HKII 20 - 21'!$B$17:$AT$54,16,0))</f>
        <v>#N/A</v>
      </c>
      <c r="R312" s="32" t="e">
        <f t="shared" si="42"/>
        <v>#N/A</v>
      </c>
      <c r="S312" s="16" t="e">
        <f>IF($B312="","",VLOOKUP($B312,'HKII 20 - 21'!$B$17:$AT$54,18,0))</f>
        <v>#N/A</v>
      </c>
      <c r="T312" s="16" t="e">
        <f>IF($B312="","",VLOOKUP($B312,'HKII 20 - 21'!$B$17:$AT$54,19,0))</f>
        <v>#N/A</v>
      </c>
      <c r="U312" s="16" t="e">
        <f>IF($B312="","",VLOOKUP($B312,'HKII 20 - 21'!$B$17:$AT$54,20,0))</f>
        <v>#N/A</v>
      </c>
      <c r="V312" s="32" t="e">
        <f t="shared" si="43"/>
        <v>#N/A</v>
      </c>
      <c r="W312" s="16" t="e">
        <f>IF($B312="","",VLOOKUP($B312,'HKII 20 - 21'!$B$17:$AT$54,22,0))</f>
        <v>#N/A</v>
      </c>
      <c r="X312" s="16" t="e">
        <f>IF($B312="","",VLOOKUP($B312,'HKII 20 - 21'!$B$17:$AT$54,23,0))</f>
        <v>#N/A</v>
      </c>
      <c r="Y312" s="16" t="e">
        <f>IF($B312="","",VLOOKUP($B312,'HKII 20 - 21'!$B$17:$AT$54,24,0))</f>
        <v>#N/A</v>
      </c>
      <c r="Z312" s="32" t="e">
        <f t="shared" si="44"/>
        <v>#N/A</v>
      </c>
      <c r="AA312" s="16" t="e">
        <f>IF($B312="","",VLOOKUP($B312,'HKII 20 - 21'!$B$17:$AT$54,26,0))</f>
        <v>#N/A</v>
      </c>
      <c r="AB312" s="16" t="e">
        <f>IF($B312="","",VLOOKUP($B312,'HKII 20 - 21'!$B$17:$AT$54,27,0))</f>
        <v>#N/A</v>
      </c>
      <c r="AC312" s="16" t="e">
        <f>IF($B312="","",VLOOKUP($B312,'HKII 20 - 21'!$B$17:$AT$54,28,0))</f>
        <v>#N/A</v>
      </c>
      <c r="AD312" s="32" t="e">
        <f t="shared" si="45"/>
        <v>#N/A</v>
      </c>
      <c r="AE312" s="16" t="e">
        <f>IF($B312="","",VLOOKUP($B312,'HKII 20 - 21'!$B$17:$AT$54,30,0))</f>
        <v>#N/A</v>
      </c>
      <c r="AF312" s="16" t="e">
        <f>IF($B312="","",VLOOKUP($B312,'HKII 20 - 21'!$B$17:$AT$54,31,0))</f>
        <v>#N/A</v>
      </c>
      <c r="AG312" s="16" t="e">
        <f>IF($B312="","",VLOOKUP($B312,'HKII 20 - 21'!$B$17:$AT$54,32,0))</f>
        <v>#N/A</v>
      </c>
      <c r="AH312" s="32" t="e">
        <f t="shared" si="46"/>
        <v>#N/A</v>
      </c>
      <c r="AI312" s="16" t="e">
        <f>IF($B312="","",VLOOKUP($B312,'HKII 20 - 21'!$B$17:$AT$54,34,0))</f>
        <v>#N/A</v>
      </c>
      <c r="AJ312" s="16" t="e">
        <f>IF($B312="","",VLOOKUP($B312,'HKII 20 - 21'!$B$17:$AT$54,35,0))</f>
        <v>#N/A</v>
      </c>
      <c r="AK312" s="32" t="e">
        <f t="shared" si="47"/>
        <v>#N/A</v>
      </c>
      <c r="AL312" s="16" t="e">
        <f>IF($B312="","",VLOOKUP($B312,'HKII 20 - 21'!$B$17:$AT$54,37,0))</f>
        <v>#N/A</v>
      </c>
      <c r="AM312" s="16" t="e">
        <f>IF($B312="","",VLOOKUP($B312,'HKII 20 - 21'!$B$17:$AT$54,38,0))</f>
        <v>#N/A</v>
      </c>
      <c r="AN312" s="32" t="e">
        <f t="shared" si="48"/>
        <v>#N/A</v>
      </c>
      <c r="AO312" s="16" t="e">
        <f>IF($B312="","",VLOOKUP($B312,'HKII 20 - 21'!$B$17:$AT$54,40,0))</f>
        <v>#N/A</v>
      </c>
      <c r="AP312" s="16" t="e">
        <f>IF($B312="","",VLOOKUP($B312,'HKII 20 - 21'!$B$17:$AT$54,41,0))</f>
        <v>#N/A</v>
      </c>
      <c r="AQ312" s="32" t="e">
        <f t="shared" si="49"/>
        <v>#N/A</v>
      </c>
      <c r="AR312" s="32" t="e">
        <f>IF($B312="","",VLOOKUP($B312,'HKII 20 - 21'!$B$17:$AT$54,43,0))</f>
        <v>#N/A</v>
      </c>
      <c r="AS312" s="32" t="e">
        <f>IF($B312="","",VLOOKUP($B312,'HKII 20 - 21'!$B$17:$AT$54,44,0))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IF($B313="","",VLOOKUP($B313,'HKII 20 - 21'!$B$17:$AT$54,4,0))</f>
        <v>#N/A</v>
      </c>
      <c r="F313" s="16" t="e">
        <f>IF($B313="","",VLOOKUP($B313,'HKII 20 - 21'!$B$17:$AT$54,5,0))</f>
        <v>#N/A</v>
      </c>
      <c r="G313" s="16" t="e">
        <f>IF($B313="","",VLOOKUP($B313,'HKII 20 - 21'!$B$17:$AT$54,6,0))</f>
        <v>#N/A</v>
      </c>
      <c r="H313" s="16" t="e">
        <f>IF($B313="","",VLOOKUP($B313,'HKII 20 - 21'!$B$17:$AT$54,7,0))</f>
        <v>#N/A</v>
      </c>
      <c r="I313" s="16" t="e">
        <f>IF($B313="","",VLOOKUP($B313,'HKII 20 - 21'!$B$17:$AT$54,8,0))</f>
        <v>#N/A</v>
      </c>
      <c r="J313" s="16" t="e">
        <f>IF($B313="","",VLOOKUP($B313,'HKII 20 - 21'!$B$17:$AT$54,9,0))</f>
        <v>#N/A</v>
      </c>
      <c r="K313" s="16" t="e">
        <f>IF($B313="","",VLOOKUP($B313,'HKII 20 - 21'!$B$17:$AT$54,10,0))</f>
        <v>#N/A</v>
      </c>
      <c r="L313" s="16" t="e">
        <f>IF($B313="","",VLOOKUP($B313,'HKII 20 - 21'!$B$17:$AT$54,11,0))</f>
        <v>#N/A</v>
      </c>
      <c r="M313" s="32" t="e">
        <f t="shared" si="41"/>
        <v>#N/A</v>
      </c>
      <c r="N313" s="16" t="e">
        <f>IF($B313="","",VLOOKUP($B313,'HKII 20 - 21'!$B$17:$AT$54,13,0))</f>
        <v>#N/A</v>
      </c>
      <c r="O313" s="16" t="e">
        <f>IF($B313="","",VLOOKUP($B313,'HKII 20 - 21'!$B$17:$AT$54,14,0))</f>
        <v>#N/A</v>
      </c>
      <c r="P313" s="16" t="e">
        <f>IF($B313="","",VLOOKUP($B313,'HKII 20 - 21'!$B$17:$AT$54,15,0))</f>
        <v>#N/A</v>
      </c>
      <c r="Q313" s="16" t="e">
        <f>IF($B313="","",VLOOKUP($B313,'HKII 20 - 21'!$B$17:$AT$54,16,0))</f>
        <v>#N/A</v>
      </c>
      <c r="R313" s="32" t="e">
        <f t="shared" si="42"/>
        <v>#N/A</v>
      </c>
      <c r="S313" s="16" t="e">
        <f>IF($B313="","",VLOOKUP($B313,'HKII 20 - 21'!$B$17:$AT$54,18,0))</f>
        <v>#N/A</v>
      </c>
      <c r="T313" s="16" t="e">
        <f>IF($B313="","",VLOOKUP($B313,'HKII 20 - 21'!$B$17:$AT$54,19,0))</f>
        <v>#N/A</v>
      </c>
      <c r="U313" s="16" t="e">
        <f>IF($B313="","",VLOOKUP($B313,'HKII 20 - 21'!$B$17:$AT$54,20,0))</f>
        <v>#N/A</v>
      </c>
      <c r="V313" s="32" t="e">
        <f t="shared" si="43"/>
        <v>#N/A</v>
      </c>
      <c r="W313" s="16" t="e">
        <f>IF($B313="","",VLOOKUP($B313,'HKII 20 - 21'!$B$17:$AT$54,22,0))</f>
        <v>#N/A</v>
      </c>
      <c r="X313" s="16" t="e">
        <f>IF($B313="","",VLOOKUP($B313,'HKII 20 - 21'!$B$17:$AT$54,23,0))</f>
        <v>#N/A</v>
      </c>
      <c r="Y313" s="16" t="e">
        <f>IF($B313="","",VLOOKUP($B313,'HKII 20 - 21'!$B$17:$AT$54,24,0))</f>
        <v>#N/A</v>
      </c>
      <c r="Z313" s="32" t="e">
        <f t="shared" si="44"/>
        <v>#N/A</v>
      </c>
      <c r="AA313" s="16" t="e">
        <f>IF($B313="","",VLOOKUP($B313,'HKII 20 - 21'!$B$17:$AT$54,26,0))</f>
        <v>#N/A</v>
      </c>
      <c r="AB313" s="16" t="e">
        <f>IF($B313="","",VLOOKUP($B313,'HKII 20 - 21'!$B$17:$AT$54,27,0))</f>
        <v>#N/A</v>
      </c>
      <c r="AC313" s="16" t="e">
        <f>IF($B313="","",VLOOKUP($B313,'HKII 20 - 21'!$B$17:$AT$54,28,0))</f>
        <v>#N/A</v>
      </c>
      <c r="AD313" s="32" t="e">
        <f t="shared" si="45"/>
        <v>#N/A</v>
      </c>
      <c r="AE313" s="16" t="e">
        <f>IF($B313="","",VLOOKUP($B313,'HKII 20 - 21'!$B$17:$AT$54,30,0))</f>
        <v>#N/A</v>
      </c>
      <c r="AF313" s="16" t="e">
        <f>IF($B313="","",VLOOKUP($B313,'HKII 20 - 21'!$B$17:$AT$54,31,0))</f>
        <v>#N/A</v>
      </c>
      <c r="AG313" s="16" t="e">
        <f>IF($B313="","",VLOOKUP($B313,'HKII 20 - 21'!$B$17:$AT$54,32,0))</f>
        <v>#N/A</v>
      </c>
      <c r="AH313" s="32" t="e">
        <f t="shared" si="46"/>
        <v>#N/A</v>
      </c>
      <c r="AI313" s="16" t="e">
        <f>IF($B313="","",VLOOKUP($B313,'HKII 20 - 21'!$B$17:$AT$54,34,0))</f>
        <v>#N/A</v>
      </c>
      <c r="AJ313" s="16" t="e">
        <f>IF($B313="","",VLOOKUP($B313,'HKII 20 - 21'!$B$17:$AT$54,35,0))</f>
        <v>#N/A</v>
      </c>
      <c r="AK313" s="32" t="e">
        <f t="shared" si="47"/>
        <v>#N/A</v>
      </c>
      <c r="AL313" s="16" t="e">
        <f>IF($B313="","",VLOOKUP($B313,'HKII 20 - 21'!$B$17:$AT$54,37,0))</f>
        <v>#N/A</v>
      </c>
      <c r="AM313" s="16" t="e">
        <f>IF($B313="","",VLOOKUP($B313,'HKII 20 - 21'!$B$17:$AT$54,38,0))</f>
        <v>#N/A</v>
      </c>
      <c r="AN313" s="32" t="e">
        <f t="shared" si="48"/>
        <v>#N/A</v>
      </c>
      <c r="AO313" s="16" t="e">
        <f>IF($B313="","",VLOOKUP($B313,'HKII 20 - 21'!$B$17:$AT$54,40,0))</f>
        <v>#N/A</v>
      </c>
      <c r="AP313" s="16" t="e">
        <f>IF($B313="","",VLOOKUP($B313,'HKII 20 - 21'!$B$17:$AT$54,41,0))</f>
        <v>#N/A</v>
      </c>
      <c r="AQ313" s="32" t="e">
        <f t="shared" si="49"/>
        <v>#N/A</v>
      </c>
      <c r="AR313" s="32" t="e">
        <f>IF($B313="","",VLOOKUP($B313,'HKII 20 - 21'!$B$17:$AT$54,43,0))</f>
        <v>#N/A</v>
      </c>
      <c r="AS313" s="32" t="e">
        <f>IF($B313="","",VLOOKUP($B313,'HKII 20 - 21'!$B$17:$AT$54,44,0))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IF($B314="","",VLOOKUP($B314,'HKII 20 - 21'!$B$17:$AT$54,4,0))</f>
        <v>#N/A</v>
      </c>
      <c r="F314" s="16" t="e">
        <f>IF($B314="","",VLOOKUP($B314,'HKII 20 - 21'!$B$17:$AT$54,5,0))</f>
        <v>#N/A</v>
      </c>
      <c r="G314" s="16" t="e">
        <f>IF($B314="","",VLOOKUP($B314,'HKII 20 - 21'!$B$17:$AT$54,6,0))</f>
        <v>#N/A</v>
      </c>
      <c r="H314" s="16" t="e">
        <f>IF($B314="","",VLOOKUP($B314,'HKII 20 - 21'!$B$17:$AT$54,7,0))</f>
        <v>#N/A</v>
      </c>
      <c r="I314" s="16" t="e">
        <f>IF($B314="","",VLOOKUP($B314,'HKII 20 - 21'!$B$17:$AT$54,8,0))</f>
        <v>#N/A</v>
      </c>
      <c r="J314" s="16" t="e">
        <f>IF($B314="","",VLOOKUP($B314,'HKII 20 - 21'!$B$17:$AT$54,9,0))</f>
        <v>#N/A</v>
      </c>
      <c r="K314" s="16" t="e">
        <f>IF($B314="","",VLOOKUP($B314,'HKII 20 - 21'!$B$17:$AT$54,10,0))</f>
        <v>#N/A</v>
      </c>
      <c r="L314" s="16" t="e">
        <f>IF($B314="","",VLOOKUP($B314,'HKII 20 - 21'!$B$17:$AT$54,11,0))</f>
        <v>#N/A</v>
      </c>
      <c r="M314" s="32" t="e">
        <f t="shared" si="41"/>
        <v>#N/A</v>
      </c>
      <c r="N314" s="16" t="e">
        <f>IF($B314="","",VLOOKUP($B314,'HKII 20 - 21'!$B$17:$AT$54,13,0))</f>
        <v>#N/A</v>
      </c>
      <c r="O314" s="16" t="e">
        <f>IF($B314="","",VLOOKUP($B314,'HKII 20 - 21'!$B$17:$AT$54,14,0))</f>
        <v>#N/A</v>
      </c>
      <c r="P314" s="16" t="e">
        <f>IF($B314="","",VLOOKUP($B314,'HKII 20 - 21'!$B$17:$AT$54,15,0))</f>
        <v>#N/A</v>
      </c>
      <c r="Q314" s="16" t="e">
        <f>IF($B314="","",VLOOKUP($B314,'HKII 20 - 21'!$B$17:$AT$54,16,0))</f>
        <v>#N/A</v>
      </c>
      <c r="R314" s="32" t="e">
        <f t="shared" si="42"/>
        <v>#N/A</v>
      </c>
      <c r="S314" s="16" t="e">
        <f>IF($B314="","",VLOOKUP($B314,'HKII 20 - 21'!$B$17:$AT$54,18,0))</f>
        <v>#N/A</v>
      </c>
      <c r="T314" s="16" t="e">
        <f>IF($B314="","",VLOOKUP($B314,'HKII 20 - 21'!$B$17:$AT$54,19,0))</f>
        <v>#N/A</v>
      </c>
      <c r="U314" s="16" t="e">
        <f>IF($B314="","",VLOOKUP($B314,'HKII 20 - 21'!$B$17:$AT$54,20,0))</f>
        <v>#N/A</v>
      </c>
      <c r="V314" s="32" t="e">
        <f t="shared" si="43"/>
        <v>#N/A</v>
      </c>
      <c r="W314" s="16" t="e">
        <f>IF($B314="","",VLOOKUP($B314,'HKII 20 - 21'!$B$17:$AT$54,22,0))</f>
        <v>#N/A</v>
      </c>
      <c r="X314" s="16" t="e">
        <f>IF($B314="","",VLOOKUP($B314,'HKII 20 - 21'!$B$17:$AT$54,23,0))</f>
        <v>#N/A</v>
      </c>
      <c r="Y314" s="16" t="e">
        <f>IF($B314="","",VLOOKUP($B314,'HKII 20 - 21'!$B$17:$AT$54,24,0))</f>
        <v>#N/A</v>
      </c>
      <c r="Z314" s="32" t="e">
        <f t="shared" si="44"/>
        <v>#N/A</v>
      </c>
      <c r="AA314" s="16" t="e">
        <f>IF($B314="","",VLOOKUP($B314,'HKII 20 - 21'!$B$17:$AT$54,26,0))</f>
        <v>#N/A</v>
      </c>
      <c r="AB314" s="16" t="e">
        <f>IF($B314="","",VLOOKUP($B314,'HKII 20 - 21'!$B$17:$AT$54,27,0))</f>
        <v>#N/A</v>
      </c>
      <c r="AC314" s="16" t="e">
        <f>IF($B314="","",VLOOKUP($B314,'HKII 20 - 21'!$B$17:$AT$54,28,0))</f>
        <v>#N/A</v>
      </c>
      <c r="AD314" s="32" t="e">
        <f t="shared" si="45"/>
        <v>#N/A</v>
      </c>
      <c r="AE314" s="16" t="e">
        <f>IF($B314="","",VLOOKUP($B314,'HKII 20 - 21'!$B$17:$AT$54,30,0))</f>
        <v>#N/A</v>
      </c>
      <c r="AF314" s="16" t="e">
        <f>IF($B314="","",VLOOKUP($B314,'HKII 20 - 21'!$B$17:$AT$54,31,0))</f>
        <v>#N/A</v>
      </c>
      <c r="AG314" s="16" t="e">
        <f>IF($B314="","",VLOOKUP($B314,'HKII 20 - 21'!$B$17:$AT$54,32,0))</f>
        <v>#N/A</v>
      </c>
      <c r="AH314" s="32" t="e">
        <f t="shared" si="46"/>
        <v>#N/A</v>
      </c>
      <c r="AI314" s="16" t="e">
        <f>IF($B314="","",VLOOKUP($B314,'HKII 20 - 21'!$B$17:$AT$54,34,0))</f>
        <v>#N/A</v>
      </c>
      <c r="AJ314" s="16" t="e">
        <f>IF($B314="","",VLOOKUP($B314,'HKII 20 - 21'!$B$17:$AT$54,35,0))</f>
        <v>#N/A</v>
      </c>
      <c r="AK314" s="32" t="e">
        <f t="shared" si="47"/>
        <v>#N/A</v>
      </c>
      <c r="AL314" s="16" t="e">
        <f>IF($B314="","",VLOOKUP($B314,'HKII 20 - 21'!$B$17:$AT$54,37,0))</f>
        <v>#N/A</v>
      </c>
      <c r="AM314" s="16" t="e">
        <f>IF($B314="","",VLOOKUP($B314,'HKII 20 - 21'!$B$17:$AT$54,38,0))</f>
        <v>#N/A</v>
      </c>
      <c r="AN314" s="32" t="e">
        <f t="shared" si="48"/>
        <v>#N/A</v>
      </c>
      <c r="AO314" s="16" t="e">
        <f>IF($B314="","",VLOOKUP($B314,'HKII 20 - 21'!$B$17:$AT$54,40,0))</f>
        <v>#N/A</v>
      </c>
      <c r="AP314" s="16" t="e">
        <f>IF($B314="","",VLOOKUP($B314,'HKII 20 - 21'!$B$17:$AT$54,41,0))</f>
        <v>#N/A</v>
      </c>
      <c r="AQ314" s="32" t="e">
        <f t="shared" si="49"/>
        <v>#N/A</v>
      </c>
      <c r="AR314" s="32" t="e">
        <f>IF($B314="","",VLOOKUP($B314,'HKII 20 - 21'!$B$17:$AT$54,43,0))</f>
        <v>#N/A</v>
      </c>
      <c r="AS314" s="32" t="e">
        <f>IF($B314="","",VLOOKUP($B314,'HKII 20 - 21'!$B$17:$AT$54,44,0))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IF($B315="","",VLOOKUP($B315,'HKII 20 - 21'!$B$17:$AT$54,4,0))</f>
        <v>#N/A</v>
      </c>
      <c r="F315" s="16" t="e">
        <f>IF($B315="","",VLOOKUP($B315,'HKII 20 - 21'!$B$17:$AT$54,5,0))</f>
        <v>#N/A</v>
      </c>
      <c r="G315" s="16" t="e">
        <f>IF($B315="","",VLOOKUP($B315,'HKII 20 - 21'!$B$17:$AT$54,6,0))</f>
        <v>#N/A</v>
      </c>
      <c r="H315" s="16" t="e">
        <f>IF($B315="","",VLOOKUP($B315,'HKII 20 - 21'!$B$17:$AT$54,7,0))</f>
        <v>#N/A</v>
      </c>
      <c r="I315" s="16" t="e">
        <f>IF($B315="","",VLOOKUP($B315,'HKII 20 - 21'!$B$17:$AT$54,8,0))</f>
        <v>#N/A</v>
      </c>
      <c r="J315" s="16" t="e">
        <f>IF($B315="","",VLOOKUP($B315,'HKII 20 - 21'!$B$17:$AT$54,9,0))</f>
        <v>#N/A</v>
      </c>
      <c r="K315" s="16" t="e">
        <f>IF($B315="","",VLOOKUP($B315,'HKII 20 - 21'!$B$17:$AT$54,10,0))</f>
        <v>#N/A</v>
      </c>
      <c r="L315" s="16" t="e">
        <f>IF($B315="","",VLOOKUP($B315,'HKII 20 - 21'!$B$17:$AT$54,11,0))</f>
        <v>#N/A</v>
      </c>
      <c r="M315" s="32" t="e">
        <f t="shared" si="41"/>
        <v>#N/A</v>
      </c>
      <c r="N315" s="16" t="e">
        <f>IF($B315="","",VLOOKUP($B315,'HKII 20 - 21'!$B$17:$AT$54,13,0))</f>
        <v>#N/A</v>
      </c>
      <c r="O315" s="16" t="e">
        <f>IF($B315="","",VLOOKUP($B315,'HKII 20 - 21'!$B$17:$AT$54,14,0))</f>
        <v>#N/A</v>
      </c>
      <c r="P315" s="16" t="e">
        <f>IF($B315="","",VLOOKUP($B315,'HKII 20 - 21'!$B$17:$AT$54,15,0))</f>
        <v>#N/A</v>
      </c>
      <c r="Q315" s="16" t="e">
        <f>IF($B315="","",VLOOKUP($B315,'HKII 20 - 21'!$B$17:$AT$54,16,0))</f>
        <v>#N/A</v>
      </c>
      <c r="R315" s="32" t="e">
        <f t="shared" si="42"/>
        <v>#N/A</v>
      </c>
      <c r="S315" s="16" t="e">
        <f>IF($B315="","",VLOOKUP($B315,'HKII 20 - 21'!$B$17:$AT$54,18,0))</f>
        <v>#N/A</v>
      </c>
      <c r="T315" s="16" t="e">
        <f>IF($B315="","",VLOOKUP($B315,'HKII 20 - 21'!$B$17:$AT$54,19,0))</f>
        <v>#N/A</v>
      </c>
      <c r="U315" s="16" t="e">
        <f>IF($B315="","",VLOOKUP($B315,'HKII 20 - 21'!$B$17:$AT$54,20,0))</f>
        <v>#N/A</v>
      </c>
      <c r="V315" s="32" t="e">
        <f t="shared" si="43"/>
        <v>#N/A</v>
      </c>
      <c r="W315" s="16" t="e">
        <f>IF($B315="","",VLOOKUP($B315,'HKII 20 - 21'!$B$17:$AT$54,22,0))</f>
        <v>#N/A</v>
      </c>
      <c r="X315" s="16" t="e">
        <f>IF($B315="","",VLOOKUP($B315,'HKII 20 - 21'!$B$17:$AT$54,23,0))</f>
        <v>#N/A</v>
      </c>
      <c r="Y315" s="16" t="e">
        <f>IF($B315="","",VLOOKUP($B315,'HKII 20 - 21'!$B$17:$AT$54,24,0))</f>
        <v>#N/A</v>
      </c>
      <c r="Z315" s="32" t="e">
        <f t="shared" si="44"/>
        <v>#N/A</v>
      </c>
      <c r="AA315" s="16" t="e">
        <f>IF($B315="","",VLOOKUP($B315,'HKII 20 - 21'!$B$17:$AT$54,26,0))</f>
        <v>#N/A</v>
      </c>
      <c r="AB315" s="16" t="e">
        <f>IF($B315="","",VLOOKUP($B315,'HKII 20 - 21'!$B$17:$AT$54,27,0))</f>
        <v>#N/A</v>
      </c>
      <c r="AC315" s="16" t="e">
        <f>IF($B315="","",VLOOKUP($B315,'HKII 20 - 21'!$B$17:$AT$54,28,0))</f>
        <v>#N/A</v>
      </c>
      <c r="AD315" s="32" t="e">
        <f t="shared" si="45"/>
        <v>#N/A</v>
      </c>
      <c r="AE315" s="16" t="e">
        <f>IF($B315="","",VLOOKUP($B315,'HKII 20 - 21'!$B$17:$AT$54,30,0))</f>
        <v>#N/A</v>
      </c>
      <c r="AF315" s="16" t="e">
        <f>IF($B315="","",VLOOKUP($B315,'HKII 20 - 21'!$B$17:$AT$54,31,0))</f>
        <v>#N/A</v>
      </c>
      <c r="AG315" s="16" t="e">
        <f>IF($B315="","",VLOOKUP($B315,'HKII 20 - 21'!$B$17:$AT$54,32,0))</f>
        <v>#N/A</v>
      </c>
      <c r="AH315" s="32" t="e">
        <f t="shared" si="46"/>
        <v>#N/A</v>
      </c>
      <c r="AI315" s="16" t="e">
        <f>IF($B315="","",VLOOKUP($B315,'HKII 20 - 21'!$B$17:$AT$54,34,0))</f>
        <v>#N/A</v>
      </c>
      <c r="AJ315" s="16" t="e">
        <f>IF($B315="","",VLOOKUP($B315,'HKII 20 - 21'!$B$17:$AT$54,35,0))</f>
        <v>#N/A</v>
      </c>
      <c r="AK315" s="32" t="e">
        <f t="shared" si="47"/>
        <v>#N/A</v>
      </c>
      <c r="AL315" s="16" t="e">
        <f>IF($B315="","",VLOOKUP($B315,'HKII 20 - 21'!$B$17:$AT$54,37,0))</f>
        <v>#N/A</v>
      </c>
      <c r="AM315" s="16" t="e">
        <f>IF($B315="","",VLOOKUP($B315,'HKII 20 - 21'!$B$17:$AT$54,38,0))</f>
        <v>#N/A</v>
      </c>
      <c r="AN315" s="32" t="e">
        <f t="shared" si="48"/>
        <v>#N/A</v>
      </c>
      <c r="AO315" s="16" t="e">
        <f>IF($B315="","",VLOOKUP($B315,'HKII 20 - 21'!$B$17:$AT$54,40,0))</f>
        <v>#N/A</v>
      </c>
      <c r="AP315" s="16" t="e">
        <f>IF($B315="","",VLOOKUP($B315,'HKII 20 - 21'!$B$17:$AT$54,41,0))</f>
        <v>#N/A</v>
      </c>
      <c r="AQ315" s="32" t="e">
        <f t="shared" si="49"/>
        <v>#N/A</v>
      </c>
      <c r="AR315" s="32" t="e">
        <f>IF($B315="","",VLOOKUP($B315,'HKII 20 - 21'!$B$17:$AT$54,43,0))</f>
        <v>#N/A</v>
      </c>
      <c r="AS315" s="32" t="e">
        <f>IF($B315="","",VLOOKUP($B315,'HKII 20 - 21'!$B$17:$AT$54,44,0))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IF($B316="","",VLOOKUP($B316,'HKII 20 - 21'!$B$17:$AT$54,4,0))</f>
        <v>#N/A</v>
      </c>
      <c r="F316" s="16" t="e">
        <f>IF($B316="","",VLOOKUP($B316,'HKII 20 - 21'!$B$17:$AT$54,5,0))</f>
        <v>#N/A</v>
      </c>
      <c r="G316" s="16" t="e">
        <f>IF($B316="","",VLOOKUP($B316,'HKII 20 - 21'!$B$17:$AT$54,6,0))</f>
        <v>#N/A</v>
      </c>
      <c r="H316" s="16" t="e">
        <f>IF($B316="","",VLOOKUP($B316,'HKII 20 - 21'!$B$17:$AT$54,7,0))</f>
        <v>#N/A</v>
      </c>
      <c r="I316" s="16" t="e">
        <f>IF($B316="","",VLOOKUP($B316,'HKII 20 - 21'!$B$17:$AT$54,8,0))</f>
        <v>#N/A</v>
      </c>
      <c r="J316" s="16" t="e">
        <f>IF($B316="","",VLOOKUP($B316,'HKII 20 - 21'!$B$17:$AT$54,9,0))</f>
        <v>#N/A</v>
      </c>
      <c r="K316" s="16" t="e">
        <f>IF($B316="","",VLOOKUP($B316,'HKII 20 - 21'!$B$17:$AT$54,10,0))</f>
        <v>#N/A</v>
      </c>
      <c r="L316" s="16" t="e">
        <f>IF($B316="","",VLOOKUP($B316,'HKII 20 - 21'!$B$17:$AT$54,11,0))</f>
        <v>#N/A</v>
      </c>
      <c r="M316" s="32" t="e">
        <f t="shared" si="41"/>
        <v>#N/A</v>
      </c>
      <c r="N316" s="16" t="e">
        <f>IF($B316="","",VLOOKUP($B316,'HKII 20 - 21'!$B$17:$AT$54,13,0))</f>
        <v>#N/A</v>
      </c>
      <c r="O316" s="16" t="e">
        <f>IF($B316="","",VLOOKUP($B316,'HKII 20 - 21'!$B$17:$AT$54,14,0))</f>
        <v>#N/A</v>
      </c>
      <c r="P316" s="16" t="e">
        <f>IF($B316="","",VLOOKUP($B316,'HKII 20 - 21'!$B$17:$AT$54,15,0))</f>
        <v>#N/A</v>
      </c>
      <c r="Q316" s="16" t="e">
        <f>IF($B316="","",VLOOKUP($B316,'HKII 20 - 21'!$B$17:$AT$54,16,0))</f>
        <v>#N/A</v>
      </c>
      <c r="R316" s="32" t="e">
        <f t="shared" si="42"/>
        <v>#N/A</v>
      </c>
      <c r="S316" s="16" t="e">
        <f>IF($B316="","",VLOOKUP($B316,'HKII 20 - 21'!$B$17:$AT$54,18,0))</f>
        <v>#N/A</v>
      </c>
      <c r="T316" s="16" t="e">
        <f>IF($B316="","",VLOOKUP($B316,'HKII 20 - 21'!$B$17:$AT$54,19,0))</f>
        <v>#N/A</v>
      </c>
      <c r="U316" s="16" t="e">
        <f>IF($B316="","",VLOOKUP($B316,'HKII 20 - 21'!$B$17:$AT$54,20,0))</f>
        <v>#N/A</v>
      </c>
      <c r="V316" s="32" t="e">
        <f t="shared" si="43"/>
        <v>#N/A</v>
      </c>
      <c r="W316" s="16" t="e">
        <f>IF($B316="","",VLOOKUP($B316,'HKII 20 - 21'!$B$17:$AT$54,22,0))</f>
        <v>#N/A</v>
      </c>
      <c r="X316" s="16" t="e">
        <f>IF($B316="","",VLOOKUP($B316,'HKII 20 - 21'!$B$17:$AT$54,23,0))</f>
        <v>#N/A</v>
      </c>
      <c r="Y316" s="16" t="e">
        <f>IF($B316="","",VLOOKUP($B316,'HKII 20 - 21'!$B$17:$AT$54,24,0))</f>
        <v>#N/A</v>
      </c>
      <c r="Z316" s="32" t="e">
        <f t="shared" si="44"/>
        <v>#N/A</v>
      </c>
      <c r="AA316" s="16" t="e">
        <f>IF($B316="","",VLOOKUP($B316,'HKII 20 - 21'!$B$17:$AT$54,26,0))</f>
        <v>#N/A</v>
      </c>
      <c r="AB316" s="16" t="e">
        <f>IF($B316="","",VLOOKUP($B316,'HKII 20 - 21'!$B$17:$AT$54,27,0))</f>
        <v>#N/A</v>
      </c>
      <c r="AC316" s="16" t="e">
        <f>IF($B316="","",VLOOKUP($B316,'HKII 20 - 21'!$B$17:$AT$54,28,0))</f>
        <v>#N/A</v>
      </c>
      <c r="AD316" s="32" t="e">
        <f t="shared" si="45"/>
        <v>#N/A</v>
      </c>
      <c r="AE316" s="16" t="e">
        <f>IF($B316="","",VLOOKUP($B316,'HKII 20 - 21'!$B$17:$AT$54,30,0))</f>
        <v>#N/A</v>
      </c>
      <c r="AF316" s="16" t="e">
        <f>IF($B316="","",VLOOKUP($B316,'HKII 20 - 21'!$B$17:$AT$54,31,0))</f>
        <v>#N/A</v>
      </c>
      <c r="AG316" s="16" t="e">
        <f>IF($B316="","",VLOOKUP($B316,'HKII 20 - 21'!$B$17:$AT$54,32,0))</f>
        <v>#N/A</v>
      </c>
      <c r="AH316" s="32" t="e">
        <f t="shared" si="46"/>
        <v>#N/A</v>
      </c>
      <c r="AI316" s="16" t="e">
        <f>IF($B316="","",VLOOKUP($B316,'HKII 20 - 21'!$B$17:$AT$54,34,0))</f>
        <v>#N/A</v>
      </c>
      <c r="AJ316" s="16" t="e">
        <f>IF($B316="","",VLOOKUP($B316,'HKII 20 - 21'!$B$17:$AT$54,35,0))</f>
        <v>#N/A</v>
      </c>
      <c r="AK316" s="32" t="e">
        <f t="shared" si="47"/>
        <v>#N/A</v>
      </c>
      <c r="AL316" s="16" t="e">
        <f>IF($B316="","",VLOOKUP($B316,'HKII 20 - 21'!$B$17:$AT$54,37,0))</f>
        <v>#N/A</v>
      </c>
      <c r="AM316" s="16" t="e">
        <f>IF($B316="","",VLOOKUP($B316,'HKII 20 - 21'!$B$17:$AT$54,38,0))</f>
        <v>#N/A</v>
      </c>
      <c r="AN316" s="32" t="e">
        <f t="shared" si="48"/>
        <v>#N/A</v>
      </c>
      <c r="AO316" s="16" t="e">
        <f>IF($B316="","",VLOOKUP($B316,'HKII 20 - 21'!$B$17:$AT$54,40,0))</f>
        <v>#N/A</v>
      </c>
      <c r="AP316" s="16" t="e">
        <f>IF($B316="","",VLOOKUP($B316,'HKII 20 - 21'!$B$17:$AT$54,41,0))</f>
        <v>#N/A</v>
      </c>
      <c r="AQ316" s="32" t="e">
        <f t="shared" si="49"/>
        <v>#N/A</v>
      </c>
      <c r="AR316" s="32" t="e">
        <f>IF($B316="","",VLOOKUP($B316,'HKII 20 - 21'!$B$17:$AT$54,43,0))</f>
        <v>#N/A</v>
      </c>
      <c r="AS316" s="32" t="e">
        <f>IF($B316="","",VLOOKUP($B316,'HKII 20 - 21'!$B$17:$AT$54,44,0))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IF($B317="","",VLOOKUP($B317,'HKII 20 - 21'!$B$17:$AT$54,4,0))</f>
        <v>#N/A</v>
      </c>
      <c r="F317" s="16" t="e">
        <f>IF($B317="","",VLOOKUP($B317,'HKII 20 - 21'!$B$17:$AT$54,5,0))</f>
        <v>#N/A</v>
      </c>
      <c r="G317" s="16" t="e">
        <f>IF($B317="","",VLOOKUP($B317,'HKII 20 - 21'!$B$17:$AT$54,6,0))</f>
        <v>#N/A</v>
      </c>
      <c r="H317" s="16" t="e">
        <f>IF($B317="","",VLOOKUP($B317,'HKII 20 - 21'!$B$17:$AT$54,7,0))</f>
        <v>#N/A</v>
      </c>
      <c r="I317" s="16" t="e">
        <f>IF($B317="","",VLOOKUP($B317,'HKII 20 - 21'!$B$17:$AT$54,8,0))</f>
        <v>#N/A</v>
      </c>
      <c r="J317" s="16" t="e">
        <f>IF($B317="","",VLOOKUP($B317,'HKII 20 - 21'!$B$17:$AT$54,9,0))</f>
        <v>#N/A</v>
      </c>
      <c r="K317" s="16" t="e">
        <f>IF($B317="","",VLOOKUP($B317,'HKII 20 - 21'!$B$17:$AT$54,10,0))</f>
        <v>#N/A</v>
      </c>
      <c r="L317" s="16" t="e">
        <f>IF($B317="","",VLOOKUP($B317,'HKII 20 - 21'!$B$17:$AT$54,11,0))</f>
        <v>#N/A</v>
      </c>
      <c r="M317" s="32" t="e">
        <f t="shared" si="41"/>
        <v>#N/A</v>
      </c>
      <c r="N317" s="16" t="e">
        <f>IF($B317="","",VLOOKUP($B317,'HKII 20 - 21'!$B$17:$AT$54,13,0))</f>
        <v>#N/A</v>
      </c>
      <c r="O317" s="16" t="e">
        <f>IF($B317="","",VLOOKUP($B317,'HKII 20 - 21'!$B$17:$AT$54,14,0))</f>
        <v>#N/A</v>
      </c>
      <c r="P317" s="16" t="e">
        <f>IF($B317="","",VLOOKUP($B317,'HKII 20 - 21'!$B$17:$AT$54,15,0))</f>
        <v>#N/A</v>
      </c>
      <c r="Q317" s="16" t="e">
        <f>IF($B317="","",VLOOKUP($B317,'HKII 20 - 21'!$B$17:$AT$54,16,0))</f>
        <v>#N/A</v>
      </c>
      <c r="R317" s="32" t="e">
        <f t="shared" si="42"/>
        <v>#N/A</v>
      </c>
      <c r="S317" s="16" t="e">
        <f>IF($B317="","",VLOOKUP($B317,'HKII 20 - 21'!$B$17:$AT$54,18,0))</f>
        <v>#N/A</v>
      </c>
      <c r="T317" s="16" t="e">
        <f>IF($B317="","",VLOOKUP($B317,'HKII 20 - 21'!$B$17:$AT$54,19,0))</f>
        <v>#N/A</v>
      </c>
      <c r="U317" s="16" t="e">
        <f>IF($B317="","",VLOOKUP($B317,'HKII 20 - 21'!$B$17:$AT$54,20,0))</f>
        <v>#N/A</v>
      </c>
      <c r="V317" s="32" t="e">
        <f t="shared" si="43"/>
        <v>#N/A</v>
      </c>
      <c r="W317" s="16" t="e">
        <f>IF($B317="","",VLOOKUP($B317,'HKII 20 - 21'!$B$17:$AT$54,22,0))</f>
        <v>#N/A</v>
      </c>
      <c r="X317" s="16" t="e">
        <f>IF($B317="","",VLOOKUP($B317,'HKII 20 - 21'!$B$17:$AT$54,23,0))</f>
        <v>#N/A</v>
      </c>
      <c r="Y317" s="16" t="e">
        <f>IF($B317="","",VLOOKUP($B317,'HKII 20 - 21'!$B$17:$AT$54,24,0))</f>
        <v>#N/A</v>
      </c>
      <c r="Z317" s="32" t="e">
        <f t="shared" si="44"/>
        <v>#N/A</v>
      </c>
      <c r="AA317" s="16" t="e">
        <f>IF($B317="","",VLOOKUP($B317,'HKII 20 - 21'!$B$17:$AT$54,26,0))</f>
        <v>#N/A</v>
      </c>
      <c r="AB317" s="16" t="e">
        <f>IF($B317="","",VLOOKUP($B317,'HKII 20 - 21'!$B$17:$AT$54,27,0))</f>
        <v>#N/A</v>
      </c>
      <c r="AC317" s="16" t="e">
        <f>IF($B317="","",VLOOKUP($B317,'HKII 20 - 21'!$B$17:$AT$54,28,0))</f>
        <v>#N/A</v>
      </c>
      <c r="AD317" s="32" t="e">
        <f t="shared" si="45"/>
        <v>#N/A</v>
      </c>
      <c r="AE317" s="16" t="e">
        <f>IF($B317="","",VLOOKUP($B317,'HKII 20 - 21'!$B$17:$AT$54,30,0))</f>
        <v>#N/A</v>
      </c>
      <c r="AF317" s="16" t="e">
        <f>IF($B317="","",VLOOKUP($B317,'HKII 20 - 21'!$B$17:$AT$54,31,0))</f>
        <v>#N/A</v>
      </c>
      <c r="AG317" s="16" t="e">
        <f>IF($B317="","",VLOOKUP($B317,'HKII 20 - 21'!$B$17:$AT$54,32,0))</f>
        <v>#N/A</v>
      </c>
      <c r="AH317" s="32" t="e">
        <f t="shared" si="46"/>
        <v>#N/A</v>
      </c>
      <c r="AI317" s="16" t="e">
        <f>IF($B317="","",VLOOKUP($B317,'HKII 20 - 21'!$B$17:$AT$54,34,0))</f>
        <v>#N/A</v>
      </c>
      <c r="AJ317" s="16" t="e">
        <f>IF($B317="","",VLOOKUP($B317,'HKII 20 - 21'!$B$17:$AT$54,35,0))</f>
        <v>#N/A</v>
      </c>
      <c r="AK317" s="32" t="e">
        <f t="shared" si="47"/>
        <v>#N/A</v>
      </c>
      <c r="AL317" s="16" t="e">
        <f>IF($B317="","",VLOOKUP($B317,'HKII 20 - 21'!$B$17:$AT$54,37,0))</f>
        <v>#N/A</v>
      </c>
      <c r="AM317" s="16" t="e">
        <f>IF($B317="","",VLOOKUP($B317,'HKII 20 - 21'!$B$17:$AT$54,38,0))</f>
        <v>#N/A</v>
      </c>
      <c r="AN317" s="32" t="e">
        <f t="shared" si="48"/>
        <v>#N/A</v>
      </c>
      <c r="AO317" s="16" t="e">
        <f>IF($B317="","",VLOOKUP($B317,'HKII 20 - 21'!$B$17:$AT$54,40,0))</f>
        <v>#N/A</v>
      </c>
      <c r="AP317" s="16" t="e">
        <f>IF($B317="","",VLOOKUP($B317,'HKII 20 - 21'!$B$17:$AT$54,41,0))</f>
        <v>#N/A</v>
      </c>
      <c r="AQ317" s="32" t="e">
        <f t="shared" si="49"/>
        <v>#N/A</v>
      </c>
      <c r="AR317" s="32" t="e">
        <f>IF($B317="","",VLOOKUP($B317,'HKII 20 - 21'!$B$17:$AT$54,43,0))</f>
        <v>#N/A</v>
      </c>
      <c r="AS317" s="32" t="e">
        <f>IF($B317="","",VLOOKUP($B317,'HKII 20 - 21'!$B$17:$AT$54,44,0))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IF($B318="","",VLOOKUP($B318,'HKII 20 - 21'!$B$17:$AT$54,4,0))</f>
        <v>#N/A</v>
      </c>
      <c r="F318" s="16" t="e">
        <f>IF($B318="","",VLOOKUP($B318,'HKII 20 - 21'!$B$17:$AT$54,5,0))</f>
        <v>#N/A</v>
      </c>
      <c r="G318" s="16" t="e">
        <f>IF($B318="","",VLOOKUP($B318,'HKII 20 - 21'!$B$17:$AT$54,6,0))</f>
        <v>#N/A</v>
      </c>
      <c r="H318" s="16" t="e">
        <f>IF($B318="","",VLOOKUP($B318,'HKII 20 - 21'!$B$17:$AT$54,7,0))</f>
        <v>#N/A</v>
      </c>
      <c r="I318" s="16" t="e">
        <f>IF($B318="","",VLOOKUP($B318,'HKII 20 - 21'!$B$17:$AT$54,8,0))</f>
        <v>#N/A</v>
      </c>
      <c r="J318" s="16" t="e">
        <f>IF($B318="","",VLOOKUP($B318,'HKII 20 - 21'!$B$17:$AT$54,9,0))</f>
        <v>#N/A</v>
      </c>
      <c r="K318" s="16" t="e">
        <f>IF($B318="","",VLOOKUP($B318,'HKII 20 - 21'!$B$17:$AT$54,10,0))</f>
        <v>#N/A</v>
      </c>
      <c r="L318" s="16" t="e">
        <f>IF($B318="","",VLOOKUP($B318,'HKII 20 - 21'!$B$17:$AT$54,11,0))</f>
        <v>#N/A</v>
      </c>
      <c r="M318" s="32" t="e">
        <f t="shared" si="41"/>
        <v>#N/A</v>
      </c>
      <c r="N318" s="16" t="e">
        <f>IF($B318="","",VLOOKUP($B318,'HKII 20 - 21'!$B$17:$AT$54,13,0))</f>
        <v>#N/A</v>
      </c>
      <c r="O318" s="16" t="e">
        <f>IF($B318="","",VLOOKUP($B318,'HKII 20 - 21'!$B$17:$AT$54,14,0))</f>
        <v>#N/A</v>
      </c>
      <c r="P318" s="16" t="e">
        <f>IF($B318="","",VLOOKUP($B318,'HKII 20 - 21'!$B$17:$AT$54,15,0))</f>
        <v>#N/A</v>
      </c>
      <c r="Q318" s="16" t="e">
        <f>IF($B318="","",VLOOKUP($B318,'HKII 20 - 21'!$B$17:$AT$54,16,0))</f>
        <v>#N/A</v>
      </c>
      <c r="R318" s="32" t="e">
        <f t="shared" si="42"/>
        <v>#N/A</v>
      </c>
      <c r="S318" s="16" t="e">
        <f>IF($B318="","",VLOOKUP($B318,'HKII 20 - 21'!$B$17:$AT$54,18,0))</f>
        <v>#N/A</v>
      </c>
      <c r="T318" s="16" t="e">
        <f>IF($B318="","",VLOOKUP($B318,'HKII 20 - 21'!$B$17:$AT$54,19,0))</f>
        <v>#N/A</v>
      </c>
      <c r="U318" s="16" t="e">
        <f>IF($B318="","",VLOOKUP($B318,'HKII 20 - 21'!$B$17:$AT$54,20,0))</f>
        <v>#N/A</v>
      </c>
      <c r="V318" s="32" t="e">
        <f t="shared" si="43"/>
        <v>#N/A</v>
      </c>
      <c r="W318" s="16" t="e">
        <f>IF($B318="","",VLOOKUP($B318,'HKII 20 - 21'!$B$17:$AT$54,22,0))</f>
        <v>#N/A</v>
      </c>
      <c r="X318" s="16" t="e">
        <f>IF($B318="","",VLOOKUP($B318,'HKII 20 - 21'!$B$17:$AT$54,23,0))</f>
        <v>#N/A</v>
      </c>
      <c r="Y318" s="16" t="e">
        <f>IF($B318="","",VLOOKUP($B318,'HKII 20 - 21'!$B$17:$AT$54,24,0))</f>
        <v>#N/A</v>
      </c>
      <c r="Z318" s="32" t="e">
        <f t="shared" si="44"/>
        <v>#N/A</v>
      </c>
      <c r="AA318" s="16" t="e">
        <f>IF($B318="","",VLOOKUP($B318,'HKII 20 - 21'!$B$17:$AT$54,26,0))</f>
        <v>#N/A</v>
      </c>
      <c r="AB318" s="16" t="e">
        <f>IF($B318="","",VLOOKUP($B318,'HKII 20 - 21'!$B$17:$AT$54,27,0))</f>
        <v>#N/A</v>
      </c>
      <c r="AC318" s="16" t="e">
        <f>IF($B318="","",VLOOKUP($B318,'HKII 20 - 21'!$B$17:$AT$54,28,0))</f>
        <v>#N/A</v>
      </c>
      <c r="AD318" s="32" t="e">
        <f t="shared" si="45"/>
        <v>#N/A</v>
      </c>
      <c r="AE318" s="16" t="e">
        <f>IF($B318="","",VLOOKUP($B318,'HKII 20 - 21'!$B$17:$AT$54,30,0))</f>
        <v>#N/A</v>
      </c>
      <c r="AF318" s="16" t="e">
        <f>IF($B318="","",VLOOKUP($B318,'HKII 20 - 21'!$B$17:$AT$54,31,0))</f>
        <v>#N/A</v>
      </c>
      <c r="AG318" s="16" t="e">
        <f>IF($B318="","",VLOOKUP($B318,'HKII 20 - 21'!$B$17:$AT$54,32,0))</f>
        <v>#N/A</v>
      </c>
      <c r="AH318" s="32" t="e">
        <f t="shared" si="46"/>
        <v>#N/A</v>
      </c>
      <c r="AI318" s="16" t="e">
        <f>IF($B318="","",VLOOKUP($B318,'HKII 20 - 21'!$B$17:$AT$54,34,0))</f>
        <v>#N/A</v>
      </c>
      <c r="AJ318" s="16" t="e">
        <f>IF($B318="","",VLOOKUP($B318,'HKII 20 - 21'!$B$17:$AT$54,35,0))</f>
        <v>#N/A</v>
      </c>
      <c r="AK318" s="32" t="e">
        <f t="shared" si="47"/>
        <v>#N/A</v>
      </c>
      <c r="AL318" s="16" t="e">
        <f>IF($B318="","",VLOOKUP($B318,'HKII 20 - 21'!$B$17:$AT$54,37,0))</f>
        <v>#N/A</v>
      </c>
      <c r="AM318" s="16" t="e">
        <f>IF($B318="","",VLOOKUP($B318,'HKII 20 - 21'!$B$17:$AT$54,38,0))</f>
        <v>#N/A</v>
      </c>
      <c r="AN318" s="32" t="e">
        <f t="shared" si="48"/>
        <v>#N/A</v>
      </c>
      <c r="AO318" s="16" t="e">
        <f>IF($B318="","",VLOOKUP($B318,'HKII 20 - 21'!$B$17:$AT$54,40,0))</f>
        <v>#N/A</v>
      </c>
      <c r="AP318" s="16" t="e">
        <f>IF($B318="","",VLOOKUP($B318,'HKII 20 - 21'!$B$17:$AT$54,41,0))</f>
        <v>#N/A</v>
      </c>
      <c r="AQ318" s="32" t="e">
        <f t="shared" si="49"/>
        <v>#N/A</v>
      </c>
      <c r="AR318" s="32" t="e">
        <f>IF($B318="","",VLOOKUP($B318,'HKII 20 - 21'!$B$17:$AT$54,43,0))</f>
        <v>#N/A</v>
      </c>
      <c r="AS318" s="32" t="e">
        <f>IF($B318="","",VLOOKUP($B318,'HKII 20 - 21'!$B$17:$AT$54,44,0))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IF($B319="","",VLOOKUP($B319,'HKII 20 - 21'!$B$17:$AT$54,4,0))</f>
        <v>#N/A</v>
      </c>
      <c r="F319" s="16" t="e">
        <f>IF($B319="","",VLOOKUP($B319,'HKII 20 - 21'!$B$17:$AT$54,5,0))</f>
        <v>#N/A</v>
      </c>
      <c r="G319" s="16" t="e">
        <f>IF($B319="","",VLOOKUP($B319,'HKII 20 - 21'!$B$17:$AT$54,6,0))</f>
        <v>#N/A</v>
      </c>
      <c r="H319" s="16" t="e">
        <f>IF($B319="","",VLOOKUP($B319,'HKII 20 - 21'!$B$17:$AT$54,7,0))</f>
        <v>#N/A</v>
      </c>
      <c r="I319" s="16" t="e">
        <f>IF($B319="","",VLOOKUP($B319,'HKII 20 - 21'!$B$17:$AT$54,8,0))</f>
        <v>#N/A</v>
      </c>
      <c r="J319" s="16" t="e">
        <f>IF($B319="","",VLOOKUP($B319,'HKII 20 - 21'!$B$17:$AT$54,9,0))</f>
        <v>#N/A</v>
      </c>
      <c r="K319" s="16" t="e">
        <f>IF($B319="","",VLOOKUP($B319,'HKII 20 - 21'!$B$17:$AT$54,10,0))</f>
        <v>#N/A</v>
      </c>
      <c r="L319" s="16" t="e">
        <f>IF($B319="","",VLOOKUP($B319,'HKII 20 - 21'!$B$17:$AT$54,11,0))</f>
        <v>#N/A</v>
      </c>
      <c r="M319" s="32" t="e">
        <f t="shared" si="41"/>
        <v>#N/A</v>
      </c>
      <c r="N319" s="16" t="e">
        <f>IF($B319="","",VLOOKUP($B319,'HKII 20 - 21'!$B$17:$AT$54,13,0))</f>
        <v>#N/A</v>
      </c>
      <c r="O319" s="16" t="e">
        <f>IF($B319="","",VLOOKUP($B319,'HKII 20 - 21'!$B$17:$AT$54,14,0))</f>
        <v>#N/A</v>
      </c>
      <c r="P319" s="16" t="e">
        <f>IF($B319="","",VLOOKUP($B319,'HKII 20 - 21'!$B$17:$AT$54,15,0))</f>
        <v>#N/A</v>
      </c>
      <c r="Q319" s="16" t="e">
        <f>IF($B319="","",VLOOKUP($B319,'HKII 20 - 21'!$B$17:$AT$54,16,0))</f>
        <v>#N/A</v>
      </c>
      <c r="R319" s="32" t="e">
        <f t="shared" si="42"/>
        <v>#N/A</v>
      </c>
      <c r="S319" s="16" t="e">
        <f>IF($B319="","",VLOOKUP($B319,'HKII 20 - 21'!$B$17:$AT$54,18,0))</f>
        <v>#N/A</v>
      </c>
      <c r="T319" s="16" t="e">
        <f>IF($B319="","",VLOOKUP($B319,'HKII 20 - 21'!$B$17:$AT$54,19,0))</f>
        <v>#N/A</v>
      </c>
      <c r="U319" s="16" t="e">
        <f>IF($B319="","",VLOOKUP($B319,'HKII 20 - 21'!$B$17:$AT$54,20,0))</f>
        <v>#N/A</v>
      </c>
      <c r="V319" s="32" t="e">
        <f t="shared" si="43"/>
        <v>#N/A</v>
      </c>
      <c r="W319" s="16" t="e">
        <f>IF($B319="","",VLOOKUP($B319,'HKII 20 - 21'!$B$17:$AT$54,22,0))</f>
        <v>#N/A</v>
      </c>
      <c r="X319" s="16" t="e">
        <f>IF($B319="","",VLOOKUP($B319,'HKII 20 - 21'!$B$17:$AT$54,23,0))</f>
        <v>#N/A</v>
      </c>
      <c r="Y319" s="16" t="e">
        <f>IF($B319="","",VLOOKUP($B319,'HKII 20 - 21'!$B$17:$AT$54,24,0))</f>
        <v>#N/A</v>
      </c>
      <c r="Z319" s="32" t="e">
        <f t="shared" si="44"/>
        <v>#N/A</v>
      </c>
      <c r="AA319" s="16" t="e">
        <f>IF($B319="","",VLOOKUP($B319,'HKII 20 - 21'!$B$17:$AT$54,26,0))</f>
        <v>#N/A</v>
      </c>
      <c r="AB319" s="16" t="e">
        <f>IF($B319="","",VLOOKUP($B319,'HKII 20 - 21'!$B$17:$AT$54,27,0))</f>
        <v>#N/A</v>
      </c>
      <c r="AC319" s="16" t="e">
        <f>IF($B319="","",VLOOKUP($B319,'HKII 20 - 21'!$B$17:$AT$54,28,0))</f>
        <v>#N/A</v>
      </c>
      <c r="AD319" s="32" t="e">
        <f t="shared" si="45"/>
        <v>#N/A</v>
      </c>
      <c r="AE319" s="16" t="e">
        <f>IF($B319="","",VLOOKUP($B319,'HKII 20 - 21'!$B$17:$AT$54,30,0))</f>
        <v>#N/A</v>
      </c>
      <c r="AF319" s="16" t="e">
        <f>IF($B319="","",VLOOKUP($B319,'HKII 20 - 21'!$B$17:$AT$54,31,0))</f>
        <v>#N/A</v>
      </c>
      <c r="AG319" s="16" t="e">
        <f>IF($B319="","",VLOOKUP($B319,'HKII 20 - 21'!$B$17:$AT$54,32,0))</f>
        <v>#N/A</v>
      </c>
      <c r="AH319" s="32" t="e">
        <f t="shared" si="46"/>
        <v>#N/A</v>
      </c>
      <c r="AI319" s="16" t="e">
        <f>IF($B319="","",VLOOKUP($B319,'HKII 20 - 21'!$B$17:$AT$54,34,0))</f>
        <v>#N/A</v>
      </c>
      <c r="AJ319" s="16" t="e">
        <f>IF($B319="","",VLOOKUP($B319,'HKII 20 - 21'!$B$17:$AT$54,35,0))</f>
        <v>#N/A</v>
      </c>
      <c r="AK319" s="32" t="e">
        <f t="shared" si="47"/>
        <v>#N/A</v>
      </c>
      <c r="AL319" s="16" t="e">
        <f>IF($B319="","",VLOOKUP($B319,'HKII 20 - 21'!$B$17:$AT$54,37,0))</f>
        <v>#N/A</v>
      </c>
      <c r="AM319" s="16" t="e">
        <f>IF($B319="","",VLOOKUP($B319,'HKII 20 - 21'!$B$17:$AT$54,38,0))</f>
        <v>#N/A</v>
      </c>
      <c r="AN319" s="32" t="e">
        <f t="shared" si="48"/>
        <v>#N/A</v>
      </c>
      <c r="AO319" s="16" t="e">
        <f>IF($B319="","",VLOOKUP($B319,'HKII 20 - 21'!$B$17:$AT$54,40,0))</f>
        <v>#N/A</v>
      </c>
      <c r="AP319" s="16" t="e">
        <f>IF($B319="","",VLOOKUP($B319,'HKII 20 - 21'!$B$17:$AT$54,41,0))</f>
        <v>#N/A</v>
      </c>
      <c r="AQ319" s="32" t="e">
        <f t="shared" si="49"/>
        <v>#N/A</v>
      </c>
      <c r="AR319" s="32" t="e">
        <f>IF($B319="","",VLOOKUP($B319,'HKII 20 - 21'!$B$17:$AT$54,43,0))</f>
        <v>#N/A</v>
      </c>
      <c r="AS319" s="32" t="e">
        <f>IF($B319="","",VLOOKUP($B319,'HKII 20 - 21'!$B$17:$AT$54,44,0))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IF($B320="","",VLOOKUP($B320,'HKII 20 - 21'!$B$17:$AT$54,4,0))</f>
        <v>#N/A</v>
      </c>
      <c r="F320" s="16" t="e">
        <f>IF($B320="","",VLOOKUP($B320,'HKII 20 - 21'!$B$17:$AT$54,5,0))</f>
        <v>#N/A</v>
      </c>
      <c r="G320" s="16" t="e">
        <f>IF($B320="","",VLOOKUP($B320,'HKII 20 - 21'!$B$17:$AT$54,6,0))</f>
        <v>#N/A</v>
      </c>
      <c r="H320" s="16" t="e">
        <f>IF($B320="","",VLOOKUP($B320,'HKII 20 - 21'!$B$17:$AT$54,7,0))</f>
        <v>#N/A</v>
      </c>
      <c r="I320" s="16" t="e">
        <f>IF($B320="","",VLOOKUP($B320,'HKII 20 - 21'!$B$17:$AT$54,8,0))</f>
        <v>#N/A</v>
      </c>
      <c r="J320" s="16" t="e">
        <f>IF($B320="","",VLOOKUP($B320,'HKII 20 - 21'!$B$17:$AT$54,9,0))</f>
        <v>#N/A</v>
      </c>
      <c r="K320" s="16" t="e">
        <f>IF($B320="","",VLOOKUP($B320,'HKII 20 - 21'!$B$17:$AT$54,10,0))</f>
        <v>#N/A</v>
      </c>
      <c r="L320" s="16" t="e">
        <f>IF($B320="","",VLOOKUP($B320,'HKII 20 - 21'!$B$17:$AT$54,11,0))</f>
        <v>#N/A</v>
      </c>
      <c r="M320" s="32" t="e">
        <f t="shared" si="41"/>
        <v>#N/A</v>
      </c>
      <c r="N320" s="16" t="e">
        <f>IF($B320="","",VLOOKUP($B320,'HKII 20 - 21'!$B$17:$AT$54,13,0))</f>
        <v>#N/A</v>
      </c>
      <c r="O320" s="16" t="e">
        <f>IF($B320="","",VLOOKUP($B320,'HKII 20 - 21'!$B$17:$AT$54,14,0))</f>
        <v>#N/A</v>
      </c>
      <c r="P320" s="16" t="e">
        <f>IF($B320="","",VLOOKUP($B320,'HKII 20 - 21'!$B$17:$AT$54,15,0))</f>
        <v>#N/A</v>
      </c>
      <c r="Q320" s="16" t="e">
        <f>IF($B320="","",VLOOKUP($B320,'HKII 20 - 21'!$B$17:$AT$54,16,0))</f>
        <v>#N/A</v>
      </c>
      <c r="R320" s="32" t="e">
        <f t="shared" si="42"/>
        <v>#N/A</v>
      </c>
      <c r="S320" s="16" t="e">
        <f>IF($B320="","",VLOOKUP($B320,'HKII 20 - 21'!$B$17:$AT$54,18,0))</f>
        <v>#N/A</v>
      </c>
      <c r="T320" s="16" t="e">
        <f>IF($B320="","",VLOOKUP($B320,'HKII 20 - 21'!$B$17:$AT$54,19,0))</f>
        <v>#N/A</v>
      </c>
      <c r="U320" s="16" t="e">
        <f>IF($B320="","",VLOOKUP($B320,'HKII 20 - 21'!$B$17:$AT$54,20,0))</f>
        <v>#N/A</v>
      </c>
      <c r="V320" s="32" t="e">
        <f t="shared" si="43"/>
        <v>#N/A</v>
      </c>
      <c r="W320" s="16" t="e">
        <f>IF($B320="","",VLOOKUP($B320,'HKII 20 - 21'!$B$17:$AT$54,22,0))</f>
        <v>#N/A</v>
      </c>
      <c r="X320" s="16" t="e">
        <f>IF($B320="","",VLOOKUP($B320,'HKII 20 - 21'!$B$17:$AT$54,23,0))</f>
        <v>#N/A</v>
      </c>
      <c r="Y320" s="16" t="e">
        <f>IF($B320="","",VLOOKUP($B320,'HKII 20 - 21'!$B$17:$AT$54,24,0))</f>
        <v>#N/A</v>
      </c>
      <c r="Z320" s="32" t="e">
        <f t="shared" si="44"/>
        <v>#N/A</v>
      </c>
      <c r="AA320" s="16" t="e">
        <f>IF($B320="","",VLOOKUP($B320,'HKII 20 - 21'!$B$17:$AT$54,26,0))</f>
        <v>#N/A</v>
      </c>
      <c r="AB320" s="16" t="e">
        <f>IF($B320="","",VLOOKUP($B320,'HKII 20 - 21'!$B$17:$AT$54,27,0))</f>
        <v>#N/A</v>
      </c>
      <c r="AC320" s="16" t="e">
        <f>IF($B320="","",VLOOKUP($B320,'HKII 20 - 21'!$B$17:$AT$54,28,0))</f>
        <v>#N/A</v>
      </c>
      <c r="AD320" s="32" t="e">
        <f t="shared" si="45"/>
        <v>#N/A</v>
      </c>
      <c r="AE320" s="16" t="e">
        <f>IF($B320="","",VLOOKUP($B320,'HKII 20 - 21'!$B$17:$AT$54,30,0))</f>
        <v>#N/A</v>
      </c>
      <c r="AF320" s="16" t="e">
        <f>IF($B320="","",VLOOKUP($B320,'HKII 20 - 21'!$B$17:$AT$54,31,0))</f>
        <v>#N/A</v>
      </c>
      <c r="AG320" s="16" t="e">
        <f>IF($B320="","",VLOOKUP($B320,'HKII 20 - 21'!$B$17:$AT$54,32,0))</f>
        <v>#N/A</v>
      </c>
      <c r="AH320" s="32" t="e">
        <f t="shared" si="46"/>
        <v>#N/A</v>
      </c>
      <c r="AI320" s="16" t="e">
        <f>IF($B320="","",VLOOKUP($B320,'HKII 20 - 21'!$B$17:$AT$54,34,0))</f>
        <v>#N/A</v>
      </c>
      <c r="AJ320" s="16" t="e">
        <f>IF($B320="","",VLOOKUP($B320,'HKII 20 - 21'!$B$17:$AT$54,35,0))</f>
        <v>#N/A</v>
      </c>
      <c r="AK320" s="32" t="e">
        <f t="shared" si="47"/>
        <v>#N/A</v>
      </c>
      <c r="AL320" s="16" t="e">
        <f>IF($B320="","",VLOOKUP($B320,'HKII 20 - 21'!$B$17:$AT$54,37,0))</f>
        <v>#N/A</v>
      </c>
      <c r="AM320" s="16" t="e">
        <f>IF($B320="","",VLOOKUP($B320,'HKII 20 - 21'!$B$17:$AT$54,38,0))</f>
        <v>#N/A</v>
      </c>
      <c r="AN320" s="32" t="e">
        <f t="shared" si="48"/>
        <v>#N/A</v>
      </c>
      <c r="AO320" s="16" t="e">
        <f>IF($B320="","",VLOOKUP($B320,'HKII 20 - 21'!$B$17:$AT$54,40,0))</f>
        <v>#N/A</v>
      </c>
      <c r="AP320" s="16" t="e">
        <f>IF($B320="","",VLOOKUP($B320,'HKII 20 - 21'!$B$17:$AT$54,41,0))</f>
        <v>#N/A</v>
      </c>
      <c r="AQ320" s="32" t="e">
        <f t="shared" si="49"/>
        <v>#N/A</v>
      </c>
      <c r="AR320" s="32" t="e">
        <f>IF($B320="","",VLOOKUP($B320,'HKII 20 - 21'!$B$17:$AT$54,43,0))</f>
        <v>#N/A</v>
      </c>
      <c r="AS320" s="32" t="e">
        <f>IF($B320="","",VLOOKUP($B320,'HKII 20 - 21'!$B$17:$AT$54,44,0))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IF($B321="","",VLOOKUP($B321,'HKII 20 - 21'!$B$17:$AT$54,4,0))</f>
        <v>#N/A</v>
      </c>
      <c r="F321" s="16" t="e">
        <f>IF($B321="","",VLOOKUP($B321,'HKII 20 - 21'!$B$17:$AT$54,5,0))</f>
        <v>#N/A</v>
      </c>
      <c r="G321" s="16" t="e">
        <f>IF($B321="","",VLOOKUP($B321,'HKII 20 - 21'!$B$17:$AT$54,6,0))</f>
        <v>#N/A</v>
      </c>
      <c r="H321" s="16" t="e">
        <f>IF($B321="","",VLOOKUP($B321,'HKII 20 - 21'!$B$17:$AT$54,7,0))</f>
        <v>#N/A</v>
      </c>
      <c r="I321" s="16" t="e">
        <f>IF($B321="","",VLOOKUP($B321,'HKII 20 - 21'!$B$17:$AT$54,8,0))</f>
        <v>#N/A</v>
      </c>
      <c r="J321" s="16" t="e">
        <f>IF($B321="","",VLOOKUP($B321,'HKII 20 - 21'!$B$17:$AT$54,9,0))</f>
        <v>#N/A</v>
      </c>
      <c r="K321" s="16" t="e">
        <f>IF($B321="","",VLOOKUP($B321,'HKII 20 - 21'!$B$17:$AT$54,10,0))</f>
        <v>#N/A</v>
      </c>
      <c r="L321" s="16" t="e">
        <f>IF($B321="","",VLOOKUP($B321,'HKII 20 - 21'!$B$17:$AT$54,11,0))</f>
        <v>#N/A</v>
      </c>
      <c r="M321" s="32" t="e">
        <f t="shared" si="41"/>
        <v>#N/A</v>
      </c>
      <c r="N321" s="16" t="e">
        <f>IF($B321="","",VLOOKUP($B321,'HKII 20 - 21'!$B$17:$AT$54,13,0))</f>
        <v>#N/A</v>
      </c>
      <c r="O321" s="16" t="e">
        <f>IF($B321="","",VLOOKUP($B321,'HKII 20 - 21'!$B$17:$AT$54,14,0))</f>
        <v>#N/A</v>
      </c>
      <c r="P321" s="16" t="e">
        <f>IF($B321="","",VLOOKUP($B321,'HKII 20 - 21'!$B$17:$AT$54,15,0))</f>
        <v>#N/A</v>
      </c>
      <c r="Q321" s="16" t="e">
        <f>IF($B321="","",VLOOKUP($B321,'HKII 20 - 21'!$B$17:$AT$54,16,0))</f>
        <v>#N/A</v>
      </c>
      <c r="R321" s="32" t="e">
        <f t="shared" si="42"/>
        <v>#N/A</v>
      </c>
      <c r="S321" s="16" t="e">
        <f>IF($B321="","",VLOOKUP($B321,'HKII 20 - 21'!$B$17:$AT$54,18,0))</f>
        <v>#N/A</v>
      </c>
      <c r="T321" s="16" t="e">
        <f>IF($B321="","",VLOOKUP($B321,'HKII 20 - 21'!$B$17:$AT$54,19,0))</f>
        <v>#N/A</v>
      </c>
      <c r="U321" s="16" t="e">
        <f>IF($B321="","",VLOOKUP($B321,'HKII 20 - 21'!$B$17:$AT$54,20,0))</f>
        <v>#N/A</v>
      </c>
      <c r="V321" s="32" t="e">
        <f t="shared" si="43"/>
        <v>#N/A</v>
      </c>
      <c r="W321" s="16" t="e">
        <f>IF($B321="","",VLOOKUP($B321,'HKII 20 - 21'!$B$17:$AT$54,22,0))</f>
        <v>#N/A</v>
      </c>
      <c r="X321" s="16" t="e">
        <f>IF($B321="","",VLOOKUP($B321,'HKII 20 - 21'!$B$17:$AT$54,23,0))</f>
        <v>#N/A</v>
      </c>
      <c r="Y321" s="16" t="e">
        <f>IF($B321="","",VLOOKUP($B321,'HKII 20 - 21'!$B$17:$AT$54,24,0))</f>
        <v>#N/A</v>
      </c>
      <c r="Z321" s="32" t="e">
        <f t="shared" si="44"/>
        <v>#N/A</v>
      </c>
      <c r="AA321" s="16" t="e">
        <f>IF($B321="","",VLOOKUP($B321,'HKII 20 - 21'!$B$17:$AT$54,26,0))</f>
        <v>#N/A</v>
      </c>
      <c r="AB321" s="16" t="e">
        <f>IF($B321="","",VLOOKUP($B321,'HKII 20 - 21'!$B$17:$AT$54,27,0))</f>
        <v>#N/A</v>
      </c>
      <c r="AC321" s="16" t="e">
        <f>IF($B321="","",VLOOKUP($B321,'HKII 20 - 21'!$B$17:$AT$54,28,0))</f>
        <v>#N/A</v>
      </c>
      <c r="AD321" s="32" t="e">
        <f t="shared" si="45"/>
        <v>#N/A</v>
      </c>
      <c r="AE321" s="16" t="e">
        <f>IF($B321="","",VLOOKUP($B321,'HKII 20 - 21'!$B$17:$AT$54,30,0))</f>
        <v>#N/A</v>
      </c>
      <c r="AF321" s="16" t="e">
        <f>IF($B321="","",VLOOKUP($B321,'HKII 20 - 21'!$B$17:$AT$54,31,0))</f>
        <v>#N/A</v>
      </c>
      <c r="AG321" s="16" t="e">
        <f>IF($B321="","",VLOOKUP($B321,'HKII 20 - 21'!$B$17:$AT$54,32,0))</f>
        <v>#N/A</v>
      </c>
      <c r="AH321" s="32" t="e">
        <f t="shared" si="46"/>
        <v>#N/A</v>
      </c>
      <c r="AI321" s="16" t="e">
        <f>IF($B321="","",VLOOKUP($B321,'HKII 20 - 21'!$B$17:$AT$54,34,0))</f>
        <v>#N/A</v>
      </c>
      <c r="AJ321" s="16" t="e">
        <f>IF($B321="","",VLOOKUP($B321,'HKII 20 - 21'!$B$17:$AT$54,35,0))</f>
        <v>#N/A</v>
      </c>
      <c r="AK321" s="32" t="e">
        <f t="shared" si="47"/>
        <v>#N/A</v>
      </c>
      <c r="AL321" s="16" t="e">
        <f>IF($B321="","",VLOOKUP($B321,'HKII 20 - 21'!$B$17:$AT$54,37,0))</f>
        <v>#N/A</v>
      </c>
      <c r="AM321" s="16" t="e">
        <f>IF($B321="","",VLOOKUP($B321,'HKII 20 - 21'!$B$17:$AT$54,38,0))</f>
        <v>#N/A</v>
      </c>
      <c r="AN321" s="32" t="e">
        <f t="shared" si="48"/>
        <v>#N/A</v>
      </c>
      <c r="AO321" s="16" t="e">
        <f>IF($B321="","",VLOOKUP($B321,'HKII 20 - 21'!$B$17:$AT$54,40,0))</f>
        <v>#N/A</v>
      </c>
      <c r="AP321" s="16" t="e">
        <f>IF($B321="","",VLOOKUP($B321,'HKII 20 - 21'!$B$17:$AT$54,41,0))</f>
        <v>#N/A</v>
      </c>
      <c r="AQ321" s="32" t="e">
        <f t="shared" si="49"/>
        <v>#N/A</v>
      </c>
      <c r="AR321" s="32" t="e">
        <f>IF($B321="","",VLOOKUP($B321,'HKII 20 - 21'!$B$17:$AT$54,43,0))</f>
        <v>#N/A</v>
      </c>
      <c r="AS321" s="32" t="e">
        <f>IF($B321="","",VLOOKUP($B321,'HKII 20 - 21'!$B$17:$AT$54,44,0))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IF($B322="","",VLOOKUP($B322,'HKII 20 - 21'!$B$17:$AT$54,4,0))</f>
        <v>#N/A</v>
      </c>
      <c r="F322" s="16" t="e">
        <f>IF($B322="","",VLOOKUP($B322,'HKII 20 - 21'!$B$17:$AT$54,5,0))</f>
        <v>#N/A</v>
      </c>
      <c r="G322" s="16" t="e">
        <f>IF($B322="","",VLOOKUP($B322,'HKII 20 - 21'!$B$17:$AT$54,6,0))</f>
        <v>#N/A</v>
      </c>
      <c r="H322" s="16" t="e">
        <f>IF($B322="","",VLOOKUP($B322,'HKII 20 - 21'!$B$17:$AT$54,7,0))</f>
        <v>#N/A</v>
      </c>
      <c r="I322" s="16" t="e">
        <f>IF($B322="","",VLOOKUP($B322,'HKII 20 - 21'!$B$17:$AT$54,8,0))</f>
        <v>#N/A</v>
      </c>
      <c r="J322" s="16" t="e">
        <f>IF($B322="","",VLOOKUP($B322,'HKII 20 - 21'!$B$17:$AT$54,9,0))</f>
        <v>#N/A</v>
      </c>
      <c r="K322" s="16" t="e">
        <f>IF($B322="","",VLOOKUP($B322,'HKII 20 - 21'!$B$17:$AT$54,10,0))</f>
        <v>#N/A</v>
      </c>
      <c r="L322" s="16" t="e">
        <f>IF($B322="","",VLOOKUP($B322,'HKII 20 - 21'!$B$17:$AT$54,11,0))</f>
        <v>#N/A</v>
      </c>
      <c r="M322" s="32" t="e">
        <f t="shared" si="41"/>
        <v>#N/A</v>
      </c>
      <c r="N322" s="16" t="e">
        <f>IF($B322="","",VLOOKUP($B322,'HKII 20 - 21'!$B$17:$AT$54,13,0))</f>
        <v>#N/A</v>
      </c>
      <c r="O322" s="16" t="e">
        <f>IF($B322="","",VLOOKUP($B322,'HKII 20 - 21'!$B$17:$AT$54,14,0))</f>
        <v>#N/A</v>
      </c>
      <c r="P322" s="16" t="e">
        <f>IF($B322="","",VLOOKUP($B322,'HKII 20 - 21'!$B$17:$AT$54,15,0))</f>
        <v>#N/A</v>
      </c>
      <c r="Q322" s="16" t="e">
        <f>IF($B322="","",VLOOKUP($B322,'HKII 20 - 21'!$B$17:$AT$54,16,0))</f>
        <v>#N/A</v>
      </c>
      <c r="R322" s="32" t="e">
        <f t="shared" si="42"/>
        <v>#N/A</v>
      </c>
      <c r="S322" s="16" t="e">
        <f>IF($B322="","",VLOOKUP($B322,'HKII 20 - 21'!$B$17:$AT$54,18,0))</f>
        <v>#N/A</v>
      </c>
      <c r="T322" s="16" t="e">
        <f>IF($B322="","",VLOOKUP($B322,'HKII 20 - 21'!$B$17:$AT$54,19,0))</f>
        <v>#N/A</v>
      </c>
      <c r="U322" s="16" t="e">
        <f>IF($B322="","",VLOOKUP($B322,'HKII 20 - 21'!$B$17:$AT$54,20,0))</f>
        <v>#N/A</v>
      </c>
      <c r="V322" s="32" t="e">
        <f t="shared" si="43"/>
        <v>#N/A</v>
      </c>
      <c r="W322" s="16" t="e">
        <f>IF($B322="","",VLOOKUP($B322,'HKII 20 - 21'!$B$17:$AT$54,22,0))</f>
        <v>#N/A</v>
      </c>
      <c r="X322" s="16" t="e">
        <f>IF($B322="","",VLOOKUP($B322,'HKII 20 - 21'!$B$17:$AT$54,23,0))</f>
        <v>#N/A</v>
      </c>
      <c r="Y322" s="16" t="e">
        <f>IF($B322="","",VLOOKUP($B322,'HKII 20 - 21'!$B$17:$AT$54,24,0))</f>
        <v>#N/A</v>
      </c>
      <c r="Z322" s="32" t="e">
        <f t="shared" si="44"/>
        <v>#N/A</v>
      </c>
      <c r="AA322" s="16" t="e">
        <f>IF($B322="","",VLOOKUP($B322,'HKII 20 - 21'!$B$17:$AT$54,26,0))</f>
        <v>#N/A</v>
      </c>
      <c r="AB322" s="16" t="e">
        <f>IF($B322="","",VLOOKUP($B322,'HKII 20 - 21'!$B$17:$AT$54,27,0))</f>
        <v>#N/A</v>
      </c>
      <c r="AC322" s="16" t="e">
        <f>IF($B322="","",VLOOKUP($B322,'HKII 20 - 21'!$B$17:$AT$54,28,0))</f>
        <v>#N/A</v>
      </c>
      <c r="AD322" s="32" t="e">
        <f t="shared" si="45"/>
        <v>#N/A</v>
      </c>
      <c r="AE322" s="16" t="e">
        <f>IF($B322="","",VLOOKUP($B322,'HKII 20 - 21'!$B$17:$AT$54,30,0))</f>
        <v>#N/A</v>
      </c>
      <c r="AF322" s="16" t="e">
        <f>IF($B322="","",VLOOKUP($B322,'HKII 20 - 21'!$B$17:$AT$54,31,0))</f>
        <v>#N/A</v>
      </c>
      <c r="AG322" s="16" t="e">
        <f>IF($B322="","",VLOOKUP($B322,'HKII 20 - 21'!$B$17:$AT$54,32,0))</f>
        <v>#N/A</v>
      </c>
      <c r="AH322" s="32" t="e">
        <f t="shared" si="46"/>
        <v>#N/A</v>
      </c>
      <c r="AI322" s="16" t="e">
        <f>IF($B322="","",VLOOKUP($B322,'HKII 20 - 21'!$B$17:$AT$54,34,0))</f>
        <v>#N/A</v>
      </c>
      <c r="AJ322" s="16" t="e">
        <f>IF($B322="","",VLOOKUP($B322,'HKII 20 - 21'!$B$17:$AT$54,35,0))</f>
        <v>#N/A</v>
      </c>
      <c r="AK322" s="32" t="e">
        <f t="shared" si="47"/>
        <v>#N/A</v>
      </c>
      <c r="AL322" s="16" t="e">
        <f>IF($B322="","",VLOOKUP($B322,'HKII 20 - 21'!$B$17:$AT$54,37,0))</f>
        <v>#N/A</v>
      </c>
      <c r="AM322" s="16" t="e">
        <f>IF($B322="","",VLOOKUP($B322,'HKII 20 - 21'!$B$17:$AT$54,38,0))</f>
        <v>#N/A</v>
      </c>
      <c r="AN322" s="32" t="e">
        <f t="shared" si="48"/>
        <v>#N/A</v>
      </c>
      <c r="AO322" s="16" t="e">
        <f>IF($B322="","",VLOOKUP($B322,'HKII 20 - 21'!$B$17:$AT$54,40,0))</f>
        <v>#N/A</v>
      </c>
      <c r="AP322" s="16" t="e">
        <f>IF($B322="","",VLOOKUP($B322,'HKII 20 - 21'!$B$17:$AT$54,41,0))</f>
        <v>#N/A</v>
      </c>
      <c r="AQ322" s="32" t="e">
        <f t="shared" si="49"/>
        <v>#N/A</v>
      </c>
      <c r="AR322" s="32" t="e">
        <f>IF($B322="","",VLOOKUP($B322,'HKII 20 - 21'!$B$17:$AT$54,43,0))</f>
        <v>#N/A</v>
      </c>
      <c r="AS322" s="32" t="e">
        <f>IF($B322="","",VLOOKUP($B322,'HKII 20 - 21'!$B$17:$AT$54,44,0))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IF($B323="","",VLOOKUP($B323,'HKII 20 - 21'!$B$17:$AT$54,4,0))</f>
        <v>#N/A</v>
      </c>
      <c r="F323" s="16" t="e">
        <f>IF($B323="","",VLOOKUP($B323,'HKII 20 - 21'!$B$17:$AT$54,5,0))</f>
        <v>#N/A</v>
      </c>
      <c r="G323" s="16" t="e">
        <f>IF($B323="","",VLOOKUP($B323,'HKII 20 - 21'!$B$17:$AT$54,6,0))</f>
        <v>#N/A</v>
      </c>
      <c r="H323" s="16" t="e">
        <f>IF($B323="","",VLOOKUP($B323,'HKII 20 - 21'!$B$17:$AT$54,7,0))</f>
        <v>#N/A</v>
      </c>
      <c r="I323" s="16" t="e">
        <f>IF($B323="","",VLOOKUP($B323,'HKII 20 - 21'!$B$17:$AT$54,8,0))</f>
        <v>#N/A</v>
      </c>
      <c r="J323" s="16" t="e">
        <f>IF($B323="","",VLOOKUP($B323,'HKII 20 - 21'!$B$17:$AT$54,9,0))</f>
        <v>#N/A</v>
      </c>
      <c r="K323" s="16" t="e">
        <f>IF($B323="","",VLOOKUP($B323,'HKII 20 - 21'!$B$17:$AT$54,10,0))</f>
        <v>#N/A</v>
      </c>
      <c r="L323" s="16" t="e">
        <f>IF($B323="","",VLOOKUP($B323,'HKII 20 - 21'!$B$17:$AT$54,11,0))</f>
        <v>#N/A</v>
      </c>
      <c r="M323" s="32" t="e">
        <f t="shared" si="41"/>
        <v>#N/A</v>
      </c>
      <c r="N323" s="16" t="e">
        <f>IF($B323="","",VLOOKUP($B323,'HKII 20 - 21'!$B$17:$AT$54,13,0))</f>
        <v>#N/A</v>
      </c>
      <c r="O323" s="16" t="e">
        <f>IF($B323="","",VLOOKUP($B323,'HKII 20 - 21'!$B$17:$AT$54,14,0))</f>
        <v>#N/A</v>
      </c>
      <c r="P323" s="16" t="e">
        <f>IF($B323="","",VLOOKUP($B323,'HKII 20 - 21'!$B$17:$AT$54,15,0))</f>
        <v>#N/A</v>
      </c>
      <c r="Q323" s="16" t="e">
        <f>IF($B323="","",VLOOKUP($B323,'HKII 20 - 21'!$B$17:$AT$54,16,0))</f>
        <v>#N/A</v>
      </c>
      <c r="R323" s="32" t="e">
        <f t="shared" si="42"/>
        <v>#N/A</v>
      </c>
      <c r="S323" s="16" t="e">
        <f>IF($B323="","",VLOOKUP($B323,'HKII 20 - 21'!$B$17:$AT$54,18,0))</f>
        <v>#N/A</v>
      </c>
      <c r="T323" s="16" t="e">
        <f>IF($B323="","",VLOOKUP($B323,'HKII 20 - 21'!$B$17:$AT$54,19,0))</f>
        <v>#N/A</v>
      </c>
      <c r="U323" s="16" t="e">
        <f>IF($B323="","",VLOOKUP($B323,'HKII 20 - 21'!$B$17:$AT$54,20,0))</f>
        <v>#N/A</v>
      </c>
      <c r="V323" s="32" t="e">
        <f t="shared" si="43"/>
        <v>#N/A</v>
      </c>
      <c r="W323" s="16" t="e">
        <f>IF($B323="","",VLOOKUP($B323,'HKII 20 - 21'!$B$17:$AT$54,22,0))</f>
        <v>#N/A</v>
      </c>
      <c r="X323" s="16" t="e">
        <f>IF($B323="","",VLOOKUP($B323,'HKII 20 - 21'!$B$17:$AT$54,23,0))</f>
        <v>#N/A</v>
      </c>
      <c r="Y323" s="16" t="e">
        <f>IF($B323="","",VLOOKUP($B323,'HKII 20 - 21'!$B$17:$AT$54,24,0))</f>
        <v>#N/A</v>
      </c>
      <c r="Z323" s="32" t="e">
        <f t="shared" si="44"/>
        <v>#N/A</v>
      </c>
      <c r="AA323" s="16" t="e">
        <f>IF($B323="","",VLOOKUP($B323,'HKII 20 - 21'!$B$17:$AT$54,26,0))</f>
        <v>#N/A</v>
      </c>
      <c r="AB323" s="16" t="e">
        <f>IF($B323="","",VLOOKUP($B323,'HKII 20 - 21'!$B$17:$AT$54,27,0))</f>
        <v>#N/A</v>
      </c>
      <c r="AC323" s="16" t="e">
        <f>IF($B323="","",VLOOKUP($B323,'HKII 20 - 21'!$B$17:$AT$54,28,0))</f>
        <v>#N/A</v>
      </c>
      <c r="AD323" s="32" t="e">
        <f t="shared" si="45"/>
        <v>#N/A</v>
      </c>
      <c r="AE323" s="16" t="e">
        <f>IF($B323="","",VLOOKUP($B323,'HKII 20 - 21'!$B$17:$AT$54,30,0))</f>
        <v>#N/A</v>
      </c>
      <c r="AF323" s="16" t="e">
        <f>IF($B323="","",VLOOKUP($B323,'HKII 20 - 21'!$B$17:$AT$54,31,0))</f>
        <v>#N/A</v>
      </c>
      <c r="AG323" s="16" t="e">
        <f>IF($B323="","",VLOOKUP($B323,'HKII 20 - 21'!$B$17:$AT$54,32,0))</f>
        <v>#N/A</v>
      </c>
      <c r="AH323" s="32" t="e">
        <f t="shared" si="46"/>
        <v>#N/A</v>
      </c>
      <c r="AI323" s="16" t="e">
        <f>IF($B323="","",VLOOKUP($B323,'HKII 20 - 21'!$B$17:$AT$54,34,0))</f>
        <v>#N/A</v>
      </c>
      <c r="AJ323" s="16" t="e">
        <f>IF($B323="","",VLOOKUP($B323,'HKII 20 - 21'!$B$17:$AT$54,35,0))</f>
        <v>#N/A</v>
      </c>
      <c r="AK323" s="32" t="e">
        <f t="shared" si="47"/>
        <v>#N/A</v>
      </c>
      <c r="AL323" s="16" t="e">
        <f>IF($B323="","",VLOOKUP($B323,'HKII 20 - 21'!$B$17:$AT$54,37,0))</f>
        <v>#N/A</v>
      </c>
      <c r="AM323" s="16" t="e">
        <f>IF($B323="","",VLOOKUP($B323,'HKII 20 - 21'!$B$17:$AT$54,38,0))</f>
        <v>#N/A</v>
      </c>
      <c r="AN323" s="32" t="e">
        <f t="shared" si="48"/>
        <v>#N/A</v>
      </c>
      <c r="AO323" s="16" t="e">
        <f>IF($B323="","",VLOOKUP($B323,'HKII 20 - 21'!$B$17:$AT$54,40,0))</f>
        <v>#N/A</v>
      </c>
      <c r="AP323" s="16" t="e">
        <f>IF($B323="","",VLOOKUP($B323,'HKII 20 - 21'!$B$17:$AT$54,41,0))</f>
        <v>#N/A</v>
      </c>
      <c r="AQ323" s="32" t="e">
        <f t="shared" si="49"/>
        <v>#N/A</v>
      </c>
      <c r="AR323" s="32" t="e">
        <f>IF($B323="","",VLOOKUP($B323,'HKII 20 - 21'!$B$17:$AT$54,43,0))</f>
        <v>#N/A</v>
      </c>
      <c r="AS323" s="32" t="e">
        <f>IF($B323="","",VLOOKUP($B323,'HKII 20 - 21'!$B$17:$AT$54,44,0))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IF($B324="","",VLOOKUP($B324,'HKII 20 - 21'!$B$17:$AT$54,4,0))</f>
        <v>#N/A</v>
      </c>
      <c r="F324" s="16" t="e">
        <f>IF($B324="","",VLOOKUP($B324,'HKII 20 - 21'!$B$17:$AT$54,5,0))</f>
        <v>#N/A</v>
      </c>
      <c r="G324" s="16" t="e">
        <f>IF($B324="","",VLOOKUP($B324,'HKII 20 - 21'!$B$17:$AT$54,6,0))</f>
        <v>#N/A</v>
      </c>
      <c r="H324" s="16" t="e">
        <f>IF($B324="","",VLOOKUP($B324,'HKII 20 - 21'!$B$17:$AT$54,7,0))</f>
        <v>#N/A</v>
      </c>
      <c r="I324" s="16" t="e">
        <f>IF($B324="","",VLOOKUP($B324,'HKII 20 - 21'!$B$17:$AT$54,8,0))</f>
        <v>#N/A</v>
      </c>
      <c r="J324" s="16" t="e">
        <f>IF($B324="","",VLOOKUP($B324,'HKII 20 - 21'!$B$17:$AT$54,9,0))</f>
        <v>#N/A</v>
      </c>
      <c r="K324" s="16" t="e">
        <f>IF($B324="","",VLOOKUP($B324,'HKII 20 - 21'!$B$17:$AT$54,10,0))</f>
        <v>#N/A</v>
      </c>
      <c r="L324" s="16" t="e">
        <f>IF($B324="","",VLOOKUP($B324,'HKII 20 - 21'!$B$17:$AT$54,11,0))</f>
        <v>#N/A</v>
      </c>
      <c r="M324" s="32" t="e">
        <f t="shared" si="41"/>
        <v>#N/A</v>
      </c>
      <c r="N324" s="16" t="e">
        <f>IF($B324="","",VLOOKUP($B324,'HKII 20 - 21'!$B$17:$AT$54,13,0))</f>
        <v>#N/A</v>
      </c>
      <c r="O324" s="16" t="e">
        <f>IF($B324="","",VLOOKUP($B324,'HKII 20 - 21'!$B$17:$AT$54,14,0))</f>
        <v>#N/A</v>
      </c>
      <c r="P324" s="16" t="e">
        <f>IF($B324="","",VLOOKUP($B324,'HKII 20 - 21'!$B$17:$AT$54,15,0))</f>
        <v>#N/A</v>
      </c>
      <c r="Q324" s="16" t="e">
        <f>IF($B324="","",VLOOKUP($B324,'HKII 20 - 21'!$B$17:$AT$54,16,0))</f>
        <v>#N/A</v>
      </c>
      <c r="R324" s="32" t="e">
        <f t="shared" si="42"/>
        <v>#N/A</v>
      </c>
      <c r="S324" s="16" t="e">
        <f>IF($B324="","",VLOOKUP($B324,'HKII 20 - 21'!$B$17:$AT$54,18,0))</f>
        <v>#N/A</v>
      </c>
      <c r="T324" s="16" t="e">
        <f>IF($B324="","",VLOOKUP($B324,'HKII 20 - 21'!$B$17:$AT$54,19,0))</f>
        <v>#N/A</v>
      </c>
      <c r="U324" s="16" t="e">
        <f>IF($B324="","",VLOOKUP($B324,'HKII 20 - 21'!$B$17:$AT$54,20,0))</f>
        <v>#N/A</v>
      </c>
      <c r="V324" s="32" t="e">
        <f t="shared" si="43"/>
        <v>#N/A</v>
      </c>
      <c r="W324" s="16" t="e">
        <f>IF($B324="","",VLOOKUP($B324,'HKII 20 - 21'!$B$17:$AT$54,22,0))</f>
        <v>#N/A</v>
      </c>
      <c r="X324" s="16" t="e">
        <f>IF($B324="","",VLOOKUP($B324,'HKII 20 - 21'!$B$17:$AT$54,23,0))</f>
        <v>#N/A</v>
      </c>
      <c r="Y324" s="16" t="e">
        <f>IF($B324="","",VLOOKUP($B324,'HKII 20 - 21'!$B$17:$AT$54,24,0))</f>
        <v>#N/A</v>
      </c>
      <c r="Z324" s="32" t="e">
        <f t="shared" si="44"/>
        <v>#N/A</v>
      </c>
      <c r="AA324" s="16" t="e">
        <f>IF($B324="","",VLOOKUP($B324,'HKII 20 - 21'!$B$17:$AT$54,26,0))</f>
        <v>#N/A</v>
      </c>
      <c r="AB324" s="16" t="e">
        <f>IF($B324="","",VLOOKUP($B324,'HKII 20 - 21'!$B$17:$AT$54,27,0))</f>
        <v>#N/A</v>
      </c>
      <c r="AC324" s="16" t="e">
        <f>IF($B324="","",VLOOKUP($B324,'HKII 20 - 21'!$B$17:$AT$54,28,0))</f>
        <v>#N/A</v>
      </c>
      <c r="AD324" s="32" t="e">
        <f t="shared" si="45"/>
        <v>#N/A</v>
      </c>
      <c r="AE324" s="16" t="e">
        <f>IF($B324="","",VLOOKUP($B324,'HKII 20 - 21'!$B$17:$AT$54,30,0))</f>
        <v>#N/A</v>
      </c>
      <c r="AF324" s="16" t="e">
        <f>IF($B324="","",VLOOKUP($B324,'HKII 20 - 21'!$B$17:$AT$54,31,0))</f>
        <v>#N/A</v>
      </c>
      <c r="AG324" s="16" t="e">
        <f>IF($B324="","",VLOOKUP($B324,'HKII 20 - 21'!$B$17:$AT$54,32,0))</f>
        <v>#N/A</v>
      </c>
      <c r="AH324" s="32" t="e">
        <f t="shared" si="46"/>
        <v>#N/A</v>
      </c>
      <c r="AI324" s="16" t="e">
        <f>IF($B324="","",VLOOKUP($B324,'HKII 20 - 21'!$B$17:$AT$54,34,0))</f>
        <v>#N/A</v>
      </c>
      <c r="AJ324" s="16" t="e">
        <f>IF($B324="","",VLOOKUP($B324,'HKII 20 - 21'!$B$17:$AT$54,35,0))</f>
        <v>#N/A</v>
      </c>
      <c r="AK324" s="32" t="e">
        <f t="shared" si="47"/>
        <v>#N/A</v>
      </c>
      <c r="AL324" s="16" t="e">
        <f>IF($B324="","",VLOOKUP($B324,'HKII 20 - 21'!$B$17:$AT$54,37,0))</f>
        <v>#N/A</v>
      </c>
      <c r="AM324" s="16" t="e">
        <f>IF($B324="","",VLOOKUP($B324,'HKII 20 - 21'!$B$17:$AT$54,38,0))</f>
        <v>#N/A</v>
      </c>
      <c r="AN324" s="32" t="e">
        <f t="shared" si="48"/>
        <v>#N/A</v>
      </c>
      <c r="AO324" s="16" t="e">
        <f>IF($B324="","",VLOOKUP($B324,'HKII 20 - 21'!$B$17:$AT$54,40,0))</f>
        <v>#N/A</v>
      </c>
      <c r="AP324" s="16" t="e">
        <f>IF($B324="","",VLOOKUP($B324,'HKII 20 - 21'!$B$17:$AT$54,41,0))</f>
        <v>#N/A</v>
      </c>
      <c r="AQ324" s="32" t="e">
        <f t="shared" si="49"/>
        <v>#N/A</v>
      </c>
      <c r="AR324" s="32" t="e">
        <f>IF($B324="","",VLOOKUP($B324,'HKII 20 - 21'!$B$17:$AT$54,43,0))</f>
        <v>#N/A</v>
      </c>
      <c r="AS324" s="32" t="e">
        <f>IF($B324="","",VLOOKUP($B324,'HKII 20 - 21'!$B$17:$AT$54,44,0))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IF($B325="","",VLOOKUP($B325,'HKII 20 - 21'!$B$17:$AT$54,4,0))</f>
        <v>#N/A</v>
      </c>
      <c r="F325" s="16" t="e">
        <f>IF($B325="","",VLOOKUP($B325,'HKII 20 - 21'!$B$17:$AT$54,5,0))</f>
        <v>#N/A</v>
      </c>
      <c r="G325" s="16" t="e">
        <f>IF($B325="","",VLOOKUP($B325,'HKII 20 - 21'!$B$17:$AT$54,6,0))</f>
        <v>#N/A</v>
      </c>
      <c r="H325" s="16" t="e">
        <f>IF($B325="","",VLOOKUP($B325,'HKII 20 - 21'!$B$17:$AT$54,7,0))</f>
        <v>#N/A</v>
      </c>
      <c r="I325" s="16" t="e">
        <f>IF($B325="","",VLOOKUP($B325,'HKII 20 - 21'!$B$17:$AT$54,8,0))</f>
        <v>#N/A</v>
      </c>
      <c r="J325" s="16" t="e">
        <f>IF($B325="","",VLOOKUP($B325,'HKII 20 - 21'!$B$17:$AT$54,9,0))</f>
        <v>#N/A</v>
      </c>
      <c r="K325" s="16" t="e">
        <f>IF($B325="","",VLOOKUP($B325,'HKII 20 - 21'!$B$17:$AT$54,10,0))</f>
        <v>#N/A</v>
      </c>
      <c r="L325" s="16" t="e">
        <f>IF($B325="","",VLOOKUP($B325,'HKII 20 - 21'!$B$17:$AT$54,11,0))</f>
        <v>#N/A</v>
      </c>
      <c r="M325" s="32" t="e">
        <f t="shared" si="41"/>
        <v>#N/A</v>
      </c>
      <c r="N325" s="16" t="e">
        <f>IF($B325="","",VLOOKUP($B325,'HKII 20 - 21'!$B$17:$AT$54,13,0))</f>
        <v>#N/A</v>
      </c>
      <c r="O325" s="16" t="e">
        <f>IF($B325="","",VLOOKUP($B325,'HKII 20 - 21'!$B$17:$AT$54,14,0))</f>
        <v>#N/A</v>
      </c>
      <c r="P325" s="16" t="e">
        <f>IF($B325="","",VLOOKUP($B325,'HKII 20 - 21'!$B$17:$AT$54,15,0))</f>
        <v>#N/A</v>
      </c>
      <c r="Q325" s="16" t="e">
        <f>IF($B325="","",VLOOKUP($B325,'HKII 20 - 21'!$B$17:$AT$54,16,0))</f>
        <v>#N/A</v>
      </c>
      <c r="R325" s="32" t="e">
        <f t="shared" si="42"/>
        <v>#N/A</v>
      </c>
      <c r="S325" s="16" t="e">
        <f>IF($B325="","",VLOOKUP($B325,'HKII 20 - 21'!$B$17:$AT$54,18,0))</f>
        <v>#N/A</v>
      </c>
      <c r="T325" s="16" t="e">
        <f>IF($B325="","",VLOOKUP($B325,'HKII 20 - 21'!$B$17:$AT$54,19,0))</f>
        <v>#N/A</v>
      </c>
      <c r="U325" s="16" t="e">
        <f>IF($B325="","",VLOOKUP($B325,'HKII 20 - 21'!$B$17:$AT$54,20,0))</f>
        <v>#N/A</v>
      </c>
      <c r="V325" s="32" t="e">
        <f t="shared" si="43"/>
        <v>#N/A</v>
      </c>
      <c r="W325" s="16" t="e">
        <f>IF($B325="","",VLOOKUP($B325,'HKII 20 - 21'!$B$17:$AT$54,22,0))</f>
        <v>#N/A</v>
      </c>
      <c r="X325" s="16" t="e">
        <f>IF($B325="","",VLOOKUP($B325,'HKII 20 - 21'!$B$17:$AT$54,23,0))</f>
        <v>#N/A</v>
      </c>
      <c r="Y325" s="16" t="e">
        <f>IF($B325="","",VLOOKUP($B325,'HKII 20 - 21'!$B$17:$AT$54,24,0))</f>
        <v>#N/A</v>
      </c>
      <c r="Z325" s="32" t="e">
        <f t="shared" si="44"/>
        <v>#N/A</v>
      </c>
      <c r="AA325" s="16" t="e">
        <f>IF($B325="","",VLOOKUP($B325,'HKII 20 - 21'!$B$17:$AT$54,26,0))</f>
        <v>#N/A</v>
      </c>
      <c r="AB325" s="16" t="e">
        <f>IF($B325="","",VLOOKUP($B325,'HKII 20 - 21'!$B$17:$AT$54,27,0))</f>
        <v>#N/A</v>
      </c>
      <c r="AC325" s="16" t="e">
        <f>IF($B325="","",VLOOKUP($B325,'HKII 20 - 21'!$B$17:$AT$54,28,0))</f>
        <v>#N/A</v>
      </c>
      <c r="AD325" s="32" t="e">
        <f t="shared" si="45"/>
        <v>#N/A</v>
      </c>
      <c r="AE325" s="16" t="e">
        <f>IF($B325="","",VLOOKUP($B325,'HKII 20 - 21'!$B$17:$AT$54,30,0))</f>
        <v>#N/A</v>
      </c>
      <c r="AF325" s="16" t="e">
        <f>IF($B325="","",VLOOKUP($B325,'HKII 20 - 21'!$B$17:$AT$54,31,0))</f>
        <v>#N/A</v>
      </c>
      <c r="AG325" s="16" t="e">
        <f>IF($B325="","",VLOOKUP($B325,'HKII 20 - 21'!$B$17:$AT$54,32,0))</f>
        <v>#N/A</v>
      </c>
      <c r="AH325" s="32" t="e">
        <f t="shared" si="46"/>
        <v>#N/A</v>
      </c>
      <c r="AI325" s="16" t="e">
        <f>IF($B325="","",VLOOKUP($B325,'HKII 20 - 21'!$B$17:$AT$54,34,0))</f>
        <v>#N/A</v>
      </c>
      <c r="AJ325" s="16" t="e">
        <f>IF($B325="","",VLOOKUP($B325,'HKII 20 - 21'!$B$17:$AT$54,35,0))</f>
        <v>#N/A</v>
      </c>
      <c r="AK325" s="32" t="e">
        <f t="shared" si="47"/>
        <v>#N/A</v>
      </c>
      <c r="AL325" s="16" t="e">
        <f>IF($B325="","",VLOOKUP($B325,'HKII 20 - 21'!$B$17:$AT$54,37,0))</f>
        <v>#N/A</v>
      </c>
      <c r="AM325" s="16" t="e">
        <f>IF($B325="","",VLOOKUP($B325,'HKII 20 - 21'!$B$17:$AT$54,38,0))</f>
        <v>#N/A</v>
      </c>
      <c r="AN325" s="32" t="e">
        <f t="shared" si="48"/>
        <v>#N/A</v>
      </c>
      <c r="AO325" s="16" t="e">
        <f>IF($B325="","",VLOOKUP($B325,'HKII 20 - 21'!$B$17:$AT$54,40,0))</f>
        <v>#N/A</v>
      </c>
      <c r="AP325" s="16" t="e">
        <f>IF($B325="","",VLOOKUP($B325,'HKII 20 - 21'!$B$17:$AT$54,41,0))</f>
        <v>#N/A</v>
      </c>
      <c r="AQ325" s="32" t="e">
        <f t="shared" si="49"/>
        <v>#N/A</v>
      </c>
      <c r="AR325" s="32" t="e">
        <f>IF($B325="","",VLOOKUP($B325,'HKII 20 - 21'!$B$17:$AT$54,43,0))</f>
        <v>#N/A</v>
      </c>
      <c r="AS325" s="32" t="e">
        <f>IF($B325="","",VLOOKUP($B325,'HKII 20 - 21'!$B$17:$AT$54,44,0))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IF($B326="","",VLOOKUP($B326,'HKII 20 - 21'!$B$17:$AT$54,4,0))</f>
        <v>#N/A</v>
      </c>
      <c r="F326" s="16" t="e">
        <f>IF($B326="","",VLOOKUP($B326,'HKII 20 - 21'!$B$17:$AT$54,5,0))</f>
        <v>#N/A</v>
      </c>
      <c r="G326" s="16" t="e">
        <f>IF($B326="","",VLOOKUP($B326,'HKII 20 - 21'!$B$17:$AT$54,6,0))</f>
        <v>#N/A</v>
      </c>
      <c r="H326" s="16" t="e">
        <f>IF($B326="","",VLOOKUP($B326,'HKII 20 - 21'!$B$17:$AT$54,7,0))</f>
        <v>#N/A</v>
      </c>
      <c r="I326" s="16" t="e">
        <f>IF($B326="","",VLOOKUP($B326,'HKII 20 - 21'!$B$17:$AT$54,8,0))</f>
        <v>#N/A</v>
      </c>
      <c r="J326" s="16" t="e">
        <f>IF($B326="","",VLOOKUP($B326,'HKII 20 - 21'!$B$17:$AT$54,9,0))</f>
        <v>#N/A</v>
      </c>
      <c r="K326" s="16" t="e">
        <f>IF($B326="","",VLOOKUP($B326,'HKII 20 - 21'!$B$17:$AT$54,10,0))</f>
        <v>#N/A</v>
      </c>
      <c r="L326" s="16" t="e">
        <f>IF($B326="","",VLOOKUP($B326,'HKII 20 - 21'!$B$17:$AT$54,11,0))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IF($B326="","",VLOOKUP($B326,'HKII 20 - 21'!$B$17:$AT$54,13,0))</f>
        <v>#N/A</v>
      </c>
      <c r="O326" s="16" t="e">
        <f>IF($B326="","",VLOOKUP($B326,'HKII 20 - 21'!$B$17:$AT$54,14,0))</f>
        <v>#N/A</v>
      </c>
      <c r="P326" s="16" t="e">
        <f>IF($B326="","",VLOOKUP($B326,'HKII 20 - 21'!$B$17:$AT$54,15,0))</f>
        <v>#N/A</v>
      </c>
      <c r="Q326" s="16" t="e">
        <f>IF($B326="","",VLOOKUP($B326,'HKII 20 - 21'!$B$17:$AT$54,16,0))</f>
        <v>#N/A</v>
      </c>
      <c r="R326" s="32" t="e">
        <f t="shared" ref="R326:R389" si="52">IF($D326="","",SUM($N326:$Q326))</f>
        <v>#N/A</v>
      </c>
      <c r="S326" s="16" t="e">
        <f>IF($B326="","",VLOOKUP($B326,'HKII 20 - 21'!$B$17:$AT$54,18,0))</f>
        <v>#N/A</v>
      </c>
      <c r="T326" s="16" t="e">
        <f>IF($B326="","",VLOOKUP($B326,'HKII 20 - 21'!$B$17:$AT$54,19,0))</f>
        <v>#N/A</v>
      </c>
      <c r="U326" s="16" t="e">
        <f>IF($B326="","",VLOOKUP($B326,'HKII 20 - 21'!$B$17:$AT$54,20,0))</f>
        <v>#N/A</v>
      </c>
      <c r="V326" s="32" t="e">
        <f t="shared" ref="V326:V389" si="53">IF($D326="","",((SUM($S326:$T326))-U326)*0.1)</f>
        <v>#N/A</v>
      </c>
      <c r="W326" s="16" t="e">
        <f>IF($B326="","",VLOOKUP($B326,'HKII 20 - 21'!$B$17:$AT$54,22,0))</f>
        <v>#N/A</v>
      </c>
      <c r="X326" s="16" t="e">
        <f>IF($B326="","",VLOOKUP($B326,'HKII 20 - 21'!$B$17:$AT$54,23,0))</f>
        <v>#N/A</v>
      </c>
      <c r="Y326" s="16" t="e">
        <f>IF($B326="","",VLOOKUP($B326,'HKII 20 - 21'!$B$17:$AT$54,24,0))</f>
        <v>#N/A</v>
      </c>
      <c r="Z326" s="32" t="e">
        <f t="shared" ref="Z326:Z389" si="54">IF($D326="","",((SUM($W326:$X326))-Y326)*0.2)</f>
        <v>#N/A</v>
      </c>
      <c r="AA326" s="16" t="e">
        <f>IF($B326="","",VLOOKUP($B326,'HKII 20 - 21'!$B$17:$AT$54,26,0))</f>
        <v>#N/A</v>
      </c>
      <c r="AB326" s="16" t="e">
        <f>IF($B326="","",VLOOKUP($B326,'HKII 20 - 21'!$B$17:$AT$54,27,0))</f>
        <v>#N/A</v>
      </c>
      <c r="AC326" s="16" t="e">
        <f>IF($B326="","",VLOOKUP($B326,'HKII 20 - 21'!$B$17:$AT$54,28,0))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IF($B326="","",VLOOKUP($B326,'HKII 20 - 21'!$B$17:$AT$54,30,0))</f>
        <v>#N/A</v>
      </c>
      <c r="AF326" s="16" t="e">
        <f>IF($B326="","",VLOOKUP($B326,'HKII 20 - 21'!$B$17:$AT$54,31,0))</f>
        <v>#N/A</v>
      </c>
      <c r="AG326" s="16" t="e">
        <f>IF($B326="","",VLOOKUP($B326,'HKII 20 - 21'!$B$17:$AT$54,32,0))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IF($B326="","",VLOOKUP($B326,'HKII 20 - 21'!$B$17:$AT$54,34,0))</f>
        <v>#N/A</v>
      </c>
      <c r="AJ326" s="16" t="e">
        <f>IF($B326="","",VLOOKUP($B326,'HKII 20 - 21'!$B$17:$AT$54,35,0))</f>
        <v>#N/A</v>
      </c>
      <c r="AK326" s="32" t="e">
        <f t="shared" ref="AK326:AK389" si="57">IF($D326="","",(SUM($AI326:$AJ326))*0.2)</f>
        <v>#N/A</v>
      </c>
      <c r="AL326" s="16" t="e">
        <f>IF($B326="","",VLOOKUP($B326,'HKII 20 - 21'!$B$17:$AT$54,37,0))</f>
        <v>#N/A</v>
      </c>
      <c r="AM326" s="16" t="e">
        <f>IF($B326="","",VLOOKUP($B326,'HKII 20 - 21'!$B$17:$AT$54,38,0))</f>
        <v>#N/A</v>
      </c>
      <c r="AN326" s="32" t="e">
        <f t="shared" ref="AN326:AN389" si="58">IF($D326="","",(SUM(AL326:AM326))*0.4)</f>
        <v>#N/A</v>
      </c>
      <c r="AO326" s="16" t="e">
        <f>IF($B326="","",VLOOKUP($B326,'HKII 20 - 21'!$B$17:$AT$54,40,0))</f>
        <v>#N/A</v>
      </c>
      <c r="AP326" s="16" t="e">
        <f>IF($B326="","",VLOOKUP($B326,'HKII 20 - 21'!$B$17:$AT$54,41,0))</f>
        <v>#N/A</v>
      </c>
      <c r="AQ326" s="32" t="e">
        <f t="shared" ref="AQ326:AQ389" si="59">IF(D326="","",SUM(AO326:AP326)*0.4)</f>
        <v>#N/A</v>
      </c>
      <c r="AR326" s="32" t="e">
        <f>IF($B326="","",VLOOKUP($B326,'HKII 20 - 21'!$B$17:$AT$54,43,0))</f>
        <v>#N/A</v>
      </c>
      <c r="AS326" s="32" t="e">
        <f>IF($B326="","",VLOOKUP($B326,'HKII 20 - 21'!$B$17:$AT$54,44,0))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IF($B327="","",VLOOKUP($B327,'HKII 20 - 21'!$B$17:$AT$54,4,0))</f>
        <v>#N/A</v>
      </c>
      <c r="F327" s="16" t="e">
        <f>IF($B327="","",VLOOKUP($B327,'HKII 20 - 21'!$B$17:$AT$54,5,0))</f>
        <v>#N/A</v>
      </c>
      <c r="G327" s="16" t="e">
        <f>IF($B327="","",VLOOKUP($B327,'HKII 20 - 21'!$B$17:$AT$54,6,0))</f>
        <v>#N/A</v>
      </c>
      <c r="H327" s="16" t="e">
        <f>IF($B327="","",VLOOKUP($B327,'HKII 20 - 21'!$B$17:$AT$54,7,0))</f>
        <v>#N/A</v>
      </c>
      <c r="I327" s="16" t="e">
        <f>IF($B327="","",VLOOKUP($B327,'HKII 20 - 21'!$B$17:$AT$54,8,0))</f>
        <v>#N/A</v>
      </c>
      <c r="J327" s="16" t="e">
        <f>IF($B327="","",VLOOKUP($B327,'HKII 20 - 21'!$B$17:$AT$54,9,0))</f>
        <v>#N/A</v>
      </c>
      <c r="K327" s="16" t="e">
        <f>IF($B327="","",VLOOKUP($B327,'HKII 20 - 21'!$B$17:$AT$54,10,0))</f>
        <v>#N/A</v>
      </c>
      <c r="L327" s="16" t="e">
        <f>IF($B327="","",VLOOKUP($B327,'HKII 20 - 21'!$B$17:$AT$54,11,0))</f>
        <v>#N/A</v>
      </c>
      <c r="M327" s="32" t="e">
        <f t="shared" si="51"/>
        <v>#N/A</v>
      </c>
      <c r="N327" s="16" t="e">
        <f>IF($B327="","",VLOOKUP($B327,'HKII 20 - 21'!$B$17:$AT$54,13,0))</f>
        <v>#N/A</v>
      </c>
      <c r="O327" s="16" t="e">
        <f>IF($B327="","",VLOOKUP($B327,'HKII 20 - 21'!$B$17:$AT$54,14,0))</f>
        <v>#N/A</v>
      </c>
      <c r="P327" s="16" t="e">
        <f>IF($B327="","",VLOOKUP($B327,'HKII 20 - 21'!$B$17:$AT$54,15,0))</f>
        <v>#N/A</v>
      </c>
      <c r="Q327" s="16" t="e">
        <f>IF($B327="","",VLOOKUP($B327,'HKII 20 - 21'!$B$17:$AT$54,16,0))</f>
        <v>#N/A</v>
      </c>
      <c r="R327" s="32" t="e">
        <f t="shared" si="52"/>
        <v>#N/A</v>
      </c>
      <c r="S327" s="16" t="e">
        <f>IF($B327="","",VLOOKUP($B327,'HKII 20 - 21'!$B$17:$AT$54,18,0))</f>
        <v>#N/A</v>
      </c>
      <c r="T327" s="16" t="e">
        <f>IF($B327="","",VLOOKUP($B327,'HKII 20 - 21'!$B$17:$AT$54,19,0))</f>
        <v>#N/A</v>
      </c>
      <c r="U327" s="16" t="e">
        <f>IF($B327="","",VLOOKUP($B327,'HKII 20 - 21'!$B$17:$AT$54,20,0))</f>
        <v>#N/A</v>
      </c>
      <c r="V327" s="32" t="e">
        <f t="shared" si="53"/>
        <v>#N/A</v>
      </c>
      <c r="W327" s="16" t="e">
        <f>IF($B327="","",VLOOKUP($B327,'HKII 20 - 21'!$B$17:$AT$54,22,0))</f>
        <v>#N/A</v>
      </c>
      <c r="X327" s="16" t="e">
        <f>IF($B327="","",VLOOKUP($B327,'HKII 20 - 21'!$B$17:$AT$54,23,0))</f>
        <v>#N/A</v>
      </c>
      <c r="Y327" s="16" t="e">
        <f>IF($B327="","",VLOOKUP($B327,'HKII 20 - 21'!$B$17:$AT$54,24,0))</f>
        <v>#N/A</v>
      </c>
      <c r="Z327" s="32" t="e">
        <f t="shared" si="54"/>
        <v>#N/A</v>
      </c>
      <c r="AA327" s="16" t="e">
        <f>IF($B327="","",VLOOKUP($B327,'HKII 20 - 21'!$B$17:$AT$54,26,0))</f>
        <v>#N/A</v>
      </c>
      <c r="AB327" s="16" t="e">
        <f>IF($B327="","",VLOOKUP($B327,'HKII 20 - 21'!$B$17:$AT$54,27,0))</f>
        <v>#N/A</v>
      </c>
      <c r="AC327" s="16" t="e">
        <f>IF($B327="","",VLOOKUP($B327,'HKII 20 - 21'!$B$17:$AT$54,28,0))</f>
        <v>#N/A</v>
      </c>
      <c r="AD327" s="32" t="e">
        <f t="shared" si="55"/>
        <v>#N/A</v>
      </c>
      <c r="AE327" s="16" t="e">
        <f>IF($B327="","",VLOOKUP($B327,'HKII 20 - 21'!$B$17:$AT$54,30,0))</f>
        <v>#N/A</v>
      </c>
      <c r="AF327" s="16" t="e">
        <f>IF($B327="","",VLOOKUP($B327,'HKII 20 - 21'!$B$17:$AT$54,31,0))</f>
        <v>#N/A</v>
      </c>
      <c r="AG327" s="16" t="e">
        <f>IF($B327="","",VLOOKUP($B327,'HKII 20 - 21'!$B$17:$AT$54,32,0))</f>
        <v>#N/A</v>
      </c>
      <c r="AH327" s="32" t="e">
        <f t="shared" si="56"/>
        <v>#N/A</v>
      </c>
      <c r="AI327" s="16" t="e">
        <f>IF($B327="","",VLOOKUP($B327,'HKII 20 - 21'!$B$17:$AT$54,34,0))</f>
        <v>#N/A</v>
      </c>
      <c r="AJ327" s="16" t="e">
        <f>IF($B327="","",VLOOKUP($B327,'HKII 20 - 21'!$B$17:$AT$54,35,0))</f>
        <v>#N/A</v>
      </c>
      <c r="AK327" s="32" t="e">
        <f t="shared" si="57"/>
        <v>#N/A</v>
      </c>
      <c r="AL327" s="16" t="e">
        <f>IF($B327="","",VLOOKUP($B327,'HKII 20 - 21'!$B$17:$AT$54,37,0))</f>
        <v>#N/A</v>
      </c>
      <c r="AM327" s="16" t="e">
        <f>IF($B327="","",VLOOKUP($B327,'HKII 20 - 21'!$B$17:$AT$54,38,0))</f>
        <v>#N/A</v>
      </c>
      <c r="AN327" s="32" t="e">
        <f t="shared" si="58"/>
        <v>#N/A</v>
      </c>
      <c r="AO327" s="16" t="e">
        <f>IF($B327="","",VLOOKUP($B327,'HKII 20 - 21'!$B$17:$AT$54,40,0))</f>
        <v>#N/A</v>
      </c>
      <c r="AP327" s="16" t="e">
        <f>IF($B327="","",VLOOKUP($B327,'HKII 20 - 21'!$B$17:$AT$54,41,0))</f>
        <v>#N/A</v>
      </c>
      <c r="AQ327" s="32" t="e">
        <f t="shared" si="59"/>
        <v>#N/A</v>
      </c>
      <c r="AR327" s="32" t="e">
        <f>IF($B327="","",VLOOKUP($B327,'HKII 20 - 21'!$B$17:$AT$54,43,0))</f>
        <v>#N/A</v>
      </c>
      <c r="AS327" s="32" t="e">
        <f>IF($B327="","",VLOOKUP($B327,'HKII 20 - 21'!$B$17:$AT$54,44,0))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IF($B328="","",VLOOKUP($B328,'HKII 20 - 21'!$B$17:$AT$54,4,0))</f>
        <v>#N/A</v>
      </c>
      <c r="F328" s="16" t="e">
        <f>IF($B328="","",VLOOKUP($B328,'HKII 20 - 21'!$B$17:$AT$54,5,0))</f>
        <v>#N/A</v>
      </c>
      <c r="G328" s="16" t="e">
        <f>IF($B328="","",VLOOKUP($B328,'HKII 20 - 21'!$B$17:$AT$54,6,0))</f>
        <v>#N/A</v>
      </c>
      <c r="H328" s="16" t="e">
        <f>IF($B328="","",VLOOKUP($B328,'HKII 20 - 21'!$B$17:$AT$54,7,0))</f>
        <v>#N/A</v>
      </c>
      <c r="I328" s="16" t="e">
        <f>IF($B328="","",VLOOKUP($B328,'HKII 20 - 21'!$B$17:$AT$54,8,0))</f>
        <v>#N/A</v>
      </c>
      <c r="J328" s="16" t="e">
        <f>IF($B328="","",VLOOKUP($B328,'HKII 20 - 21'!$B$17:$AT$54,9,0))</f>
        <v>#N/A</v>
      </c>
      <c r="K328" s="16" t="e">
        <f>IF($B328="","",VLOOKUP($B328,'HKII 20 - 21'!$B$17:$AT$54,10,0))</f>
        <v>#N/A</v>
      </c>
      <c r="L328" s="16" t="e">
        <f>IF($B328="","",VLOOKUP($B328,'HKII 20 - 21'!$B$17:$AT$54,11,0))</f>
        <v>#N/A</v>
      </c>
      <c r="M328" s="32" t="e">
        <f t="shared" si="51"/>
        <v>#N/A</v>
      </c>
      <c r="N328" s="16" t="e">
        <f>IF($B328="","",VLOOKUP($B328,'HKII 20 - 21'!$B$17:$AT$54,13,0))</f>
        <v>#N/A</v>
      </c>
      <c r="O328" s="16" t="e">
        <f>IF($B328="","",VLOOKUP($B328,'HKII 20 - 21'!$B$17:$AT$54,14,0))</f>
        <v>#N/A</v>
      </c>
      <c r="P328" s="16" t="e">
        <f>IF($B328="","",VLOOKUP($B328,'HKII 20 - 21'!$B$17:$AT$54,15,0))</f>
        <v>#N/A</v>
      </c>
      <c r="Q328" s="16" t="e">
        <f>IF($B328="","",VLOOKUP($B328,'HKII 20 - 21'!$B$17:$AT$54,16,0))</f>
        <v>#N/A</v>
      </c>
      <c r="R328" s="32" t="e">
        <f t="shared" si="52"/>
        <v>#N/A</v>
      </c>
      <c r="S328" s="16" t="e">
        <f>IF($B328="","",VLOOKUP($B328,'HKII 20 - 21'!$B$17:$AT$54,18,0))</f>
        <v>#N/A</v>
      </c>
      <c r="T328" s="16" t="e">
        <f>IF($B328="","",VLOOKUP($B328,'HKII 20 - 21'!$B$17:$AT$54,19,0))</f>
        <v>#N/A</v>
      </c>
      <c r="U328" s="16" t="e">
        <f>IF($B328="","",VLOOKUP($B328,'HKII 20 - 21'!$B$17:$AT$54,20,0))</f>
        <v>#N/A</v>
      </c>
      <c r="V328" s="32" t="e">
        <f t="shared" si="53"/>
        <v>#N/A</v>
      </c>
      <c r="W328" s="16" t="e">
        <f>IF($B328="","",VLOOKUP($B328,'HKII 20 - 21'!$B$17:$AT$54,22,0))</f>
        <v>#N/A</v>
      </c>
      <c r="X328" s="16" t="e">
        <f>IF($B328="","",VLOOKUP($B328,'HKII 20 - 21'!$B$17:$AT$54,23,0))</f>
        <v>#N/A</v>
      </c>
      <c r="Y328" s="16" t="e">
        <f>IF($B328="","",VLOOKUP($B328,'HKII 20 - 21'!$B$17:$AT$54,24,0))</f>
        <v>#N/A</v>
      </c>
      <c r="Z328" s="32" t="e">
        <f t="shared" si="54"/>
        <v>#N/A</v>
      </c>
      <c r="AA328" s="16" t="e">
        <f>IF($B328="","",VLOOKUP($B328,'HKII 20 - 21'!$B$17:$AT$54,26,0))</f>
        <v>#N/A</v>
      </c>
      <c r="AB328" s="16" t="e">
        <f>IF($B328="","",VLOOKUP($B328,'HKII 20 - 21'!$B$17:$AT$54,27,0))</f>
        <v>#N/A</v>
      </c>
      <c r="AC328" s="16" t="e">
        <f>IF($B328="","",VLOOKUP($B328,'HKII 20 - 21'!$B$17:$AT$54,28,0))</f>
        <v>#N/A</v>
      </c>
      <c r="AD328" s="32" t="e">
        <f t="shared" si="55"/>
        <v>#N/A</v>
      </c>
      <c r="AE328" s="16" t="e">
        <f>IF($B328="","",VLOOKUP($B328,'HKII 20 - 21'!$B$17:$AT$54,30,0))</f>
        <v>#N/A</v>
      </c>
      <c r="AF328" s="16" t="e">
        <f>IF($B328="","",VLOOKUP($B328,'HKII 20 - 21'!$B$17:$AT$54,31,0))</f>
        <v>#N/A</v>
      </c>
      <c r="AG328" s="16" t="e">
        <f>IF($B328="","",VLOOKUP($B328,'HKII 20 - 21'!$B$17:$AT$54,32,0))</f>
        <v>#N/A</v>
      </c>
      <c r="AH328" s="32" t="e">
        <f t="shared" si="56"/>
        <v>#N/A</v>
      </c>
      <c r="AI328" s="16" t="e">
        <f>IF($B328="","",VLOOKUP($B328,'HKII 20 - 21'!$B$17:$AT$54,34,0))</f>
        <v>#N/A</v>
      </c>
      <c r="AJ328" s="16" t="e">
        <f>IF($B328="","",VLOOKUP($B328,'HKII 20 - 21'!$B$17:$AT$54,35,0))</f>
        <v>#N/A</v>
      </c>
      <c r="AK328" s="32" t="e">
        <f t="shared" si="57"/>
        <v>#N/A</v>
      </c>
      <c r="AL328" s="16" t="e">
        <f>IF($B328="","",VLOOKUP($B328,'HKII 20 - 21'!$B$17:$AT$54,37,0))</f>
        <v>#N/A</v>
      </c>
      <c r="AM328" s="16" t="e">
        <f>IF($B328="","",VLOOKUP($B328,'HKII 20 - 21'!$B$17:$AT$54,38,0))</f>
        <v>#N/A</v>
      </c>
      <c r="AN328" s="32" t="e">
        <f t="shared" si="58"/>
        <v>#N/A</v>
      </c>
      <c r="AO328" s="16" t="e">
        <f>IF($B328="","",VLOOKUP($B328,'HKII 20 - 21'!$B$17:$AT$54,40,0))</f>
        <v>#N/A</v>
      </c>
      <c r="AP328" s="16" t="e">
        <f>IF($B328="","",VLOOKUP($B328,'HKII 20 - 21'!$B$17:$AT$54,41,0))</f>
        <v>#N/A</v>
      </c>
      <c r="AQ328" s="32" t="e">
        <f t="shared" si="59"/>
        <v>#N/A</v>
      </c>
      <c r="AR328" s="32" t="e">
        <f>IF($B328="","",VLOOKUP($B328,'HKII 20 - 21'!$B$17:$AT$54,43,0))</f>
        <v>#N/A</v>
      </c>
      <c r="AS328" s="32" t="e">
        <f>IF($B328="","",VLOOKUP($B328,'HKII 20 - 21'!$B$17:$AT$54,44,0))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IF($B329="","",VLOOKUP($B329,'HKII 20 - 21'!$B$17:$AT$54,4,0))</f>
        <v>#N/A</v>
      </c>
      <c r="F329" s="16" t="e">
        <f>IF($B329="","",VLOOKUP($B329,'HKII 20 - 21'!$B$17:$AT$54,5,0))</f>
        <v>#N/A</v>
      </c>
      <c r="G329" s="16" t="e">
        <f>IF($B329="","",VLOOKUP($B329,'HKII 20 - 21'!$B$17:$AT$54,6,0))</f>
        <v>#N/A</v>
      </c>
      <c r="H329" s="16" t="e">
        <f>IF($B329="","",VLOOKUP($B329,'HKII 20 - 21'!$B$17:$AT$54,7,0))</f>
        <v>#N/A</v>
      </c>
      <c r="I329" s="16" t="e">
        <f>IF($B329="","",VLOOKUP($B329,'HKII 20 - 21'!$B$17:$AT$54,8,0))</f>
        <v>#N/A</v>
      </c>
      <c r="J329" s="16" t="e">
        <f>IF($B329="","",VLOOKUP($B329,'HKII 20 - 21'!$B$17:$AT$54,9,0))</f>
        <v>#N/A</v>
      </c>
      <c r="K329" s="16" t="e">
        <f>IF($B329="","",VLOOKUP($B329,'HKII 20 - 21'!$B$17:$AT$54,10,0))</f>
        <v>#N/A</v>
      </c>
      <c r="L329" s="16" t="e">
        <f>IF($B329="","",VLOOKUP($B329,'HKII 20 - 21'!$B$17:$AT$54,11,0))</f>
        <v>#N/A</v>
      </c>
      <c r="M329" s="32" t="e">
        <f t="shared" si="51"/>
        <v>#N/A</v>
      </c>
      <c r="N329" s="16" t="e">
        <f>IF($B329="","",VLOOKUP($B329,'HKII 20 - 21'!$B$17:$AT$54,13,0))</f>
        <v>#N/A</v>
      </c>
      <c r="O329" s="16" t="e">
        <f>IF($B329="","",VLOOKUP($B329,'HKII 20 - 21'!$B$17:$AT$54,14,0))</f>
        <v>#N/A</v>
      </c>
      <c r="P329" s="16" t="e">
        <f>IF($B329="","",VLOOKUP($B329,'HKII 20 - 21'!$B$17:$AT$54,15,0))</f>
        <v>#N/A</v>
      </c>
      <c r="Q329" s="16" t="e">
        <f>IF($B329="","",VLOOKUP($B329,'HKII 20 - 21'!$B$17:$AT$54,16,0))</f>
        <v>#N/A</v>
      </c>
      <c r="R329" s="32" t="e">
        <f t="shared" si="52"/>
        <v>#N/A</v>
      </c>
      <c r="S329" s="16" t="e">
        <f>IF($B329="","",VLOOKUP($B329,'HKII 20 - 21'!$B$17:$AT$54,18,0))</f>
        <v>#N/A</v>
      </c>
      <c r="T329" s="16" t="e">
        <f>IF($B329="","",VLOOKUP($B329,'HKII 20 - 21'!$B$17:$AT$54,19,0))</f>
        <v>#N/A</v>
      </c>
      <c r="U329" s="16" t="e">
        <f>IF($B329="","",VLOOKUP($B329,'HKII 20 - 21'!$B$17:$AT$54,20,0))</f>
        <v>#N/A</v>
      </c>
      <c r="V329" s="32" t="e">
        <f t="shared" si="53"/>
        <v>#N/A</v>
      </c>
      <c r="W329" s="16" t="e">
        <f>IF($B329="","",VLOOKUP($B329,'HKII 20 - 21'!$B$17:$AT$54,22,0))</f>
        <v>#N/A</v>
      </c>
      <c r="X329" s="16" t="e">
        <f>IF($B329="","",VLOOKUP($B329,'HKII 20 - 21'!$B$17:$AT$54,23,0))</f>
        <v>#N/A</v>
      </c>
      <c r="Y329" s="16" t="e">
        <f>IF($B329="","",VLOOKUP($B329,'HKII 20 - 21'!$B$17:$AT$54,24,0))</f>
        <v>#N/A</v>
      </c>
      <c r="Z329" s="32" t="e">
        <f t="shared" si="54"/>
        <v>#N/A</v>
      </c>
      <c r="AA329" s="16" t="e">
        <f>IF($B329="","",VLOOKUP($B329,'HKII 20 - 21'!$B$17:$AT$54,26,0))</f>
        <v>#N/A</v>
      </c>
      <c r="AB329" s="16" t="e">
        <f>IF($B329="","",VLOOKUP($B329,'HKII 20 - 21'!$B$17:$AT$54,27,0))</f>
        <v>#N/A</v>
      </c>
      <c r="AC329" s="16" t="e">
        <f>IF($B329="","",VLOOKUP($B329,'HKII 20 - 21'!$B$17:$AT$54,28,0))</f>
        <v>#N/A</v>
      </c>
      <c r="AD329" s="32" t="e">
        <f t="shared" si="55"/>
        <v>#N/A</v>
      </c>
      <c r="AE329" s="16" t="e">
        <f>IF($B329="","",VLOOKUP($B329,'HKII 20 - 21'!$B$17:$AT$54,30,0))</f>
        <v>#N/A</v>
      </c>
      <c r="AF329" s="16" t="e">
        <f>IF($B329="","",VLOOKUP($B329,'HKII 20 - 21'!$B$17:$AT$54,31,0))</f>
        <v>#N/A</v>
      </c>
      <c r="AG329" s="16" t="e">
        <f>IF($B329="","",VLOOKUP($B329,'HKII 20 - 21'!$B$17:$AT$54,32,0))</f>
        <v>#N/A</v>
      </c>
      <c r="AH329" s="32" t="e">
        <f t="shared" si="56"/>
        <v>#N/A</v>
      </c>
      <c r="AI329" s="16" t="e">
        <f>IF($B329="","",VLOOKUP($B329,'HKII 20 - 21'!$B$17:$AT$54,34,0))</f>
        <v>#N/A</v>
      </c>
      <c r="AJ329" s="16" t="e">
        <f>IF($B329="","",VLOOKUP($B329,'HKII 20 - 21'!$B$17:$AT$54,35,0))</f>
        <v>#N/A</v>
      </c>
      <c r="AK329" s="32" t="e">
        <f t="shared" si="57"/>
        <v>#N/A</v>
      </c>
      <c r="AL329" s="16" t="e">
        <f>IF($B329="","",VLOOKUP($B329,'HKII 20 - 21'!$B$17:$AT$54,37,0))</f>
        <v>#N/A</v>
      </c>
      <c r="AM329" s="16" t="e">
        <f>IF($B329="","",VLOOKUP($B329,'HKII 20 - 21'!$B$17:$AT$54,38,0))</f>
        <v>#N/A</v>
      </c>
      <c r="AN329" s="32" t="e">
        <f t="shared" si="58"/>
        <v>#N/A</v>
      </c>
      <c r="AO329" s="16" t="e">
        <f>IF($B329="","",VLOOKUP($B329,'HKII 20 - 21'!$B$17:$AT$54,40,0))</f>
        <v>#N/A</v>
      </c>
      <c r="AP329" s="16" t="e">
        <f>IF($B329="","",VLOOKUP($B329,'HKII 20 - 21'!$B$17:$AT$54,41,0))</f>
        <v>#N/A</v>
      </c>
      <c r="AQ329" s="32" t="e">
        <f t="shared" si="59"/>
        <v>#N/A</v>
      </c>
      <c r="AR329" s="32" t="e">
        <f>IF($B329="","",VLOOKUP($B329,'HKII 20 - 21'!$B$17:$AT$54,43,0))</f>
        <v>#N/A</v>
      </c>
      <c r="AS329" s="32" t="e">
        <f>IF($B329="","",VLOOKUP($B329,'HKII 20 - 21'!$B$17:$AT$54,44,0))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IF($B330="","",VLOOKUP($B330,'HKII 20 - 21'!$B$17:$AT$54,4,0))</f>
        <v>#N/A</v>
      </c>
      <c r="F330" s="16" t="e">
        <f>IF($B330="","",VLOOKUP($B330,'HKII 20 - 21'!$B$17:$AT$54,5,0))</f>
        <v>#N/A</v>
      </c>
      <c r="G330" s="16" t="e">
        <f>IF($B330="","",VLOOKUP($B330,'HKII 20 - 21'!$B$17:$AT$54,6,0))</f>
        <v>#N/A</v>
      </c>
      <c r="H330" s="16" t="e">
        <f>IF($B330="","",VLOOKUP($B330,'HKII 20 - 21'!$B$17:$AT$54,7,0))</f>
        <v>#N/A</v>
      </c>
      <c r="I330" s="16" t="e">
        <f>IF($B330="","",VLOOKUP($B330,'HKII 20 - 21'!$B$17:$AT$54,8,0))</f>
        <v>#N/A</v>
      </c>
      <c r="J330" s="16" t="e">
        <f>IF($B330="","",VLOOKUP($B330,'HKII 20 - 21'!$B$17:$AT$54,9,0))</f>
        <v>#N/A</v>
      </c>
      <c r="K330" s="16" t="e">
        <f>IF($B330="","",VLOOKUP($B330,'HKII 20 - 21'!$B$17:$AT$54,10,0))</f>
        <v>#N/A</v>
      </c>
      <c r="L330" s="16" t="e">
        <f>IF($B330="","",VLOOKUP($B330,'HKII 20 - 21'!$B$17:$AT$54,11,0))</f>
        <v>#N/A</v>
      </c>
      <c r="M330" s="32" t="e">
        <f t="shared" si="51"/>
        <v>#N/A</v>
      </c>
      <c r="N330" s="16" t="e">
        <f>IF($B330="","",VLOOKUP($B330,'HKII 20 - 21'!$B$17:$AT$54,13,0))</f>
        <v>#N/A</v>
      </c>
      <c r="O330" s="16" t="e">
        <f>IF($B330="","",VLOOKUP($B330,'HKII 20 - 21'!$B$17:$AT$54,14,0))</f>
        <v>#N/A</v>
      </c>
      <c r="P330" s="16" t="e">
        <f>IF($B330="","",VLOOKUP($B330,'HKII 20 - 21'!$B$17:$AT$54,15,0))</f>
        <v>#N/A</v>
      </c>
      <c r="Q330" s="16" t="e">
        <f>IF($B330="","",VLOOKUP($B330,'HKII 20 - 21'!$B$17:$AT$54,16,0))</f>
        <v>#N/A</v>
      </c>
      <c r="R330" s="32" t="e">
        <f t="shared" si="52"/>
        <v>#N/A</v>
      </c>
      <c r="S330" s="16" t="e">
        <f>IF($B330="","",VLOOKUP($B330,'HKII 20 - 21'!$B$17:$AT$54,18,0))</f>
        <v>#N/A</v>
      </c>
      <c r="T330" s="16" t="e">
        <f>IF($B330="","",VLOOKUP($B330,'HKII 20 - 21'!$B$17:$AT$54,19,0))</f>
        <v>#N/A</v>
      </c>
      <c r="U330" s="16" t="e">
        <f>IF($B330="","",VLOOKUP($B330,'HKII 20 - 21'!$B$17:$AT$54,20,0))</f>
        <v>#N/A</v>
      </c>
      <c r="V330" s="32" t="e">
        <f t="shared" si="53"/>
        <v>#N/A</v>
      </c>
      <c r="W330" s="16" t="e">
        <f>IF($B330="","",VLOOKUP($B330,'HKII 20 - 21'!$B$17:$AT$54,22,0))</f>
        <v>#N/A</v>
      </c>
      <c r="X330" s="16" t="e">
        <f>IF($B330="","",VLOOKUP($B330,'HKII 20 - 21'!$B$17:$AT$54,23,0))</f>
        <v>#N/A</v>
      </c>
      <c r="Y330" s="16" t="e">
        <f>IF($B330="","",VLOOKUP($B330,'HKII 20 - 21'!$B$17:$AT$54,24,0))</f>
        <v>#N/A</v>
      </c>
      <c r="Z330" s="32" t="e">
        <f t="shared" si="54"/>
        <v>#N/A</v>
      </c>
      <c r="AA330" s="16" t="e">
        <f>IF($B330="","",VLOOKUP($B330,'HKII 20 - 21'!$B$17:$AT$54,26,0))</f>
        <v>#N/A</v>
      </c>
      <c r="AB330" s="16" t="e">
        <f>IF($B330="","",VLOOKUP($B330,'HKII 20 - 21'!$B$17:$AT$54,27,0))</f>
        <v>#N/A</v>
      </c>
      <c r="AC330" s="16" t="e">
        <f>IF($B330="","",VLOOKUP($B330,'HKII 20 - 21'!$B$17:$AT$54,28,0))</f>
        <v>#N/A</v>
      </c>
      <c r="AD330" s="32" t="e">
        <f t="shared" si="55"/>
        <v>#N/A</v>
      </c>
      <c r="AE330" s="16" t="e">
        <f>IF($B330="","",VLOOKUP($B330,'HKII 20 - 21'!$B$17:$AT$54,30,0))</f>
        <v>#N/A</v>
      </c>
      <c r="AF330" s="16" t="e">
        <f>IF($B330="","",VLOOKUP($B330,'HKII 20 - 21'!$B$17:$AT$54,31,0))</f>
        <v>#N/A</v>
      </c>
      <c r="AG330" s="16" t="e">
        <f>IF($B330="","",VLOOKUP($B330,'HKII 20 - 21'!$B$17:$AT$54,32,0))</f>
        <v>#N/A</v>
      </c>
      <c r="AH330" s="32" t="e">
        <f t="shared" si="56"/>
        <v>#N/A</v>
      </c>
      <c r="AI330" s="16" t="e">
        <f>IF($B330="","",VLOOKUP($B330,'HKII 20 - 21'!$B$17:$AT$54,34,0))</f>
        <v>#N/A</v>
      </c>
      <c r="AJ330" s="16" t="e">
        <f>IF($B330="","",VLOOKUP($B330,'HKII 20 - 21'!$B$17:$AT$54,35,0))</f>
        <v>#N/A</v>
      </c>
      <c r="AK330" s="32" t="e">
        <f t="shared" si="57"/>
        <v>#N/A</v>
      </c>
      <c r="AL330" s="16" t="e">
        <f>IF($B330="","",VLOOKUP($B330,'HKII 20 - 21'!$B$17:$AT$54,37,0))</f>
        <v>#N/A</v>
      </c>
      <c r="AM330" s="16" t="e">
        <f>IF($B330="","",VLOOKUP($B330,'HKII 20 - 21'!$B$17:$AT$54,38,0))</f>
        <v>#N/A</v>
      </c>
      <c r="AN330" s="32" t="e">
        <f t="shared" si="58"/>
        <v>#N/A</v>
      </c>
      <c r="AO330" s="16" t="e">
        <f>IF($B330="","",VLOOKUP($B330,'HKII 20 - 21'!$B$17:$AT$54,40,0))</f>
        <v>#N/A</v>
      </c>
      <c r="AP330" s="16" t="e">
        <f>IF($B330="","",VLOOKUP($B330,'HKII 20 - 21'!$B$17:$AT$54,41,0))</f>
        <v>#N/A</v>
      </c>
      <c r="AQ330" s="32" t="e">
        <f t="shared" si="59"/>
        <v>#N/A</v>
      </c>
      <c r="AR330" s="32" t="e">
        <f>IF($B330="","",VLOOKUP($B330,'HKII 20 - 21'!$B$17:$AT$54,43,0))</f>
        <v>#N/A</v>
      </c>
      <c r="AS330" s="32" t="e">
        <f>IF($B330="","",VLOOKUP($B330,'HKII 20 - 21'!$B$17:$AT$54,44,0))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IF($B331="","",VLOOKUP($B331,'HKII 20 - 21'!$B$17:$AT$54,4,0))</f>
        <v>#N/A</v>
      </c>
      <c r="F331" s="16" t="e">
        <f>IF($B331="","",VLOOKUP($B331,'HKII 20 - 21'!$B$17:$AT$54,5,0))</f>
        <v>#N/A</v>
      </c>
      <c r="G331" s="16" t="e">
        <f>IF($B331="","",VLOOKUP($B331,'HKII 20 - 21'!$B$17:$AT$54,6,0))</f>
        <v>#N/A</v>
      </c>
      <c r="H331" s="16" t="e">
        <f>IF($B331="","",VLOOKUP($B331,'HKII 20 - 21'!$B$17:$AT$54,7,0))</f>
        <v>#N/A</v>
      </c>
      <c r="I331" s="16" t="e">
        <f>IF($B331="","",VLOOKUP($B331,'HKII 20 - 21'!$B$17:$AT$54,8,0))</f>
        <v>#N/A</v>
      </c>
      <c r="J331" s="16" t="e">
        <f>IF($B331="","",VLOOKUP($B331,'HKII 20 - 21'!$B$17:$AT$54,9,0))</f>
        <v>#N/A</v>
      </c>
      <c r="K331" s="16" t="e">
        <f>IF($B331="","",VLOOKUP($B331,'HKII 20 - 21'!$B$17:$AT$54,10,0))</f>
        <v>#N/A</v>
      </c>
      <c r="L331" s="16" t="e">
        <f>IF($B331="","",VLOOKUP($B331,'HKII 20 - 21'!$B$17:$AT$54,11,0))</f>
        <v>#N/A</v>
      </c>
      <c r="M331" s="32" t="e">
        <f t="shared" si="51"/>
        <v>#N/A</v>
      </c>
      <c r="N331" s="16" t="e">
        <f>IF($B331="","",VLOOKUP($B331,'HKII 20 - 21'!$B$17:$AT$54,13,0))</f>
        <v>#N/A</v>
      </c>
      <c r="O331" s="16" t="e">
        <f>IF($B331="","",VLOOKUP($B331,'HKII 20 - 21'!$B$17:$AT$54,14,0))</f>
        <v>#N/A</v>
      </c>
      <c r="P331" s="16" t="e">
        <f>IF($B331="","",VLOOKUP($B331,'HKII 20 - 21'!$B$17:$AT$54,15,0))</f>
        <v>#N/A</v>
      </c>
      <c r="Q331" s="16" t="e">
        <f>IF($B331="","",VLOOKUP($B331,'HKII 20 - 21'!$B$17:$AT$54,16,0))</f>
        <v>#N/A</v>
      </c>
      <c r="R331" s="32" t="e">
        <f t="shared" si="52"/>
        <v>#N/A</v>
      </c>
      <c r="S331" s="16" t="e">
        <f>IF($B331="","",VLOOKUP($B331,'HKII 20 - 21'!$B$17:$AT$54,18,0))</f>
        <v>#N/A</v>
      </c>
      <c r="T331" s="16" t="e">
        <f>IF($B331="","",VLOOKUP($B331,'HKII 20 - 21'!$B$17:$AT$54,19,0))</f>
        <v>#N/A</v>
      </c>
      <c r="U331" s="16" t="e">
        <f>IF($B331="","",VLOOKUP($B331,'HKII 20 - 21'!$B$17:$AT$54,20,0))</f>
        <v>#N/A</v>
      </c>
      <c r="V331" s="32" t="e">
        <f t="shared" si="53"/>
        <v>#N/A</v>
      </c>
      <c r="W331" s="16" t="e">
        <f>IF($B331="","",VLOOKUP($B331,'HKII 20 - 21'!$B$17:$AT$54,22,0))</f>
        <v>#N/A</v>
      </c>
      <c r="X331" s="16" t="e">
        <f>IF($B331="","",VLOOKUP($B331,'HKII 20 - 21'!$B$17:$AT$54,23,0))</f>
        <v>#N/A</v>
      </c>
      <c r="Y331" s="16" t="e">
        <f>IF($B331="","",VLOOKUP($B331,'HKII 20 - 21'!$B$17:$AT$54,24,0))</f>
        <v>#N/A</v>
      </c>
      <c r="Z331" s="32" t="e">
        <f t="shared" si="54"/>
        <v>#N/A</v>
      </c>
      <c r="AA331" s="16" t="e">
        <f>IF($B331="","",VLOOKUP($B331,'HKII 20 - 21'!$B$17:$AT$54,26,0))</f>
        <v>#N/A</v>
      </c>
      <c r="AB331" s="16" t="e">
        <f>IF($B331="","",VLOOKUP($B331,'HKII 20 - 21'!$B$17:$AT$54,27,0))</f>
        <v>#N/A</v>
      </c>
      <c r="AC331" s="16" t="e">
        <f>IF($B331="","",VLOOKUP($B331,'HKII 20 - 21'!$B$17:$AT$54,28,0))</f>
        <v>#N/A</v>
      </c>
      <c r="AD331" s="32" t="e">
        <f t="shared" si="55"/>
        <v>#N/A</v>
      </c>
      <c r="AE331" s="16" t="e">
        <f>IF($B331="","",VLOOKUP($B331,'HKII 20 - 21'!$B$17:$AT$54,30,0))</f>
        <v>#N/A</v>
      </c>
      <c r="AF331" s="16" t="e">
        <f>IF($B331="","",VLOOKUP($B331,'HKII 20 - 21'!$B$17:$AT$54,31,0))</f>
        <v>#N/A</v>
      </c>
      <c r="AG331" s="16" t="e">
        <f>IF($B331="","",VLOOKUP($B331,'HKII 20 - 21'!$B$17:$AT$54,32,0))</f>
        <v>#N/A</v>
      </c>
      <c r="AH331" s="32" t="e">
        <f t="shared" si="56"/>
        <v>#N/A</v>
      </c>
      <c r="AI331" s="16" t="e">
        <f>IF($B331="","",VLOOKUP($B331,'HKII 20 - 21'!$B$17:$AT$54,34,0))</f>
        <v>#N/A</v>
      </c>
      <c r="AJ331" s="16" t="e">
        <f>IF($B331="","",VLOOKUP($B331,'HKII 20 - 21'!$B$17:$AT$54,35,0))</f>
        <v>#N/A</v>
      </c>
      <c r="AK331" s="32" t="e">
        <f t="shared" si="57"/>
        <v>#N/A</v>
      </c>
      <c r="AL331" s="16" t="e">
        <f>IF($B331="","",VLOOKUP($B331,'HKII 20 - 21'!$B$17:$AT$54,37,0))</f>
        <v>#N/A</v>
      </c>
      <c r="AM331" s="16" t="e">
        <f>IF($B331="","",VLOOKUP($B331,'HKII 20 - 21'!$B$17:$AT$54,38,0))</f>
        <v>#N/A</v>
      </c>
      <c r="AN331" s="32" t="e">
        <f t="shared" si="58"/>
        <v>#N/A</v>
      </c>
      <c r="AO331" s="16" t="e">
        <f>IF($B331="","",VLOOKUP($B331,'HKII 20 - 21'!$B$17:$AT$54,40,0))</f>
        <v>#N/A</v>
      </c>
      <c r="AP331" s="16" t="e">
        <f>IF($B331="","",VLOOKUP($B331,'HKII 20 - 21'!$B$17:$AT$54,41,0))</f>
        <v>#N/A</v>
      </c>
      <c r="AQ331" s="32" t="e">
        <f t="shared" si="59"/>
        <v>#N/A</v>
      </c>
      <c r="AR331" s="32" t="e">
        <f>IF($B331="","",VLOOKUP($B331,'HKII 20 - 21'!$B$17:$AT$54,43,0))</f>
        <v>#N/A</v>
      </c>
      <c r="AS331" s="32" t="e">
        <f>IF($B331="","",VLOOKUP($B331,'HKII 20 - 21'!$B$17:$AT$54,44,0))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IF($B332="","",VLOOKUP($B332,'HKII 20 - 21'!$B$17:$AT$54,4,0))</f>
        <v>#N/A</v>
      </c>
      <c r="F332" s="16" t="e">
        <f>IF($B332="","",VLOOKUP($B332,'HKII 20 - 21'!$B$17:$AT$54,5,0))</f>
        <v>#N/A</v>
      </c>
      <c r="G332" s="16" t="e">
        <f>IF($B332="","",VLOOKUP($B332,'HKII 20 - 21'!$B$17:$AT$54,6,0))</f>
        <v>#N/A</v>
      </c>
      <c r="H332" s="16" t="e">
        <f>IF($B332="","",VLOOKUP($B332,'HKII 20 - 21'!$B$17:$AT$54,7,0))</f>
        <v>#N/A</v>
      </c>
      <c r="I332" s="16" t="e">
        <f>IF($B332="","",VLOOKUP($B332,'HKII 20 - 21'!$B$17:$AT$54,8,0))</f>
        <v>#N/A</v>
      </c>
      <c r="J332" s="16" t="e">
        <f>IF($B332="","",VLOOKUP($B332,'HKII 20 - 21'!$B$17:$AT$54,9,0))</f>
        <v>#N/A</v>
      </c>
      <c r="K332" s="16" t="e">
        <f>IF($B332="","",VLOOKUP($B332,'HKII 20 - 21'!$B$17:$AT$54,10,0))</f>
        <v>#N/A</v>
      </c>
      <c r="L332" s="16" t="e">
        <f>IF($B332="","",VLOOKUP($B332,'HKII 20 - 21'!$B$17:$AT$54,11,0))</f>
        <v>#N/A</v>
      </c>
      <c r="M332" s="32" t="e">
        <f t="shared" si="51"/>
        <v>#N/A</v>
      </c>
      <c r="N332" s="16" t="e">
        <f>IF($B332="","",VLOOKUP($B332,'HKII 20 - 21'!$B$17:$AT$54,13,0))</f>
        <v>#N/A</v>
      </c>
      <c r="O332" s="16" t="e">
        <f>IF($B332="","",VLOOKUP($B332,'HKII 20 - 21'!$B$17:$AT$54,14,0))</f>
        <v>#N/A</v>
      </c>
      <c r="P332" s="16" t="e">
        <f>IF($B332="","",VLOOKUP($B332,'HKII 20 - 21'!$B$17:$AT$54,15,0))</f>
        <v>#N/A</v>
      </c>
      <c r="Q332" s="16" t="e">
        <f>IF($B332="","",VLOOKUP($B332,'HKII 20 - 21'!$B$17:$AT$54,16,0))</f>
        <v>#N/A</v>
      </c>
      <c r="R332" s="32" t="e">
        <f t="shared" si="52"/>
        <v>#N/A</v>
      </c>
      <c r="S332" s="16" t="e">
        <f>IF($B332="","",VLOOKUP($B332,'HKII 20 - 21'!$B$17:$AT$54,18,0))</f>
        <v>#N/A</v>
      </c>
      <c r="T332" s="16" t="e">
        <f>IF($B332="","",VLOOKUP($B332,'HKII 20 - 21'!$B$17:$AT$54,19,0))</f>
        <v>#N/A</v>
      </c>
      <c r="U332" s="16" t="e">
        <f>IF($B332="","",VLOOKUP($B332,'HKII 20 - 21'!$B$17:$AT$54,20,0))</f>
        <v>#N/A</v>
      </c>
      <c r="V332" s="32" t="e">
        <f t="shared" si="53"/>
        <v>#N/A</v>
      </c>
      <c r="W332" s="16" t="e">
        <f>IF($B332="","",VLOOKUP($B332,'HKII 20 - 21'!$B$17:$AT$54,22,0))</f>
        <v>#N/A</v>
      </c>
      <c r="X332" s="16" t="e">
        <f>IF($B332="","",VLOOKUP($B332,'HKII 20 - 21'!$B$17:$AT$54,23,0))</f>
        <v>#N/A</v>
      </c>
      <c r="Y332" s="16" t="e">
        <f>IF($B332="","",VLOOKUP($B332,'HKII 20 - 21'!$B$17:$AT$54,24,0))</f>
        <v>#N/A</v>
      </c>
      <c r="Z332" s="32" t="e">
        <f t="shared" si="54"/>
        <v>#N/A</v>
      </c>
      <c r="AA332" s="16" t="e">
        <f>IF($B332="","",VLOOKUP($B332,'HKII 20 - 21'!$B$17:$AT$54,26,0))</f>
        <v>#N/A</v>
      </c>
      <c r="AB332" s="16" t="e">
        <f>IF($B332="","",VLOOKUP($B332,'HKII 20 - 21'!$B$17:$AT$54,27,0))</f>
        <v>#N/A</v>
      </c>
      <c r="AC332" s="16" t="e">
        <f>IF($B332="","",VLOOKUP($B332,'HKII 20 - 21'!$B$17:$AT$54,28,0))</f>
        <v>#N/A</v>
      </c>
      <c r="AD332" s="32" t="e">
        <f t="shared" si="55"/>
        <v>#N/A</v>
      </c>
      <c r="AE332" s="16" t="e">
        <f>IF($B332="","",VLOOKUP($B332,'HKII 20 - 21'!$B$17:$AT$54,30,0))</f>
        <v>#N/A</v>
      </c>
      <c r="AF332" s="16" t="e">
        <f>IF($B332="","",VLOOKUP($B332,'HKII 20 - 21'!$B$17:$AT$54,31,0))</f>
        <v>#N/A</v>
      </c>
      <c r="AG332" s="16" t="e">
        <f>IF($B332="","",VLOOKUP($B332,'HKII 20 - 21'!$B$17:$AT$54,32,0))</f>
        <v>#N/A</v>
      </c>
      <c r="AH332" s="32" t="e">
        <f t="shared" si="56"/>
        <v>#N/A</v>
      </c>
      <c r="AI332" s="16" t="e">
        <f>IF($B332="","",VLOOKUP($B332,'HKII 20 - 21'!$B$17:$AT$54,34,0))</f>
        <v>#N/A</v>
      </c>
      <c r="AJ332" s="16" t="e">
        <f>IF($B332="","",VLOOKUP($B332,'HKII 20 - 21'!$B$17:$AT$54,35,0))</f>
        <v>#N/A</v>
      </c>
      <c r="AK332" s="32" t="e">
        <f t="shared" si="57"/>
        <v>#N/A</v>
      </c>
      <c r="AL332" s="16" t="e">
        <f>IF($B332="","",VLOOKUP($B332,'HKII 20 - 21'!$B$17:$AT$54,37,0))</f>
        <v>#N/A</v>
      </c>
      <c r="AM332" s="16" t="e">
        <f>IF($B332="","",VLOOKUP($B332,'HKII 20 - 21'!$B$17:$AT$54,38,0))</f>
        <v>#N/A</v>
      </c>
      <c r="AN332" s="32" t="e">
        <f t="shared" si="58"/>
        <v>#N/A</v>
      </c>
      <c r="AO332" s="16" t="e">
        <f>IF($B332="","",VLOOKUP($B332,'HKII 20 - 21'!$B$17:$AT$54,40,0))</f>
        <v>#N/A</v>
      </c>
      <c r="AP332" s="16" t="e">
        <f>IF($B332="","",VLOOKUP($B332,'HKII 20 - 21'!$B$17:$AT$54,41,0))</f>
        <v>#N/A</v>
      </c>
      <c r="AQ332" s="32" t="e">
        <f t="shared" si="59"/>
        <v>#N/A</v>
      </c>
      <c r="AR332" s="32" t="e">
        <f>IF($B332="","",VLOOKUP($B332,'HKII 20 - 21'!$B$17:$AT$54,43,0))</f>
        <v>#N/A</v>
      </c>
      <c r="AS332" s="32" t="e">
        <f>IF($B332="","",VLOOKUP($B332,'HKII 20 - 21'!$B$17:$AT$54,44,0))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IF($B333="","",VLOOKUP($B333,'HKII 20 - 21'!$B$17:$AT$54,4,0))</f>
        <v>#N/A</v>
      </c>
      <c r="F333" s="16" t="e">
        <f>IF($B333="","",VLOOKUP($B333,'HKII 20 - 21'!$B$17:$AT$54,5,0))</f>
        <v>#N/A</v>
      </c>
      <c r="G333" s="16" t="e">
        <f>IF($B333="","",VLOOKUP($B333,'HKII 20 - 21'!$B$17:$AT$54,6,0))</f>
        <v>#N/A</v>
      </c>
      <c r="H333" s="16" t="e">
        <f>IF($B333="","",VLOOKUP($B333,'HKII 20 - 21'!$B$17:$AT$54,7,0))</f>
        <v>#N/A</v>
      </c>
      <c r="I333" s="16" t="e">
        <f>IF($B333="","",VLOOKUP($B333,'HKII 20 - 21'!$B$17:$AT$54,8,0))</f>
        <v>#N/A</v>
      </c>
      <c r="J333" s="16" t="e">
        <f>IF($B333="","",VLOOKUP($B333,'HKII 20 - 21'!$B$17:$AT$54,9,0))</f>
        <v>#N/A</v>
      </c>
      <c r="K333" s="16" t="e">
        <f>IF($B333="","",VLOOKUP($B333,'HKII 20 - 21'!$B$17:$AT$54,10,0))</f>
        <v>#N/A</v>
      </c>
      <c r="L333" s="16" t="e">
        <f>IF($B333="","",VLOOKUP($B333,'HKII 20 - 21'!$B$17:$AT$54,11,0))</f>
        <v>#N/A</v>
      </c>
      <c r="M333" s="32" t="e">
        <f t="shared" si="51"/>
        <v>#N/A</v>
      </c>
      <c r="N333" s="16" t="e">
        <f>IF($B333="","",VLOOKUP($B333,'HKII 20 - 21'!$B$17:$AT$54,13,0))</f>
        <v>#N/A</v>
      </c>
      <c r="O333" s="16" t="e">
        <f>IF($B333="","",VLOOKUP($B333,'HKII 20 - 21'!$B$17:$AT$54,14,0))</f>
        <v>#N/A</v>
      </c>
      <c r="P333" s="16" t="e">
        <f>IF($B333="","",VLOOKUP($B333,'HKII 20 - 21'!$B$17:$AT$54,15,0))</f>
        <v>#N/A</v>
      </c>
      <c r="Q333" s="16" t="e">
        <f>IF($B333="","",VLOOKUP($B333,'HKII 20 - 21'!$B$17:$AT$54,16,0))</f>
        <v>#N/A</v>
      </c>
      <c r="R333" s="32" t="e">
        <f t="shared" si="52"/>
        <v>#N/A</v>
      </c>
      <c r="S333" s="16" t="e">
        <f>IF($B333="","",VLOOKUP($B333,'HKII 20 - 21'!$B$17:$AT$54,18,0))</f>
        <v>#N/A</v>
      </c>
      <c r="T333" s="16" t="e">
        <f>IF($B333="","",VLOOKUP($B333,'HKII 20 - 21'!$B$17:$AT$54,19,0))</f>
        <v>#N/A</v>
      </c>
      <c r="U333" s="16" t="e">
        <f>IF($B333="","",VLOOKUP($B333,'HKII 20 - 21'!$B$17:$AT$54,20,0))</f>
        <v>#N/A</v>
      </c>
      <c r="V333" s="32" t="e">
        <f t="shared" si="53"/>
        <v>#N/A</v>
      </c>
      <c r="W333" s="16" t="e">
        <f>IF($B333="","",VLOOKUP($B333,'HKII 20 - 21'!$B$17:$AT$54,22,0))</f>
        <v>#N/A</v>
      </c>
      <c r="X333" s="16" t="e">
        <f>IF($B333="","",VLOOKUP($B333,'HKII 20 - 21'!$B$17:$AT$54,23,0))</f>
        <v>#N/A</v>
      </c>
      <c r="Y333" s="16" t="e">
        <f>IF($B333="","",VLOOKUP($B333,'HKII 20 - 21'!$B$17:$AT$54,24,0))</f>
        <v>#N/A</v>
      </c>
      <c r="Z333" s="32" t="e">
        <f t="shared" si="54"/>
        <v>#N/A</v>
      </c>
      <c r="AA333" s="16" t="e">
        <f>IF($B333="","",VLOOKUP($B333,'HKII 20 - 21'!$B$17:$AT$54,26,0))</f>
        <v>#N/A</v>
      </c>
      <c r="AB333" s="16" t="e">
        <f>IF($B333="","",VLOOKUP($B333,'HKII 20 - 21'!$B$17:$AT$54,27,0))</f>
        <v>#N/A</v>
      </c>
      <c r="AC333" s="16" t="e">
        <f>IF($B333="","",VLOOKUP($B333,'HKII 20 - 21'!$B$17:$AT$54,28,0))</f>
        <v>#N/A</v>
      </c>
      <c r="AD333" s="32" t="e">
        <f t="shared" si="55"/>
        <v>#N/A</v>
      </c>
      <c r="AE333" s="16" t="e">
        <f>IF($B333="","",VLOOKUP($B333,'HKII 20 - 21'!$B$17:$AT$54,30,0))</f>
        <v>#N/A</v>
      </c>
      <c r="AF333" s="16" t="e">
        <f>IF($B333="","",VLOOKUP($B333,'HKII 20 - 21'!$B$17:$AT$54,31,0))</f>
        <v>#N/A</v>
      </c>
      <c r="AG333" s="16" t="e">
        <f>IF($B333="","",VLOOKUP($B333,'HKII 20 - 21'!$B$17:$AT$54,32,0))</f>
        <v>#N/A</v>
      </c>
      <c r="AH333" s="32" t="e">
        <f t="shared" si="56"/>
        <v>#N/A</v>
      </c>
      <c r="AI333" s="16" t="e">
        <f>IF($B333="","",VLOOKUP($B333,'HKII 20 - 21'!$B$17:$AT$54,34,0))</f>
        <v>#N/A</v>
      </c>
      <c r="AJ333" s="16" t="e">
        <f>IF($B333="","",VLOOKUP($B333,'HKII 20 - 21'!$B$17:$AT$54,35,0))</f>
        <v>#N/A</v>
      </c>
      <c r="AK333" s="32" t="e">
        <f t="shared" si="57"/>
        <v>#N/A</v>
      </c>
      <c r="AL333" s="16" t="e">
        <f>IF($B333="","",VLOOKUP($B333,'HKII 20 - 21'!$B$17:$AT$54,37,0))</f>
        <v>#N/A</v>
      </c>
      <c r="AM333" s="16" t="e">
        <f>IF($B333="","",VLOOKUP($B333,'HKII 20 - 21'!$B$17:$AT$54,38,0))</f>
        <v>#N/A</v>
      </c>
      <c r="AN333" s="32" t="e">
        <f t="shared" si="58"/>
        <v>#N/A</v>
      </c>
      <c r="AO333" s="16" t="e">
        <f>IF($B333="","",VLOOKUP($B333,'HKII 20 - 21'!$B$17:$AT$54,40,0))</f>
        <v>#N/A</v>
      </c>
      <c r="AP333" s="16" t="e">
        <f>IF($B333="","",VLOOKUP($B333,'HKII 20 - 21'!$B$17:$AT$54,41,0))</f>
        <v>#N/A</v>
      </c>
      <c r="AQ333" s="32" t="e">
        <f t="shared" si="59"/>
        <v>#N/A</v>
      </c>
      <c r="AR333" s="32" t="e">
        <f>IF($B333="","",VLOOKUP($B333,'HKII 20 - 21'!$B$17:$AT$54,43,0))</f>
        <v>#N/A</v>
      </c>
      <c r="AS333" s="32" t="e">
        <f>IF($B333="","",VLOOKUP($B333,'HKII 20 - 21'!$B$17:$AT$54,44,0))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IF($B334="","",VLOOKUP($B334,'HKII 20 - 21'!$B$17:$AT$54,4,0))</f>
        <v>#N/A</v>
      </c>
      <c r="F334" s="16" t="e">
        <f>IF($B334="","",VLOOKUP($B334,'HKII 20 - 21'!$B$17:$AT$54,5,0))</f>
        <v>#N/A</v>
      </c>
      <c r="G334" s="16" t="e">
        <f>IF($B334="","",VLOOKUP($B334,'HKII 20 - 21'!$B$17:$AT$54,6,0))</f>
        <v>#N/A</v>
      </c>
      <c r="H334" s="16" t="e">
        <f>IF($B334="","",VLOOKUP($B334,'HKII 20 - 21'!$B$17:$AT$54,7,0))</f>
        <v>#N/A</v>
      </c>
      <c r="I334" s="16" t="e">
        <f>IF($B334="","",VLOOKUP($B334,'HKII 20 - 21'!$B$17:$AT$54,8,0))</f>
        <v>#N/A</v>
      </c>
      <c r="J334" s="16" t="e">
        <f>IF($B334="","",VLOOKUP($B334,'HKII 20 - 21'!$B$17:$AT$54,9,0))</f>
        <v>#N/A</v>
      </c>
      <c r="K334" s="16" t="e">
        <f>IF($B334="","",VLOOKUP($B334,'HKII 20 - 21'!$B$17:$AT$54,10,0))</f>
        <v>#N/A</v>
      </c>
      <c r="L334" s="16" t="e">
        <f>IF($B334="","",VLOOKUP($B334,'HKII 20 - 21'!$B$17:$AT$54,11,0))</f>
        <v>#N/A</v>
      </c>
      <c r="M334" s="32" t="e">
        <f t="shared" si="51"/>
        <v>#N/A</v>
      </c>
      <c r="N334" s="16" t="e">
        <f>IF($B334="","",VLOOKUP($B334,'HKII 20 - 21'!$B$17:$AT$54,13,0))</f>
        <v>#N/A</v>
      </c>
      <c r="O334" s="16" t="e">
        <f>IF($B334="","",VLOOKUP($B334,'HKII 20 - 21'!$B$17:$AT$54,14,0))</f>
        <v>#N/A</v>
      </c>
      <c r="P334" s="16" t="e">
        <f>IF($B334="","",VLOOKUP($B334,'HKII 20 - 21'!$B$17:$AT$54,15,0))</f>
        <v>#N/A</v>
      </c>
      <c r="Q334" s="16" t="e">
        <f>IF($B334="","",VLOOKUP($B334,'HKII 20 - 21'!$B$17:$AT$54,16,0))</f>
        <v>#N/A</v>
      </c>
      <c r="R334" s="32" t="e">
        <f t="shared" si="52"/>
        <v>#N/A</v>
      </c>
      <c r="S334" s="16" t="e">
        <f>IF($B334="","",VLOOKUP($B334,'HKII 20 - 21'!$B$17:$AT$54,18,0))</f>
        <v>#N/A</v>
      </c>
      <c r="T334" s="16" t="e">
        <f>IF($B334="","",VLOOKUP($B334,'HKII 20 - 21'!$B$17:$AT$54,19,0))</f>
        <v>#N/A</v>
      </c>
      <c r="U334" s="16" t="e">
        <f>IF($B334="","",VLOOKUP($B334,'HKII 20 - 21'!$B$17:$AT$54,20,0))</f>
        <v>#N/A</v>
      </c>
      <c r="V334" s="32" t="e">
        <f t="shared" si="53"/>
        <v>#N/A</v>
      </c>
      <c r="W334" s="16" t="e">
        <f>IF($B334="","",VLOOKUP($B334,'HKII 20 - 21'!$B$17:$AT$54,22,0))</f>
        <v>#N/A</v>
      </c>
      <c r="X334" s="16" t="e">
        <f>IF($B334="","",VLOOKUP($B334,'HKII 20 - 21'!$B$17:$AT$54,23,0))</f>
        <v>#N/A</v>
      </c>
      <c r="Y334" s="16" t="e">
        <f>IF($B334="","",VLOOKUP($B334,'HKII 20 - 21'!$B$17:$AT$54,24,0))</f>
        <v>#N/A</v>
      </c>
      <c r="Z334" s="32" t="e">
        <f t="shared" si="54"/>
        <v>#N/A</v>
      </c>
      <c r="AA334" s="16" t="e">
        <f>IF($B334="","",VLOOKUP($B334,'HKII 20 - 21'!$B$17:$AT$54,26,0))</f>
        <v>#N/A</v>
      </c>
      <c r="AB334" s="16" t="e">
        <f>IF($B334="","",VLOOKUP($B334,'HKII 20 - 21'!$B$17:$AT$54,27,0))</f>
        <v>#N/A</v>
      </c>
      <c r="AC334" s="16" t="e">
        <f>IF($B334="","",VLOOKUP($B334,'HKII 20 - 21'!$B$17:$AT$54,28,0))</f>
        <v>#N/A</v>
      </c>
      <c r="AD334" s="32" t="e">
        <f t="shared" si="55"/>
        <v>#N/A</v>
      </c>
      <c r="AE334" s="16" t="e">
        <f>IF($B334="","",VLOOKUP($B334,'HKII 20 - 21'!$B$17:$AT$54,30,0))</f>
        <v>#N/A</v>
      </c>
      <c r="AF334" s="16" t="e">
        <f>IF($B334="","",VLOOKUP($B334,'HKII 20 - 21'!$B$17:$AT$54,31,0))</f>
        <v>#N/A</v>
      </c>
      <c r="AG334" s="16" t="e">
        <f>IF($B334="","",VLOOKUP($B334,'HKII 20 - 21'!$B$17:$AT$54,32,0))</f>
        <v>#N/A</v>
      </c>
      <c r="AH334" s="32" t="e">
        <f t="shared" si="56"/>
        <v>#N/A</v>
      </c>
      <c r="AI334" s="16" t="e">
        <f>IF($B334="","",VLOOKUP($B334,'HKII 20 - 21'!$B$17:$AT$54,34,0))</f>
        <v>#N/A</v>
      </c>
      <c r="AJ334" s="16" t="e">
        <f>IF($B334="","",VLOOKUP($B334,'HKII 20 - 21'!$B$17:$AT$54,35,0))</f>
        <v>#N/A</v>
      </c>
      <c r="AK334" s="32" t="e">
        <f t="shared" si="57"/>
        <v>#N/A</v>
      </c>
      <c r="AL334" s="16" t="e">
        <f>IF($B334="","",VLOOKUP($B334,'HKII 20 - 21'!$B$17:$AT$54,37,0))</f>
        <v>#N/A</v>
      </c>
      <c r="AM334" s="16" t="e">
        <f>IF($B334="","",VLOOKUP($B334,'HKII 20 - 21'!$B$17:$AT$54,38,0))</f>
        <v>#N/A</v>
      </c>
      <c r="AN334" s="32" t="e">
        <f t="shared" si="58"/>
        <v>#N/A</v>
      </c>
      <c r="AO334" s="16" t="e">
        <f>IF($B334="","",VLOOKUP($B334,'HKII 20 - 21'!$B$17:$AT$54,40,0))</f>
        <v>#N/A</v>
      </c>
      <c r="AP334" s="16" t="e">
        <f>IF($B334="","",VLOOKUP($B334,'HKII 20 - 21'!$B$17:$AT$54,41,0))</f>
        <v>#N/A</v>
      </c>
      <c r="AQ334" s="32" t="e">
        <f t="shared" si="59"/>
        <v>#N/A</v>
      </c>
      <c r="AR334" s="32" t="e">
        <f>IF($B334="","",VLOOKUP($B334,'HKII 20 - 21'!$B$17:$AT$54,43,0))</f>
        <v>#N/A</v>
      </c>
      <c r="AS334" s="32" t="e">
        <f>IF($B334="","",VLOOKUP($B334,'HKII 20 - 21'!$B$17:$AT$54,44,0))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IF($B335="","",VLOOKUP($B335,'HKII 20 - 21'!$B$17:$AT$54,4,0))</f>
        <v>#N/A</v>
      </c>
      <c r="F335" s="16" t="e">
        <f>IF($B335="","",VLOOKUP($B335,'HKII 20 - 21'!$B$17:$AT$54,5,0))</f>
        <v>#N/A</v>
      </c>
      <c r="G335" s="16" t="e">
        <f>IF($B335="","",VLOOKUP($B335,'HKII 20 - 21'!$B$17:$AT$54,6,0))</f>
        <v>#N/A</v>
      </c>
      <c r="H335" s="16" t="e">
        <f>IF($B335="","",VLOOKUP($B335,'HKII 20 - 21'!$B$17:$AT$54,7,0))</f>
        <v>#N/A</v>
      </c>
      <c r="I335" s="16" t="e">
        <f>IF($B335="","",VLOOKUP($B335,'HKII 20 - 21'!$B$17:$AT$54,8,0))</f>
        <v>#N/A</v>
      </c>
      <c r="J335" s="16" t="e">
        <f>IF($B335="","",VLOOKUP($B335,'HKII 20 - 21'!$B$17:$AT$54,9,0))</f>
        <v>#N/A</v>
      </c>
      <c r="K335" s="16" t="e">
        <f>IF($B335="","",VLOOKUP($B335,'HKII 20 - 21'!$B$17:$AT$54,10,0))</f>
        <v>#N/A</v>
      </c>
      <c r="L335" s="16" t="e">
        <f>IF($B335="","",VLOOKUP($B335,'HKII 20 - 21'!$B$17:$AT$54,11,0))</f>
        <v>#N/A</v>
      </c>
      <c r="M335" s="32" t="e">
        <f t="shared" si="51"/>
        <v>#N/A</v>
      </c>
      <c r="N335" s="16" t="e">
        <f>IF($B335="","",VLOOKUP($B335,'HKII 20 - 21'!$B$17:$AT$54,13,0))</f>
        <v>#N/A</v>
      </c>
      <c r="O335" s="16" t="e">
        <f>IF($B335="","",VLOOKUP($B335,'HKII 20 - 21'!$B$17:$AT$54,14,0))</f>
        <v>#N/A</v>
      </c>
      <c r="P335" s="16" t="e">
        <f>IF($B335="","",VLOOKUP($B335,'HKII 20 - 21'!$B$17:$AT$54,15,0))</f>
        <v>#N/A</v>
      </c>
      <c r="Q335" s="16" t="e">
        <f>IF($B335="","",VLOOKUP($B335,'HKII 20 - 21'!$B$17:$AT$54,16,0))</f>
        <v>#N/A</v>
      </c>
      <c r="R335" s="32" t="e">
        <f t="shared" si="52"/>
        <v>#N/A</v>
      </c>
      <c r="S335" s="16" t="e">
        <f>IF($B335="","",VLOOKUP($B335,'HKII 20 - 21'!$B$17:$AT$54,18,0))</f>
        <v>#N/A</v>
      </c>
      <c r="T335" s="16" t="e">
        <f>IF($B335="","",VLOOKUP($B335,'HKII 20 - 21'!$B$17:$AT$54,19,0))</f>
        <v>#N/A</v>
      </c>
      <c r="U335" s="16" t="e">
        <f>IF($B335="","",VLOOKUP($B335,'HKII 20 - 21'!$B$17:$AT$54,20,0))</f>
        <v>#N/A</v>
      </c>
      <c r="V335" s="32" t="e">
        <f t="shared" si="53"/>
        <v>#N/A</v>
      </c>
      <c r="W335" s="16" t="e">
        <f>IF($B335="","",VLOOKUP($B335,'HKII 20 - 21'!$B$17:$AT$54,22,0))</f>
        <v>#N/A</v>
      </c>
      <c r="X335" s="16" t="e">
        <f>IF($B335="","",VLOOKUP($B335,'HKII 20 - 21'!$B$17:$AT$54,23,0))</f>
        <v>#N/A</v>
      </c>
      <c r="Y335" s="16" t="e">
        <f>IF($B335="","",VLOOKUP($B335,'HKII 20 - 21'!$B$17:$AT$54,24,0))</f>
        <v>#N/A</v>
      </c>
      <c r="Z335" s="32" t="e">
        <f t="shared" si="54"/>
        <v>#N/A</v>
      </c>
      <c r="AA335" s="16" t="e">
        <f>IF($B335="","",VLOOKUP($B335,'HKII 20 - 21'!$B$17:$AT$54,26,0))</f>
        <v>#N/A</v>
      </c>
      <c r="AB335" s="16" t="e">
        <f>IF($B335="","",VLOOKUP($B335,'HKII 20 - 21'!$B$17:$AT$54,27,0))</f>
        <v>#N/A</v>
      </c>
      <c r="AC335" s="16" t="e">
        <f>IF($B335="","",VLOOKUP($B335,'HKII 20 - 21'!$B$17:$AT$54,28,0))</f>
        <v>#N/A</v>
      </c>
      <c r="AD335" s="32" t="e">
        <f t="shared" si="55"/>
        <v>#N/A</v>
      </c>
      <c r="AE335" s="16" t="e">
        <f>IF($B335="","",VLOOKUP($B335,'HKII 20 - 21'!$B$17:$AT$54,30,0))</f>
        <v>#N/A</v>
      </c>
      <c r="AF335" s="16" t="e">
        <f>IF($B335="","",VLOOKUP($B335,'HKII 20 - 21'!$B$17:$AT$54,31,0))</f>
        <v>#N/A</v>
      </c>
      <c r="AG335" s="16" t="e">
        <f>IF($B335="","",VLOOKUP($B335,'HKII 20 - 21'!$B$17:$AT$54,32,0))</f>
        <v>#N/A</v>
      </c>
      <c r="AH335" s="32" t="e">
        <f t="shared" si="56"/>
        <v>#N/A</v>
      </c>
      <c r="AI335" s="16" t="e">
        <f>IF($B335="","",VLOOKUP($B335,'HKII 20 - 21'!$B$17:$AT$54,34,0))</f>
        <v>#N/A</v>
      </c>
      <c r="AJ335" s="16" t="e">
        <f>IF($B335="","",VLOOKUP($B335,'HKII 20 - 21'!$B$17:$AT$54,35,0))</f>
        <v>#N/A</v>
      </c>
      <c r="AK335" s="32" t="e">
        <f t="shared" si="57"/>
        <v>#N/A</v>
      </c>
      <c r="AL335" s="16" t="e">
        <f>IF($B335="","",VLOOKUP($B335,'HKII 20 - 21'!$B$17:$AT$54,37,0))</f>
        <v>#N/A</v>
      </c>
      <c r="AM335" s="16" t="e">
        <f>IF($B335="","",VLOOKUP($B335,'HKII 20 - 21'!$B$17:$AT$54,38,0))</f>
        <v>#N/A</v>
      </c>
      <c r="AN335" s="32" t="e">
        <f t="shared" si="58"/>
        <v>#N/A</v>
      </c>
      <c r="AO335" s="16" t="e">
        <f>IF($B335="","",VLOOKUP($B335,'HKII 20 - 21'!$B$17:$AT$54,40,0))</f>
        <v>#N/A</v>
      </c>
      <c r="AP335" s="16" t="e">
        <f>IF($B335="","",VLOOKUP($B335,'HKII 20 - 21'!$B$17:$AT$54,41,0))</f>
        <v>#N/A</v>
      </c>
      <c r="AQ335" s="32" t="e">
        <f t="shared" si="59"/>
        <v>#N/A</v>
      </c>
      <c r="AR335" s="32" t="e">
        <f>IF($B335="","",VLOOKUP($B335,'HKII 20 - 21'!$B$17:$AT$54,43,0))</f>
        <v>#N/A</v>
      </c>
      <c r="AS335" s="32" t="e">
        <f>IF($B335="","",VLOOKUP($B335,'HKII 20 - 21'!$B$17:$AT$54,44,0))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IF($B336="","",VLOOKUP($B336,'HKII 20 - 21'!$B$17:$AT$54,4,0))</f>
        <v>#N/A</v>
      </c>
      <c r="F336" s="16" t="e">
        <f>IF($B336="","",VLOOKUP($B336,'HKII 20 - 21'!$B$17:$AT$54,5,0))</f>
        <v>#N/A</v>
      </c>
      <c r="G336" s="16" t="e">
        <f>IF($B336="","",VLOOKUP($B336,'HKII 20 - 21'!$B$17:$AT$54,6,0))</f>
        <v>#N/A</v>
      </c>
      <c r="H336" s="16" t="e">
        <f>IF($B336="","",VLOOKUP($B336,'HKII 20 - 21'!$B$17:$AT$54,7,0))</f>
        <v>#N/A</v>
      </c>
      <c r="I336" s="16" t="e">
        <f>IF($B336="","",VLOOKUP($B336,'HKII 20 - 21'!$B$17:$AT$54,8,0))</f>
        <v>#N/A</v>
      </c>
      <c r="J336" s="16" t="e">
        <f>IF($B336="","",VLOOKUP($B336,'HKII 20 - 21'!$B$17:$AT$54,9,0))</f>
        <v>#N/A</v>
      </c>
      <c r="K336" s="16" t="e">
        <f>IF($B336="","",VLOOKUP($B336,'HKII 20 - 21'!$B$17:$AT$54,10,0))</f>
        <v>#N/A</v>
      </c>
      <c r="L336" s="16" t="e">
        <f>IF($B336="","",VLOOKUP($B336,'HKII 20 - 21'!$B$17:$AT$54,11,0))</f>
        <v>#N/A</v>
      </c>
      <c r="M336" s="32" t="e">
        <f t="shared" si="51"/>
        <v>#N/A</v>
      </c>
      <c r="N336" s="16" t="e">
        <f>IF($B336="","",VLOOKUP($B336,'HKII 20 - 21'!$B$17:$AT$54,13,0))</f>
        <v>#N/A</v>
      </c>
      <c r="O336" s="16" t="e">
        <f>IF($B336="","",VLOOKUP($B336,'HKII 20 - 21'!$B$17:$AT$54,14,0))</f>
        <v>#N/A</v>
      </c>
      <c r="P336" s="16" t="e">
        <f>IF($B336="","",VLOOKUP($B336,'HKII 20 - 21'!$B$17:$AT$54,15,0))</f>
        <v>#N/A</v>
      </c>
      <c r="Q336" s="16" t="e">
        <f>IF($B336="","",VLOOKUP($B336,'HKII 20 - 21'!$B$17:$AT$54,16,0))</f>
        <v>#N/A</v>
      </c>
      <c r="R336" s="32" t="e">
        <f t="shared" si="52"/>
        <v>#N/A</v>
      </c>
      <c r="S336" s="16" t="e">
        <f>IF($B336="","",VLOOKUP($B336,'HKII 20 - 21'!$B$17:$AT$54,18,0))</f>
        <v>#N/A</v>
      </c>
      <c r="T336" s="16" t="e">
        <f>IF($B336="","",VLOOKUP($B336,'HKII 20 - 21'!$B$17:$AT$54,19,0))</f>
        <v>#N/A</v>
      </c>
      <c r="U336" s="16" t="e">
        <f>IF($B336="","",VLOOKUP($B336,'HKII 20 - 21'!$B$17:$AT$54,20,0))</f>
        <v>#N/A</v>
      </c>
      <c r="V336" s="32" t="e">
        <f t="shared" si="53"/>
        <v>#N/A</v>
      </c>
      <c r="W336" s="16" t="e">
        <f>IF($B336="","",VLOOKUP($B336,'HKII 20 - 21'!$B$17:$AT$54,22,0))</f>
        <v>#N/A</v>
      </c>
      <c r="X336" s="16" t="e">
        <f>IF($B336="","",VLOOKUP($B336,'HKII 20 - 21'!$B$17:$AT$54,23,0))</f>
        <v>#N/A</v>
      </c>
      <c r="Y336" s="16" t="e">
        <f>IF($B336="","",VLOOKUP($B336,'HKII 20 - 21'!$B$17:$AT$54,24,0))</f>
        <v>#N/A</v>
      </c>
      <c r="Z336" s="32" t="e">
        <f t="shared" si="54"/>
        <v>#N/A</v>
      </c>
      <c r="AA336" s="16" t="e">
        <f>IF($B336="","",VLOOKUP($B336,'HKII 20 - 21'!$B$17:$AT$54,26,0))</f>
        <v>#N/A</v>
      </c>
      <c r="AB336" s="16" t="e">
        <f>IF($B336="","",VLOOKUP($B336,'HKII 20 - 21'!$B$17:$AT$54,27,0))</f>
        <v>#N/A</v>
      </c>
      <c r="AC336" s="16" t="e">
        <f>IF($B336="","",VLOOKUP($B336,'HKII 20 - 21'!$B$17:$AT$54,28,0))</f>
        <v>#N/A</v>
      </c>
      <c r="AD336" s="32" t="e">
        <f t="shared" si="55"/>
        <v>#N/A</v>
      </c>
      <c r="AE336" s="16" t="e">
        <f>IF($B336="","",VLOOKUP($B336,'HKII 20 - 21'!$B$17:$AT$54,30,0))</f>
        <v>#N/A</v>
      </c>
      <c r="AF336" s="16" t="e">
        <f>IF($B336="","",VLOOKUP($B336,'HKII 20 - 21'!$B$17:$AT$54,31,0))</f>
        <v>#N/A</v>
      </c>
      <c r="AG336" s="16" t="e">
        <f>IF($B336="","",VLOOKUP($B336,'HKII 20 - 21'!$B$17:$AT$54,32,0))</f>
        <v>#N/A</v>
      </c>
      <c r="AH336" s="32" t="e">
        <f t="shared" si="56"/>
        <v>#N/A</v>
      </c>
      <c r="AI336" s="16" t="e">
        <f>IF($B336="","",VLOOKUP($B336,'HKII 20 - 21'!$B$17:$AT$54,34,0))</f>
        <v>#N/A</v>
      </c>
      <c r="AJ336" s="16" t="e">
        <f>IF($B336="","",VLOOKUP($B336,'HKII 20 - 21'!$B$17:$AT$54,35,0))</f>
        <v>#N/A</v>
      </c>
      <c r="AK336" s="32" t="e">
        <f t="shared" si="57"/>
        <v>#N/A</v>
      </c>
      <c r="AL336" s="16" t="e">
        <f>IF($B336="","",VLOOKUP($B336,'HKII 20 - 21'!$B$17:$AT$54,37,0))</f>
        <v>#N/A</v>
      </c>
      <c r="AM336" s="16" t="e">
        <f>IF($B336="","",VLOOKUP($B336,'HKII 20 - 21'!$B$17:$AT$54,38,0))</f>
        <v>#N/A</v>
      </c>
      <c r="AN336" s="32" t="e">
        <f t="shared" si="58"/>
        <v>#N/A</v>
      </c>
      <c r="AO336" s="16" t="e">
        <f>IF($B336="","",VLOOKUP($B336,'HKII 20 - 21'!$B$17:$AT$54,40,0))</f>
        <v>#N/A</v>
      </c>
      <c r="AP336" s="16" t="e">
        <f>IF($B336="","",VLOOKUP($B336,'HKII 20 - 21'!$B$17:$AT$54,41,0))</f>
        <v>#N/A</v>
      </c>
      <c r="AQ336" s="32" t="e">
        <f t="shared" si="59"/>
        <v>#N/A</v>
      </c>
      <c r="AR336" s="32" t="e">
        <f>IF($B336="","",VLOOKUP($B336,'HKII 20 - 21'!$B$17:$AT$54,43,0))</f>
        <v>#N/A</v>
      </c>
      <c r="AS336" s="32" t="e">
        <f>IF($B336="","",VLOOKUP($B336,'HKII 20 - 21'!$B$17:$AT$54,44,0))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IF($B337="","",VLOOKUP($B337,'HKII 20 - 21'!$B$17:$AT$54,4,0))</f>
        <v>#N/A</v>
      </c>
      <c r="F337" s="16" t="e">
        <f>IF($B337="","",VLOOKUP($B337,'HKII 20 - 21'!$B$17:$AT$54,5,0))</f>
        <v>#N/A</v>
      </c>
      <c r="G337" s="16" t="e">
        <f>IF($B337="","",VLOOKUP($B337,'HKII 20 - 21'!$B$17:$AT$54,6,0))</f>
        <v>#N/A</v>
      </c>
      <c r="H337" s="16" t="e">
        <f>IF($B337="","",VLOOKUP($B337,'HKII 20 - 21'!$B$17:$AT$54,7,0))</f>
        <v>#N/A</v>
      </c>
      <c r="I337" s="16" t="e">
        <f>IF($B337="","",VLOOKUP($B337,'HKII 20 - 21'!$B$17:$AT$54,8,0))</f>
        <v>#N/A</v>
      </c>
      <c r="J337" s="16" t="e">
        <f>IF($B337="","",VLOOKUP($B337,'HKII 20 - 21'!$B$17:$AT$54,9,0))</f>
        <v>#N/A</v>
      </c>
      <c r="K337" s="16" t="e">
        <f>IF($B337="","",VLOOKUP($B337,'HKII 20 - 21'!$B$17:$AT$54,10,0))</f>
        <v>#N/A</v>
      </c>
      <c r="L337" s="16" t="e">
        <f>IF($B337="","",VLOOKUP($B337,'HKII 20 - 21'!$B$17:$AT$54,11,0))</f>
        <v>#N/A</v>
      </c>
      <c r="M337" s="32" t="e">
        <f t="shared" si="51"/>
        <v>#N/A</v>
      </c>
      <c r="N337" s="16" t="e">
        <f>IF($B337="","",VLOOKUP($B337,'HKII 20 - 21'!$B$17:$AT$54,13,0))</f>
        <v>#N/A</v>
      </c>
      <c r="O337" s="16" t="e">
        <f>IF($B337="","",VLOOKUP($B337,'HKII 20 - 21'!$B$17:$AT$54,14,0))</f>
        <v>#N/A</v>
      </c>
      <c r="P337" s="16" t="e">
        <f>IF($B337="","",VLOOKUP($B337,'HKII 20 - 21'!$B$17:$AT$54,15,0))</f>
        <v>#N/A</v>
      </c>
      <c r="Q337" s="16" t="e">
        <f>IF($B337="","",VLOOKUP($B337,'HKII 20 - 21'!$B$17:$AT$54,16,0))</f>
        <v>#N/A</v>
      </c>
      <c r="R337" s="32" t="e">
        <f t="shared" si="52"/>
        <v>#N/A</v>
      </c>
      <c r="S337" s="16" t="e">
        <f>IF($B337="","",VLOOKUP($B337,'HKII 20 - 21'!$B$17:$AT$54,18,0))</f>
        <v>#N/A</v>
      </c>
      <c r="T337" s="16" t="e">
        <f>IF($B337="","",VLOOKUP($B337,'HKII 20 - 21'!$B$17:$AT$54,19,0))</f>
        <v>#N/A</v>
      </c>
      <c r="U337" s="16" t="e">
        <f>IF($B337="","",VLOOKUP($B337,'HKII 20 - 21'!$B$17:$AT$54,20,0))</f>
        <v>#N/A</v>
      </c>
      <c r="V337" s="32" t="e">
        <f t="shared" si="53"/>
        <v>#N/A</v>
      </c>
      <c r="W337" s="16" t="e">
        <f>IF($B337="","",VLOOKUP($B337,'HKII 20 - 21'!$B$17:$AT$54,22,0))</f>
        <v>#N/A</v>
      </c>
      <c r="X337" s="16" t="e">
        <f>IF($B337="","",VLOOKUP($B337,'HKII 20 - 21'!$B$17:$AT$54,23,0))</f>
        <v>#N/A</v>
      </c>
      <c r="Y337" s="16" t="e">
        <f>IF($B337="","",VLOOKUP($B337,'HKII 20 - 21'!$B$17:$AT$54,24,0))</f>
        <v>#N/A</v>
      </c>
      <c r="Z337" s="32" t="e">
        <f t="shared" si="54"/>
        <v>#N/A</v>
      </c>
      <c r="AA337" s="16" t="e">
        <f>IF($B337="","",VLOOKUP($B337,'HKII 20 - 21'!$B$17:$AT$54,26,0))</f>
        <v>#N/A</v>
      </c>
      <c r="AB337" s="16" t="e">
        <f>IF($B337="","",VLOOKUP($B337,'HKII 20 - 21'!$B$17:$AT$54,27,0))</f>
        <v>#N/A</v>
      </c>
      <c r="AC337" s="16" t="e">
        <f>IF($B337="","",VLOOKUP($B337,'HKII 20 - 21'!$B$17:$AT$54,28,0))</f>
        <v>#N/A</v>
      </c>
      <c r="AD337" s="32" t="e">
        <f t="shared" si="55"/>
        <v>#N/A</v>
      </c>
      <c r="AE337" s="16" t="e">
        <f>IF($B337="","",VLOOKUP($B337,'HKII 20 - 21'!$B$17:$AT$54,30,0))</f>
        <v>#N/A</v>
      </c>
      <c r="AF337" s="16" t="e">
        <f>IF($B337="","",VLOOKUP($B337,'HKII 20 - 21'!$B$17:$AT$54,31,0))</f>
        <v>#N/A</v>
      </c>
      <c r="AG337" s="16" t="e">
        <f>IF($B337="","",VLOOKUP($B337,'HKII 20 - 21'!$B$17:$AT$54,32,0))</f>
        <v>#N/A</v>
      </c>
      <c r="AH337" s="32" t="e">
        <f t="shared" si="56"/>
        <v>#N/A</v>
      </c>
      <c r="AI337" s="16" t="e">
        <f>IF($B337="","",VLOOKUP($B337,'HKII 20 - 21'!$B$17:$AT$54,34,0))</f>
        <v>#N/A</v>
      </c>
      <c r="AJ337" s="16" t="e">
        <f>IF($B337="","",VLOOKUP($B337,'HKII 20 - 21'!$B$17:$AT$54,35,0))</f>
        <v>#N/A</v>
      </c>
      <c r="AK337" s="32" t="e">
        <f t="shared" si="57"/>
        <v>#N/A</v>
      </c>
      <c r="AL337" s="16" t="e">
        <f>IF($B337="","",VLOOKUP($B337,'HKII 20 - 21'!$B$17:$AT$54,37,0))</f>
        <v>#N/A</v>
      </c>
      <c r="AM337" s="16" t="e">
        <f>IF($B337="","",VLOOKUP($B337,'HKII 20 - 21'!$B$17:$AT$54,38,0))</f>
        <v>#N/A</v>
      </c>
      <c r="AN337" s="32" t="e">
        <f t="shared" si="58"/>
        <v>#N/A</v>
      </c>
      <c r="AO337" s="16" t="e">
        <f>IF($B337="","",VLOOKUP($B337,'HKII 20 - 21'!$B$17:$AT$54,40,0))</f>
        <v>#N/A</v>
      </c>
      <c r="AP337" s="16" t="e">
        <f>IF($B337="","",VLOOKUP($B337,'HKII 20 - 21'!$B$17:$AT$54,41,0))</f>
        <v>#N/A</v>
      </c>
      <c r="AQ337" s="32" t="e">
        <f t="shared" si="59"/>
        <v>#N/A</v>
      </c>
      <c r="AR337" s="32" t="e">
        <f>IF($B337="","",VLOOKUP($B337,'HKII 20 - 21'!$B$17:$AT$54,43,0))</f>
        <v>#N/A</v>
      </c>
      <c r="AS337" s="32" t="e">
        <f>IF($B337="","",VLOOKUP($B337,'HKII 20 - 21'!$B$17:$AT$54,44,0))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IF($B338="","",VLOOKUP($B338,'HKII 20 - 21'!$B$17:$AT$54,4,0))</f>
        <v>#N/A</v>
      </c>
      <c r="F338" s="16" t="e">
        <f>IF($B338="","",VLOOKUP($B338,'HKII 20 - 21'!$B$17:$AT$54,5,0))</f>
        <v>#N/A</v>
      </c>
      <c r="G338" s="16" t="e">
        <f>IF($B338="","",VLOOKUP($B338,'HKII 20 - 21'!$B$17:$AT$54,6,0))</f>
        <v>#N/A</v>
      </c>
      <c r="H338" s="16" t="e">
        <f>IF($B338="","",VLOOKUP($B338,'HKII 20 - 21'!$B$17:$AT$54,7,0))</f>
        <v>#N/A</v>
      </c>
      <c r="I338" s="16" t="e">
        <f>IF($B338="","",VLOOKUP($B338,'HKII 20 - 21'!$B$17:$AT$54,8,0))</f>
        <v>#N/A</v>
      </c>
      <c r="J338" s="16" t="e">
        <f>IF($B338="","",VLOOKUP($B338,'HKII 20 - 21'!$B$17:$AT$54,9,0))</f>
        <v>#N/A</v>
      </c>
      <c r="K338" s="16" t="e">
        <f>IF($B338="","",VLOOKUP($B338,'HKII 20 - 21'!$B$17:$AT$54,10,0))</f>
        <v>#N/A</v>
      </c>
      <c r="L338" s="16" t="e">
        <f>IF($B338="","",VLOOKUP($B338,'HKII 20 - 21'!$B$17:$AT$54,11,0))</f>
        <v>#N/A</v>
      </c>
      <c r="M338" s="32" t="e">
        <f t="shared" si="51"/>
        <v>#N/A</v>
      </c>
      <c r="N338" s="16" t="e">
        <f>IF($B338="","",VLOOKUP($B338,'HKII 20 - 21'!$B$17:$AT$54,13,0))</f>
        <v>#N/A</v>
      </c>
      <c r="O338" s="16" t="e">
        <f>IF($B338="","",VLOOKUP($B338,'HKII 20 - 21'!$B$17:$AT$54,14,0))</f>
        <v>#N/A</v>
      </c>
      <c r="P338" s="16" t="e">
        <f>IF($B338="","",VLOOKUP($B338,'HKII 20 - 21'!$B$17:$AT$54,15,0))</f>
        <v>#N/A</v>
      </c>
      <c r="Q338" s="16" t="e">
        <f>IF($B338="","",VLOOKUP($B338,'HKII 20 - 21'!$B$17:$AT$54,16,0))</f>
        <v>#N/A</v>
      </c>
      <c r="R338" s="32" t="e">
        <f t="shared" si="52"/>
        <v>#N/A</v>
      </c>
      <c r="S338" s="16" t="e">
        <f>IF($B338="","",VLOOKUP($B338,'HKII 20 - 21'!$B$17:$AT$54,18,0))</f>
        <v>#N/A</v>
      </c>
      <c r="T338" s="16" t="e">
        <f>IF($B338="","",VLOOKUP($B338,'HKII 20 - 21'!$B$17:$AT$54,19,0))</f>
        <v>#N/A</v>
      </c>
      <c r="U338" s="16" t="e">
        <f>IF($B338="","",VLOOKUP($B338,'HKII 20 - 21'!$B$17:$AT$54,20,0))</f>
        <v>#N/A</v>
      </c>
      <c r="V338" s="32" t="e">
        <f t="shared" si="53"/>
        <v>#N/A</v>
      </c>
      <c r="W338" s="16" t="e">
        <f>IF($B338="","",VLOOKUP($B338,'HKII 20 - 21'!$B$17:$AT$54,22,0))</f>
        <v>#N/A</v>
      </c>
      <c r="X338" s="16" t="e">
        <f>IF($B338="","",VLOOKUP($B338,'HKII 20 - 21'!$B$17:$AT$54,23,0))</f>
        <v>#N/A</v>
      </c>
      <c r="Y338" s="16" t="e">
        <f>IF($B338="","",VLOOKUP($B338,'HKII 20 - 21'!$B$17:$AT$54,24,0))</f>
        <v>#N/A</v>
      </c>
      <c r="Z338" s="32" t="e">
        <f t="shared" si="54"/>
        <v>#N/A</v>
      </c>
      <c r="AA338" s="16" t="e">
        <f>IF($B338="","",VLOOKUP($B338,'HKII 20 - 21'!$B$17:$AT$54,26,0))</f>
        <v>#N/A</v>
      </c>
      <c r="AB338" s="16" t="e">
        <f>IF($B338="","",VLOOKUP($B338,'HKII 20 - 21'!$B$17:$AT$54,27,0))</f>
        <v>#N/A</v>
      </c>
      <c r="AC338" s="16" t="e">
        <f>IF($B338="","",VLOOKUP($B338,'HKII 20 - 21'!$B$17:$AT$54,28,0))</f>
        <v>#N/A</v>
      </c>
      <c r="AD338" s="32" t="e">
        <f t="shared" si="55"/>
        <v>#N/A</v>
      </c>
      <c r="AE338" s="16" t="e">
        <f>IF($B338="","",VLOOKUP($B338,'HKII 20 - 21'!$B$17:$AT$54,30,0))</f>
        <v>#N/A</v>
      </c>
      <c r="AF338" s="16" t="e">
        <f>IF($B338="","",VLOOKUP($B338,'HKII 20 - 21'!$B$17:$AT$54,31,0))</f>
        <v>#N/A</v>
      </c>
      <c r="AG338" s="16" t="e">
        <f>IF($B338="","",VLOOKUP($B338,'HKII 20 - 21'!$B$17:$AT$54,32,0))</f>
        <v>#N/A</v>
      </c>
      <c r="AH338" s="32" t="e">
        <f t="shared" si="56"/>
        <v>#N/A</v>
      </c>
      <c r="AI338" s="16" t="e">
        <f>IF($B338="","",VLOOKUP($B338,'HKII 20 - 21'!$B$17:$AT$54,34,0))</f>
        <v>#N/A</v>
      </c>
      <c r="AJ338" s="16" t="e">
        <f>IF($B338="","",VLOOKUP($B338,'HKII 20 - 21'!$B$17:$AT$54,35,0))</f>
        <v>#N/A</v>
      </c>
      <c r="AK338" s="32" t="e">
        <f t="shared" si="57"/>
        <v>#N/A</v>
      </c>
      <c r="AL338" s="16" t="e">
        <f>IF($B338="","",VLOOKUP($B338,'HKII 20 - 21'!$B$17:$AT$54,37,0))</f>
        <v>#N/A</v>
      </c>
      <c r="AM338" s="16" t="e">
        <f>IF($B338="","",VLOOKUP($B338,'HKII 20 - 21'!$B$17:$AT$54,38,0))</f>
        <v>#N/A</v>
      </c>
      <c r="AN338" s="32" t="e">
        <f t="shared" si="58"/>
        <v>#N/A</v>
      </c>
      <c r="AO338" s="16" t="e">
        <f>IF($B338="","",VLOOKUP($B338,'HKII 20 - 21'!$B$17:$AT$54,40,0))</f>
        <v>#N/A</v>
      </c>
      <c r="AP338" s="16" t="e">
        <f>IF($B338="","",VLOOKUP($B338,'HKII 20 - 21'!$B$17:$AT$54,41,0))</f>
        <v>#N/A</v>
      </c>
      <c r="AQ338" s="32" t="e">
        <f t="shared" si="59"/>
        <v>#N/A</v>
      </c>
      <c r="AR338" s="32" t="e">
        <f>IF($B338="","",VLOOKUP($B338,'HKII 20 - 21'!$B$17:$AT$54,43,0))</f>
        <v>#N/A</v>
      </c>
      <c r="AS338" s="32" t="e">
        <f>IF($B338="","",VLOOKUP($B338,'HKII 20 - 21'!$B$17:$AT$54,44,0))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IF($B339="","",VLOOKUP($B339,'HKII 20 - 21'!$B$17:$AT$54,4,0))</f>
        <v>#N/A</v>
      </c>
      <c r="F339" s="16" t="e">
        <f>IF($B339="","",VLOOKUP($B339,'HKII 20 - 21'!$B$17:$AT$54,5,0))</f>
        <v>#N/A</v>
      </c>
      <c r="G339" s="16" t="e">
        <f>IF($B339="","",VLOOKUP($B339,'HKII 20 - 21'!$B$17:$AT$54,6,0))</f>
        <v>#N/A</v>
      </c>
      <c r="H339" s="16" t="e">
        <f>IF($B339="","",VLOOKUP($B339,'HKII 20 - 21'!$B$17:$AT$54,7,0))</f>
        <v>#N/A</v>
      </c>
      <c r="I339" s="16" t="e">
        <f>IF($B339="","",VLOOKUP($B339,'HKII 20 - 21'!$B$17:$AT$54,8,0))</f>
        <v>#N/A</v>
      </c>
      <c r="J339" s="16" t="e">
        <f>IF($B339="","",VLOOKUP($B339,'HKII 20 - 21'!$B$17:$AT$54,9,0))</f>
        <v>#N/A</v>
      </c>
      <c r="K339" s="16" t="e">
        <f>IF($B339="","",VLOOKUP($B339,'HKII 20 - 21'!$B$17:$AT$54,10,0))</f>
        <v>#N/A</v>
      </c>
      <c r="L339" s="16" t="e">
        <f>IF($B339="","",VLOOKUP($B339,'HKII 20 - 21'!$B$17:$AT$54,11,0))</f>
        <v>#N/A</v>
      </c>
      <c r="M339" s="32" t="e">
        <f t="shared" si="51"/>
        <v>#N/A</v>
      </c>
      <c r="N339" s="16" t="e">
        <f>IF($B339="","",VLOOKUP($B339,'HKII 20 - 21'!$B$17:$AT$54,13,0))</f>
        <v>#N/A</v>
      </c>
      <c r="O339" s="16" t="e">
        <f>IF($B339="","",VLOOKUP($B339,'HKII 20 - 21'!$B$17:$AT$54,14,0))</f>
        <v>#N/A</v>
      </c>
      <c r="P339" s="16" t="e">
        <f>IF($B339="","",VLOOKUP($B339,'HKII 20 - 21'!$B$17:$AT$54,15,0))</f>
        <v>#N/A</v>
      </c>
      <c r="Q339" s="16" t="e">
        <f>IF($B339="","",VLOOKUP($B339,'HKII 20 - 21'!$B$17:$AT$54,16,0))</f>
        <v>#N/A</v>
      </c>
      <c r="R339" s="32" t="e">
        <f t="shared" si="52"/>
        <v>#N/A</v>
      </c>
      <c r="S339" s="16" t="e">
        <f>IF($B339="","",VLOOKUP($B339,'HKII 20 - 21'!$B$17:$AT$54,18,0))</f>
        <v>#N/A</v>
      </c>
      <c r="T339" s="16" t="e">
        <f>IF($B339="","",VLOOKUP($B339,'HKII 20 - 21'!$B$17:$AT$54,19,0))</f>
        <v>#N/A</v>
      </c>
      <c r="U339" s="16" t="e">
        <f>IF($B339="","",VLOOKUP($B339,'HKII 20 - 21'!$B$17:$AT$54,20,0))</f>
        <v>#N/A</v>
      </c>
      <c r="V339" s="32" t="e">
        <f t="shared" si="53"/>
        <v>#N/A</v>
      </c>
      <c r="W339" s="16" t="e">
        <f>IF($B339="","",VLOOKUP($B339,'HKII 20 - 21'!$B$17:$AT$54,22,0))</f>
        <v>#N/A</v>
      </c>
      <c r="X339" s="16" t="e">
        <f>IF($B339="","",VLOOKUP($B339,'HKII 20 - 21'!$B$17:$AT$54,23,0))</f>
        <v>#N/A</v>
      </c>
      <c r="Y339" s="16" t="e">
        <f>IF($B339="","",VLOOKUP($B339,'HKII 20 - 21'!$B$17:$AT$54,24,0))</f>
        <v>#N/A</v>
      </c>
      <c r="Z339" s="32" t="e">
        <f t="shared" si="54"/>
        <v>#N/A</v>
      </c>
      <c r="AA339" s="16" t="e">
        <f>IF($B339="","",VLOOKUP($B339,'HKII 20 - 21'!$B$17:$AT$54,26,0))</f>
        <v>#N/A</v>
      </c>
      <c r="AB339" s="16" t="e">
        <f>IF($B339="","",VLOOKUP($B339,'HKII 20 - 21'!$B$17:$AT$54,27,0))</f>
        <v>#N/A</v>
      </c>
      <c r="AC339" s="16" t="e">
        <f>IF($B339="","",VLOOKUP($B339,'HKII 20 - 21'!$B$17:$AT$54,28,0))</f>
        <v>#N/A</v>
      </c>
      <c r="AD339" s="32" t="e">
        <f t="shared" si="55"/>
        <v>#N/A</v>
      </c>
      <c r="AE339" s="16" t="e">
        <f>IF($B339="","",VLOOKUP($B339,'HKII 20 - 21'!$B$17:$AT$54,30,0))</f>
        <v>#N/A</v>
      </c>
      <c r="AF339" s="16" t="e">
        <f>IF($B339="","",VLOOKUP($B339,'HKII 20 - 21'!$B$17:$AT$54,31,0))</f>
        <v>#N/A</v>
      </c>
      <c r="AG339" s="16" t="e">
        <f>IF($B339="","",VLOOKUP($B339,'HKII 20 - 21'!$B$17:$AT$54,32,0))</f>
        <v>#N/A</v>
      </c>
      <c r="AH339" s="32" t="e">
        <f t="shared" si="56"/>
        <v>#N/A</v>
      </c>
      <c r="AI339" s="16" t="e">
        <f>IF($B339="","",VLOOKUP($B339,'HKII 20 - 21'!$B$17:$AT$54,34,0))</f>
        <v>#N/A</v>
      </c>
      <c r="AJ339" s="16" t="e">
        <f>IF($B339="","",VLOOKUP($B339,'HKII 20 - 21'!$B$17:$AT$54,35,0))</f>
        <v>#N/A</v>
      </c>
      <c r="AK339" s="32" t="e">
        <f t="shared" si="57"/>
        <v>#N/A</v>
      </c>
      <c r="AL339" s="16" t="e">
        <f>IF($B339="","",VLOOKUP($B339,'HKII 20 - 21'!$B$17:$AT$54,37,0))</f>
        <v>#N/A</v>
      </c>
      <c r="AM339" s="16" t="e">
        <f>IF($B339="","",VLOOKUP($B339,'HKII 20 - 21'!$B$17:$AT$54,38,0))</f>
        <v>#N/A</v>
      </c>
      <c r="AN339" s="32" t="e">
        <f t="shared" si="58"/>
        <v>#N/A</v>
      </c>
      <c r="AO339" s="16" t="e">
        <f>IF($B339="","",VLOOKUP($B339,'HKII 20 - 21'!$B$17:$AT$54,40,0))</f>
        <v>#N/A</v>
      </c>
      <c r="AP339" s="16" t="e">
        <f>IF($B339="","",VLOOKUP($B339,'HKII 20 - 21'!$B$17:$AT$54,41,0))</f>
        <v>#N/A</v>
      </c>
      <c r="AQ339" s="32" t="e">
        <f t="shared" si="59"/>
        <v>#N/A</v>
      </c>
      <c r="AR339" s="32" t="e">
        <f>IF($B339="","",VLOOKUP($B339,'HKII 20 - 21'!$B$17:$AT$54,43,0))</f>
        <v>#N/A</v>
      </c>
      <c r="AS339" s="32" t="e">
        <f>IF($B339="","",VLOOKUP($B339,'HKII 20 - 21'!$B$17:$AT$54,44,0))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IF($B340="","",VLOOKUP($B340,'HKII 20 - 21'!$B$17:$AT$54,4,0))</f>
        <v>#N/A</v>
      </c>
      <c r="F340" s="16" t="e">
        <f>IF($B340="","",VLOOKUP($B340,'HKII 20 - 21'!$B$17:$AT$54,5,0))</f>
        <v>#N/A</v>
      </c>
      <c r="G340" s="16" t="e">
        <f>IF($B340="","",VLOOKUP($B340,'HKII 20 - 21'!$B$17:$AT$54,6,0))</f>
        <v>#N/A</v>
      </c>
      <c r="H340" s="16" t="e">
        <f>IF($B340="","",VLOOKUP($B340,'HKII 20 - 21'!$B$17:$AT$54,7,0))</f>
        <v>#N/A</v>
      </c>
      <c r="I340" s="16" t="e">
        <f>IF($B340="","",VLOOKUP($B340,'HKII 20 - 21'!$B$17:$AT$54,8,0))</f>
        <v>#N/A</v>
      </c>
      <c r="J340" s="16" t="e">
        <f>IF($B340="","",VLOOKUP($B340,'HKII 20 - 21'!$B$17:$AT$54,9,0))</f>
        <v>#N/A</v>
      </c>
      <c r="K340" s="16" t="e">
        <f>IF($B340="","",VLOOKUP($B340,'HKII 20 - 21'!$B$17:$AT$54,10,0))</f>
        <v>#N/A</v>
      </c>
      <c r="L340" s="16" t="e">
        <f>IF($B340="","",VLOOKUP($B340,'HKII 20 - 21'!$B$17:$AT$54,11,0))</f>
        <v>#N/A</v>
      </c>
      <c r="M340" s="32" t="e">
        <f t="shared" si="51"/>
        <v>#N/A</v>
      </c>
      <c r="N340" s="16" t="e">
        <f>IF($B340="","",VLOOKUP($B340,'HKII 20 - 21'!$B$17:$AT$54,13,0))</f>
        <v>#N/A</v>
      </c>
      <c r="O340" s="16" t="e">
        <f>IF($B340="","",VLOOKUP($B340,'HKII 20 - 21'!$B$17:$AT$54,14,0))</f>
        <v>#N/A</v>
      </c>
      <c r="P340" s="16" t="e">
        <f>IF($B340="","",VLOOKUP($B340,'HKII 20 - 21'!$B$17:$AT$54,15,0))</f>
        <v>#N/A</v>
      </c>
      <c r="Q340" s="16" t="e">
        <f>IF($B340="","",VLOOKUP($B340,'HKII 20 - 21'!$B$17:$AT$54,16,0))</f>
        <v>#N/A</v>
      </c>
      <c r="R340" s="32" t="e">
        <f t="shared" si="52"/>
        <v>#N/A</v>
      </c>
      <c r="S340" s="16" t="e">
        <f>IF($B340="","",VLOOKUP($B340,'HKII 20 - 21'!$B$17:$AT$54,18,0))</f>
        <v>#N/A</v>
      </c>
      <c r="T340" s="16" t="e">
        <f>IF($B340="","",VLOOKUP($B340,'HKII 20 - 21'!$B$17:$AT$54,19,0))</f>
        <v>#N/A</v>
      </c>
      <c r="U340" s="16" t="e">
        <f>IF($B340="","",VLOOKUP($B340,'HKII 20 - 21'!$B$17:$AT$54,20,0))</f>
        <v>#N/A</v>
      </c>
      <c r="V340" s="32" t="e">
        <f t="shared" si="53"/>
        <v>#N/A</v>
      </c>
      <c r="W340" s="16" t="e">
        <f>IF($B340="","",VLOOKUP($B340,'HKII 20 - 21'!$B$17:$AT$54,22,0))</f>
        <v>#N/A</v>
      </c>
      <c r="X340" s="16" t="e">
        <f>IF($B340="","",VLOOKUP($B340,'HKII 20 - 21'!$B$17:$AT$54,23,0))</f>
        <v>#N/A</v>
      </c>
      <c r="Y340" s="16" t="e">
        <f>IF($B340="","",VLOOKUP($B340,'HKII 20 - 21'!$B$17:$AT$54,24,0))</f>
        <v>#N/A</v>
      </c>
      <c r="Z340" s="32" t="e">
        <f t="shared" si="54"/>
        <v>#N/A</v>
      </c>
      <c r="AA340" s="16" t="e">
        <f>IF($B340="","",VLOOKUP($B340,'HKII 20 - 21'!$B$17:$AT$54,26,0))</f>
        <v>#N/A</v>
      </c>
      <c r="AB340" s="16" t="e">
        <f>IF($B340="","",VLOOKUP($B340,'HKII 20 - 21'!$B$17:$AT$54,27,0))</f>
        <v>#N/A</v>
      </c>
      <c r="AC340" s="16" t="e">
        <f>IF($B340="","",VLOOKUP($B340,'HKII 20 - 21'!$B$17:$AT$54,28,0))</f>
        <v>#N/A</v>
      </c>
      <c r="AD340" s="32" t="e">
        <f t="shared" si="55"/>
        <v>#N/A</v>
      </c>
      <c r="AE340" s="16" t="e">
        <f>IF($B340="","",VLOOKUP($B340,'HKII 20 - 21'!$B$17:$AT$54,30,0))</f>
        <v>#N/A</v>
      </c>
      <c r="AF340" s="16" t="e">
        <f>IF($B340="","",VLOOKUP($B340,'HKII 20 - 21'!$B$17:$AT$54,31,0))</f>
        <v>#N/A</v>
      </c>
      <c r="AG340" s="16" t="e">
        <f>IF($B340="","",VLOOKUP($B340,'HKII 20 - 21'!$B$17:$AT$54,32,0))</f>
        <v>#N/A</v>
      </c>
      <c r="AH340" s="32" t="e">
        <f t="shared" si="56"/>
        <v>#N/A</v>
      </c>
      <c r="AI340" s="16" t="e">
        <f>IF($B340="","",VLOOKUP($B340,'HKII 20 - 21'!$B$17:$AT$54,34,0))</f>
        <v>#N/A</v>
      </c>
      <c r="AJ340" s="16" t="e">
        <f>IF($B340="","",VLOOKUP($B340,'HKII 20 - 21'!$B$17:$AT$54,35,0))</f>
        <v>#N/A</v>
      </c>
      <c r="AK340" s="32" t="e">
        <f t="shared" si="57"/>
        <v>#N/A</v>
      </c>
      <c r="AL340" s="16" t="e">
        <f>IF($B340="","",VLOOKUP($B340,'HKII 20 - 21'!$B$17:$AT$54,37,0))</f>
        <v>#N/A</v>
      </c>
      <c r="AM340" s="16" t="e">
        <f>IF($B340="","",VLOOKUP($B340,'HKII 20 - 21'!$B$17:$AT$54,38,0))</f>
        <v>#N/A</v>
      </c>
      <c r="AN340" s="32" t="e">
        <f t="shared" si="58"/>
        <v>#N/A</v>
      </c>
      <c r="AO340" s="16" t="e">
        <f>IF($B340="","",VLOOKUP($B340,'HKII 20 - 21'!$B$17:$AT$54,40,0))</f>
        <v>#N/A</v>
      </c>
      <c r="AP340" s="16" t="e">
        <f>IF($B340="","",VLOOKUP($B340,'HKII 20 - 21'!$B$17:$AT$54,41,0))</f>
        <v>#N/A</v>
      </c>
      <c r="AQ340" s="32" t="e">
        <f t="shared" si="59"/>
        <v>#N/A</v>
      </c>
      <c r="AR340" s="32" t="e">
        <f>IF($B340="","",VLOOKUP($B340,'HKII 20 - 21'!$B$17:$AT$54,43,0))</f>
        <v>#N/A</v>
      </c>
      <c r="AS340" s="32" t="e">
        <f>IF($B340="","",VLOOKUP($B340,'HKII 20 - 21'!$B$17:$AT$54,44,0))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IF($B341="","",VLOOKUP($B341,'HKII 20 - 21'!$B$17:$AT$54,4,0))</f>
        <v>#N/A</v>
      </c>
      <c r="F341" s="16" t="e">
        <f>IF($B341="","",VLOOKUP($B341,'HKII 20 - 21'!$B$17:$AT$54,5,0))</f>
        <v>#N/A</v>
      </c>
      <c r="G341" s="16" t="e">
        <f>IF($B341="","",VLOOKUP($B341,'HKII 20 - 21'!$B$17:$AT$54,6,0))</f>
        <v>#N/A</v>
      </c>
      <c r="H341" s="16" t="e">
        <f>IF($B341="","",VLOOKUP($B341,'HKII 20 - 21'!$B$17:$AT$54,7,0))</f>
        <v>#N/A</v>
      </c>
      <c r="I341" s="16" t="e">
        <f>IF($B341="","",VLOOKUP($B341,'HKII 20 - 21'!$B$17:$AT$54,8,0))</f>
        <v>#N/A</v>
      </c>
      <c r="J341" s="16" t="e">
        <f>IF($B341="","",VLOOKUP($B341,'HKII 20 - 21'!$B$17:$AT$54,9,0))</f>
        <v>#N/A</v>
      </c>
      <c r="K341" s="16" t="e">
        <f>IF($B341="","",VLOOKUP($B341,'HKII 20 - 21'!$B$17:$AT$54,10,0))</f>
        <v>#N/A</v>
      </c>
      <c r="L341" s="16" t="e">
        <f>IF($B341="","",VLOOKUP($B341,'HKII 20 - 21'!$B$17:$AT$54,11,0))</f>
        <v>#N/A</v>
      </c>
      <c r="M341" s="32" t="e">
        <f t="shared" si="51"/>
        <v>#N/A</v>
      </c>
      <c r="N341" s="16" t="e">
        <f>IF($B341="","",VLOOKUP($B341,'HKII 20 - 21'!$B$17:$AT$54,13,0))</f>
        <v>#N/A</v>
      </c>
      <c r="O341" s="16" t="e">
        <f>IF($B341="","",VLOOKUP($B341,'HKII 20 - 21'!$B$17:$AT$54,14,0))</f>
        <v>#N/A</v>
      </c>
      <c r="P341" s="16" t="e">
        <f>IF($B341="","",VLOOKUP($B341,'HKII 20 - 21'!$B$17:$AT$54,15,0))</f>
        <v>#N/A</v>
      </c>
      <c r="Q341" s="16" t="e">
        <f>IF($B341="","",VLOOKUP($B341,'HKII 20 - 21'!$B$17:$AT$54,16,0))</f>
        <v>#N/A</v>
      </c>
      <c r="R341" s="32" t="e">
        <f t="shared" si="52"/>
        <v>#N/A</v>
      </c>
      <c r="S341" s="16" t="e">
        <f>IF($B341="","",VLOOKUP($B341,'HKII 20 - 21'!$B$17:$AT$54,18,0))</f>
        <v>#N/A</v>
      </c>
      <c r="T341" s="16" t="e">
        <f>IF($B341="","",VLOOKUP($B341,'HKII 20 - 21'!$B$17:$AT$54,19,0))</f>
        <v>#N/A</v>
      </c>
      <c r="U341" s="16" t="e">
        <f>IF($B341="","",VLOOKUP($B341,'HKII 20 - 21'!$B$17:$AT$54,20,0))</f>
        <v>#N/A</v>
      </c>
      <c r="V341" s="32" t="e">
        <f t="shared" si="53"/>
        <v>#N/A</v>
      </c>
      <c r="W341" s="16" t="e">
        <f>IF($B341="","",VLOOKUP($B341,'HKII 20 - 21'!$B$17:$AT$54,22,0))</f>
        <v>#N/A</v>
      </c>
      <c r="X341" s="16" t="e">
        <f>IF($B341="","",VLOOKUP($B341,'HKII 20 - 21'!$B$17:$AT$54,23,0))</f>
        <v>#N/A</v>
      </c>
      <c r="Y341" s="16" t="e">
        <f>IF($B341="","",VLOOKUP($B341,'HKII 20 - 21'!$B$17:$AT$54,24,0))</f>
        <v>#N/A</v>
      </c>
      <c r="Z341" s="32" t="e">
        <f t="shared" si="54"/>
        <v>#N/A</v>
      </c>
      <c r="AA341" s="16" t="e">
        <f>IF($B341="","",VLOOKUP($B341,'HKII 20 - 21'!$B$17:$AT$54,26,0))</f>
        <v>#N/A</v>
      </c>
      <c r="AB341" s="16" t="e">
        <f>IF($B341="","",VLOOKUP($B341,'HKII 20 - 21'!$B$17:$AT$54,27,0))</f>
        <v>#N/A</v>
      </c>
      <c r="AC341" s="16" t="e">
        <f>IF($B341="","",VLOOKUP($B341,'HKII 20 - 21'!$B$17:$AT$54,28,0))</f>
        <v>#N/A</v>
      </c>
      <c r="AD341" s="32" t="e">
        <f t="shared" si="55"/>
        <v>#N/A</v>
      </c>
      <c r="AE341" s="16" t="e">
        <f>IF($B341="","",VLOOKUP($B341,'HKII 20 - 21'!$B$17:$AT$54,30,0))</f>
        <v>#N/A</v>
      </c>
      <c r="AF341" s="16" t="e">
        <f>IF($B341="","",VLOOKUP($B341,'HKII 20 - 21'!$B$17:$AT$54,31,0))</f>
        <v>#N/A</v>
      </c>
      <c r="AG341" s="16" t="e">
        <f>IF($B341="","",VLOOKUP($B341,'HKII 20 - 21'!$B$17:$AT$54,32,0))</f>
        <v>#N/A</v>
      </c>
      <c r="AH341" s="32" t="e">
        <f t="shared" si="56"/>
        <v>#N/A</v>
      </c>
      <c r="AI341" s="16" t="e">
        <f>IF($B341="","",VLOOKUP($B341,'HKII 20 - 21'!$B$17:$AT$54,34,0))</f>
        <v>#N/A</v>
      </c>
      <c r="AJ341" s="16" t="e">
        <f>IF($B341="","",VLOOKUP($B341,'HKII 20 - 21'!$B$17:$AT$54,35,0))</f>
        <v>#N/A</v>
      </c>
      <c r="AK341" s="32" t="e">
        <f t="shared" si="57"/>
        <v>#N/A</v>
      </c>
      <c r="AL341" s="16" t="e">
        <f>IF($B341="","",VLOOKUP($B341,'HKII 20 - 21'!$B$17:$AT$54,37,0))</f>
        <v>#N/A</v>
      </c>
      <c r="AM341" s="16" t="e">
        <f>IF($B341="","",VLOOKUP($B341,'HKII 20 - 21'!$B$17:$AT$54,38,0))</f>
        <v>#N/A</v>
      </c>
      <c r="AN341" s="32" t="e">
        <f t="shared" si="58"/>
        <v>#N/A</v>
      </c>
      <c r="AO341" s="16" t="e">
        <f>IF($B341="","",VLOOKUP($B341,'HKII 20 - 21'!$B$17:$AT$54,40,0))</f>
        <v>#N/A</v>
      </c>
      <c r="AP341" s="16" t="e">
        <f>IF($B341="","",VLOOKUP($B341,'HKII 20 - 21'!$B$17:$AT$54,41,0))</f>
        <v>#N/A</v>
      </c>
      <c r="AQ341" s="32" t="e">
        <f t="shared" si="59"/>
        <v>#N/A</v>
      </c>
      <c r="AR341" s="32" t="e">
        <f>IF($B341="","",VLOOKUP($B341,'HKII 20 - 21'!$B$17:$AT$54,43,0))</f>
        <v>#N/A</v>
      </c>
      <c r="AS341" s="32" t="e">
        <f>IF($B341="","",VLOOKUP($B341,'HKII 20 - 21'!$B$17:$AT$54,44,0))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IF($B342="","",VLOOKUP($B342,'HKII 20 - 21'!$B$17:$AT$54,4,0))</f>
        <v>#N/A</v>
      </c>
      <c r="F342" s="16" t="e">
        <f>IF($B342="","",VLOOKUP($B342,'HKII 20 - 21'!$B$17:$AT$54,5,0))</f>
        <v>#N/A</v>
      </c>
      <c r="G342" s="16" t="e">
        <f>IF($B342="","",VLOOKUP($B342,'HKII 20 - 21'!$B$17:$AT$54,6,0))</f>
        <v>#N/A</v>
      </c>
      <c r="H342" s="16" t="e">
        <f>IF($B342="","",VLOOKUP($B342,'HKII 20 - 21'!$B$17:$AT$54,7,0))</f>
        <v>#N/A</v>
      </c>
      <c r="I342" s="16" t="e">
        <f>IF($B342="","",VLOOKUP($B342,'HKII 20 - 21'!$B$17:$AT$54,8,0))</f>
        <v>#N/A</v>
      </c>
      <c r="J342" s="16" t="e">
        <f>IF($B342="","",VLOOKUP($B342,'HKII 20 - 21'!$B$17:$AT$54,9,0))</f>
        <v>#N/A</v>
      </c>
      <c r="K342" s="16" t="e">
        <f>IF($B342="","",VLOOKUP($B342,'HKII 20 - 21'!$B$17:$AT$54,10,0))</f>
        <v>#N/A</v>
      </c>
      <c r="L342" s="16" t="e">
        <f>IF($B342="","",VLOOKUP($B342,'HKII 20 - 21'!$B$17:$AT$54,11,0))</f>
        <v>#N/A</v>
      </c>
      <c r="M342" s="32" t="e">
        <f t="shared" si="51"/>
        <v>#N/A</v>
      </c>
      <c r="N342" s="16" t="e">
        <f>IF($B342="","",VLOOKUP($B342,'HKII 20 - 21'!$B$17:$AT$54,13,0))</f>
        <v>#N/A</v>
      </c>
      <c r="O342" s="16" t="e">
        <f>IF($B342="","",VLOOKUP($B342,'HKII 20 - 21'!$B$17:$AT$54,14,0))</f>
        <v>#N/A</v>
      </c>
      <c r="P342" s="16" t="e">
        <f>IF($B342="","",VLOOKUP($B342,'HKII 20 - 21'!$B$17:$AT$54,15,0))</f>
        <v>#N/A</v>
      </c>
      <c r="Q342" s="16" t="e">
        <f>IF($B342="","",VLOOKUP($B342,'HKII 20 - 21'!$B$17:$AT$54,16,0))</f>
        <v>#N/A</v>
      </c>
      <c r="R342" s="32" t="e">
        <f t="shared" si="52"/>
        <v>#N/A</v>
      </c>
      <c r="S342" s="16" t="e">
        <f>IF($B342="","",VLOOKUP($B342,'HKII 20 - 21'!$B$17:$AT$54,18,0))</f>
        <v>#N/A</v>
      </c>
      <c r="T342" s="16" t="e">
        <f>IF($B342="","",VLOOKUP($B342,'HKII 20 - 21'!$B$17:$AT$54,19,0))</f>
        <v>#N/A</v>
      </c>
      <c r="U342" s="16" t="e">
        <f>IF($B342="","",VLOOKUP($B342,'HKII 20 - 21'!$B$17:$AT$54,20,0))</f>
        <v>#N/A</v>
      </c>
      <c r="V342" s="32" t="e">
        <f t="shared" si="53"/>
        <v>#N/A</v>
      </c>
      <c r="W342" s="16" t="e">
        <f>IF($B342="","",VLOOKUP($B342,'HKII 20 - 21'!$B$17:$AT$54,22,0))</f>
        <v>#N/A</v>
      </c>
      <c r="X342" s="16" t="e">
        <f>IF($B342="","",VLOOKUP($B342,'HKII 20 - 21'!$B$17:$AT$54,23,0))</f>
        <v>#N/A</v>
      </c>
      <c r="Y342" s="16" t="e">
        <f>IF($B342="","",VLOOKUP($B342,'HKII 20 - 21'!$B$17:$AT$54,24,0))</f>
        <v>#N/A</v>
      </c>
      <c r="Z342" s="32" t="e">
        <f t="shared" si="54"/>
        <v>#N/A</v>
      </c>
      <c r="AA342" s="16" t="e">
        <f>IF($B342="","",VLOOKUP($B342,'HKII 20 - 21'!$B$17:$AT$54,26,0))</f>
        <v>#N/A</v>
      </c>
      <c r="AB342" s="16" t="e">
        <f>IF($B342="","",VLOOKUP($B342,'HKII 20 - 21'!$B$17:$AT$54,27,0))</f>
        <v>#N/A</v>
      </c>
      <c r="AC342" s="16" t="e">
        <f>IF($B342="","",VLOOKUP($B342,'HKII 20 - 21'!$B$17:$AT$54,28,0))</f>
        <v>#N/A</v>
      </c>
      <c r="AD342" s="32" t="e">
        <f t="shared" si="55"/>
        <v>#N/A</v>
      </c>
      <c r="AE342" s="16" t="e">
        <f>IF($B342="","",VLOOKUP($B342,'HKII 20 - 21'!$B$17:$AT$54,30,0))</f>
        <v>#N/A</v>
      </c>
      <c r="AF342" s="16" t="e">
        <f>IF($B342="","",VLOOKUP($B342,'HKII 20 - 21'!$B$17:$AT$54,31,0))</f>
        <v>#N/A</v>
      </c>
      <c r="AG342" s="16" t="e">
        <f>IF($B342="","",VLOOKUP($B342,'HKII 20 - 21'!$B$17:$AT$54,32,0))</f>
        <v>#N/A</v>
      </c>
      <c r="AH342" s="32" t="e">
        <f t="shared" si="56"/>
        <v>#N/A</v>
      </c>
      <c r="AI342" s="16" t="e">
        <f>IF($B342="","",VLOOKUP($B342,'HKII 20 - 21'!$B$17:$AT$54,34,0))</f>
        <v>#N/A</v>
      </c>
      <c r="AJ342" s="16" t="e">
        <f>IF($B342="","",VLOOKUP($B342,'HKII 20 - 21'!$B$17:$AT$54,35,0))</f>
        <v>#N/A</v>
      </c>
      <c r="AK342" s="32" t="e">
        <f t="shared" si="57"/>
        <v>#N/A</v>
      </c>
      <c r="AL342" s="16" t="e">
        <f>IF($B342="","",VLOOKUP($B342,'HKII 20 - 21'!$B$17:$AT$54,37,0))</f>
        <v>#N/A</v>
      </c>
      <c r="AM342" s="16" t="e">
        <f>IF($B342="","",VLOOKUP($B342,'HKII 20 - 21'!$B$17:$AT$54,38,0))</f>
        <v>#N/A</v>
      </c>
      <c r="AN342" s="32" t="e">
        <f t="shared" si="58"/>
        <v>#N/A</v>
      </c>
      <c r="AO342" s="16" t="e">
        <f>IF($B342="","",VLOOKUP($B342,'HKII 20 - 21'!$B$17:$AT$54,40,0))</f>
        <v>#N/A</v>
      </c>
      <c r="AP342" s="16" t="e">
        <f>IF($B342="","",VLOOKUP($B342,'HKII 20 - 21'!$B$17:$AT$54,41,0))</f>
        <v>#N/A</v>
      </c>
      <c r="AQ342" s="32" t="e">
        <f t="shared" si="59"/>
        <v>#N/A</v>
      </c>
      <c r="AR342" s="32" t="e">
        <f>IF($B342="","",VLOOKUP($B342,'HKII 20 - 21'!$B$17:$AT$54,43,0))</f>
        <v>#N/A</v>
      </c>
      <c r="AS342" s="32" t="e">
        <f>IF($B342="","",VLOOKUP($B342,'HKII 20 - 21'!$B$17:$AT$54,44,0))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IF($B343="","",VLOOKUP($B343,'HKII 20 - 21'!$B$17:$AT$54,4,0))</f>
        <v>#N/A</v>
      </c>
      <c r="F343" s="16" t="e">
        <f>IF($B343="","",VLOOKUP($B343,'HKII 20 - 21'!$B$17:$AT$54,5,0))</f>
        <v>#N/A</v>
      </c>
      <c r="G343" s="16" t="e">
        <f>IF($B343="","",VLOOKUP($B343,'HKII 20 - 21'!$B$17:$AT$54,6,0))</f>
        <v>#N/A</v>
      </c>
      <c r="H343" s="16" t="e">
        <f>IF($B343="","",VLOOKUP($B343,'HKII 20 - 21'!$B$17:$AT$54,7,0))</f>
        <v>#N/A</v>
      </c>
      <c r="I343" s="16" t="e">
        <f>IF($B343="","",VLOOKUP($B343,'HKII 20 - 21'!$B$17:$AT$54,8,0))</f>
        <v>#N/A</v>
      </c>
      <c r="J343" s="16" t="e">
        <f>IF($B343="","",VLOOKUP($B343,'HKII 20 - 21'!$B$17:$AT$54,9,0))</f>
        <v>#N/A</v>
      </c>
      <c r="K343" s="16" t="e">
        <f>IF($B343="","",VLOOKUP($B343,'HKII 20 - 21'!$B$17:$AT$54,10,0))</f>
        <v>#N/A</v>
      </c>
      <c r="L343" s="16" t="e">
        <f>IF($B343="","",VLOOKUP($B343,'HKII 20 - 21'!$B$17:$AT$54,11,0))</f>
        <v>#N/A</v>
      </c>
      <c r="M343" s="32" t="e">
        <f t="shared" si="51"/>
        <v>#N/A</v>
      </c>
      <c r="N343" s="16" t="e">
        <f>IF($B343="","",VLOOKUP($B343,'HKII 20 - 21'!$B$17:$AT$54,13,0))</f>
        <v>#N/A</v>
      </c>
      <c r="O343" s="16" t="e">
        <f>IF($B343="","",VLOOKUP($B343,'HKII 20 - 21'!$B$17:$AT$54,14,0))</f>
        <v>#N/A</v>
      </c>
      <c r="P343" s="16" t="e">
        <f>IF($B343="","",VLOOKUP($B343,'HKII 20 - 21'!$B$17:$AT$54,15,0))</f>
        <v>#N/A</v>
      </c>
      <c r="Q343" s="16" t="e">
        <f>IF($B343="","",VLOOKUP($B343,'HKII 20 - 21'!$B$17:$AT$54,16,0))</f>
        <v>#N/A</v>
      </c>
      <c r="R343" s="32" t="e">
        <f t="shared" si="52"/>
        <v>#N/A</v>
      </c>
      <c r="S343" s="16" t="e">
        <f>IF($B343="","",VLOOKUP($B343,'HKII 20 - 21'!$B$17:$AT$54,18,0))</f>
        <v>#N/A</v>
      </c>
      <c r="T343" s="16" t="e">
        <f>IF($B343="","",VLOOKUP($B343,'HKII 20 - 21'!$B$17:$AT$54,19,0))</f>
        <v>#N/A</v>
      </c>
      <c r="U343" s="16" t="e">
        <f>IF($B343="","",VLOOKUP($B343,'HKII 20 - 21'!$B$17:$AT$54,20,0))</f>
        <v>#N/A</v>
      </c>
      <c r="V343" s="32" t="e">
        <f t="shared" si="53"/>
        <v>#N/A</v>
      </c>
      <c r="W343" s="16" t="e">
        <f>IF($B343="","",VLOOKUP($B343,'HKII 20 - 21'!$B$17:$AT$54,22,0))</f>
        <v>#N/A</v>
      </c>
      <c r="X343" s="16" t="e">
        <f>IF($B343="","",VLOOKUP($B343,'HKII 20 - 21'!$B$17:$AT$54,23,0))</f>
        <v>#N/A</v>
      </c>
      <c r="Y343" s="16" t="e">
        <f>IF($B343="","",VLOOKUP($B343,'HKII 20 - 21'!$B$17:$AT$54,24,0))</f>
        <v>#N/A</v>
      </c>
      <c r="Z343" s="32" t="e">
        <f t="shared" si="54"/>
        <v>#N/A</v>
      </c>
      <c r="AA343" s="16" t="e">
        <f>IF($B343="","",VLOOKUP($B343,'HKII 20 - 21'!$B$17:$AT$54,26,0))</f>
        <v>#N/A</v>
      </c>
      <c r="AB343" s="16" t="e">
        <f>IF($B343="","",VLOOKUP($B343,'HKII 20 - 21'!$B$17:$AT$54,27,0))</f>
        <v>#N/A</v>
      </c>
      <c r="AC343" s="16" t="e">
        <f>IF($B343="","",VLOOKUP($B343,'HKII 20 - 21'!$B$17:$AT$54,28,0))</f>
        <v>#N/A</v>
      </c>
      <c r="AD343" s="32" t="e">
        <f t="shared" si="55"/>
        <v>#N/A</v>
      </c>
      <c r="AE343" s="16" t="e">
        <f>IF($B343="","",VLOOKUP($B343,'HKII 20 - 21'!$B$17:$AT$54,30,0))</f>
        <v>#N/A</v>
      </c>
      <c r="AF343" s="16" t="e">
        <f>IF($B343="","",VLOOKUP($B343,'HKII 20 - 21'!$B$17:$AT$54,31,0))</f>
        <v>#N/A</v>
      </c>
      <c r="AG343" s="16" t="e">
        <f>IF($B343="","",VLOOKUP($B343,'HKII 20 - 21'!$B$17:$AT$54,32,0))</f>
        <v>#N/A</v>
      </c>
      <c r="AH343" s="32" t="e">
        <f t="shared" si="56"/>
        <v>#N/A</v>
      </c>
      <c r="AI343" s="16" t="e">
        <f>IF($B343="","",VLOOKUP($B343,'HKII 20 - 21'!$B$17:$AT$54,34,0))</f>
        <v>#N/A</v>
      </c>
      <c r="AJ343" s="16" t="e">
        <f>IF($B343="","",VLOOKUP($B343,'HKII 20 - 21'!$B$17:$AT$54,35,0))</f>
        <v>#N/A</v>
      </c>
      <c r="AK343" s="32" t="e">
        <f t="shared" si="57"/>
        <v>#N/A</v>
      </c>
      <c r="AL343" s="16" t="e">
        <f>IF($B343="","",VLOOKUP($B343,'HKII 20 - 21'!$B$17:$AT$54,37,0))</f>
        <v>#N/A</v>
      </c>
      <c r="AM343" s="16" t="e">
        <f>IF($B343="","",VLOOKUP($B343,'HKII 20 - 21'!$B$17:$AT$54,38,0))</f>
        <v>#N/A</v>
      </c>
      <c r="AN343" s="32" t="e">
        <f t="shared" si="58"/>
        <v>#N/A</v>
      </c>
      <c r="AO343" s="16" t="e">
        <f>IF($B343="","",VLOOKUP($B343,'HKII 20 - 21'!$B$17:$AT$54,40,0))</f>
        <v>#N/A</v>
      </c>
      <c r="AP343" s="16" t="e">
        <f>IF($B343="","",VLOOKUP($B343,'HKII 20 - 21'!$B$17:$AT$54,41,0))</f>
        <v>#N/A</v>
      </c>
      <c r="AQ343" s="32" t="e">
        <f t="shared" si="59"/>
        <v>#N/A</v>
      </c>
      <c r="AR343" s="32" t="e">
        <f>IF($B343="","",VLOOKUP($B343,'HKII 20 - 21'!$B$17:$AT$54,43,0))</f>
        <v>#N/A</v>
      </c>
      <c r="AS343" s="32" t="e">
        <f>IF($B343="","",VLOOKUP($B343,'HKII 20 - 21'!$B$17:$AT$54,44,0))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IF($B344="","",VLOOKUP($B344,'HKII 20 - 21'!$B$17:$AT$54,4,0))</f>
        <v>#N/A</v>
      </c>
      <c r="F344" s="16" t="e">
        <f>IF($B344="","",VLOOKUP($B344,'HKII 20 - 21'!$B$17:$AT$54,5,0))</f>
        <v>#N/A</v>
      </c>
      <c r="G344" s="16" t="e">
        <f>IF($B344="","",VLOOKUP($B344,'HKII 20 - 21'!$B$17:$AT$54,6,0))</f>
        <v>#N/A</v>
      </c>
      <c r="H344" s="16" t="e">
        <f>IF($B344="","",VLOOKUP($B344,'HKII 20 - 21'!$B$17:$AT$54,7,0))</f>
        <v>#N/A</v>
      </c>
      <c r="I344" s="16" t="e">
        <f>IF($B344="","",VLOOKUP($B344,'HKII 20 - 21'!$B$17:$AT$54,8,0))</f>
        <v>#N/A</v>
      </c>
      <c r="J344" s="16" t="e">
        <f>IF($B344="","",VLOOKUP($B344,'HKII 20 - 21'!$B$17:$AT$54,9,0))</f>
        <v>#N/A</v>
      </c>
      <c r="K344" s="16" t="e">
        <f>IF($B344="","",VLOOKUP($B344,'HKII 20 - 21'!$B$17:$AT$54,10,0))</f>
        <v>#N/A</v>
      </c>
      <c r="L344" s="16" t="e">
        <f>IF($B344="","",VLOOKUP($B344,'HKII 20 - 21'!$B$17:$AT$54,11,0))</f>
        <v>#N/A</v>
      </c>
      <c r="M344" s="32" t="e">
        <f t="shared" si="51"/>
        <v>#N/A</v>
      </c>
      <c r="N344" s="16" t="e">
        <f>IF($B344="","",VLOOKUP($B344,'HKII 20 - 21'!$B$17:$AT$54,13,0))</f>
        <v>#N/A</v>
      </c>
      <c r="O344" s="16" t="e">
        <f>IF($B344="","",VLOOKUP($B344,'HKII 20 - 21'!$B$17:$AT$54,14,0))</f>
        <v>#N/A</v>
      </c>
      <c r="P344" s="16" t="e">
        <f>IF($B344="","",VLOOKUP($B344,'HKII 20 - 21'!$B$17:$AT$54,15,0))</f>
        <v>#N/A</v>
      </c>
      <c r="Q344" s="16" t="e">
        <f>IF($B344="","",VLOOKUP($B344,'HKII 20 - 21'!$B$17:$AT$54,16,0))</f>
        <v>#N/A</v>
      </c>
      <c r="R344" s="32" t="e">
        <f t="shared" si="52"/>
        <v>#N/A</v>
      </c>
      <c r="S344" s="16" t="e">
        <f>IF($B344="","",VLOOKUP($B344,'HKII 20 - 21'!$B$17:$AT$54,18,0))</f>
        <v>#N/A</v>
      </c>
      <c r="T344" s="16" t="e">
        <f>IF($B344="","",VLOOKUP($B344,'HKII 20 - 21'!$B$17:$AT$54,19,0))</f>
        <v>#N/A</v>
      </c>
      <c r="U344" s="16" t="e">
        <f>IF($B344="","",VLOOKUP($B344,'HKII 20 - 21'!$B$17:$AT$54,20,0))</f>
        <v>#N/A</v>
      </c>
      <c r="V344" s="32" t="e">
        <f t="shared" si="53"/>
        <v>#N/A</v>
      </c>
      <c r="W344" s="16" t="e">
        <f>IF($B344="","",VLOOKUP($B344,'HKII 20 - 21'!$B$17:$AT$54,22,0))</f>
        <v>#N/A</v>
      </c>
      <c r="X344" s="16" t="e">
        <f>IF($B344="","",VLOOKUP($B344,'HKII 20 - 21'!$B$17:$AT$54,23,0))</f>
        <v>#N/A</v>
      </c>
      <c r="Y344" s="16" t="e">
        <f>IF($B344="","",VLOOKUP($B344,'HKII 20 - 21'!$B$17:$AT$54,24,0))</f>
        <v>#N/A</v>
      </c>
      <c r="Z344" s="32" t="e">
        <f t="shared" si="54"/>
        <v>#N/A</v>
      </c>
      <c r="AA344" s="16" t="e">
        <f>IF($B344="","",VLOOKUP($B344,'HKII 20 - 21'!$B$17:$AT$54,26,0))</f>
        <v>#N/A</v>
      </c>
      <c r="AB344" s="16" t="e">
        <f>IF($B344="","",VLOOKUP($B344,'HKII 20 - 21'!$B$17:$AT$54,27,0))</f>
        <v>#N/A</v>
      </c>
      <c r="AC344" s="16" t="e">
        <f>IF($B344="","",VLOOKUP($B344,'HKII 20 - 21'!$B$17:$AT$54,28,0))</f>
        <v>#N/A</v>
      </c>
      <c r="AD344" s="32" t="e">
        <f t="shared" si="55"/>
        <v>#N/A</v>
      </c>
      <c r="AE344" s="16" t="e">
        <f>IF($B344="","",VLOOKUP($B344,'HKII 20 - 21'!$B$17:$AT$54,30,0))</f>
        <v>#N/A</v>
      </c>
      <c r="AF344" s="16" t="e">
        <f>IF($B344="","",VLOOKUP($B344,'HKII 20 - 21'!$B$17:$AT$54,31,0))</f>
        <v>#N/A</v>
      </c>
      <c r="AG344" s="16" t="e">
        <f>IF($B344="","",VLOOKUP($B344,'HKII 20 - 21'!$B$17:$AT$54,32,0))</f>
        <v>#N/A</v>
      </c>
      <c r="AH344" s="32" t="e">
        <f t="shared" si="56"/>
        <v>#N/A</v>
      </c>
      <c r="AI344" s="16" t="e">
        <f>IF($B344="","",VLOOKUP($B344,'HKII 20 - 21'!$B$17:$AT$54,34,0))</f>
        <v>#N/A</v>
      </c>
      <c r="AJ344" s="16" t="e">
        <f>IF($B344="","",VLOOKUP($B344,'HKII 20 - 21'!$B$17:$AT$54,35,0))</f>
        <v>#N/A</v>
      </c>
      <c r="AK344" s="32" t="e">
        <f t="shared" si="57"/>
        <v>#N/A</v>
      </c>
      <c r="AL344" s="16" t="e">
        <f>IF($B344="","",VLOOKUP($B344,'HKII 20 - 21'!$B$17:$AT$54,37,0))</f>
        <v>#N/A</v>
      </c>
      <c r="AM344" s="16" t="e">
        <f>IF($B344="","",VLOOKUP($B344,'HKII 20 - 21'!$B$17:$AT$54,38,0))</f>
        <v>#N/A</v>
      </c>
      <c r="AN344" s="32" t="e">
        <f t="shared" si="58"/>
        <v>#N/A</v>
      </c>
      <c r="AO344" s="16" t="e">
        <f>IF($B344="","",VLOOKUP($B344,'HKII 20 - 21'!$B$17:$AT$54,40,0))</f>
        <v>#N/A</v>
      </c>
      <c r="AP344" s="16" t="e">
        <f>IF($B344="","",VLOOKUP($B344,'HKII 20 - 21'!$B$17:$AT$54,41,0))</f>
        <v>#N/A</v>
      </c>
      <c r="AQ344" s="32" t="e">
        <f t="shared" si="59"/>
        <v>#N/A</v>
      </c>
      <c r="AR344" s="32" t="e">
        <f>IF($B344="","",VLOOKUP($B344,'HKII 20 - 21'!$B$17:$AT$54,43,0))</f>
        <v>#N/A</v>
      </c>
      <c r="AS344" s="32" t="e">
        <f>IF($B344="","",VLOOKUP($B344,'HKII 20 - 21'!$B$17:$AT$54,44,0))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IF($B345="","",VLOOKUP($B345,'HKII 20 - 21'!$B$17:$AT$54,4,0))</f>
        <v>#N/A</v>
      </c>
      <c r="F345" s="16" t="e">
        <f>IF($B345="","",VLOOKUP($B345,'HKII 20 - 21'!$B$17:$AT$54,5,0))</f>
        <v>#N/A</v>
      </c>
      <c r="G345" s="16" t="e">
        <f>IF($B345="","",VLOOKUP($B345,'HKII 20 - 21'!$B$17:$AT$54,6,0))</f>
        <v>#N/A</v>
      </c>
      <c r="H345" s="16" t="e">
        <f>IF($B345="","",VLOOKUP($B345,'HKII 20 - 21'!$B$17:$AT$54,7,0))</f>
        <v>#N/A</v>
      </c>
      <c r="I345" s="16" t="e">
        <f>IF($B345="","",VLOOKUP($B345,'HKII 20 - 21'!$B$17:$AT$54,8,0))</f>
        <v>#N/A</v>
      </c>
      <c r="J345" s="16" t="e">
        <f>IF($B345="","",VLOOKUP($B345,'HKII 20 - 21'!$B$17:$AT$54,9,0))</f>
        <v>#N/A</v>
      </c>
      <c r="K345" s="16" t="e">
        <f>IF($B345="","",VLOOKUP($B345,'HKII 20 - 21'!$B$17:$AT$54,10,0))</f>
        <v>#N/A</v>
      </c>
      <c r="L345" s="16" t="e">
        <f>IF($B345="","",VLOOKUP($B345,'HKII 20 - 21'!$B$17:$AT$54,11,0))</f>
        <v>#N/A</v>
      </c>
      <c r="M345" s="32" t="e">
        <f t="shared" si="51"/>
        <v>#N/A</v>
      </c>
      <c r="N345" s="16" t="e">
        <f>IF($B345="","",VLOOKUP($B345,'HKII 20 - 21'!$B$17:$AT$54,13,0))</f>
        <v>#N/A</v>
      </c>
      <c r="O345" s="16" t="e">
        <f>IF($B345="","",VLOOKUP($B345,'HKII 20 - 21'!$B$17:$AT$54,14,0))</f>
        <v>#N/A</v>
      </c>
      <c r="P345" s="16" t="e">
        <f>IF($B345="","",VLOOKUP($B345,'HKII 20 - 21'!$B$17:$AT$54,15,0))</f>
        <v>#N/A</v>
      </c>
      <c r="Q345" s="16" t="e">
        <f>IF($B345="","",VLOOKUP($B345,'HKII 20 - 21'!$B$17:$AT$54,16,0))</f>
        <v>#N/A</v>
      </c>
      <c r="R345" s="32" t="e">
        <f t="shared" si="52"/>
        <v>#N/A</v>
      </c>
      <c r="S345" s="16" t="e">
        <f>IF($B345="","",VLOOKUP($B345,'HKII 20 - 21'!$B$17:$AT$54,18,0))</f>
        <v>#N/A</v>
      </c>
      <c r="T345" s="16" t="e">
        <f>IF($B345="","",VLOOKUP($B345,'HKII 20 - 21'!$B$17:$AT$54,19,0))</f>
        <v>#N/A</v>
      </c>
      <c r="U345" s="16" t="e">
        <f>IF($B345="","",VLOOKUP($B345,'HKII 20 - 21'!$B$17:$AT$54,20,0))</f>
        <v>#N/A</v>
      </c>
      <c r="V345" s="32" t="e">
        <f t="shared" si="53"/>
        <v>#N/A</v>
      </c>
      <c r="W345" s="16" t="e">
        <f>IF($B345="","",VLOOKUP($B345,'HKII 20 - 21'!$B$17:$AT$54,22,0))</f>
        <v>#N/A</v>
      </c>
      <c r="X345" s="16" t="e">
        <f>IF($B345="","",VLOOKUP($B345,'HKII 20 - 21'!$B$17:$AT$54,23,0))</f>
        <v>#N/A</v>
      </c>
      <c r="Y345" s="16" t="e">
        <f>IF($B345="","",VLOOKUP($B345,'HKII 20 - 21'!$B$17:$AT$54,24,0))</f>
        <v>#N/A</v>
      </c>
      <c r="Z345" s="32" t="e">
        <f t="shared" si="54"/>
        <v>#N/A</v>
      </c>
      <c r="AA345" s="16" t="e">
        <f>IF($B345="","",VLOOKUP($B345,'HKII 20 - 21'!$B$17:$AT$54,26,0))</f>
        <v>#N/A</v>
      </c>
      <c r="AB345" s="16" t="e">
        <f>IF($B345="","",VLOOKUP($B345,'HKII 20 - 21'!$B$17:$AT$54,27,0))</f>
        <v>#N/A</v>
      </c>
      <c r="AC345" s="16" t="e">
        <f>IF($B345="","",VLOOKUP($B345,'HKII 20 - 21'!$B$17:$AT$54,28,0))</f>
        <v>#N/A</v>
      </c>
      <c r="AD345" s="32" t="e">
        <f t="shared" si="55"/>
        <v>#N/A</v>
      </c>
      <c r="AE345" s="16" t="e">
        <f>IF($B345="","",VLOOKUP($B345,'HKII 20 - 21'!$B$17:$AT$54,30,0))</f>
        <v>#N/A</v>
      </c>
      <c r="AF345" s="16" t="e">
        <f>IF($B345="","",VLOOKUP($B345,'HKII 20 - 21'!$B$17:$AT$54,31,0))</f>
        <v>#N/A</v>
      </c>
      <c r="AG345" s="16" t="e">
        <f>IF($B345="","",VLOOKUP($B345,'HKII 20 - 21'!$B$17:$AT$54,32,0))</f>
        <v>#N/A</v>
      </c>
      <c r="AH345" s="32" t="e">
        <f t="shared" si="56"/>
        <v>#N/A</v>
      </c>
      <c r="AI345" s="16" t="e">
        <f>IF($B345="","",VLOOKUP($B345,'HKII 20 - 21'!$B$17:$AT$54,34,0))</f>
        <v>#N/A</v>
      </c>
      <c r="AJ345" s="16" t="e">
        <f>IF($B345="","",VLOOKUP($B345,'HKII 20 - 21'!$B$17:$AT$54,35,0))</f>
        <v>#N/A</v>
      </c>
      <c r="AK345" s="32" t="e">
        <f t="shared" si="57"/>
        <v>#N/A</v>
      </c>
      <c r="AL345" s="16" t="e">
        <f>IF($B345="","",VLOOKUP($B345,'HKII 20 - 21'!$B$17:$AT$54,37,0))</f>
        <v>#N/A</v>
      </c>
      <c r="AM345" s="16" t="e">
        <f>IF($B345="","",VLOOKUP($B345,'HKII 20 - 21'!$B$17:$AT$54,38,0))</f>
        <v>#N/A</v>
      </c>
      <c r="AN345" s="32" t="e">
        <f t="shared" si="58"/>
        <v>#N/A</v>
      </c>
      <c r="AO345" s="16" t="e">
        <f>IF($B345="","",VLOOKUP($B345,'HKII 20 - 21'!$B$17:$AT$54,40,0))</f>
        <v>#N/A</v>
      </c>
      <c r="AP345" s="16" t="e">
        <f>IF($B345="","",VLOOKUP($B345,'HKII 20 - 21'!$B$17:$AT$54,41,0))</f>
        <v>#N/A</v>
      </c>
      <c r="AQ345" s="32" t="e">
        <f t="shared" si="59"/>
        <v>#N/A</v>
      </c>
      <c r="AR345" s="32" t="e">
        <f>IF($B345="","",VLOOKUP($B345,'HKII 20 - 21'!$B$17:$AT$54,43,0))</f>
        <v>#N/A</v>
      </c>
      <c r="AS345" s="32" t="e">
        <f>IF($B345="","",VLOOKUP($B345,'HKII 20 - 21'!$B$17:$AT$54,44,0))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IF($B346="","",VLOOKUP($B346,'HKII 20 - 21'!$B$17:$AT$54,4,0))</f>
        <v>#N/A</v>
      </c>
      <c r="F346" s="16" t="e">
        <f>IF($B346="","",VLOOKUP($B346,'HKII 20 - 21'!$B$17:$AT$54,5,0))</f>
        <v>#N/A</v>
      </c>
      <c r="G346" s="16" t="e">
        <f>IF($B346="","",VLOOKUP($B346,'HKII 20 - 21'!$B$17:$AT$54,6,0))</f>
        <v>#N/A</v>
      </c>
      <c r="H346" s="16" t="e">
        <f>IF($B346="","",VLOOKUP($B346,'HKII 20 - 21'!$B$17:$AT$54,7,0))</f>
        <v>#N/A</v>
      </c>
      <c r="I346" s="16" t="e">
        <f>IF($B346="","",VLOOKUP($B346,'HKII 20 - 21'!$B$17:$AT$54,8,0))</f>
        <v>#N/A</v>
      </c>
      <c r="J346" s="16" t="e">
        <f>IF($B346="","",VLOOKUP($B346,'HKII 20 - 21'!$B$17:$AT$54,9,0))</f>
        <v>#N/A</v>
      </c>
      <c r="K346" s="16" t="e">
        <f>IF($B346="","",VLOOKUP($B346,'HKII 20 - 21'!$B$17:$AT$54,10,0))</f>
        <v>#N/A</v>
      </c>
      <c r="L346" s="16" t="e">
        <f>IF($B346="","",VLOOKUP($B346,'HKII 20 - 21'!$B$17:$AT$54,11,0))</f>
        <v>#N/A</v>
      </c>
      <c r="M346" s="32" t="e">
        <f t="shared" si="51"/>
        <v>#N/A</v>
      </c>
      <c r="N346" s="16" t="e">
        <f>IF($B346="","",VLOOKUP($B346,'HKII 20 - 21'!$B$17:$AT$54,13,0))</f>
        <v>#N/A</v>
      </c>
      <c r="O346" s="16" t="e">
        <f>IF($B346="","",VLOOKUP($B346,'HKII 20 - 21'!$B$17:$AT$54,14,0))</f>
        <v>#N/A</v>
      </c>
      <c r="P346" s="16" t="e">
        <f>IF($B346="","",VLOOKUP($B346,'HKII 20 - 21'!$B$17:$AT$54,15,0))</f>
        <v>#N/A</v>
      </c>
      <c r="Q346" s="16" t="e">
        <f>IF($B346="","",VLOOKUP($B346,'HKII 20 - 21'!$B$17:$AT$54,16,0))</f>
        <v>#N/A</v>
      </c>
      <c r="R346" s="32" t="e">
        <f t="shared" si="52"/>
        <v>#N/A</v>
      </c>
      <c r="S346" s="16" t="e">
        <f>IF($B346="","",VLOOKUP($B346,'HKII 20 - 21'!$B$17:$AT$54,18,0))</f>
        <v>#N/A</v>
      </c>
      <c r="T346" s="16" t="e">
        <f>IF($B346="","",VLOOKUP($B346,'HKII 20 - 21'!$B$17:$AT$54,19,0))</f>
        <v>#N/A</v>
      </c>
      <c r="U346" s="16" t="e">
        <f>IF($B346="","",VLOOKUP($B346,'HKII 20 - 21'!$B$17:$AT$54,20,0))</f>
        <v>#N/A</v>
      </c>
      <c r="V346" s="32" t="e">
        <f t="shared" si="53"/>
        <v>#N/A</v>
      </c>
      <c r="W346" s="16" t="e">
        <f>IF($B346="","",VLOOKUP($B346,'HKII 20 - 21'!$B$17:$AT$54,22,0))</f>
        <v>#N/A</v>
      </c>
      <c r="X346" s="16" t="e">
        <f>IF($B346="","",VLOOKUP($B346,'HKII 20 - 21'!$B$17:$AT$54,23,0))</f>
        <v>#N/A</v>
      </c>
      <c r="Y346" s="16" t="e">
        <f>IF($B346="","",VLOOKUP($B346,'HKII 20 - 21'!$B$17:$AT$54,24,0))</f>
        <v>#N/A</v>
      </c>
      <c r="Z346" s="32" t="e">
        <f t="shared" si="54"/>
        <v>#N/A</v>
      </c>
      <c r="AA346" s="16" t="e">
        <f>IF($B346="","",VLOOKUP($B346,'HKII 20 - 21'!$B$17:$AT$54,26,0))</f>
        <v>#N/A</v>
      </c>
      <c r="AB346" s="16" t="e">
        <f>IF($B346="","",VLOOKUP($B346,'HKII 20 - 21'!$B$17:$AT$54,27,0))</f>
        <v>#N/A</v>
      </c>
      <c r="AC346" s="16" t="e">
        <f>IF($B346="","",VLOOKUP($B346,'HKII 20 - 21'!$B$17:$AT$54,28,0))</f>
        <v>#N/A</v>
      </c>
      <c r="AD346" s="32" t="e">
        <f t="shared" si="55"/>
        <v>#N/A</v>
      </c>
      <c r="AE346" s="16" t="e">
        <f>IF($B346="","",VLOOKUP($B346,'HKII 20 - 21'!$B$17:$AT$54,30,0))</f>
        <v>#N/A</v>
      </c>
      <c r="AF346" s="16" t="e">
        <f>IF($B346="","",VLOOKUP($B346,'HKII 20 - 21'!$B$17:$AT$54,31,0))</f>
        <v>#N/A</v>
      </c>
      <c r="AG346" s="16" t="e">
        <f>IF($B346="","",VLOOKUP($B346,'HKII 20 - 21'!$B$17:$AT$54,32,0))</f>
        <v>#N/A</v>
      </c>
      <c r="AH346" s="32" t="e">
        <f t="shared" si="56"/>
        <v>#N/A</v>
      </c>
      <c r="AI346" s="16" t="e">
        <f>IF($B346="","",VLOOKUP($B346,'HKII 20 - 21'!$B$17:$AT$54,34,0))</f>
        <v>#N/A</v>
      </c>
      <c r="AJ346" s="16" t="e">
        <f>IF($B346="","",VLOOKUP($B346,'HKII 20 - 21'!$B$17:$AT$54,35,0))</f>
        <v>#N/A</v>
      </c>
      <c r="AK346" s="32" t="e">
        <f t="shared" si="57"/>
        <v>#N/A</v>
      </c>
      <c r="AL346" s="16" t="e">
        <f>IF($B346="","",VLOOKUP($B346,'HKII 20 - 21'!$B$17:$AT$54,37,0))</f>
        <v>#N/A</v>
      </c>
      <c r="AM346" s="16" t="e">
        <f>IF($B346="","",VLOOKUP($B346,'HKII 20 - 21'!$B$17:$AT$54,38,0))</f>
        <v>#N/A</v>
      </c>
      <c r="AN346" s="32" t="e">
        <f t="shared" si="58"/>
        <v>#N/A</v>
      </c>
      <c r="AO346" s="16" t="e">
        <f>IF($B346="","",VLOOKUP($B346,'HKII 20 - 21'!$B$17:$AT$54,40,0))</f>
        <v>#N/A</v>
      </c>
      <c r="AP346" s="16" t="e">
        <f>IF($B346="","",VLOOKUP($B346,'HKII 20 - 21'!$B$17:$AT$54,41,0))</f>
        <v>#N/A</v>
      </c>
      <c r="AQ346" s="32" t="e">
        <f t="shared" si="59"/>
        <v>#N/A</v>
      </c>
      <c r="AR346" s="32" t="e">
        <f>IF($B346="","",VLOOKUP($B346,'HKII 20 - 21'!$B$17:$AT$54,43,0))</f>
        <v>#N/A</v>
      </c>
      <c r="AS346" s="32" t="e">
        <f>IF($B346="","",VLOOKUP($B346,'HKII 20 - 21'!$B$17:$AT$54,44,0))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IF($B347="","",VLOOKUP($B347,'HKII 20 - 21'!$B$17:$AT$54,4,0))</f>
        <v>#N/A</v>
      </c>
      <c r="F347" s="16" t="e">
        <f>IF($B347="","",VLOOKUP($B347,'HKII 20 - 21'!$B$17:$AT$54,5,0))</f>
        <v>#N/A</v>
      </c>
      <c r="G347" s="16" t="e">
        <f>IF($B347="","",VLOOKUP($B347,'HKII 20 - 21'!$B$17:$AT$54,6,0))</f>
        <v>#N/A</v>
      </c>
      <c r="H347" s="16" t="e">
        <f>IF($B347="","",VLOOKUP($B347,'HKII 20 - 21'!$B$17:$AT$54,7,0))</f>
        <v>#N/A</v>
      </c>
      <c r="I347" s="16" t="e">
        <f>IF($B347="","",VLOOKUP($B347,'HKII 20 - 21'!$B$17:$AT$54,8,0))</f>
        <v>#N/A</v>
      </c>
      <c r="J347" s="16" t="e">
        <f>IF($B347="","",VLOOKUP($B347,'HKII 20 - 21'!$B$17:$AT$54,9,0))</f>
        <v>#N/A</v>
      </c>
      <c r="K347" s="16" t="e">
        <f>IF($B347="","",VLOOKUP($B347,'HKII 20 - 21'!$B$17:$AT$54,10,0))</f>
        <v>#N/A</v>
      </c>
      <c r="L347" s="16" t="e">
        <f>IF($B347="","",VLOOKUP($B347,'HKII 20 - 21'!$B$17:$AT$54,11,0))</f>
        <v>#N/A</v>
      </c>
      <c r="M347" s="32" t="e">
        <f t="shared" si="51"/>
        <v>#N/A</v>
      </c>
      <c r="N347" s="16" t="e">
        <f>IF($B347="","",VLOOKUP($B347,'HKII 20 - 21'!$B$17:$AT$54,13,0))</f>
        <v>#N/A</v>
      </c>
      <c r="O347" s="16" t="e">
        <f>IF($B347="","",VLOOKUP($B347,'HKII 20 - 21'!$B$17:$AT$54,14,0))</f>
        <v>#N/A</v>
      </c>
      <c r="P347" s="16" t="e">
        <f>IF($B347="","",VLOOKUP($B347,'HKII 20 - 21'!$B$17:$AT$54,15,0))</f>
        <v>#N/A</v>
      </c>
      <c r="Q347" s="16" t="e">
        <f>IF($B347="","",VLOOKUP($B347,'HKII 20 - 21'!$B$17:$AT$54,16,0))</f>
        <v>#N/A</v>
      </c>
      <c r="R347" s="32" t="e">
        <f t="shared" si="52"/>
        <v>#N/A</v>
      </c>
      <c r="S347" s="16" t="e">
        <f>IF($B347="","",VLOOKUP($B347,'HKII 20 - 21'!$B$17:$AT$54,18,0))</f>
        <v>#N/A</v>
      </c>
      <c r="T347" s="16" t="e">
        <f>IF($B347="","",VLOOKUP($B347,'HKII 20 - 21'!$B$17:$AT$54,19,0))</f>
        <v>#N/A</v>
      </c>
      <c r="U347" s="16" t="e">
        <f>IF($B347="","",VLOOKUP($B347,'HKII 20 - 21'!$B$17:$AT$54,20,0))</f>
        <v>#N/A</v>
      </c>
      <c r="V347" s="32" t="e">
        <f t="shared" si="53"/>
        <v>#N/A</v>
      </c>
      <c r="W347" s="16" t="e">
        <f>IF($B347="","",VLOOKUP($B347,'HKII 20 - 21'!$B$17:$AT$54,22,0))</f>
        <v>#N/A</v>
      </c>
      <c r="X347" s="16" t="e">
        <f>IF($B347="","",VLOOKUP($B347,'HKII 20 - 21'!$B$17:$AT$54,23,0))</f>
        <v>#N/A</v>
      </c>
      <c r="Y347" s="16" t="e">
        <f>IF($B347="","",VLOOKUP($B347,'HKII 20 - 21'!$B$17:$AT$54,24,0))</f>
        <v>#N/A</v>
      </c>
      <c r="Z347" s="32" t="e">
        <f t="shared" si="54"/>
        <v>#N/A</v>
      </c>
      <c r="AA347" s="16" t="e">
        <f>IF($B347="","",VLOOKUP($B347,'HKII 20 - 21'!$B$17:$AT$54,26,0))</f>
        <v>#N/A</v>
      </c>
      <c r="AB347" s="16" t="e">
        <f>IF($B347="","",VLOOKUP($B347,'HKII 20 - 21'!$B$17:$AT$54,27,0))</f>
        <v>#N/A</v>
      </c>
      <c r="AC347" s="16" t="e">
        <f>IF($B347="","",VLOOKUP($B347,'HKII 20 - 21'!$B$17:$AT$54,28,0))</f>
        <v>#N/A</v>
      </c>
      <c r="AD347" s="32" t="e">
        <f t="shared" si="55"/>
        <v>#N/A</v>
      </c>
      <c r="AE347" s="16" t="e">
        <f>IF($B347="","",VLOOKUP($B347,'HKII 20 - 21'!$B$17:$AT$54,30,0))</f>
        <v>#N/A</v>
      </c>
      <c r="AF347" s="16" t="e">
        <f>IF($B347="","",VLOOKUP($B347,'HKII 20 - 21'!$B$17:$AT$54,31,0))</f>
        <v>#N/A</v>
      </c>
      <c r="AG347" s="16" t="e">
        <f>IF($B347="","",VLOOKUP($B347,'HKII 20 - 21'!$B$17:$AT$54,32,0))</f>
        <v>#N/A</v>
      </c>
      <c r="AH347" s="32" t="e">
        <f t="shared" si="56"/>
        <v>#N/A</v>
      </c>
      <c r="AI347" s="16" t="e">
        <f>IF($B347="","",VLOOKUP($B347,'HKII 20 - 21'!$B$17:$AT$54,34,0))</f>
        <v>#N/A</v>
      </c>
      <c r="AJ347" s="16" t="e">
        <f>IF($B347="","",VLOOKUP($B347,'HKII 20 - 21'!$B$17:$AT$54,35,0))</f>
        <v>#N/A</v>
      </c>
      <c r="AK347" s="32" t="e">
        <f t="shared" si="57"/>
        <v>#N/A</v>
      </c>
      <c r="AL347" s="16" t="e">
        <f>IF($B347="","",VLOOKUP($B347,'HKII 20 - 21'!$B$17:$AT$54,37,0))</f>
        <v>#N/A</v>
      </c>
      <c r="AM347" s="16" t="e">
        <f>IF($B347="","",VLOOKUP($B347,'HKII 20 - 21'!$B$17:$AT$54,38,0))</f>
        <v>#N/A</v>
      </c>
      <c r="AN347" s="32" t="e">
        <f t="shared" si="58"/>
        <v>#N/A</v>
      </c>
      <c r="AO347" s="16" t="e">
        <f>IF($B347="","",VLOOKUP($B347,'HKII 20 - 21'!$B$17:$AT$54,40,0))</f>
        <v>#N/A</v>
      </c>
      <c r="AP347" s="16" t="e">
        <f>IF($B347="","",VLOOKUP($B347,'HKII 20 - 21'!$B$17:$AT$54,41,0))</f>
        <v>#N/A</v>
      </c>
      <c r="AQ347" s="32" t="e">
        <f t="shared" si="59"/>
        <v>#N/A</v>
      </c>
      <c r="AR347" s="32" t="e">
        <f>IF($B347="","",VLOOKUP($B347,'HKII 20 - 21'!$B$17:$AT$54,43,0))</f>
        <v>#N/A</v>
      </c>
      <c r="AS347" s="32" t="e">
        <f>IF($B347="","",VLOOKUP($B347,'HKII 20 - 21'!$B$17:$AT$54,44,0))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IF($B348="","",VLOOKUP($B348,'HKII 20 - 21'!$B$17:$AT$54,4,0))</f>
        <v>#N/A</v>
      </c>
      <c r="F348" s="16" t="e">
        <f>IF($B348="","",VLOOKUP($B348,'HKII 20 - 21'!$B$17:$AT$54,5,0))</f>
        <v>#N/A</v>
      </c>
      <c r="G348" s="16" t="e">
        <f>IF($B348="","",VLOOKUP($B348,'HKII 20 - 21'!$B$17:$AT$54,6,0))</f>
        <v>#N/A</v>
      </c>
      <c r="H348" s="16" t="e">
        <f>IF($B348="","",VLOOKUP($B348,'HKII 20 - 21'!$B$17:$AT$54,7,0))</f>
        <v>#N/A</v>
      </c>
      <c r="I348" s="16" t="e">
        <f>IF($B348="","",VLOOKUP($B348,'HKII 20 - 21'!$B$17:$AT$54,8,0))</f>
        <v>#N/A</v>
      </c>
      <c r="J348" s="16" t="e">
        <f>IF($B348="","",VLOOKUP($B348,'HKII 20 - 21'!$B$17:$AT$54,9,0))</f>
        <v>#N/A</v>
      </c>
      <c r="K348" s="16" t="e">
        <f>IF($B348="","",VLOOKUP($B348,'HKII 20 - 21'!$B$17:$AT$54,10,0))</f>
        <v>#N/A</v>
      </c>
      <c r="L348" s="16" t="e">
        <f>IF($B348="","",VLOOKUP($B348,'HKII 20 - 21'!$B$17:$AT$54,11,0))</f>
        <v>#N/A</v>
      </c>
      <c r="M348" s="32" t="e">
        <f t="shared" si="51"/>
        <v>#N/A</v>
      </c>
      <c r="N348" s="16" t="e">
        <f>IF($B348="","",VLOOKUP($B348,'HKII 20 - 21'!$B$17:$AT$54,13,0))</f>
        <v>#N/A</v>
      </c>
      <c r="O348" s="16" t="e">
        <f>IF($B348="","",VLOOKUP($B348,'HKII 20 - 21'!$B$17:$AT$54,14,0))</f>
        <v>#N/A</v>
      </c>
      <c r="P348" s="16" t="e">
        <f>IF($B348="","",VLOOKUP($B348,'HKII 20 - 21'!$B$17:$AT$54,15,0))</f>
        <v>#N/A</v>
      </c>
      <c r="Q348" s="16" t="e">
        <f>IF($B348="","",VLOOKUP($B348,'HKII 20 - 21'!$B$17:$AT$54,16,0))</f>
        <v>#N/A</v>
      </c>
      <c r="R348" s="32" t="e">
        <f t="shared" si="52"/>
        <v>#N/A</v>
      </c>
      <c r="S348" s="16" t="e">
        <f>IF($B348="","",VLOOKUP($B348,'HKII 20 - 21'!$B$17:$AT$54,18,0))</f>
        <v>#N/A</v>
      </c>
      <c r="T348" s="16" t="e">
        <f>IF($B348="","",VLOOKUP($B348,'HKII 20 - 21'!$B$17:$AT$54,19,0))</f>
        <v>#N/A</v>
      </c>
      <c r="U348" s="16" t="e">
        <f>IF($B348="","",VLOOKUP($B348,'HKII 20 - 21'!$B$17:$AT$54,20,0))</f>
        <v>#N/A</v>
      </c>
      <c r="V348" s="32" t="e">
        <f t="shared" si="53"/>
        <v>#N/A</v>
      </c>
      <c r="W348" s="16" t="e">
        <f>IF($B348="","",VLOOKUP($B348,'HKII 20 - 21'!$B$17:$AT$54,22,0))</f>
        <v>#N/A</v>
      </c>
      <c r="X348" s="16" t="e">
        <f>IF($B348="","",VLOOKUP($B348,'HKII 20 - 21'!$B$17:$AT$54,23,0))</f>
        <v>#N/A</v>
      </c>
      <c r="Y348" s="16" t="e">
        <f>IF($B348="","",VLOOKUP($B348,'HKII 20 - 21'!$B$17:$AT$54,24,0))</f>
        <v>#N/A</v>
      </c>
      <c r="Z348" s="32" t="e">
        <f t="shared" si="54"/>
        <v>#N/A</v>
      </c>
      <c r="AA348" s="16" t="e">
        <f>IF($B348="","",VLOOKUP($B348,'HKII 20 - 21'!$B$17:$AT$54,26,0))</f>
        <v>#N/A</v>
      </c>
      <c r="AB348" s="16" t="e">
        <f>IF($B348="","",VLOOKUP($B348,'HKII 20 - 21'!$B$17:$AT$54,27,0))</f>
        <v>#N/A</v>
      </c>
      <c r="AC348" s="16" t="e">
        <f>IF($B348="","",VLOOKUP($B348,'HKII 20 - 21'!$B$17:$AT$54,28,0))</f>
        <v>#N/A</v>
      </c>
      <c r="AD348" s="32" t="e">
        <f t="shared" si="55"/>
        <v>#N/A</v>
      </c>
      <c r="AE348" s="16" t="e">
        <f>IF($B348="","",VLOOKUP($B348,'HKII 20 - 21'!$B$17:$AT$54,30,0))</f>
        <v>#N/A</v>
      </c>
      <c r="AF348" s="16" t="e">
        <f>IF($B348="","",VLOOKUP($B348,'HKII 20 - 21'!$B$17:$AT$54,31,0))</f>
        <v>#N/A</v>
      </c>
      <c r="AG348" s="16" t="e">
        <f>IF($B348="","",VLOOKUP($B348,'HKII 20 - 21'!$B$17:$AT$54,32,0))</f>
        <v>#N/A</v>
      </c>
      <c r="AH348" s="32" t="e">
        <f t="shared" si="56"/>
        <v>#N/A</v>
      </c>
      <c r="AI348" s="16" t="e">
        <f>IF($B348="","",VLOOKUP($B348,'HKII 20 - 21'!$B$17:$AT$54,34,0))</f>
        <v>#N/A</v>
      </c>
      <c r="AJ348" s="16" t="e">
        <f>IF($B348="","",VLOOKUP($B348,'HKII 20 - 21'!$B$17:$AT$54,35,0))</f>
        <v>#N/A</v>
      </c>
      <c r="AK348" s="32" t="e">
        <f t="shared" si="57"/>
        <v>#N/A</v>
      </c>
      <c r="AL348" s="16" t="e">
        <f>IF($B348="","",VLOOKUP($B348,'HKII 20 - 21'!$B$17:$AT$54,37,0))</f>
        <v>#N/A</v>
      </c>
      <c r="AM348" s="16" t="e">
        <f>IF($B348="","",VLOOKUP($B348,'HKII 20 - 21'!$B$17:$AT$54,38,0))</f>
        <v>#N/A</v>
      </c>
      <c r="AN348" s="32" t="e">
        <f t="shared" si="58"/>
        <v>#N/A</v>
      </c>
      <c r="AO348" s="16" t="e">
        <f>IF($B348="","",VLOOKUP($B348,'HKII 20 - 21'!$B$17:$AT$54,40,0))</f>
        <v>#N/A</v>
      </c>
      <c r="AP348" s="16" t="e">
        <f>IF($B348="","",VLOOKUP($B348,'HKII 20 - 21'!$B$17:$AT$54,41,0))</f>
        <v>#N/A</v>
      </c>
      <c r="AQ348" s="32" t="e">
        <f t="shared" si="59"/>
        <v>#N/A</v>
      </c>
      <c r="AR348" s="32" t="e">
        <f>IF($B348="","",VLOOKUP($B348,'HKII 20 - 21'!$B$17:$AT$54,43,0))</f>
        <v>#N/A</v>
      </c>
      <c r="AS348" s="32" t="e">
        <f>IF($B348="","",VLOOKUP($B348,'HKII 20 - 21'!$B$17:$AT$54,44,0))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IF($B349="","",VLOOKUP($B349,'HKII 20 - 21'!$B$17:$AT$54,4,0))</f>
        <v>#N/A</v>
      </c>
      <c r="F349" s="16" t="e">
        <f>IF($B349="","",VLOOKUP($B349,'HKII 20 - 21'!$B$17:$AT$54,5,0))</f>
        <v>#N/A</v>
      </c>
      <c r="G349" s="16" t="e">
        <f>IF($B349="","",VLOOKUP($B349,'HKII 20 - 21'!$B$17:$AT$54,6,0))</f>
        <v>#N/A</v>
      </c>
      <c r="H349" s="16" t="e">
        <f>IF($B349="","",VLOOKUP($B349,'HKII 20 - 21'!$B$17:$AT$54,7,0))</f>
        <v>#N/A</v>
      </c>
      <c r="I349" s="16" t="e">
        <f>IF($B349="","",VLOOKUP($B349,'HKII 20 - 21'!$B$17:$AT$54,8,0))</f>
        <v>#N/A</v>
      </c>
      <c r="J349" s="16" t="e">
        <f>IF($B349="","",VLOOKUP($B349,'HKII 20 - 21'!$B$17:$AT$54,9,0))</f>
        <v>#N/A</v>
      </c>
      <c r="K349" s="16" t="e">
        <f>IF($B349="","",VLOOKUP($B349,'HKII 20 - 21'!$B$17:$AT$54,10,0))</f>
        <v>#N/A</v>
      </c>
      <c r="L349" s="16" t="e">
        <f>IF($B349="","",VLOOKUP($B349,'HKII 20 - 21'!$B$17:$AT$54,11,0))</f>
        <v>#N/A</v>
      </c>
      <c r="M349" s="32" t="e">
        <f t="shared" si="51"/>
        <v>#N/A</v>
      </c>
      <c r="N349" s="16" t="e">
        <f>IF($B349="","",VLOOKUP($B349,'HKII 20 - 21'!$B$17:$AT$54,13,0))</f>
        <v>#N/A</v>
      </c>
      <c r="O349" s="16" t="e">
        <f>IF($B349="","",VLOOKUP($B349,'HKII 20 - 21'!$B$17:$AT$54,14,0))</f>
        <v>#N/A</v>
      </c>
      <c r="P349" s="16" t="e">
        <f>IF($B349="","",VLOOKUP($B349,'HKII 20 - 21'!$B$17:$AT$54,15,0))</f>
        <v>#N/A</v>
      </c>
      <c r="Q349" s="16" t="e">
        <f>IF($B349="","",VLOOKUP($B349,'HKII 20 - 21'!$B$17:$AT$54,16,0))</f>
        <v>#N/A</v>
      </c>
      <c r="R349" s="32" t="e">
        <f t="shared" si="52"/>
        <v>#N/A</v>
      </c>
      <c r="S349" s="16" t="e">
        <f>IF($B349="","",VLOOKUP($B349,'HKII 20 - 21'!$B$17:$AT$54,18,0))</f>
        <v>#N/A</v>
      </c>
      <c r="T349" s="16" t="e">
        <f>IF($B349="","",VLOOKUP($B349,'HKII 20 - 21'!$B$17:$AT$54,19,0))</f>
        <v>#N/A</v>
      </c>
      <c r="U349" s="16" t="e">
        <f>IF($B349="","",VLOOKUP($B349,'HKII 20 - 21'!$B$17:$AT$54,20,0))</f>
        <v>#N/A</v>
      </c>
      <c r="V349" s="32" t="e">
        <f t="shared" si="53"/>
        <v>#N/A</v>
      </c>
      <c r="W349" s="16" t="e">
        <f>IF($B349="","",VLOOKUP($B349,'HKII 20 - 21'!$B$17:$AT$54,22,0))</f>
        <v>#N/A</v>
      </c>
      <c r="X349" s="16" t="e">
        <f>IF($B349="","",VLOOKUP($B349,'HKII 20 - 21'!$B$17:$AT$54,23,0))</f>
        <v>#N/A</v>
      </c>
      <c r="Y349" s="16" t="e">
        <f>IF($B349="","",VLOOKUP($B349,'HKII 20 - 21'!$B$17:$AT$54,24,0))</f>
        <v>#N/A</v>
      </c>
      <c r="Z349" s="32" t="e">
        <f t="shared" si="54"/>
        <v>#N/A</v>
      </c>
      <c r="AA349" s="16" t="e">
        <f>IF($B349="","",VLOOKUP($B349,'HKII 20 - 21'!$B$17:$AT$54,26,0))</f>
        <v>#N/A</v>
      </c>
      <c r="AB349" s="16" t="e">
        <f>IF($B349="","",VLOOKUP($B349,'HKII 20 - 21'!$B$17:$AT$54,27,0))</f>
        <v>#N/A</v>
      </c>
      <c r="AC349" s="16" t="e">
        <f>IF($B349="","",VLOOKUP($B349,'HKII 20 - 21'!$B$17:$AT$54,28,0))</f>
        <v>#N/A</v>
      </c>
      <c r="AD349" s="32" t="e">
        <f t="shared" si="55"/>
        <v>#N/A</v>
      </c>
      <c r="AE349" s="16" t="e">
        <f>IF($B349="","",VLOOKUP($B349,'HKII 20 - 21'!$B$17:$AT$54,30,0))</f>
        <v>#N/A</v>
      </c>
      <c r="AF349" s="16" t="e">
        <f>IF($B349="","",VLOOKUP($B349,'HKII 20 - 21'!$B$17:$AT$54,31,0))</f>
        <v>#N/A</v>
      </c>
      <c r="AG349" s="16" t="e">
        <f>IF($B349="","",VLOOKUP($B349,'HKII 20 - 21'!$B$17:$AT$54,32,0))</f>
        <v>#N/A</v>
      </c>
      <c r="AH349" s="32" t="e">
        <f t="shared" si="56"/>
        <v>#N/A</v>
      </c>
      <c r="AI349" s="16" t="e">
        <f>IF($B349="","",VLOOKUP($B349,'HKII 20 - 21'!$B$17:$AT$54,34,0))</f>
        <v>#N/A</v>
      </c>
      <c r="AJ349" s="16" t="e">
        <f>IF($B349="","",VLOOKUP($B349,'HKII 20 - 21'!$B$17:$AT$54,35,0))</f>
        <v>#N/A</v>
      </c>
      <c r="AK349" s="32" t="e">
        <f t="shared" si="57"/>
        <v>#N/A</v>
      </c>
      <c r="AL349" s="16" t="e">
        <f>IF($B349="","",VLOOKUP($B349,'HKII 20 - 21'!$B$17:$AT$54,37,0))</f>
        <v>#N/A</v>
      </c>
      <c r="AM349" s="16" t="e">
        <f>IF($B349="","",VLOOKUP($B349,'HKII 20 - 21'!$B$17:$AT$54,38,0))</f>
        <v>#N/A</v>
      </c>
      <c r="AN349" s="32" t="e">
        <f t="shared" si="58"/>
        <v>#N/A</v>
      </c>
      <c r="AO349" s="16" t="e">
        <f>IF($B349="","",VLOOKUP($B349,'HKII 20 - 21'!$B$17:$AT$54,40,0))</f>
        <v>#N/A</v>
      </c>
      <c r="AP349" s="16" t="e">
        <f>IF($B349="","",VLOOKUP($B349,'HKII 20 - 21'!$B$17:$AT$54,41,0))</f>
        <v>#N/A</v>
      </c>
      <c r="AQ349" s="32" t="e">
        <f t="shared" si="59"/>
        <v>#N/A</v>
      </c>
      <c r="AR349" s="32" t="e">
        <f>IF($B349="","",VLOOKUP($B349,'HKII 20 - 21'!$B$17:$AT$54,43,0))</f>
        <v>#N/A</v>
      </c>
      <c r="AS349" s="32" t="e">
        <f>IF($B349="","",VLOOKUP($B349,'HKII 20 - 21'!$B$17:$AT$54,44,0))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IF($B350="","",VLOOKUP($B350,'HKII 20 - 21'!$B$17:$AT$54,4,0))</f>
        <v>#N/A</v>
      </c>
      <c r="F350" s="16" t="e">
        <f>IF($B350="","",VLOOKUP($B350,'HKII 20 - 21'!$B$17:$AT$54,5,0))</f>
        <v>#N/A</v>
      </c>
      <c r="G350" s="16" t="e">
        <f>IF($B350="","",VLOOKUP($B350,'HKII 20 - 21'!$B$17:$AT$54,6,0))</f>
        <v>#N/A</v>
      </c>
      <c r="H350" s="16" t="e">
        <f>IF($B350="","",VLOOKUP($B350,'HKII 20 - 21'!$B$17:$AT$54,7,0))</f>
        <v>#N/A</v>
      </c>
      <c r="I350" s="16" t="e">
        <f>IF($B350="","",VLOOKUP($B350,'HKII 20 - 21'!$B$17:$AT$54,8,0))</f>
        <v>#N/A</v>
      </c>
      <c r="J350" s="16" t="e">
        <f>IF($B350="","",VLOOKUP($B350,'HKII 20 - 21'!$B$17:$AT$54,9,0))</f>
        <v>#N/A</v>
      </c>
      <c r="K350" s="16" t="e">
        <f>IF($B350="","",VLOOKUP($B350,'HKII 20 - 21'!$B$17:$AT$54,10,0))</f>
        <v>#N/A</v>
      </c>
      <c r="L350" s="16" t="e">
        <f>IF($B350="","",VLOOKUP($B350,'HKII 20 - 21'!$B$17:$AT$54,11,0))</f>
        <v>#N/A</v>
      </c>
      <c r="M350" s="32" t="e">
        <f t="shared" si="51"/>
        <v>#N/A</v>
      </c>
      <c r="N350" s="16" t="e">
        <f>IF($B350="","",VLOOKUP($B350,'HKII 20 - 21'!$B$17:$AT$54,13,0))</f>
        <v>#N/A</v>
      </c>
      <c r="O350" s="16" t="e">
        <f>IF($B350="","",VLOOKUP($B350,'HKII 20 - 21'!$B$17:$AT$54,14,0))</f>
        <v>#N/A</v>
      </c>
      <c r="P350" s="16" t="e">
        <f>IF($B350="","",VLOOKUP($B350,'HKII 20 - 21'!$B$17:$AT$54,15,0))</f>
        <v>#N/A</v>
      </c>
      <c r="Q350" s="16" t="e">
        <f>IF($B350="","",VLOOKUP($B350,'HKII 20 - 21'!$B$17:$AT$54,16,0))</f>
        <v>#N/A</v>
      </c>
      <c r="R350" s="32" t="e">
        <f t="shared" si="52"/>
        <v>#N/A</v>
      </c>
      <c r="S350" s="16" t="e">
        <f>IF($B350="","",VLOOKUP($B350,'HKII 20 - 21'!$B$17:$AT$54,18,0))</f>
        <v>#N/A</v>
      </c>
      <c r="T350" s="16" t="e">
        <f>IF($B350="","",VLOOKUP($B350,'HKII 20 - 21'!$B$17:$AT$54,19,0))</f>
        <v>#N/A</v>
      </c>
      <c r="U350" s="16" t="e">
        <f>IF($B350="","",VLOOKUP($B350,'HKII 20 - 21'!$B$17:$AT$54,20,0))</f>
        <v>#N/A</v>
      </c>
      <c r="V350" s="32" t="e">
        <f t="shared" si="53"/>
        <v>#N/A</v>
      </c>
      <c r="W350" s="16" t="e">
        <f>IF($B350="","",VLOOKUP($B350,'HKII 20 - 21'!$B$17:$AT$54,22,0))</f>
        <v>#N/A</v>
      </c>
      <c r="X350" s="16" t="e">
        <f>IF($B350="","",VLOOKUP($B350,'HKII 20 - 21'!$B$17:$AT$54,23,0))</f>
        <v>#N/A</v>
      </c>
      <c r="Y350" s="16" t="e">
        <f>IF($B350="","",VLOOKUP($B350,'HKII 20 - 21'!$B$17:$AT$54,24,0))</f>
        <v>#N/A</v>
      </c>
      <c r="Z350" s="32" t="e">
        <f t="shared" si="54"/>
        <v>#N/A</v>
      </c>
      <c r="AA350" s="16" t="e">
        <f>IF($B350="","",VLOOKUP($B350,'HKII 20 - 21'!$B$17:$AT$54,26,0))</f>
        <v>#N/A</v>
      </c>
      <c r="AB350" s="16" t="e">
        <f>IF($B350="","",VLOOKUP($B350,'HKII 20 - 21'!$B$17:$AT$54,27,0))</f>
        <v>#N/A</v>
      </c>
      <c r="AC350" s="16" t="e">
        <f>IF($B350="","",VLOOKUP($B350,'HKII 20 - 21'!$B$17:$AT$54,28,0))</f>
        <v>#N/A</v>
      </c>
      <c r="AD350" s="32" t="e">
        <f t="shared" si="55"/>
        <v>#N/A</v>
      </c>
      <c r="AE350" s="16" t="e">
        <f>IF($B350="","",VLOOKUP($B350,'HKII 20 - 21'!$B$17:$AT$54,30,0))</f>
        <v>#N/A</v>
      </c>
      <c r="AF350" s="16" t="e">
        <f>IF($B350="","",VLOOKUP($B350,'HKII 20 - 21'!$B$17:$AT$54,31,0))</f>
        <v>#N/A</v>
      </c>
      <c r="AG350" s="16" t="e">
        <f>IF($B350="","",VLOOKUP($B350,'HKII 20 - 21'!$B$17:$AT$54,32,0))</f>
        <v>#N/A</v>
      </c>
      <c r="AH350" s="32" t="e">
        <f t="shared" si="56"/>
        <v>#N/A</v>
      </c>
      <c r="AI350" s="16" t="e">
        <f>IF($B350="","",VLOOKUP($B350,'HKII 20 - 21'!$B$17:$AT$54,34,0))</f>
        <v>#N/A</v>
      </c>
      <c r="AJ350" s="16" t="e">
        <f>IF($B350="","",VLOOKUP($B350,'HKII 20 - 21'!$B$17:$AT$54,35,0))</f>
        <v>#N/A</v>
      </c>
      <c r="AK350" s="32" t="e">
        <f t="shared" si="57"/>
        <v>#N/A</v>
      </c>
      <c r="AL350" s="16" t="e">
        <f>IF($B350="","",VLOOKUP($B350,'HKII 20 - 21'!$B$17:$AT$54,37,0))</f>
        <v>#N/A</v>
      </c>
      <c r="AM350" s="16" t="e">
        <f>IF($B350="","",VLOOKUP($B350,'HKII 20 - 21'!$B$17:$AT$54,38,0))</f>
        <v>#N/A</v>
      </c>
      <c r="AN350" s="32" t="e">
        <f t="shared" si="58"/>
        <v>#N/A</v>
      </c>
      <c r="AO350" s="16" t="e">
        <f>IF($B350="","",VLOOKUP($B350,'HKII 20 - 21'!$B$17:$AT$54,40,0))</f>
        <v>#N/A</v>
      </c>
      <c r="AP350" s="16" t="e">
        <f>IF($B350="","",VLOOKUP($B350,'HKII 20 - 21'!$B$17:$AT$54,41,0))</f>
        <v>#N/A</v>
      </c>
      <c r="AQ350" s="32" t="e">
        <f t="shared" si="59"/>
        <v>#N/A</v>
      </c>
      <c r="AR350" s="32" t="e">
        <f>IF($B350="","",VLOOKUP($B350,'HKII 20 - 21'!$B$17:$AT$54,43,0))</f>
        <v>#N/A</v>
      </c>
      <c r="AS350" s="32" t="e">
        <f>IF($B350="","",VLOOKUP($B350,'HKII 20 - 21'!$B$17:$AT$54,44,0))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IF($B351="","",VLOOKUP($B351,'HKII 20 - 21'!$B$17:$AT$54,4,0))</f>
        <v>#N/A</v>
      </c>
      <c r="F351" s="16" t="e">
        <f>IF($B351="","",VLOOKUP($B351,'HKII 20 - 21'!$B$17:$AT$54,5,0))</f>
        <v>#N/A</v>
      </c>
      <c r="G351" s="16" t="e">
        <f>IF($B351="","",VLOOKUP($B351,'HKII 20 - 21'!$B$17:$AT$54,6,0))</f>
        <v>#N/A</v>
      </c>
      <c r="H351" s="16" t="e">
        <f>IF($B351="","",VLOOKUP($B351,'HKII 20 - 21'!$B$17:$AT$54,7,0))</f>
        <v>#N/A</v>
      </c>
      <c r="I351" s="16" t="e">
        <f>IF($B351="","",VLOOKUP($B351,'HKII 20 - 21'!$B$17:$AT$54,8,0))</f>
        <v>#N/A</v>
      </c>
      <c r="J351" s="16" t="e">
        <f>IF($B351="","",VLOOKUP($B351,'HKII 20 - 21'!$B$17:$AT$54,9,0))</f>
        <v>#N/A</v>
      </c>
      <c r="K351" s="16" t="e">
        <f>IF($B351="","",VLOOKUP($B351,'HKII 20 - 21'!$B$17:$AT$54,10,0))</f>
        <v>#N/A</v>
      </c>
      <c r="L351" s="16" t="e">
        <f>IF($B351="","",VLOOKUP($B351,'HKII 20 - 21'!$B$17:$AT$54,11,0))</f>
        <v>#N/A</v>
      </c>
      <c r="M351" s="32" t="e">
        <f t="shared" si="51"/>
        <v>#N/A</v>
      </c>
      <c r="N351" s="16" t="e">
        <f>IF($B351="","",VLOOKUP($B351,'HKII 20 - 21'!$B$17:$AT$54,13,0))</f>
        <v>#N/A</v>
      </c>
      <c r="O351" s="16" t="e">
        <f>IF($B351="","",VLOOKUP($B351,'HKII 20 - 21'!$B$17:$AT$54,14,0))</f>
        <v>#N/A</v>
      </c>
      <c r="P351" s="16" t="e">
        <f>IF($B351="","",VLOOKUP($B351,'HKII 20 - 21'!$B$17:$AT$54,15,0))</f>
        <v>#N/A</v>
      </c>
      <c r="Q351" s="16" t="e">
        <f>IF($B351="","",VLOOKUP($B351,'HKII 20 - 21'!$B$17:$AT$54,16,0))</f>
        <v>#N/A</v>
      </c>
      <c r="R351" s="32" t="e">
        <f t="shared" si="52"/>
        <v>#N/A</v>
      </c>
      <c r="S351" s="16" t="e">
        <f>IF($B351="","",VLOOKUP($B351,'HKII 20 - 21'!$B$17:$AT$54,18,0))</f>
        <v>#N/A</v>
      </c>
      <c r="T351" s="16" t="e">
        <f>IF($B351="","",VLOOKUP($B351,'HKII 20 - 21'!$B$17:$AT$54,19,0))</f>
        <v>#N/A</v>
      </c>
      <c r="U351" s="16" t="e">
        <f>IF($B351="","",VLOOKUP($B351,'HKII 20 - 21'!$B$17:$AT$54,20,0))</f>
        <v>#N/A</v>
      </c>
      <c r="V351" s="32" t="e">
        <f t="shared" si="53"/>
        <v>#N/A</v>
      </c>
      <c r="W351" s="16" t="e">
        <f>IF($B351="","",VLOOKUP($B351,'HKII 20 - 21'!$B$17:$AT$54,22,0))</f>
        <v>#N/A</v>
      </c>
      <c r="X351" s="16" t="e">
        <f>IF($B351="","",VLOOKUP($B351,'HKII 20 - 21'!$B$17:$AT$54,23,0))</f>
        <v>#N/A</v>
      </c>
      <c r="Y351" s="16" t="e">
        <f>IF($B351="","",VLOOKUP($B351,'HKII 20 - 21'!$B$17:$AT$54,24,0))</f>
        <v>#N/A</v>
      </c>
      <c r="Z351" s="32" t="e">
        <f t="shared" si="54"/>
        <v>#N/A</v>
      </c>
      <c r="AA351" s="16" t="e">
        <f>IF($B351="","",VLOOKUP($B351,'HKII 20 - 21'!$B$17:$AT$54,26,0))</f>
        <v>#N/A</v>
      </c>
      <c r="AB351" s="16" t="e">
        <f>IF($B351="","",VLOOKUP($B351,'HKII 20 - 21'!$B$17:$AT$54,27,0))</f>
        <v>#N/A</v>
      </c>
      <c r="AC351" s="16" t="e">
        <f>IF($B351="","",VLOOKUP($B351,'HKII 20 - 21'!$B$17:$AT$54,28,0))</f>
        <v>#N/A</v>
      </c>
      <c r="AD351" s="32" t="e">
        <f t="shared" si="55"/>
        <v>#N/A</v>
      </c>
      <c r="AE351" s="16" t="e">
        <f>IF($B351="","",VLOOKUP($B351,'HKII 20 - 21'!$B$17:$AT$54,30,0))</f>
        <v>#N/A</v>
      </c>
      <c r="AF351" s="16" t="e">
        <f>IF($B351="","",VLOOKUP($B351,'HKII 20 - 21'!$B$17:$AT$54,31,0))</f>
        <v>#N/A</v>
      </c>
      <c r="AG351" s="16" t="e">
        <f>IF($B351="","",VLOOKUP($B351,'HKII 20 - 21'!$B$17:$AT$54,32,0))</f>
        <v>#N/A</v>
      </c>
      <c r="AH351" s="32" t="e">
        <f t="shared" si="56"/>
        <v>#N/A</v>
      </c>
      <c r="AI351" s="16" t="e">
        <f>IF($B351="","",VLOOKUP($B351,'HKII 20 - 21'!$B$17:$AT$54,34,0))</f>
        <v>#N/A</v>
      </c>
      <c r="AJ351" s="16" t="e">
        <f>IF($B351="","",VLOOKUP($B351,'HKII 20 - 21'!$B$17:$AT$54,35,0))</f>
        <v>#N/A</v>
      </c>
      <c r="AK351" s="32" t="e">
        <f t="shared" si="57"/>
        <v>#N/A</v>
      </c>
      <c r="AL351" s="16" t="e">
        <f>IF($B351="","",VLOOKUP($B351,'HKII 20 - 21'!$B$17:$AT$54,37,0))</f>
        <v>#N/A</v>
      </c>
      <c r="AM351" s="16" t="e">
        <f>IF($B351="","",VLOOKUP($B351,'HKII 20 - 21'!$B$17:$AT$54,38,0))</f>
        <v>#N/A</v>
      </c>
      <c r="AN351" s="32" t="e">
        <f t="shared" si="58"/>
        <v>#N/A</v>
      </c>
      <c r="AO351" s="16" t="e">
        <f>IF($B351="","",VLOOKUP($B351,'HKII 20 - 21'!$B$17:$AT$54,40,0))</f>
        <v>#N/A</v>
      </c>
      <c r="AP351" s="16" t="e">
        <f>IF($B351="","",VLOOKUP($B351,'HKII 20 - 21'!$B$17:$AT$54,41,0))</f>
        <v>#N/A</v>
      </c>
      <c r="AQ351" s="32" t="e">
        <f t="shared" si="59"/>
        <v>#N/A</v>
      </c>
      <c r="AR351" s="32" t="e">
        <f>IF($B351="","",VLOOKUP($B351,'HKII 20 - 21'!$B$17:$AT$54,43,0))</f>
        <v>#N/A</v>
      </c>
      <c r="AS351" s="32" t="e">
        <f>IF($B351="","",VLOOKUP($B351,'HKII 20 - 21'!$B$17:$AT$54,44,0))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IF($B352="","",VLOOKUP($B352,'HKII 20 - 21'!$B$17:$AT$54,4,0))</f>
        <v>#N/A</v>
      </c>
      <c r="F352" s="16" t="e">
        <f>IF($B352="","",VLOOKUP($B352,'HKII 20 - 21'!$B$17:$AT$54,5,0))</f>
        <v>#N/A</v>
      </c>
      <c r="G352" s="16" t="e">
        <f>IF($B352="","",VLOOKUP($B352,'HKII 20 - 21'!$B$17:$AT$54,6,0))</f>
        <v>#N/A</v>
      </c>
      <c r="H352" s="16" t="e">
        <f>IF($B352="","",VLOOKUP($B352,'HKII 20 - 21'!$B$17:$AT$54,7,0))</f>
        <v>#N/A</v>
      </c>
      <c r="I352" s="16" t="e">
        <f>IF($B352="","",VLOOKUP($B352,'HKII 20 - 21'!$B$17:$AT$54,8,0))</f>
        <v>#N/A</v>
      </c>
      <c r="J352" s="16" t="e">
        <f>IF($B352="","",VLOOKUP($B352,'HKII 20 - 21'!$B$17:$AT$54,9,0))</f>
        <v>#N/A</v>
      </c>
      <c r="K352" s="16" t="e">
        <f>IF($B352="","",VLOOKUP($B352,'HKII 20 - 21'!$B$17:$AT$54,10,0))</f>
        <v>#N/A</v>
      </c>
      <c r="L352" s="16" t="e">
        <f>IF($B352="","",VLOOKUP($B352,'HKII 20 - 21'!$B$17:$AT$54,11,0))</f>
        <v>#N/A</v>
      </c>
      <c r="M352" s="32" t="e">
        <f t="shared" si="51"/>
        <v>#N/A</v>
      </c>
      <c r="N352" s="16" t="e">
        <f>IF($B352="","",VLOOKUP($B352,'HKII 20 - 21'!$B$17:$AT$54,13,0))</f>
        <v>#N/A</v>
      </c>
      <c r="O352" s="16" t="e">
        <f>IF($B352="","",VLOOKUP($B352,'HKII 20 - 21'!$B$17:$AT$54,14,0))</f>
        <v>#N/A</v>
      </c>
      <c r="P352" s="16" t="e">
        <f>IF($B352="","",VLOOKUP($B352,'HKII 20 - 21'!$B$17:$AT$54,15,0))</f>
        <v>#N/A</v>
      </c>
      <c r="Q352" s="16" t="e">
        <f>IF($B352="","",VLOOKUP($B352,'HKII 20 - 21'!$B$17:$AT$54,16,0))</f>
        <v>#N/A</v>
      </c>
      <c r="R352" s="32" t="e">
        <f t="shared" si="52"/>
        <v>#N/A</v>
      </c>
      <c r="S352" s="16" t="e">
        <f>IF($B352="","",VLOOKUP($B352,'HKII 20 - 21'!$B$17:$AT$54,18,0))</f>
        <v>#N/A</v>
      </c>
      <c r="T352" s="16" t="e">
        <f>IF($B352="","",VLOOKUP($B352,'HKII 20 - 21'!$B$17:$AT$54,19,0))</f>
        <v>#N/A</v>
      </c>
      <c r="U352" s="16" t="e">
        <f>IF($B352="","",VLOOKUP($B352,'HKII 20 - 21'!$B$17:$AT$54,20,0))</f>
        <v>#N/A</v>
      </c>
      <c r="V352" s="32" t="e">
        <f t="shared" si="53"/>
        <v>#N/A</v>
      </c>
      <c r="W352" s="16" t="e">
        <f>IF($B352="","",VLOOKUP($B352,'HKII 20 - 21'!$B$17:$AT$54,22,0))</f>
        <v>#N/A</v>
      </c>
      <c r="X352" s="16" t="e">
        <f>IF($B352="","",VLOOKUP($B352,'HKII 20 - 21'!$B$17:$AT$54,23,0))</f>
        <v>#N/A</v>
      </c>
      <c r="Y352" s="16" t="e">
        <f>IF($B352="","",VLOOKUP($B352,'HKII 20 - 21'!$B$17:$AT$54,24,0))</f>
        <v>#N/A</v>
      </c>
      <c r="Z352" s="32" t="e">
        <f t="shared" si="54"/>
        <v>#N/A</v>
      </c>
      <c r="AA352" s="16" t="e">
        <f>IF($B352="","",VLOOKUP($B352,'HKII 20 - 21'!$B$17:$AT$54,26,0))</f>
        <v>#N/A</v>
      </c>
      <c r="AB352" s="16" t="e">
        <f>IF($B352="","",VLOOKUP($B352,'HKII 20 - 21'!$B$17:$AT$54,27,0))</f>
        <v>#N/A</v>
      </c>
      <c r="AC352" s="16" t="e">
        <f>IF($B352="","",VLOOKUP($B352,'HKII 20 - 21'!$B$17:$AT$54,28,0))</f>
        <v>#N/A</v>
      </c>
      <c r="AD352" s="32" t="e">
        <f t="shared" si="55"/>
        <v>#N/A</v>
      </c>
      <c r="AE352" s="16" t="e">
        <f>IF($B352="","",VLOOKUP($B352,'HKII 20 - 21'!$B$17:$AT$54,30,0))</f>
        <v>#N/A</v>
      </c>
      <c r="AF352" s="16" t="e">
        <f>IF($B352="","",VLOOKUP($B352,'HKII 20 - 21'!$B$17:$AT$54,31,0))</f>
        <v>#N/A</v>
      </c>
      <c r="AG352" s="16" t="e">
        <f>IF($B352="","",VLOOKUP($B352,'HKII 20 - 21'!$B$17:$AT$54,32,0))</f>
        <v>#N/A</v>
      </c>
      <c r="AH352" s="32" t="e">
        <f t="shared" si="56"/>
        <v>#N/A</v>
      </c>
      <c r="AI352" s="16" t="e">
        <f>IF($B352="","",VLOOKUP($B352,'HKII 20 - 21'!$B$17:$AT$54,34,0))</f>
        <v>#N/A</v>
      </c>
      <c r="AJ352" s="16" t="e">
        <f>IF($B352="","",VLOOKUP($B352,'HKII 20 - 21'!$B$17:$AT$54,35,0))</f>
        <v>#N/A</v>
      </c>
      <c r="AK352" s="32" t="e">
        <f t="shared" si="57"/>
        <v>#N/A</v>
      </c>
      <c r="AL352" s="16" t="e">
        <f>IF($B352="","",VLOOKUP($B352,'HKII 20 - 21'!$B$17:$AT$54,37,0))</f>
        <v>#N/A</v>
      </c>
      <c r="AM352" s="16" t="e">
        <f>IF($B352="","",VLOOKUP($B352,'HKII 20 - 21'!$B$17:$AT$54,38,0))</f>
        <v>#N/A</v>
      </c>
      <c r="AN352" s="32" t="e">
        <f t="shared" si="58"/>
        <v>#N/A</v>
      </c>
      <c r="AO352" s="16" t="e">
        <f>IF($B352="","",VLOOKUP($B352,'HKII 20 - 21'!$B$17:$AT$54,40,0))</f>
        <v>#N/A</v>
      </c>
      <c r="AP352" s="16" t="e">
        <f>IF($B352="","",VLOOKUP($B352,'HKII 20 - 21'!$B$17:$AT$54,41,0))</f>
        <v>#N/A</v>
      </c>
      <c r="AQ352" s="32" t="e">
        <f t="shared" si="59"/>
        <v>#N/A</v>
      </c>
      <c r="AR352" s="32" t="e">
        <f>IF($B352="","",VLOOKUP($B352,'HKII 20 - 21'!$B$17:$AT$54,43,0))</f>
        <v>#N/A</v>
      </c>
      <c r="AS352" s="32" t="e">
        <f>IF($B352="","",VLOOKUP($B352,'HKII 20 - 21'!$B$17:$AT$54,44,0))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IF($B353="","",VLOOKUP($B353,'HKII 20 - 21'!$B$17:$AT$54,4,0))</f>
        <v>#N/A</v>
      </c>
      <c r="F353" s="16" t="e">
        <f>IF($B353="","",VLOOKUP($B353,'HKII 20 - 21'!$B$17:$AT$54,5,0))</f>
        <v>#N/A</v>
      </c>
      <c r="G353" s="16" t="e">
        <f>IF($B353="","",VLOOKUP($B353,'HKII 20 - 21'!$B$17:$AT$54,6,0))</f>
        <v>#N/A</v>
      </c>
      <c r="H353" s="16" t="e">
        <f>IF($B353="","",VLOOKUP($B353,'HKII 20 - 21'!$B$17:$AT$54,7,0))</f>
        <v>#N/A</v>
      </c>
      <c r="I353" s="16" t="e">
        <f>IF($B353="","",VLOOKUP($B353,'HKII 20 - 21'!$B$17:$AT$54,8,0))</f>
        <v>#N/A</v>
      </c>
      <c r="J353" s="16" t="e">
        <f>IF($B353="","",VLOOKUP($B353,'HKII 20 - 21'!$B$17:$AT$54,9,0))</f>
        <v>#N/A</v>
      </c>
      <c r="K353" s="16" t="e">
        <f>IF($B353="","",VLOOKUP($B353,'HKII 20 - 21'!$B$17:$AT$54,10,0))</f>
        <v>#N/A</v>
      </c>
      <c r="L353" s="16" t="e">
        <f>IF($B353="","",VLOOKUP($B353,'HKII 20 - 21'!$B$17:$AT$54,11,0))</f>
        <v>#N/A</v>
      </c>
      <c r="M353" s="32" t="e">
        <f t="shared" si="51"/>
        <v>#N/A</v>
      </c>
      <c r="N353" s="16" t="e">
        <f>IF($B353="","",VLOOKUP($B353,'HKII 20 - 21'!$B$17:$AT$54,13,0))</f>
        <v>#N/A</v>
      </c>
      <c r="O353" s="16" t="e">
        <f>IF($B353="","",VLOOKUP($B353,'HKII 20 - 21'!$B$17:$AT$54,14,0))</f>
        <v>#N/A</v>
      </c>
      <c r="P353" s="16" t="e">
        <f>IF($B353="","",VLOOKUP($B353,'HKII 20 - 21'!$B$17:$AT$54,15,0))</f>
        <v>#N/A</v>
      </c>
      <c r="Q353" s="16" t="e">
        <f>IF($B353="","",VLOOKUP($B353,'HKII 20 - 21'!$B$17:$AT$54,16,0))</f>
        <v>#N/A</v>
      </c>
      <c r="R353" s="32" t="e">
        <f t="shared" si="52"/>
        <v>#N/A</v>
      </c>
      <c r="S353" s="16" t="e">
        <f>IF($B353="","",VLOOKUP($B353,'HKII 20 - 21'!$B$17:$AT$54,18,0))</f>
        <v>#N/A</v>
      </c>
      <c r="T353" s="16" t="e">
        <f>IF($B353="","",VLOOKUP($B353,'HKII 20 - 21'!$B$17:$AT$54,19,0))</f>
        <v>#N/A</v>
      </c>
      <c r="U353" s="16" t="e">
        <f>IF($B353="","",VLOOKUP($B353,'HKII 20 - 21'!$B$17:$AT$54,20,0))</f>
        <v>#N/A</v>
      </c>
      <c r="V353" s="32" t="e">
        <f t="shared" si="53"/>
        <v>#N/A</v>
      </c>
      <c r="W353" s="16" t="e">
        <f>IF($B353="","",VLOOKUP($B353,'HKII 20 - 21'!$B$17:$AT$54,22,0))</f>
        <v>#N/A</v>
      </c>
      <c r="X353" s="16" t="e">
        <f>IF($B353="","",VLOOKUP($B353,'HKII 20 - 21'!$B$17:$AT$54,23,0))</f>
        <v>#N/A</v>
      </c>
      <c r="Y353" s="16" t="e">
        <f>IF($B353="","",VLOOKUP($B353,'HKII 20 - 21'!$B$17:$AT$54,24,0))</f>
        <v>#N/A</v>
      </c>
      <c r="Z353" s="32" t="e">
        <f t="shared" si="54"/>
        <v>#N/A</v>
      </c>
      <c r="AA353" s="16" t="e">
        <f>IF($B353="","",VLOOKUP($B353,'HKII 20 - 21'!$B$17:$AT$54,26,0))</f>
        <v>#N/A</v>
      </c>
      <c r="AB353" s="16" t="e">
        <f>IF($B353="","",VLOOKUP($B353,'HKII 20 - 21'!$B$17:$AT$54,27,0))</f>
        <v>#N/A</v>
      </c>
      <c r="AC353" s="16" t="e">
        <f>IF($B353="","",VLOOKUP($B353,'HKII 20 - 21'!$B$17:$AT$54,28,0))</f>
        <v>#N/A</v>
      </c>
      <c r="AD353" s="32" t="e">
        <f t="shared" si="55"/>
        <v>#N/A</v>
      </c>
      <c r="AE353" s="16" t="e">
        <f>IF($B353="","",VLOOKUP($B353,'HKII 20 - 21'!$B$17:$AT$54,30,0))</f>
        <v>#N/A</v>
      </c>
      <c r="AF353" s="16" t="e">
        <f>IF($B353="","",VLOOKUP($B353,'HKII 20 - 21'!$B$17:$AT$54,31,0))</f>
        <v>#N/A</v>
      </c>
      <c r="AG353" s="16" t="e">
        <f>IF($B353="","",VLOOKUP($B353,'HKII 20 - 21'!$B$17:$AT$54,32,0))</f>
        <v>#N/A</v>
      </c>
      <c r="AH353" s="32" t="e">
        <f t="shared" si="56"/>
        <v>#N/A</v>
      </c>
      <c r="AI353" s="16" t="e">
        <f>IF($B353="","",VLOOKUP($B353,'HKII 20 - 21'!$B$17:$AT$54,34,0))</f>
        <v>#N/A</v>
      </c>
      <c r="AJ353" s="16" t="e">
        <f>IF($B353="","",VLOOKUP($B353,'HKII 20 - 21'!$B$17:$AT$54,35,0))</f>
        <v>#N/A</v>
      </c>
      <c r="AK353" s="32" t="e">
        <f t="shared" si="57"/>
        <v>#N/A</v>
      </c>
      <c r="AL353" s="16" t="e">
        <f>IF($B353="","",VLOOKUP($B353,'HKII 20 - 21'!$B$17:$AT$54,37,0))</f>
        <v>#N/A</v>
      </c>
      <c r="AM353" s="16" t="e">
        <f>IF($B353="","",VLOOKUP($B353,'HKII 20 - 21'!$B$17:$AT$54,38,0))</f>
        <v>#N/A</v>
      </c>
      <c r="AN353" s="32" t="e">
        <f t="shared" si="58"/>
        <v>#N/A</v>
      </c>
      <c r="AO353" s="16" t="e">
        <f>IF($B353="","",VLOOKUP($B353,'HKII 20 - 21'!$B$17:$AT$54,40,0))</f>
        <v>#N/A</v>
      </c>
      <c r="AP353" s="16" t="e">
        <f>IF($B353="","",VLOOKUP($B353,'HKII 20 - 21'!$B$17:$AT$54,41,0))</f>
        <v>#N/A</v>
      </c>
      <c r="AQ353" s="32" t="e">
        <f t="shared" si="59"/>
        <v>#N/A</v>
      </c>
      <c r="AR353" s="32" t="e">
        <f>IF($B353="","",VLOOKUP($B353,'HKII 20 - 21'!$B$17:$AT$54,43,0))</f>
        <v>#N/A</v>
      </c>
      <c r="AS353" s="32" t="e">
        <f>IF($B353="","",VLOOKUP($B353,'HKII 20 - 21'!$B$17:$AT$54,44,0))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IF($B354="","",VLOOKUP($B354,'HKII 20 - 21'!$B$17:$AT$54,4,0))</f>
        <v>#N/A</v>
      </c>
      <c r="F354" s="16" t="e">
        <f>IF($B354="","",VLOOKUP($B354,'HKII 20 - 21'!$B$17:$AT$54,5,0))</f>
        <v>#N/A</v>
      </c>
      <c r="G354" s="16" t="e">
        <f>IF($B354="","",VLOOKUP($B354,'HKII 20 - 21'!$B$17:$AT$54,6,0))</f>
        <v>#N/A</v>
      </c>
      <c r="H354" s="16" t="e">
        <f>IF($B354="","",VLOOKUP($B354,'HKII 20 - 21'!$B$17:$AT$54,7,0))</f>
        <v>#N/A</v>
      </c>
      <c r="I354" s="16" t="e">
        <f>IF($B354="","",VLOOKUP($B354,'HKII 20 - 21'!$B$17:$AT$54,8,0))</f>
        <v>#N/A</v>
      </c>
      <c r="J354" s="16" t="e">
        <f>IF($B354="","",VLOOKUP($B354,'HKII 20 - 21'!$B$17:$AT$54,9,0))</f>
        <v>#N/A</v>
      </c>
      <c r="K354" s="16" t="e">
        <f>IF($B354="","",VLOOKUP($B354,'HKII 20 - 21'!$B$17:$AT$54,10,0))</f>
        <v>#N/A</v>
      </c>
      <c r="L354" s="16" t="e">
        <f>IF($B354="","",VLOOKUP($B354,'HKII 20 - 21'!$B$17:$AT$54,11,0))</f>
        <v>#N/A</v>
      </c>
      <c r="M354" s="32" t="e">
        <f t="shared" si="51"/>
        <v>#N/A</v>
      </c>
      <c r="N354" s="16" t="e">
        <f>IF($B354="","",VLOOKUP($B354,'HKII 20 - 21'!$B$17:$AT$54,13,0))</f>
        <v>#N/A</v>
      </c>
      <c r="O354" s="16" t="e">
        <f>IF($B354="","",VLOOKUP($B354,'HKII 20 - 21'!$B$17:$AT$54,14,0))</f>
        <v>#N/A</v>
      </c>
      <c r="P354" s="16" t="e">
        <f>IF($B354="","",VLOOKUP($B354,'HKII 20 - 21'!$B$17:$AT$54,15,0))</f>
        <v>#N/A</v>
      </c>
      <c r="Q354" s="16" t="e">
        <f>IF($B354="","",VLOOKUP($B354,'HKII 20 - 21'!$B$17:$AT$54,16,0))</f>
        <v>#N/A</v>
      </c>
      <c r="R354" s="32" t="e">
        <f t="shared" si="52"/>
        <v>#N/A</v>
      </c>
      <c r="S354" s="16" t="e">
        <f>IF($B354="","",VLOOKUP($B354,'HKII 20 - 21'!$B$17:$AT$54,18,0))</f>
        <v>#N/A</v>
      </c>
      <c r="T354" s="16" t="e">
        <f>IF($B354="","",VLOOKUP($B354,'HKII 20 - 21'!$B$17:$AT$54,19,0))</f>
        <v>#N/A</v>
      </c>
      <c r="U354" s="16" t="e">
        <f>IF($B354="","",VLOOKUP($B354,'HKII 20 - 21'!$B$17:$AT$54,20,0))</f>
        <v>#N/A</v>
      </c>
      <c r="V354" s="32" t="e">
        <f t="shared" si="53"/>
        <v>#N/A</v>
      </c>
      <c r="W354" s="16" t="e">
        <f>IF($B354="","",VLOOKUP($B354,'HKII 20 - 21'!$B$17:$AT$54,22,0))</f>
        <v>#N/A</v>
      </c>
      <c r="X354" s="16" t="e">
        <f>IF($B354="","",VLOOKUP($B354,'HKII 20 - 21'!$B$17:$AT$54,23,0))</f>
        <v>#N/A</v>
      </c>
      <c r="Y354" s="16" t="e">
        <f>IF($B354="","",VLOOKUP($B354,'HKII 20 - 21'!$B$17:$AT$54,24,0))</f>
        <v>#N/A</v>
      </c>
      <c r="Z354" s="32" t="e">
        <f t="shared" si="54"/>
        <v>#N/A</v>
      </c>
      <c r="AA354" s="16" t="e">
        <f>IF($B354="","",VLOOKUP($B354,'HKII 20 - 21'!$B$17:$AT$54,26,0))</f>
        <v>#N/A</v>
      </c>
      <c r="AB354" s="16" t="e">
        <f>IF($B354="","",VLOOKUP($B354,'HKII 20 - 21'!$B$17:$AT$54,27,0))</f>
        <v>#N/A</v>
      </c>
      <c r="AC354" s="16" t="e">
        <f>IF($B354="","",VLOOKUP($B354,'HKII 20 - 21'!$B$17:$AT$54,28,0))</f>
        <v>#N/A</v>
      </c>
      <c r="AD354" s="32" t="e">
        <f t="shared" si="55"/>
        <v>#N/A</v>
      </c>
      <c r="AE354" s="16" t="e">
        <f>IF($B354="","",VLOOKUP($B354,'HKII 20 - 21'!$B$17:$AT$54,30,0))</f>
        <v>#N/A</v>
      </c>
      <c r="AF354" s="16" t="e">
        <f>IF($B354="","",VLOOKUP($B354,'HKII 20 - 21'!$B$17:$AT$54,31,0))</f>
        <v>#N/A</v>
      </c>
      <c r="AG354" s="16" t="e">
        <f>IF($B354="","",VLOOKUP($B354,'HKII 20 - 21'!$B$17:$AT$54,32,0))</f>
        <v>#N/A</v>
      </c>
      <c r="AH354" s="32" t="e">
        <f t="shared" si="56"/>
        <v>#N/A</v>
      </c>
      <c r="AI354" s="16" t="e">
        <f>IF($B354="","",VLOOKUP($B354,'HKII 20 - 21'!$B$17:$AT$54,34,0))</f>
        <v>#N/A</v>
      </c>
      <c r="AJ354" s="16" t="e">
        <f>IF($B354="","",VLOOKUP($B354,'HKII 20 - 21'!$B$17:$AT$54,35,0))</f>
        <v>#N/A</v>
      </c>
      <c r="AK354" s="32" t="e">
        <f t="shared" si="57"/>
        <v>#N/A</v>
      </c>
      <c r="AL354" s="16" t="e">
        <f>IF($B354="","",VLOOKUP($B354,'HKII 20 - 21'!$B$17:$AT$54,37,0))</f>
        <v>#N/A</v>
      </c>
      <c r="AM354" s="16" t="e">
        <f>IF($B354="","",VLOOKUP($B354,'HKII 20 - 21'!$B$17:$AT$54,38,0))</f>
        <v>#N/A</v>
      </c>
      <c r="AN354" s="32" t="e">
        <f t="shared" si="58"/>
        <v>#N/A</v>
      </c>
      <c r="AO354" s="16" t="e">
        <f>IF($B354="","",VLOOKUP($B354,'HKII 20 - 21'!$B$17:$AT$54,40,0))</f>
        <v>#N/A</v>
      </c>
      <c r="AP354" s="16" t="e">
        <f>IF($B354="","",VLOOKUP($B354,'HKII 20 - 21'!$B$17:$AT$54,41,0))</f>
        <v>#N/A</v>
      </c>
      <c r="AQ354" s="32" t="e">
        <f t="shared" si="59"/>
        <v>#N/A</v>
      </c>
      <c r="AR354" s="32" t="e">
        <f>IF($B354="","",VLOOKUP($B354,'HKII 20 - 21'!$B$17:$AT$54,43,0))</f>
        <v>#N/A</v>
      </c>
      <c r="AS354" s="32" t="e">
        <f>IF($B354="","",VLOOKUP($B354,'HKII 20 - 21'!$B$17:$AT$54,44,0))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IF($B355="","",VLOOKUP($B355,'HKII 20 - 21'!$B$17:$AT$54,4,0))</f>
        <v>#N/A</v>
      </c>
      <c r="F355" s="16" t="e">
        <f>IF($B355="","",VLOOKUP($B355,'HKII 20 - 21'!$B$17:$AT$54,5,0))</f>
        <v>#N/A</v>
      </c>
      <c r="G355" s="16" t="e">
        <f>IF($B355="","",VLOOKUP($B355,'HKII 20 - 21'!$B$17:$AT$54,6,0))</f>
        <v>#N/A</v>
      </c>
      <c r="H355" s="16" t="e">
        <f>IF($B355="","",VLOOKUP($B355,'HKII 20 - 21'!$B$17:$AT$54,7,0))</f>
        <v>#N/A</v>
      </c>
      <c r="I355" s="16" t="e">
        <f>IF($B355="","",VLOOKUP($B355,'HKII 20 - 21'!$B$17:$AT$54,8,0))</f>
        <v>#N/A</v>
      </c>
      <c r="J355" s="16" t="e">
        <f>IF($B355="","",VLOOKUP($B355,'HKII 20 - 21'!$B$17:$AT$54,9,0))</f>
        <v>#N/A</v>
      </c>
      <c r="K355" s="16" t="e">
        <f>IF($B355="","",VLOOKUP($B355,'HKII 20 - 21'!$B$17:$AT$54,10,0))</f>
        <v>#N/A</v>
      </c>
      <c r="L355" s="16" t="e">
        <f>IF($B355="","",VLOOKUP($B355,'HKII 20 - 21'!$B$17:$AT$54,11,0))</f>
        <v>#N/A</v>
      </c>
      <c r="M355" s="32" t="e">
        <f t="shared" si="51"/>
        <v>#N/A</v>
      </c>
      <c r="N355" s="16" t="e">
        <f>IF($B355="","",VLOOKUP($B355,'HKII 20 - 21'!$B$17:$AT$54,13,0))</f>
        <v>#N/A</v>
      </c>
      <c r="O355" s="16" t="e">
        <f>IF($B355="","",VLOOKUP($B355,'HKII 20 - 21'!$B$17:$AT$54,14,0))</f>
        <v>#N/A</v>
      </c>
      <c r="P355" s="16" t="e">
        <f>IF($B355="","",VLOOKUP($B355,'HKII 20 - 21'!$B$17:$AT$54,15,0))</f>
        <v>#N/A</v>
      </c>
      <c r="Q355" s="16" t="e">
        <f>IF($B355="","",VLOOKUP($B355,'HKII 20 - 21'!$B$17:$AT$54,16,0))</f>
        <v>#N/A</v>
      </c>
      <c r="R355" s="32" t="e">
        <f t="shared" si="52"/>
        <v>#N/A</v>
      </c>
      <c r="S355" s="16" t="e">
        <f>IF($B355="","",VLOOKUP($B355,'HKII 20 - 21'!$B$17:$AT$54,18,0))</f>
        <v>#N/A</v>
      </c>
      <c r="T355" s="16" t="e">
        <f>IF($B355="","",VLOOKUP($B355,'HKII 20 - 21'!$B$17:$AT$54,19,0))</f>
        <v>#N/A</v>
      </c>
      <c r="U355" s="16" t="e">
        <f>IF($B355="","",VLOOKUP($B355,'HKII 20 - 21'!$B$17:$AT$54,20,0))</f>
        <v>#N/A</v>
      </c>
      <c r="V355" s="32" t="e">
        <f t="shared" si="53"/>
        <v>#N/A</v>
      </c>
      <c r="W355" s="16" t="e">
        <f>IF($B355="","",VLOOKUP($B355,'HKII 20 - 21'!$B$17:$AT$54,22,0))</f>
        <v>#N/A</v>
      </c>
      <c r="X355" s="16" t="e">
        <f>IF($B355="","",VLOOKUP($B355,'HKII 20 - 21'!$B$17:$AT$54,23,0))</f>
        <v>#N/A</v>
      </c>
      <c r="Y355" s="16" t="e">
        <f>IF($B355="","",VLOOKUP($B355,'HKII 20 - 21'!$B$17:$AT$54,24,0))</f>
        <v>#N/A</v>
      </c>
      <c r="Z355" s="32" t="e">
        <f t="shared" si="54"/>
        <v>#N/A</v>
      </c>
      <c r="AA355" s="16" t="e">
        <f>IF($B355="","",VLOOKUP($B355,'HKII 20 - 21'!$B$17:$AT$54,26,0))</f>
        <v>#N/A</v>
      </c>
      <c r="AB355" s="16" t="e">
        <f>IF($B355="","",VLOOKUP($B355,'HKII 20 - 21'!$B$17:$AT$54,27,0))</f>
        <v>#N/A</v>
      </c>
      <c r="AC355" s="16" t="e">
        <f>IF($B355="","",VLOOKUP($B355,'HKII 20 - 21'!$B$17:$AT$54,28,0))</f>
        <v>#N/A</v>
      </c>
      <c r="AD355" s="32" t="e">
        <f t="shared" si="55"/>
        <v>#N/A</v>
      </c>
      <c r="AE355" s="16" t="e">
        <f>IF($B355="","",VLOOKUP($B355,'HKII 20 - 21'!$B$17:$AT$54,30,0))</f>
        <v>#N/A</v>
      </c>
      <c r="AF355" s="16" t="e">
        <f>IF($B355="","",VLOOKUP($B355,'HKII 20 - 21'!$B$17:$AT$54,31,0))</f>
        <v>#N/A</v>
      </c>
      <c r="AG355" s="16" t="e">
        <f>IF($B355="","",VLOOKUP($B355,'HKII 20 - 21'!$B$17:$AT$54,32,0))</f>
        <v>#N/A</v>
      </c>
      <c r="AH355" s="32" t="e">
        <f t="shared" si="56"/>
        <v>#N/A</v>
      </c>
      <c r="AI355" s="16" t="e">
        <f>IF($B355="","",VLOOKUP($B355,'HKII 20 - 21'!$B$17:$AT$54,34,0))</f>
        <v>#N/A</v>
      </c>
      <c r="AJ355" s="16" t="e">
        <f>IF($B355="","",VLOOKUP($B355,'HKII 20 - 21'!$B$17:$AT$54,35,0))</f>
        <v>#N/A</v>
      </c>
      <c r="AK355" s="32" t="e">
        <f t="shared" si="57"/>
        <v>#N/A</v>
      </c>
      <c r="AL355" s="16" t="e">
        <f>IF($B355="","",VLOOKUP($B355,'HKII 20 - 21'!$B$17:$AT$54,37,0))</f>
        <v>#N/A</v>
      </c>
      <c r="AM355" s="16" t="e">
        <f>IF($B355="","",VLOOKUP($B355,'HKII 20 - 21'!$B$17:$AT$54,38,0))</f>
        <v>#N/A</v>
      </c>
      <c r="AN355" s="32" t="e">
        <f t="shared" si="58"/>
        <v>#N/A</v>
      </c>
      <c r="AO355" s="16" t="e">
        <f>IF($B355="","",VLOOKUP($B355,'HKII 20 - 21'!$B$17:$AT$54,40,0))</f>
        <v>#N/A</v>
      </c>
      <c r="AP355" s="16" t="e">
        <f>IF($B355="","",VLOOKUP($B355,'HKII 20 - 21'!$B$17:$AT$54,41,0))</f>
        <v>#N/A</v>
      </c>
      <c r="AQ355" s="32" t="e">
        <f t="shared" si="59"/>
        <v>#N/A</v>
      </c>
      <c r="AR355" s="32" t="e">
        <f>IF($B355="","",VLOOKUP($B355,'HKII 20 - 21'!$B$17:$AT$54,43,0))</f>
        <v>#N/A</v>
      </c>
      <c r="AS355" s="32" t="e">
        <f>IF($B355="","",VLOOKUP($B355,'HKII 20 - 21'!$B$17:$AT$54,44,0))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IF($B356="","",VLOOKUP($B356,'HKII 20 - 21'!$B$17:$AT$54,4,0))</f>
        <v>#N/A</v>
      </c>
      <c r="F356" s="16" t="e">
        <f>IF($B356="","",VLOOKUP($B356,'HKII 20 - 21'!$B$17:$AT$54,5,0))</f>
        <v>#N/A</v>
      </c>
      <c r="G356" s="16" t="e">
        <f>IF($B356="","",VLOOKUP($B356,'HKII 20 - 21'!$B$17:$AT$54,6,0))</f>
        <v>#N/A</v>
      </c>
      <c r="H356" s="16" t="e">
        <f>IF($B356="","",VLOOKUP($B356,'HKII 20 - 21'!$B$17:$AT$54,7,0))</f>
        <v>#N/A</v>
      </c>
      <c r="I356" s="16" t="e">
        <f>IF($B356="","",VLOOKUP($B356,'HKII 20 - 21'!$B$17:$AT$54,8,0))</f>
        <v>#N/A</v>
      </c>
      <c r="J356" s="16" t="e">
        <f>IF($B356="","",VLOOKUP($B356,'HKII 20 - 21'!$B$17:$AT$54,9,0))</f>
        <v>#N/A</v>
      </c>
      <c r="K356" s="16" t="e">
        <f>IF($B356="","",VLOOKUP($B356,'HKII 20 - 21'!$B$17:$AT$54,10,0))</f>
        <v>#N/A</v>
      </c>
      <c r="L356" s="16" t="e">
        <f>IF($B356="","",VLOOKUP($B356,'HKII 20 - 21'!$B$17:$AT$54,11,0))</f>
        <v>#N/A</v>
      </c>
      <c r="M356" s="32" t="e">
        <f t="shared" si="51"/>
        <v>#N/A</v>
      </c>
      <c r="N356" s="16" t="e">
        <f>IF($B356="","",VLOOKUP($B356,'HKII 20 - 21'!$B$17:$AT$54,13,0))</f>
        <v>#N/A</v>
      </c>
      <c r="O356" s="16" t="e">
        <f>IF($B356="","",VLOOKUP($B356,'HKII 20 - 21'!$B$17:$AT$54,14,0))</f>
        <v>#N/A</v>
      </c>
      <c r="P356" s="16" t="e">
        <f>IF($B356="","",VLOOKUP($B356,'HKII 20 - 21'!$B$17:$AT$54,15,0))</f>
        <v>#N/A</v>
      </c>
      <c r="Q356" s="16" t="e">
        <f>IF($B356="","",VLOOKUP($B356,'HKII 20 - 21'!$B$17:$AT$54,16,0))</f>
        <v>#N/A</v>
      </c>
      <c r="R356" s="32" t="e">
        <f t="shared" si="52"/>
        <v>#N/A</v>
      </c>
      <c r="S356" s="16" t="e">
        <f>IF($B356="","",VLOOKUP($B356,'HKII 20 - 21'!$B$17:$AT$54,18,0))</f>
        <v>#N/A</v>
      </c>
      <c r="T356" s="16" t="e">
        <f>IF($B356="","",VLOOKUP($B356,'HKII 20 - 21'!$B$17:$AT$54,19,0))</f>
        <v>#N/A</v>
      </c>
      <c r="U356" s="16" t="e">
        <f>IF($B356="","",VLOOKUP($B356,'HKII 20 - 21'!$B$17:$AT$54,20,0))</f>
        <v>#N/A</v>
      </c>
      <c r="V356" s="32" t="e">
        <f t="shared" si="53"/>
        <v>#N/A</v>
      </c>
      <c r="W356" s="16" t="e">
        <f>IF($B356="","",VLOOKUP($B356,'HKII 20 - 21'!$B$17:$AT$54,22,0))</f>
        <v>#N/A</v>
      </c>
      <c r="X356" s="16" t="e">
        <f>IF($B356="","",VLOOKUP($B356,'HKII 20 - 21'!$B$17:$AT$54,23,0))</f>
        <v>#N/A</v>
      </c>
      <c r="Y356" s="16" t="e">
        <f>IF($B356="","",VLOOKUP($B356,'HKII 20 - 21'!$B$17:$AT$54,24,0))</f>
        <v>#N/A</v>
      </c>
      <c r="Z356" s="32" t="e">
        <f t="shared" si="54"/>
        <v>#N/A</v>
      </c>
      <c r="AA356" s="16" t="e">
        <f>IF($B356="","",VLOOKUP($B356,'HKII 20 - 21'!$B$17:$AT$54,26,0))</f>
        <v>#N/A</v>
      </c>
      <c r="AB356" s="16" t="e">
        <f>IF($B356="","",VLOOKUP($B356,'HKII 20 - 21'!$B$17:$AT$54,27,0))</f>
        <v>#N/A</v>
      </c>
      <c r="AC356" s="16" t="e">
        <f>IF($B356="","",VLOOKUP($B356,'HKII 20 - 21'!$B$17:$AT$54,28,0))</f>
        <v>#N/A</v>
      </c>
      <c r="AD356" s="32" t="e">
        <f t="shared" si="55"/>
        <v>#N/A</v>
      </c>
      <c r="AE356" s="16" t="e">
        <f>IF($B356="","",VLOOKUP($B356,'HKII 20 - 21'!$B$17:$AT$54,30,0))</f>
        <v>#N/A</v>
      </c>
      <c r="AF356" s="16" t="e">
        <f>IF($B356="","",VLOOKUP($B356,'HKII 20 - 21'!$B$17:$AT$54,31,0))</f>
        <v>#N/A</v>
      </c>
      <c r="AG356" s="16" t="e">
        <f>IF($B356="","",VLOOKUP($B356,'HKII 20 - 21'!$B$17:$AT$54,32,0))</f>
        <v>#N/A</v>
      </c>
      <c r="AH356" s="32" t="e">
        <f t="shared" si="56"/>
        <v>#N/A</v>
      </c>
      <c r="AI356" s="16" t="e">
        <f>IF($B356="","",VLOOKUP($B356,'HKII 20 - 21'!$B$17:$AT$54,34,0))</f>
        <v>#N/A</v>
      </c>
      <c r="AJ356" s="16" t="e">
        <f>IF($B356="","",VLOOKUP($B356,'HKII 20 - 21'!$B$17:$AT$54,35,0))</f>
        <v>#N/A</v>
      </c>
      <c r="AK356" s="32" t="e">
        <f t="shared" si="57"/>
        <v>#N/A</v>
      </c>
      <c r="AL356" s="16" t="e">
        <f>IF($B356="","",VLOOKUP($B356,'HKII 20 - 21'!$B$17:$AT$54,37,0))</f>
        <v>#N/A</v>
      </c>
      <c r="AM356" s="16" t="e">
        <f>IF($B356="","",VLOOKUP($B356,'HKII 20 - 21'!$B$17:$AT$54,38,0))</f>
        <v>#N/A</v>
      </c>
      <c r="AN356" s="32" t="e">
        <f t="shared" si="58"/>
        <v>#N/A</v>
      </c>
      <c r="AO356" s="16" t="e">
        <f>IF($B356="","",VLOOKUP($B356,'HKII 20 - 21'!$B$17:$AT$54,40,0))</f>
        <v>#N/A</v>
      </c>
      <c r="AP356" s="16" t="e">
        <f>IF($B356="","",VLOOKUP($B356,'HKII 20 - 21'!$B$17:$AT$54,41,0))</f>
        <v>#N/A</v>
      </c>
      <c r="AQ356" s="32" t="e">
        <f t="shared" si="59"/>
        <v>#N/A</v>
      </c>
      <c r="AR356" s="32" t="e">
        <f>IF($B356="","",VLOOKUP($B356,'HKII 20 - 21'!$B$17:$AT$54,43,0))</f>
        <v>#N/A</v>
      </c>
      <c r="AS356" s="32" t="e">
        <f>IF($B356="","",VLOOKUP($B356,'HKII 20 - 21'!$B$17:$AT$54,44,0))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IF($B357="","",VLOOKUP($B357,'HKII 20 - 21'!$B$17:$AT$54,4,0))</f>
        <v>#N/A</v>
      </c>
      <c r="F357" s="16" t="e">
        <f>IF($B357="","",VLOOKUP($B357,'HKII 20 - 21'!$B$17:$AT$54,5,0))</f>
        <v>#N/A</v>
      </c>
      <c r="G357" s="16" t="e">
        <f>IF($B357="","",VLOOKUP($B357,'HKII 20 - 21'!$B$17:$AT$54,6,0))</f>
        <v>#N/A</v>
      </c>
      <c r="H357" s="16" t="e">
        <f>IF($B357="","",VLOOKUP($B357,'HKII 20 - 21'!$B$17:$AT$54,7,0))</f>
        <v>#N/A</v>
      </c>
      <c r="I357" s="16" t="e">
        <f>IF($B357="","",VLOOKUP($B357,'HKII 20 - 21'!$B$17:$AT$54,8,0))</f>
        <v>#N/A</v>
      </c>
      <c r="J357" s="16" t="e">
        <f>IF($B357="","",VLOOKUP($B357,'HKII 20 - 21'!$B$17:$AT$54,9,0))</f>
        <v>#N/A</v>
      </c>
      <c r="K357" s="16" t="e">
        <f>IF($B357="","",VLOOKUP($B357,'HKII 20 - 21'!$B$17:$AT$54,10,0))</f>
        <v>#N/A</v>
      </c>
      <c r="L357" s="16" t="e">
        <f>IF($B357="","",VLOOKUP($B357,'HKII 20 - 21'!$B$17:$AT$54,11,0))</f>
        <v>#N/A</v>
      </c>
      <c r="M357" s="32" t="e">
        <f t="shared" si="51"/>
        <v>#N/A</v>
      </c>
      <c r="N357" s="16" t="e">
        <f>IF($B357="","",VLOOKUP($B357,'HKII 20 - 21'!$B$17:$AT$54,13,0))</f>
        <v>#N/A</v>
      </c>
      <c r="O357" s="16" t="e">
        <f>IF($B357="","",VLOOKUP($B357,'HKII 20 - 21'!$B$17:$AT$54,14,0))</f>
        <v>#N/A</v>
      </c>
      <c r="P357" s="16" t="e">
        <f>IF($B357="","",VLOOKUP($B357,'HKII 20 - 21'!$B$17:$AT$54,15,0))</f>
        <v>#N/A</v>
      </c>
      <c r="Q357" s="16" t="e">
        <f>IF($B357="","",VLOOKUP($B357,'HKII 20 - 21'!$B$17:$AT$54,16,0))</f>
        <v>#N/A</v>
      </c>
      <c r="R357" s="32" t="e">
        <f t="shared" si="52"/>
        <v>#N/A</v>
      </c>
      <c r="S357" s="16" t="e">
        <f>IF($B357="","",VLOOKUP($B357,'HKII 20 - 21'!$B$17:$AT$54,18,0))</f>
        <v>#N/A</v>
      </c>
      <c r="T357" s="16" t="e">
        <f>IF($B357="","",VLOOKUP($B357,'HKII 20 - 21'!$B$17:$AT$54,19,0))</f>
        <v>#N/A</v>
      </c>
      <c r="U357" s="16" t="e">
        <f>IF($B357="","",VLOOKUP($B357,'HKII 20 - 21'!$B$17:$AT$54,20,0))</f>
        <v>#N/A</v>
      </c>
      <c r="V357" s="32" t="e">
        <f t="shared" si="53"/>
        <v>#N/A</v>
      </c>
      <c r="W357" s="16" t="e">
        <f>IF($B357="","",VLOOKUP($B357,'HKII 20 - 21'!$B$17:$AT$54,22,0))</f>
        <v>#N/A</v>
      </c>
      <c r="X357" s="16" t="e">
        <f>IF($B357="","",VLOOKUP($B357,'HKII 20 - 21'!$B$17:$AT$54,23,0))</f>
        <v>#N/A</v>
      </c>
      <c r="Y357" s="16" t="e">
        <f>IF($B357="","",VLOOKUP($B357,'HKII 20 - 21'!$B$17:$AT$54,24,0))</f>
        <v>#N/A</v>
      </c>
      <c r="Z357" s="32" t="e">
        <f t="shared" si="54"/>
        <v>#N/A</v>
      </c>
      <c r="AA357" s="16" t="e">
        <f>IF($B357="","",VLOOKUP($B357,'HKII 20 - 21'!$B$17:$AT$54,26,0))</f>
        <v>#N/A</v>
      </c>
      <c r="AB357" s="16" t="e">
        <f>IF($B357="","",VLOOKUP($B357,'HKII 20 - 21'!$B$17:$AT$54,27,0))</f>
        <v>#N/A</v>
      </c>
      <c r="AC357" s="16" t="e">
        <f>IF($B357="","",VLOOKUP($B357,'HKII 20 - 21'!$B$17:$AT$54,28,0))</f>
        <v>#N/A</v>
      </c>
      <c r="AD357" s="32" t="e">
        <f t="shared" si="55"/>
        <v>#N/A</v>
      </c>
      <c r="AE357" s="16" t="e">
        <f>IF($B357="","",VLOOKUP($B357,'HKII 20 - 21'!$B$17:$AT$54,30,0))</f>
        <v>#N/A</v>
      </c>
      <c r="AF357" s="16" t="e">
        <f>IF($B357="","",VLOOKUP($B357,'HKII 20 - 21'!$B$17:$AT$54,31,0))</f>
        <v>#N/A</v>
      </c>
      <c r="AG357" s="16" t="e">
        <f>IF($B357="","",VLOOKUP($B357,'HKII 20 - 21'!$B$17:$AT$54,32,0))</f>
        <v>#N/A</v>
      </c>
      <c r="AH357" s="32" t="e">
        <f t="shared" si="56"/>
        <v>#N/A</v>
      </c>
      <c r="AI357" s="16" t="e">
        <f>IF($B357="","",VLOOKUP($B357,'HKII 20 - 21'!$B$17:$AT$54,34,0))</f>
        <v>#N/A</v>
      </c>
      <c r="AJ357" s="16" t="e">
        <f>IF($B357="","",VLOOKUP($B357,'HKII 20 - 21'!$B$17:$AT$54,35,0))</f>
        <v>#N/A</v>
      </c>
      <c r="AK357" s="32" t="e">
        <f t="shared" si="57"/>
        <v>#N/A</v>
      </c>
      <c r="AL357" s="16" t="e">
        <f>IF($B357="","",VLOOKUP($B357,'HKII 20 - 21'!$B$17:$AT$54,37,0))</f>
        <v>#N/A</v>
      </c>
      <c r="AM357" s="16" t="e">
        <f>IF($B357="","",VLOOKUP($B357,'HKII 20 - 21'!$B$17:$AT$54,38,0))</f>
        <v>#N/A</v>
      </c>
      <c r="AN357" s="32" t="e">
        <f t="shared" si="58"/>
        <v>#N/A</v>
      </c>
      <c r="AO357" s="16" t="e">
        <f>IF($B357="","",VLOOKUP($B357,'HKII 20 - 21'!$B$17:$AT$54,40,0))</f>
        <v>#N/A</v>
      </c>
      <c r="AP357" s="16" t="e">
        <f>IF($B357="","",VLOOKUP($B357,'HKII 20 - 21'!$B$17:$AT$54,41,0))</f>
        <v>#N/A</v>
      </c>
      <c r="AQ357" s="32" t="e">
        <f t="shared" si="59"/>
        <v>#N/A</v>
      </c>
      <c r="AR357" s="32" t="e">
        <f>IF($B357="","",VLOOKUP($B357,'HKII 20 - 21'!$B$17:$AT$54,43,0))</f>
        <v>#N/A</v>
      </c>
      <c r="AS357" s="32" t="e">
        <f>IF($B357="","",VLOOKUP($B357,'HKII 20 - 21'!$B$17:$AT$54,44,0))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IF($B358="","",VLOOKUP($B358,'HKII 20 - 21'!$B$17:$AT$54,4,0))</f>
        <v>#N/A</v>
      </c>
      <c r="F358" s="16" t="e">
        <f>IF($B358="","",VLOOKUP($B358,'HKII 20 - 21'!$B$17:$AT$54,5,0))</f>
        <v>#N/A</v>
      </c>
      <c r="G358" s="16" t="e">
        <f>IF($B358="","",VLOOKUP($B358,'HKII 20 - 21'!$B$17:$AT$54,6,0))</f>
        <v>#N/A</v>
      </c>
      <c r="H358" s="16" t="e">
        <f>IF($B358="","",VLOOKUP($B358,'HKII 20 - 21'!$B$17:$AT$54,7,0))</f>
        <v>#N/A</v>
      </c>
      <c r="I358" s="16" t="e">
        <f>IF($B358="","",VLOOKUP($B358,'HKII 20 - 21'!$B$17:$AT$54,8,0))</f>
        <v>#N/A</v>
      </c>
      <c r="J358" s="16" t="e">
        <f>IF($B358="","",VLOOKUP($B358,'HKII 20 - 21'!$B$17:$AT$54,9,0))</f>
        <v>#N/A</v>
      </c>
      <c r="K358" s="16" t="e">
        <f>IF($B358="","",VLOOKUP($B358,'HKII 20 - 21'!$B$17:$AT$54,10,0))</f>
        <v>#N/A</v>
      </c>
      <c r="L358" s="16" t="e">
        <f>IF($B358="","",VLOOKUP($B358,'HKII 20 - 21'!$B$17:$AT$54,11,0))</f>
        <v>#N/A</v>
      </c>
      <c r="M358" s="32" t="e">
        <f t="shared" si="51"/>
        <v>#N/A</v>
      </c>
      <c r="N358" s="16" t="e">
        <f>IF($B358="","",VLOOKUP($B358,'HKII 20 - 21'!$B$17:$AT$54,13,0))</f>
        <v>#N/A</v>
      </c>
      <c r="O358" s="16" t="e">
        <f>IF($B358="","",VLOOKUP($B358,'HKII 20 - 21'!$B$17:$AT$54,14,0))</f>
        <v>#N/A</v>
      </c>
      <c r="P358" s="16" t="e">
        <f>IF($B358="","",VLOOKUP($B358,'HKII 20 - 21'!$B$17:$AT$54,15,0))</f>
        <v>#N/A</v>
      </c>
      <c r="Q358" s="16" t="e">
        <f>IF($B358="","",VLOOKUP($B358,'HKII 20 - 21'!$B$17:$AT$54,16,0))</f>
        <v>#N/A</v>
      </c>
      <c r="R358" s="32" t="e">
        <f t="shared" si="52"/>
        <v>#N/A</v>
      </c>
      <c r="S358" s="16" t="e">
        <f>IF($B358="","",VLOOKUP($B358,'HKII 20 - 21'!$B$17:$AT$54,18,0))</f>
        <v>#N/A</v>
      </c>
      <c r="T358" s="16" t="e">
        <f>IF($B358="","",VLOOKUP($B358,'HKII 20 - 21'!$B$17:$AT$54,19,0))</f>
        <v>#N/A</v>
      </c>
      <c r="U358" s="16" t="e">
        <f>IF($B358="","",VLOOKUP($B358,'HKII 20 - 21'!$B$17:$AT$54,20,0))</f>
        <v>#N/A</v>
      </c>
      <c r="V358" s="32" t="e">
        <f t="shared" si="53"/>
        <v>#N/A</v>
      </c>
      <c r="W358" s="16" t="e">
        <f>IF($B358="","",VLOOKUP($B358,'HKII 20 - 21'!$B$17:$AT$54,22,0))</f>
        <v>#N/A</v>
      </c>
      <c r="X358" s="16" t="e">
        <f>IF($B358="","",VLOOKUP($B358,'HKII 20 - 21'!$B$17:$AT$54,23,0))</f>
        <v>#N/A</v>
      </c>
      <c r="Y358" s="16" t="e">
        <f>IF($B358="","",VLOOKUP($B358,'HKII 20 - 21'!$B$17:$AT$54,24,0))</f>
        <v>#N/A</v>
      </c>
      <c r="Z358" s="32" t="e">
        <f t="shared" si="54"/>
        <v>#N/A</v>
      </c>
      <c r="AA358" s="16" t="e">
        <f>IF($B358="","",VLOOKUP($B358,'HKII 20 - 21'!$B$17:$AT$54,26,0))</f>
        <v>#N/A</v>
      </c>
      <c r="AB358" s="16" t="e">
        <f>IF($B358="","",VLOOKUP($B358,'HKII 20 - 21'!$B$17:$AT$54,27,0))</f>
        <v>#N/A</v>
      </c>
      <c r="AC358" s="16" t="e">
        <f>IF($B358="","",VLOOKUP($B358,'HKII 20 - 21'!$B$17:$AT$54,28,0))</f>
        <v>#N/A</v>
      </c>
      <c r="AD358" s="32" t="e">
        <f t="shared" si="55"/>
        <v>#N/A</v>
      </c>
      <c r="AE358" s="16" t="e">
        <f>IF($B358="","",VLOOKUP($B358,'HKII 20 - 21'!$B$17:$AT$54,30,0))</f>
        <v>#N/A</v>
      </c>
      <c r="AF358" s="16" t="e">
        <f>IF($B358="","",VLOOKUP($B358,'HKII 20 - 21'!$B$17:$AT$54,31,0))</f>
        <v>#N/A</v>
      </c>
      <c r="AG358" s="16" t="e">
        <f>IF($B358="","",VLOOKUP($B358,'HKII 20 - 21'!$B$17:$AT$54,32,0))</f>
        <v>#N/A</v>
      </c>
      <c r="AH358" s="32" t="e">
        <f t="shared" si="56"/>
        <v>#N/A</v>
      </c>
      <c r="AI358" s="16" t="e">
        <f>IF($B358="","",VLOOKUP($B358,'HKII 20 - 21'!$B$17:$AT$54,34,0))</f>
        <v>#N/A</v>
      </c>
      <c r="AJ358" s="16" t="e">
        <f>IF($B358="","",VLOOKUP($B358,'HKII 20 - 21'!$B$17:$AT$54,35,0))</f>
        <v>#N/A</v>
      </c>
      <c r="AK358" s="32" t="e">
        <f t="shared" si="57"/>
        <v>#N/A</v>
      </c>
      <c r="AL358" s="16" t="e">
        <f>IF($B358="","",VLOOKUP($B358,'HKII 20 - 21'!$B$17:$AT$54,37,0))</f>
        <v>#N/A</v>
      </c>
      <c r="AM358" s="16" t="e">
        <f>IF($B358="","",VLOOKUP($B358,'HKII 20 - 21'!$B$17:$AT$54,38,0))</f>
        <v>#N/A</v>
      </c>
      <c r="AN358" s="32" t="e">
        <f t="shared" si="58"/>
        <v>#N/A</v>
      </c>
      <c r="AO358" s="16" t="e">
        <f>IF($B358="","",VLOOKUP($B358,'HKII 20 - 21'!$B$17:$AT$54,40,0))</f>
        <v>#N/A</v>
      </c>
      <c r="AP358" s="16" t="e">
        <f>IF($B358="","",VLOOKUP($B358,'HKII 20 - 21'!$B$17:$AT$54,41,0))</f>
        <v>#N/A</v>
      </c>
      <c r="AQ358" s="32" t="e">
        <f t="shared" si="59"/>
        <v>#N/A</v>
      </c>
      <c r="AR358" s="32" t="e">
        <f>IF($B358="","",VLOOKUP($B358,'HKII 20 - 21'!$B$17:$AT$54,43,0))</f>
        <v>#N/A</v>
      </c>
      <c r="AS358" s="32" t="e">
        <f>IF($B358="","",VLOOKUP($B358,'HKII 20 - 21'!$B$17:$AT$54,44,0))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IF($B359="","",VLOOKUP($B359,'HKII 20 - 21'!$B$17:$AT$54,4,0))</f>
        <v>#N/A</v>
      </c>
      <c r="F359" s="16" t="e">
        <f>IF($B359="","",VLOOKUP($B359,'HKII 20 - 21'!$B$17:$AT$54,5,0))</f>
        <v>#N/A</v>
      </c>
      <c r="G359" s="16" t="e">
        <f>IF($B359="","",VLOOKUP($B359,'HKII 20 - 21'!$B$17:$AT$54,6,0))</f>
        <v>#N/A</v>
      </c>
      <c r="H359" s="16" t="e">
        <f>IF($B359="","",VLOOKUP($B359,'HKII 20 - 21'!$B$17:$AT$54,7,0))</f>
        <v>#N/A</v>
      </c>
      <c r="I359" s="16" t="e">
        <f>IF($B359="","",VLOOKUP($B359,'HKII 20 - 21'!$B$17:$AT$54,8,0))</f>
        <v>#N/A</v>
      </c>
      <c r="J359" s="16" t="e">
        <f>IF($B359="","",VLOOKUP($B359,'HKII 20 - 21'!$B$17:$AT$54,9,0))</f>
        <v>#N/A</v>
      </c>
      <c r="K359" s="16" t="e">
        <f>IF($B359="","",VLOOKUP($B359,'HKII 20 - 21'!$B$17:$AT$54,10,0))</f>
        <v>#N/A</v>
      </c>
      <c r="L359" s="16" t="e">
        <f>IF($B359="","",VLOOKUP($B359,'HKII 20 - 21'!$B$17:$AT$54,11,0))</f>
        <v>#N/A</v>
      </c>
      <c r="M359" s="32" t="e">
        <f t="shared" si="51"/>
        <v>#N/A</v>
      </c>
      <c r="N359" s="16" t="e">
        <f>IF($B359="","",VLOOKUP($B359,'HKII 20 - 21'!$B$17:$AT$54,13,0))</f>
        <v>#N/A</v>
      </c>
      <c r="O359" s="16" t="e">
        <f>IF($B359="","",VLOOKUP($B359,'HKII 20 - 21'!$B$17:$AT$54,14,0))</f>
        <v>#N/A</v>
      </c>
      <c r="P359" s="16" t="e">
        <f>IF($B359="","",VLOOKUP($B359,'HKII 20 - 21'!$B$17:$AT$54,15,0))</f>
        <v>#N/A</v>
      </c>
      <c r="Q359" s="16" t="e">
        <f>IF($B359="","",VLOOKUP($B359,'HKII 20 - 21'!$B$17:$AT$54,16,0))</f>
        <v>#N/A</v>
      </c>
      <c r="R359" s="32" t="e">
        <f t="shared" si="52"/>
        <v>#N/A</v>
      </c>
      <c r="S359" s="16" t="e">
        <f>IF($B359="","",VLOOKUP($B359,'HKII 20 - 21'!$B$17:$AT$54,18,0))</f>
        <v>#N/A</v>
      </c>
      <c r="T359" s="16" t="e">
        <f>IF($B359="","",VLOOKUP($B359,'HKII 20 - 21'!$B$17:$AT$54,19,0))</f>
        <v>#N/A</v>
      </c>
      <c r="U359" s="16" t="e">
        <f>IF($B359="","",VLOOKUP($B359,'HKII 20 - 21'!$B$17:$AT$54,20,0))</f>
        <v>#N/A</v>
      </c>
      <c r="V359" s="32" t="e">
        <f t="shared" si="53"/>
        <v>#N/A</v>
      </c>
      <c r="W359" s="16" t="e">
        <f>IF($B359="","",VLOOKUP($B359,'HKII 20 - 21'!$B$17:$AT$54,22,0))</f>
        <v>#N/A</v>
      </c>
      <c r="X359" s="16" t="e">
        <f>IF($B359="","",VLOOKUP($B359,'HKII 20 - 21'!$B$17:$AT$54,23,0))</f>
        <v>#N/A</v>
      </c>
      <c r="Y359" s="16" t="e">
        <f>IF($B359="","",VLOOKUP($B359,'HKII 20 - 21'!$B$17:$AT$54,24,0))</f>
        <v>#N/A</v>
      </c>
      <c r="Z359" s="32" t="e">
        <f t="shared" si="54"/>
        <v>#N/A</v>
      </c>
      <c r="AA359" s="16" t="e">
        <f>IF($B359="","",VLOOKUP($B359,'HKII 20 - 21'!$B$17:$AT$54,26,0))</f>
        <v>#N/A</v>
      </c>
      <c r="AB359" s="16" t="e">
        <f>IF($B359="","",VLOOKUP($B359,'HKII 20 - 21'!$B$17:$AT$54,27,0))</f>
        <v>#N/A</v>
      </c>
      <c r="AC359" s="16" t="e">
        <f>IF($B359="","",VLOOKUP($B359,'HKII 20 - 21'!$B$17:$AT$54,28,0))</f>
        <v>#N/A</v>
      </c>
      <c r="AD359" s="32" t="e">
        <f t="shared" si="55"/>
        <v>#N/A</v>
      </c>
      <c r="AE359" s="16" t="e">
        <f>IF($B359="","",VLOOKUP($B359,'HKII 20 - 21'!$B$17:$AT$54,30,0))</f>
        <v>#N/A</v>
      </c>
      <c r="AF359" s="16" t="e">
        <f>IF($B359="","",VLOOKUP($B359,'HKII 20 - 21'!$B$17:$AT$54,31,0))</f>
        <v>#N/A</v>
      </c>
      <c r="AG359" s="16" t="e">
        <f>IF($B359="","",VLOOKUP($B359,'HKII 20 - 21'!$B$17:$AT$54,32,0))</f>
        <v>#N/A</v>
      </c>
      <c r="AH359" s="32" t="e">
        <f t="shared" si="56"/>
        <v>#N/A</v>
      </c>
      <c r="AI359" s="16" t="e">
        <f>IF($B359="","",VLOOKUP($B359,'HKII 20 - 21'!$B$17:$AT$54,34,0))</f>
        <v>#N/A</v>
      </c>
      <c r="AJ359" s="16" t="e">
        <f>IF($B359="","",VLOOKUP($B359,'HKII 20 - 21'!$B$17:$AT$54,35,0))</f>
        <v>#N/A</v>
      </c>
      <c r="AK359" s="32" t="e">
        <f t="shared" si="57"/>
        <v>#N/A</v>
      </c>
      <c r="AL359" s="16" t="e">
        <f>IF($B359="","",VLOOKUP($B359,'HKII 20 - 21'!$B$17:$AT$54,37,0))</f>
        <v>#N/A</v>
      </c>
      <c r="AM359" s="16" t="e">
        <f>IF($B359="","",VLOOKUP($B359,'HKII 20 - 21'!$B$17:$AT$54,38,0))</f>
        <v>#N/A</v>
      </c>
      <c r="AN359" s="32" t="e">
        <f t="shared" si="58"/>
        <v>#N/A</v>
      </c>
      <c r="AO359" s="16" t="e">
        <f>IF($B359="","",VLOOKUP($B359,'HKII 20 - 21'!$B$17:$AT$54,40,0))</f>
        <v>#N/A</v>
      </c>
      <c r="AP359" s="16" t="e">
        <f>IF($B359="","",VLOOKUP($B359,'HKII 20 - 21'!$B$17:$AT$54,41,0))</f>
        <v>#N/A</v>
      </c>
      <c r="AQ359" s="32" t="e">
        <f t="shared" si="59"/>
        <v>#N/A</v>
      </c>
      <c r="AR359" s="32" t="e">
        <f>IF($B359="","",VLOOKUP($B359,'HKII 20 - 21'!$B$17:$AT$54,43,0))</f>
        <v>#N/A</v>
      </c>
      <c r="AS359" s="32" t="e">
        <f>IF($B359="","",VLOOKUP($B359,'HKII 20 - 21'!$B$17:$AT$54,44,0))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IF($B360="","",VLOOKUP($B360,'HKII 20 - 21'!$B$17:$AT$54,4,0))</f>
        <v>#N/A</v>
      </c>
      <c r="F360" s="16" t="e">
        <f>IF($B360="","",VLOOKUP($B360,'HKII 20 - 21'!$B$17:$AT$54,5,0))</f>
        <v>#N/A</v>
      </c>
      <c r="G360" s="16" t="e">
        <f>IF($B360="","",VLOOKUP($B360,'HKII 20 - 21'!$B$17:$AT$54,6,0))</f>
        <v>#N/A</v>
      </c>
      <c r="H360" s="16" t="e">
        <f>IF($B360="","",VLOOKUP($B360,'HKII 20 - 21'!$B$17:$AT$54,7,0))</f>
        <v>#N/A</v>
      </c>
      <c r="I360" s="16" t="e">
        <f>IF($B360="","",VLOOKUP($B360,'HKII 20 - 21'!$B$17:$AT$54,8,0))</f>
        <v>#N/A</v>
      </c>
      <c r="J360" s="16" t="e">
        <f>IF($B360="","",VLOOKUP($B360,'HKII 20 - 21'!$B$17:$AT$54,9,0))</f>
        <v>#N/A</v>
      </c>
      <c r="K360" s="16" t="e">
        <f>IF($B360="","",VLOOKUP($B360,'HKII 20 - 21'!$B$17:$AT$54,10,0))</f>
        <v>#N/A</v>
      </c>
      <c r="L360" s="16" t="e">
        <f>IF($B360="","",VLOOKUP($B360,'HKII 20 - 21'!$B$17:$AT$54,11,0))</f>
        <v>#N/A</v>
      </c>
      <c r="M360" s="32" t="e">
        <f t="shared" si="51"/>
        <v>#N/A</v>
      </c>
      <c r="N360" s="16" t="e">
        <f>IF($B360="","",VLOOKUP($B360,'HKII 20 - 21'!$B$17:$AT$54,13,0))</f>
        <v>#N/A</v>
      </c>
      <c r="O360" s="16" t="e">
        <f>IF($B360="","",VLOOKUP($B360,'HKII 20 - 21'!$B$17:$AT$54,14,0))</f>
        <v>#N/A</v>
      </c>
      <c r="P360" s="16" t="e">
        <f>IF($B360="","",VLOOKUP($B360,'HKII 20 - 21'!$B$17:$AT$54,15,0))</f>
        <v>#N/A</v>
      </c>
      <c r="Q360" s="16" t="e">
        <f>IF($B360="","",VLOOKUP($B360,'HKII 20 - 21'!$B$17:$AT$54,16,0))</f>
        <v>#N/A</v>
      </c>
      <c r="R360" s="32" t="e">
        <f t="shared" si="52"/>
        <v>#N/A</v>
      </c>
      <c r="S360" s="16" t="e">
        <f>IF($B360="","",VLOOKUP($B360,'HKII 20 - 21'!$B$17:$AT$54,18,0))</f>
        <v>#N/A</v>
      </c>
      <c r="T360" s="16" t="e">
        <f>IF($B360="","",VLOOKUP($B360,'HKII 20 - 21'!$B$17:$AT$54,19,0))</f>
        <v>#N/A</v>
      </c>
      <c r="U360" s="16" t="e">
        <f>IF($B360="","",VLOOKUP($B360,'HKII 20 - 21'!$B$17:$AT$54,20,0))</f>
        <v>#N/A</v>
      </c>
      <c r="V360" s="32" t="e">
        <f t="shared" si="53"/>
        <v>#N/A</v>
      </c>
      <c r="W360" s="16" t="e">
        <f>IF($B360="","",VLOOKUP($B360,'HKII 20 - 21'!$B$17:$AT$54,22,0))</f>
        <v>#N/A</v>
      </c>
      <c r="X360" s="16" t="e">
        <f>IF($B360="","",VLOOKUP($B360,'HKII 20 - 21'!$B$17:$AT$54,23,0))</f>
        <v>#N/A</v>
      </c>
      <c r="Y360" s="16" t="e">
        <f>IF($B360="","",VLOOKUP($B360,'HKII 20 - 21'!$B$17:$AT$54,24,0))</f>
        <v>#N/A</v>
      </c>
      <c r="Z360" s="32" t="e">
        <f t="shared" si="54"/>
        <v>#N/A</v>
      </c>
      <c r="AA360" s="16" t="e">
        <f>IF($B360="","",VLOOKUP($B360,'HKII 20 - 21'!$B$17:$AT$54,26,0))</f>
        <v>#N/A</v>
      </c>
      <c r="AB360" s="16" t="e">
        <f>IF($B360="","",VLOOKUP($B360,'HKII 20 - 21'!$B$17:$AT$54,27,0))</f>
        <v>#N/A</v>
      </c>
      <c r="AC360" s="16" t="e">
        <f>IF($B360="","",VLOOKUP($B360,'HKII 20 - 21'!$B$17:$AT$54,28,0))</f>
        <v>#N/A</v>
      </c>
      <c r="AD360" s="32" t="e">
        <f t="shared" si="55"/>
        <v>#N/A</v>
      </c>
      <c r="AE360" s="16" t="e">
        <f>IF($B360="","",VLOOKUP($B360,'HKII 20 - 21'!$B$17:$AT$54,30,0))</f>
        <v>#N/A</v>
      </c>
      <c r="AF360" s="16" t="e">
        <f>IF($B360="","",VLOOKUP($B360,'HKII 20 - 21'!$B$17:$AT$54,31,0))</f>
        <v>#N/A</v>
      </c>
      <c r="AG360" s="16" t="e">
        <f>IF($B360="","",VLOOKUP($B360,'HKII 20 - 21'!$B$17:$AT$54,32,0))</f>
        <v>#N/A</v>
      </c>
      <c r="AH360" s="32" t="e">
        <f t="shared" si="56"/>
        <v>#N/A</v>
      </c>
      <c r="AI360" s="16" t="e">
        <f>IF($B360="","",VLOOKUP($B360,'HKII 20 - 21'!$B$17:$AT$54,34,0))</f>
        <v>#N/A</v>
      </c>
      <c r="AJ360" s="16" t="e">
        <f>IF($B360="","",VLOOKUP($B360,'HKII 20 - 21'!$B$17:$AT$54,35,0))</f>
        <v>#N/A</v>
      </c>
      <c r="AK360" s="32" t="e">
        <f t="shared" si="57"/>
        <v>#N/A</v>
      </c>
      <c r="AL360" s="16" t="e">
        <f>IF($B360="","",VLOOKUP($B360,'HKII 20 - 21'!$B$17:$AT$54,37,0))</f>
        <v>#N/A</v>
      </c>
      <c r="AM360" s="16" t="e">
        <f>IF($B360="","",VLOOKUP($B360,'HKII 20 - 21'!$B$17:$AT$54,38,0))</f>
        <v>#N/A</v>
      </c>
      <c r="AN360" s="32" t="e">
        <f t="shared" si="58"/>
        <v>#N/A</v>
      </c>
      <c r="AO360" s="16" t="e">
        <f>IF($B360="","",VLOOKUP($B360,'HKII 20 - 21'!$B$17:$AT$54,40,0))</f>
        <v>#N/A</v>
      </c>
      <c r="AP360" s="16" t="e">
        <f>IF($B360="","",VLOOKUP($B360,'HKII 20 - 21'!$B$17:$AT$54,41,0))</f>
        <v>#N/A</v>
      </c>
      <c r="AQ360" s="32" t="e">
        <f t="shared" si="59"/>
        <v>#N/A</v>
      </c>
      <c r="AR360" s="32" t="e">
        <f>IF($B360="","",VLOOKUP($B360,'HKII 20 - 21'!$B$17:$AT$54,43,0))</f>
        <v>#N/A</v>
      </c>
      <c r="AS360" s="32" t="e">
        <f>IF($B360="","",VLOOKUP($B360,'HKII 20 - 21'!$B$17:$AT$54,44,0))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IF($B361="","",VLOOKUP($B361,'HKII 20 - 21'!$B$17:$AT$54,4,0))</f>
        <v>#N/A</v>
      </c>
      <c r="F361" s="16" t="e">
        <f>IF($B361="","",VLOOKUP($B361,'HKII 20 - 21'!$B$17:$AT$54,5,0))</f>
        <v>#N/A</v>
      </c>
      <c r="G361" s="16" t="e">
        <f>IF($B361="","",VLOOKUP($B361,'HKII 20 - 21'!$B$17:$AT$54,6,0))</f>
        <v>#N/A</v>
      </c>
      <c r="H361" s="16" t="e">
        <f>IF($B361="","",VLOOKUP($B361,'HKII 20 - 21'!$B$17:$AT$54,7,0))</f>
        <v>#N/A</v>
      </c>
      <c r="I361" s="16" t="e">
        <f>IF($B361="","",VLOOKUP($B361,'HKII 20 - 21'!$B$17:$AT$54,8,0))</f>
        <v>#N/A</v>
      </c>
      <c r="J361" s="16" t="e">
        <f>IF($B361="","",VLOOKUP($B361,'HKII 20 - 21'!$B$17:$AT$54,9,0))</f>
        <v>#N/A</v>
      </c>
      <c r="K361" s="16" t="e">
        <f>IF($B361="","",VLOOKUP($B361,'HKII 20 - 21'!$B$17:$AT$54,10,0))</f>
        <v>#N/A</v>
      </c>
      <c r="L361" s="16" t="e">
        <f>IF($B361="","",VLOOKUP($B361,'HKII 20 - 21'!$B$17:$AT$54,11,0))</f>
        <v>#N/A</v>
      </c>
      <c r="M361" s="32" t="e">
        <f t="shared" si="51"/>
        <v>#N/A</v>
      </c>
      <c r="N361" s="16" t="e">
        <f>IF($B361="","",VLOOKUP($B361,'HKII 20 - 21'!$B$17:$AT$54,13,0))</f>
        <v>#N/A</v>
      </c>
      <c r="O361" s="16" t="e">
        <f>IF($B361="","",VLOOKUP($B361,'HKII 20 - 21'!$B$17:$AT$54,14,0))</f>
        <v>#N/A</v>
      </c>
      <c r="P361" s="16" t="e">
        <f>IF($B361="","",VLOOKUP($B361,'HKII 20 - 21'!$B$17:$AT$54,15,0))</f>
        <v>#N/A</v>
      </c>
      <c r="Q361" s="16" t="e">
        <f>IF($B361="","",VLOOKUP($B361,'HKII 20 - 21'!$B$17:$AT$54,16,0))</f>
        <v>#N/A</v>
      </c>
      <c r="R361" s="32" t="e">
        <f t="shared" si="52"/>
        <v>#N/A</v>
      </c>
      <c r="S361" s="16" t="e">
        <f>IF($B361="","",VLOOKUP($B361,'HKII 20 - 21'!$B$17:$AT$54,18,0))</f>
        <v>#N/A</v>
      </c>
      <c r="T361" s="16" t="e">
        <f>IF($B361="","",VLOOKUP($B361,'HKII 20 - 21'!$B$17:$AT$54,19,0))</f>
        <v>#N/A</v>
      </c>
      <c r="U361" s="16" t="e">
        <f>IF($B361="","",VLOOKUP($B361,'HKII 20 - 21'!$B$17:$AT$54,20,0))</f>
        <v>#N/A</v>
      </c>
      <c r="V361" s="32" t="e">
        <f t="shared" si="53"/>
        <v>#N/A</v>
      </c>
      <c r="W361" s="16" t="e">
        <f>IF($B361="","",VLOOKUP($B361,'HKII 20 - 21'!$B$17:$AT$54,22,0))</f>
        <v>#N/A</v>
      </c>
      <c r="X361" s="16" t="e">
        <f>IF($B361="","",VLOOKUP($B361,'HKII 20 - 21'!$B$17:$AT$54,23,0))</f>
        <v>#N/A</v>
      </c>
      <c r="Y361" s="16" t="e">
        <f>IF($B361="","",VLOOKUP($B361,'HKII 20 - 21'!$B$17:$AT$54,24,0))</f>
        <v>#N/A</v>
      </c>
      <c r="Z361" s="32" t="e">
        <f t="shared" si="54"/>
        <v>#N/A</v>
      </c>
      <c r="AA361" s="16" t="e">
        <f>IF($B361="","",VLOOKUP($B361,'HKII 20 - 21'!$B$17:$AT$54,26,0))</f>
        <v>#N/A</v>
      </c>
      <c r="AB361" s="16" t="e">
        <f>IF($B361="","",VLOOKUP($B361,'HKII 20 - 21'!$B$17:$AT$54,27,0))</f>
        <v>#N/A</v>
      </c>
      <c r="AC361" s="16" t="e">
        <f>IF($B361="","",VLOOKUP($B361,'HKII 20 - 21'!$B$17:$AT$54,28,0))</f>
        <v>#N/A</v>
      </c>
      <c r="AD361" s="32" t="e">
        <f t="shared" si="55"/>
        <v>#N/A</v>
      </c>
      <c r="AE361" s="16" t="e">
        <f>IF($B361="","",VLOOKUP($B361,'HKII 20 - 21'!$B$17:$AT$54,30,0))</f>
        <v>#N/A</v>
      </c>
      <c r="AF361" s="16" t="e">
        <f>IF($B361="","",VLOOKUP($B361,'HKII 20 - 21'!$B$17:$AT$54,31,0))</f>
        <v>#N/A</v>
      </c>
      <c r="AG361" s="16" t="e">
        <f>IF($B361="","",VLOOKUP($B361,'HKII 20 - 21'!$B$17:$AT$54,32,0))</f>
        <v>#N/A</v>
      </c>
      <c r="AH361" s="32" t="e">
        <f t="shared" si="56"/>
        <v>#N/A</v>
      </c>
      <c r="AI361" s="16" t="e">
        <f>IF($B361="","",VLOOKUP($B361,'HKII 20 - 21'!$B$17:$AT$54,34,0))</f>
        <v>#N/A</v>
      </c>
      <c r="AJ361" s="16" t="e">
        <f>IF($B361="","",VLOOKUP($B361,'HKII 20 - 21'!$B$17:$AT$54,35,0))</f>
        <v>#N/A</v>
      </c>
      <c r="AK361" s="32" t="e">
        <f t="shared" si="57"/>
        <v>#N/A</v>
      </c>
      <c r="AL361" s="16" t="e">
        <f>IF($B361="","",VLOOKUP($B361,'HKII 20 - 21'!$B$17:$AT$54,37,0))</f>
        <v>#N/A</v>
      </c>
      <c r="AM361" s="16" t="e">
        <f>IF($B361="","",VLOOKUP($B361,'HKII 20 - 21'!$B$17:$AT$54,38,0))</f>
        <v>#N/A</v>
      </c>
      <c r="AN361" s="32" t="e">
        <f t="shared" si="58"/>
        <v>#N/A</v>
      </c>
      <c r="AO361" s="16" t="e">
        <f>IF($B361="","",VLOOKUP($B361,'HKII 20 - 21'!$B$17:$AT$54,40,0))</f>
        <v>#N/A</v>
      </c>
      <c r="AP361" s="16" t="e">
        <f>IF($B361="","",VLOOKUP($B361,'HKII 20 - 21'!$B$17:$AT$54,41,0))</f>
        <v>#N/A</v>
      </c>
      <c r="AQ361" s="32" t="e">
        <f t="shared" si="59"/>
        <v>#N/A</v>
      </c>
      <c r="AR361" s="32" t="e">
        <f>IF($B361="","",VLOOKUP($B361,'HKII 20 - 21'!$B$17:$AT$54,43,0))</f>
        <v>#N/A</v>
      </c>
      <c r="AS361" s="32" t="e">
        <f>IF($B361="","",VLOOKUP($B361,'HKII 20 - 21'!$B$17:$AT$54,44,0))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IF($B362="","",VLOOKUP($B362,'HKII 20 - 21'!$B$17:$AT$54,4,0))</f>
        <v>#N/A</v>
      </c>
      <c r="F362" s="16" t="e">
        <f>IF($B362="","",VLOOKUP($B362,'HKII 20 - 21'!$B$17:$AT$54,5,0))</f>
        <v>#N/A</v>
      </c>
      <c r="G362" s="16" t="e">
        <f>IF($B362="","",VLOOKUP($B362,'HKII 20 - 21'!$B$17:$AT$54,6,0))</f>
        <v>#N/A</v>
      </c>
      <c r="H362" s="16" t="e">
        <f>IF($B362="","",VLOOKUP($B362,'HKII 20 - 21'!$B$17:$AT$54,7,0))</f>
        <v>#N/A</v>
      </c>
      <c r="I362" s="16" t="e">
        <f>IF($B362="","",VLOOKUP($B362,'HKII 20 - 21'!$B$17:$AT$54,8,0))</f>
        <v>#N/A</v>
      </c>
      <c r="J362" s="16" t="e">
        <f>IF($B362="","",VLOOKUP($B362,'HKII 20 - 21'!$B$17:$AT$54,9,0))</f>
        <v>#N/A</v>
      </c>
      <c r="K362" s="16" t="e">
        <f>IF($B362="","",VLOOKUP($B362,'HKII 20 - 21'!$B$17:$AT$54,10,0))</f>
        <v>#N/A</v>
      </c>
      <c r="L362" s="16" t="e">
        <f>IF($B362="","",VLOOKUP($B362,'HKII 20 - 21'!$B$17:$AT$54,11,0))</f>
        <v>#N/A</v>
      </c>
      <c r="M362" s="32" t="e">
        <f t="shared" si="51"/>
        <v>#N/A</v>
      </c>
      <c r="N362" s="16" t="e">
        <f>IF($B362="","",VLOOKUP($B362,'HKII 20 - 21'!$B$17:$AT$54,13,0))</f>
        <v>#N/A</v>
      </c>
      <c r="O362" s="16" t="e">
        <f>IF($B362="","",VLOOKUP($B362,'HKII 20 - 21'!$B$17:$AT$54,14,0))</f>
        <v>#N/A</v>
      </c>
      <c r="P362" s="16" t="e">
        <f>IF($B362="","",VLOOKUP($B362,'HKII 20 - 21'!$B$17:$AT$54,15,0))</f>
        <v>#N/A</v>
      </c>
      <c r="Q362" s="16" t="e">
        <f>IF($B362="","",VLOOKUP($B362,'HKII 20 - 21'!$B$17:$AT$54,16,0))</f>
        <v>#N/A</v>
      </c>
      <c r="R362" s="32" t="e">
        <f t="shared" si="52"/>
        <v>#N/A</v>
      </c>
      <c r="S362" s="16" t="e">
        <f>IF($B362="","",VLOOKUP($B362,'HKII 20 - 21'!$B$17:$AT$54,18,0))</f>
        <v>#N/A</v>
      </c>
      <c r="T362" s="16" t="e">
        <f>IF($B362="","",VLOOKUP($B362,'HKII 20 - 21'!$B$17:$AT$54,19,0))</f>
        <v>#N/A</v>
      </c>
      <c r="U362" s="16" t="e">
        <f>IF($B362="","",VLOOKUP($B362,'HKII 20 - 21'!$B$17:$AT$54,20,0))</f>
        <v>#N/A</v>
      </c>
      <c r="V362" s="32" t="e">
        <f t="shared" si="53"/>
        <v>#N/A</v>
      </c>
      <c r="W362" s="16" t="e">
        <f>IF($B362="","",VLOOKUP($B362,'HKII 20 - 21'!$B$17:$AT$54,22,0))</f>
        <v>#N/A</v>
      </c>
      <c r="X362" s="16" t="e">
        <f>IF($B362="","",VLOOKUP($B362,'HKII 20 - 21'!$B$17:$AT$54,23,0))</f>
        <v>#N/A</v>
      </c>
      <c r="Y362" s="16" t="e">
        <f>IF($B362="","",VLOOKUP($B362,'HKII 20 - 21'!$B$17:$AT$54,24,0))</f>
        <v>#N/A</v>
      </c>
      <c r="Z362" s="32" t="e">
        <f t="shared" si="54"/>
        <v>#N/A</v>
      </c>
      <c r="AA362" s="16" t="e">
        <f>IF($B362="","",VLOOKUP($B362,'HKII 20 - 21'!$B$17:$AT$54,26,0))</f>
        <v>#N/A</v>
      </c>
      <c r="AB362" s="16" t="e">
        <f>IF($B362="","",VLOOKUP($B362,'HKII 20 - 21'!$B$17:$AT$54,27,0))</f>
        <v>#N/A</v>
      </c>
      <c r="AC362" s="16" t="e">
        <f>IF($B362="","",VLOOKUP($B362,'HKII 20 - 21'!$B$17:$AT$54,28,0))</f>
        <v>#N/A</v>
      </c>
      <c r="AD362" s="32" t="e">
        <f t="shared" si="55"/>
        <v>#N/A</v>
      </c>
      <c r="AE362" s="16" t="e">
        <f>IF($B362="","",VLOOKUP($B362,'HKII 20 - 21'!$B$17:$AT$54,30,0))</f>
        <v>#N/A</v>
      </c>
      <c r="AF362" s="16" t="e">
        <f>IF($B362="","",VLOOKUP($B362,'HKII 20 - 21'!$B$17:$AT$54,31,0))</f>
        <v>#N/A</v>
      </c>
      <c r="AG362" s="16" t="e">
        <f>IF($B362="","",VLOOKUP($B362,'HKII 20 - 21'!$B$17:$AT$54,32,0))</f>
        <v>#N/A</v>
      </c>
      <c r="AH362" s="32" t="e">
        <f t="shared" si="56"/>
        <v>#N/A</v>
      </c>
      <c r="AI362" s="16" t="e">
        <f>IF($B362="","",VLOOKUP($B362,'HKII 20 - 21'!$B$17:$AT$54,34,0))</f>
        <v>#N/A</v>
      </c>
      <c r="AJ362" s="16" t="e">
        <f>IF($B362="","",VLOOKUP($B362,'HKII 20 - 21'!$B$17:$AT$54,35,0))</f>
        <v>#N/A</v>
      </c>
      <c r="AK362" s="32" t="e">
        <f t="shared" si="57"/>
        <v>#N/A</v>
      </c>
      <c r="AL362" s="16" t="e">
        <f>IF($B362="","",VLOOKUP($B362,'HKII 20 - 21'!$B$17:$AT$54,37,0))</f>
        <v>#N/A</v>
      </c>
      <c r="AM362" s="16" t="e">
        <f>IF($B362="","",VLOOKUP($B362,'HKII 20 - 21'!$B$17:$AT$54,38,0))</f>
        <v>#N/A</v>
      </c>
      <c r="AN362" s="32" t="e">
        <f t="shared" si="58"/>
        <v>#N/A</v>
      </c>
      <c r="AO362" s="16" t="e">
        <f>IF($B362="","",VLOOKUP($B362,'HKII 20 - 21'!$B$17:$AT$54,40,0))</f>
        <v>#N/A</v>
      </c>
      <c r="AP362" s="16" t="e">
        <f>IF($B362="","",VLOOKUP($B362,'HKII 20 - 21'!$B$17:$AT$54,41,0))</f>
        <v>#N/A</v>
      </c>
      <c r="AQ362" s="32" t="e">
        <f t="shared" si="59"/>
        <v>#N/A</v>
      </c>
      <c r="AR362" s="32" t="e">
        <f>IF($B362="","",VLOOKUP($B362,'HKII 20 - 21'!$B$17:$AT$54,43,0))</f>
        <v>#N/A</v>
      </c>
      <c r="AS362" s="32" t="e">
        <f>IF($B362="","",VLOOKUP($B362,'HKII 20 - 21'!$B$17:$AT$54,44,0))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IF($B363="","",VLOOKUP($B363,'HKII 20 - 21'!$B$17:$AT$54,4,0))</f>
        <v>#N/A</v>
      </c>
      <c r="F363" s="16" t="e">
        <f>IF($B363="","",VLOOKUP($B363,'HKII 20 - 21'!$B$17:$AT$54,5,0))</f>
        <v>#N/A</v>
      </c>
      <c r="G363" s="16" t="e">
        <f>IF($B363="","",VLOOKUP($B363,'HKII 20 - 21'!$B$17:$AT$54,6,0))</f>
        <v>#N/A</v>
      </c>
      <c r="H363" s="16" t="e">
        <f>IF($B363="","",VLOOKUP($B363,'HKII 20 - 21'!$B$17:$AT$54,7,0))</f>
        <v>#N/A</v>
      </c>
      <c r="I363" s="16" t="e">
        <f>IF($B363="","",VLOOKUP($B363,'HKII 20 - 21'!$B$17:$AT$54,8,0))</f>
        <v>#N/A</v>
      </c>
      <c r="J363" s="16" t="e">
        <f>IF($B363="","",VLOOKUP($B363,'HKII 20 - 21'!$B$17:$AT$54,9,0))</f>
        <v>#N/A</v>
      </c>
      <c r="K363" s="16" t="e">
        <f>IF($B363="","",VLOOKUP($B363,'HKII 20 - 21'!$B$17:$AT$54,10,0))</f>
        <v>#N/A</v>
      </c>
      <c r="L363" s="16" t="e">
        <f>IF($B363="","",VLOOKUP($B363,'HKII 20 - 21'!$B$17:$AT$54,11,0))</f>
        <v>#N/A</v>
      </c>
      <c r="M363" s="32" t="e">
        <f t="shared" si="51"/>
        <v>#N/A</v>
      </c>
      <c r="N363" s="16" t="e">
        <f>IF($B363="","",VLOOKUP($B363,'HKII 20 - 21'!$B$17:$AT$54,13,0))</f>
        <v>#N/A</v>
      </c>
      <c r="O363" s="16" t="e">
        <f>IF($B363="","",VLOOKUP($B363,'HKII 20 - 21'!$B$17:$AT$54,14,0))</f>
        <v>#N/A</v>
      </c>
      <c r="P363" s="16" t="e">
        <f>IF($B363="","",VLOOKUP($B363,'HKII 20 - 21'!$B$17:$AT$54,15,0))</f>
        <v>#N/A</v>
      </c>
      <c r="Q363" s="16" t="e">
        <f>IF($B363="","",VLOOKUP($B363,'HKII 20 - 21'!$B$17:$AT$54,16,0))</f>
        <v>#N/A</v>
      </c>
      <c r="R363" s="32" t="e">
        <f t="shared" si="52"/>
        <v>#N/A</v>
      </c>
      <c r="S363" s="16" t="e">
        <f>IF($B363="","",VLOOKUP($B363,'HKII 20 - 21'!$B$17:$AT$54,18,0))</f>
        <v>#N/A</v>
      </c>
      <c r="T363" s="16" t="e">
        <f>IF($B363="","",VLOOKUP($B363,'HKII 20 - 21'!$B$17:$AT$54,19,0))</f>
        <v>#N/A</v>
      </c>
      <c r="U363" s="16" t="e">
        <f>IF($B363="","",VLOOKUP($B363,'HKII 20 - 21'!$B$17:$AT$54,20,0))</f>
        <v>#N/A</v>
      </c>
      <c r="V363" s="32" t="e">
        <f t="shared" si="53"/>
        <v>#N/A</v>
      </c>
      <c r="W363" s="16" t="e">
        <f>IF($B363="","",VLOOKUP($B363,'HKII 20 - 21'!$B$17:$AT$54,22,0))</f>
        <v>#N/A</v>
      </c>
      <c r="X363" s="16" t="e">
        <f>IF($B363="","",VLOOKUP($B363,'HKII 20 - 21'!$B$17:$AT$54,23,0))</f>
        <v>#N/A</v>
      </c>
      <c r="Y363" s="16" t="e">
        <f>IF($B363="","",VLOOKUP($B363,'HKII 20 - 21'!$B$17:$AT$54,24,0))</f>
        <v>#N/A</v>
      </c>
      <c r="Z363" s="32" t="e">
        <f t="shared" si="54"/>
        <v>#N/A</v>
      </c>
      <c r="AA363" s="16" t="e">
        <f>IF($B363="","",VLOOKUP($B363,'HKII 20 - 21'!$B$17:$AT$54,26,0))</f>
        <v>#N/A</v>
      </c>
      <c r="AB363" s="16" t="e">
        <f>IF($B363="","",VLOOKUP($B363,'HKII 20 - 21'!$B$17:$AT$54,27,0))</f>
        <v>#N/A</v>
      </c>
      <c r="AC363" s="16" t="e">
        <f>IF($B363="","",VLOOKUP($B363,'HKII 20 - 21'!$B$17:$AT$54,28,0))</f>
        <v>#N/A</v>
      </c>
      <c r="AD363" s="32" t="e">
        <f t="shared" si="55"/>
        <v>#N/A</v>
      </c>
      <c r="AE363" s="16" t="e">
        <f>IF($B363="","",VLOOKUP($B363,'HKII 20 - 21'!$B$17:$AT$54,30,0))</f>
        <v>#N/A</v>
      </c>
      <c r="AF363" s="16" t="e">
        <f>IF($B363="","",VLOOKUP($B363,'HKII 20 - 21'!$B$17:$AT$54,31,0))</f>
        <v>#N/A</v>
      </c>
      <c r="AG363" s="16" t="e">
        <f>IF($B363="","",VLOOKUP($B363,'HKII 20 - 21'!$B$17:$AT$54,32,0))</f>
        <v>#N/A</v>
      </c>
      <c r="AH363" s="32" t="e">
        <f t="shared" si="56"/>
        <v>#N/A</v>
      </c>
      <c r="AI363" s="16" t="e">
        <f>IF($B363="","",VLOOKUP($B363,'HKII 20 - 21'!$B$17:$AT$54,34,0))</f>
        <v>#N/A</v>
      </c>
      <c r="AJ363" s="16" t="e">
        <f>IF($B363="","",VLOOKUP($B363,'HKII 20 - 21'!$B$17:$AT$54,35,0))</f>
        <v>#N/A</v>
      </c>
      <c r="AK363" s="32" t="e">
        <f t="shared" si="57"/>
        <v>#N/A</v>
      </c>
      <c r="AL363" s="16" t="e">
        <f>IF($B363="","",VLOOKUP($B363,'HKII 20 - 21'!$B$17:$AT$54,37,0))</f>
        <v>#N/A</v>
      </c>
      <c r="AM363" s="16" t="e">
        <f>IF($B363="","",VLOOKUP($B363,'HKII 20 - 21'!$B$17:$AT$54,38,0))</f>
        <v>#N/A</v>
      </c>
      <c r="AN363" s="32" t="e">
        <f t="shared" si="58"/>
        <v>#N/A</v>
      </c>
      <c r="AO363" s="16" t="e">
        <f>IF($B363="","",VLOOKUP($B363,'HKII 20 - 21'!$B$17:$AT$54,40,0))</f>
        <v>#N/A</v>
      </c>
      <c r="AP363" s="16" t="e">
        <f>IF($B363="","",VLOOKUP($B363,'HKII 20 - 21'!$B$17:$AT$54,41,0))</f>
        <v>#N/A</v>
      </c>
      <c r="AQ363" s="32" t="e">
        <f t="shared" si="59"/>
        <v>#N/A</v>
      </c>
      <c r="AR363" s="32" t="e">
        <f>IF($B363="","",VLOOKUP($B363,'HKII 20 - 21'!$B$17:$AT$54,43,0))</f>
        <v>#N/A</v>
      </c>
      <c r="AS363" s="32" t="e">
        <f>IF($B363="","",VLOOKUP($B363,'HKII 20 - 21'!$B$17:$AT$54,44,0))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IF($B364="","",VLOOKUP($B364,'HKII 20 - 21'!$B$17:$AT$54,4,0))</f>
        <v>#N/A</v>
      </c>
      <c r="F364" s="16" t="e">
        <f>IF($B364="","",VLOOKUP($B364,'HKII 20 - 21'!$B$17:$AT$54,5,0))</f>
        <v>#N/A</v>
      </c>
      <c r="G364" s="16" t="e">
        <f>IF($B364="","",VLOOKUP($B364,'HKII 20 - 21'!$B$17:$AT$54,6,0))</f>
        <v>#N/A</v>
      </c>
      <c r="H364" s="16" t="e">
        <f>IF($B364="","",VLOOKUP($B364,'HKII 20 - 21'!$B$17:$AT$54,7,0))</f>
        <v>#N/A</v>
      </c>
      <c r="I364" s="16" t="e">
        <f>IF($B364="","",VLOOKUP($B364,'HKII 20 - 21'!$B$17:$AT$54,8,0))</f>
        <v>#N/A</v>
      </c>
      <c r="J364" s="16" t="e">
        <f>IF($B364="","",VLOOKUP($B364,'HKII 20 - 21'!$B$17:$AT$54,9,0))</f>
        <v>#N/A</v>
      </c>
      <c r="K364" s="16" t="e">
        <f>IF($B364="","",VLOOKUP($B364,'HKII 20 - 21'!$B$17:$AT$54,10,0))</f>
        <v>#N/A</v>
      </c>
      <c r="L364" s="16" t="e">
        <f>IF($B364="","",VLOOKUP($B364,'HKII 20 - 21'!$B$17:$AT$54,11,0))</f>
        <v>#N/A</v>
      </c>
      <c r="M364" s="32" t="e">
        <f t="shared" si="51"/>
        <v>#N/A</v>
      </c>
      <c r="N364" s="16" t="e">
        <f>IF($B364="","",VLOOKUP($B364,'HKII 20 - 21'!$B$17:$AT$54,13,0))</f>
        <v>#N/A</v>
      </c>
      <c r="O364" s="16" t="e">
        <f>IF($B364="","",VLOOKUP($B364,'HKII 20 - 21'!$B$17:$AT$54,14,0))</f>
        <v>#N/A</v>
      </c>
      <c r="P364" s="16" t="e">
        <f>IF($B364="","",VLOOKUP($B364,'HKII 20 - 21'!$B$17:$AT$54,15,0))</f>
        <v>#N/A</v>
      </c>
      <c r="Q364" s="16" t="e">
        <f>IF($B364="","",VLOOKUP($B364,'HKII 20 - 21'!$B$17:$AT$54,16,0))</f>
        <v>#N/A</v>
      </c>
      <c r="R364" s="32" t="e">
        <f t="shared" si="52"/>
        <v>#N/A</v>
      </c>
      <c r="S364" s="16" t="e">
        <f>IF($B364="","",VLOOKUP($B364,'HKII 20 - 21'!$B$17:$AT$54,18,0))</f>
        <v>#N/A</v>
      </c>
      <c r="T364" s="16" t="e">
        <f>IF($B364="","",VLOOKUP($B364,'HKII 20 - 21'!$B$17:$AT$54,19,0))</f>
        <v>#N/A</v>
      </c>
      <c r="U364" s="16" t="e">
        <f>IF($B364="","",VLOOKUP($B364,'HKII 20 - 21'!$B$17:$AT$54,20,0))</f>
        <v>#N/A</v>
      </c>
      <c r="V364" s="32" t="e">
        <f t="shared" si="53"/>
        <v>#N/A</v>
      </c>
      <c r="W364" s="16" t="e">
        <f>IF($B364="","",VLOOKUP($B364,'HKII 20 - 21'!$B$17:$AT$54,22,0))</f>
        <v>#N/A</v>
      </c>
      <c r="X364" s="16" t="e">
        <f>IF($B364="","",VLOOKUP($B364,'HKII 20 - 21'!$B$17:$AT$54,23,0))</f>
        <v>#N/A</v>
      </c>
      <c r="Y364" s="16" t="e">
        <f>IF($B364="","",VLOOKUP($B364,'HKII 20 - 21'!$B$17:$AT$54,24,0))</f>
        <v>#N/A</v>
      </c>
      <c r="Z364" s="32" t="e">
        <f t="shared" si="54"/>
        <v>#N/A</v>
      </c>
      <c r="AA364" s="16" t="e">
        <f>IF($B364="","",VLOOKUP($B364,'HKII 20 - 21'!$B$17:$AT$54,26,0))</f>
        <v>#N/A</v>
      </c>
      <c r="AB364" s="16" t="e">
        <f>IF($B364="","",VLOOKUP($B364,'HKII 20 - 21'!$B$17:$AT$54,27,0))</f>
        <v>#N/A</v>
      </c>
      <c r="AC364" s="16" t="e">
        <f>IF($B364="","",VLOOKUP($B364,'HKII 20 - 21'!$B$17:$AT$54,28,0))</f>
        <v>#N/A</v>
      </c>
      <c r="AD364" s="32" t="e">
        <f t="shared" si="55"/>
        <v>#N/A</v>
      </c>
      <c r="AE364" s="16" t="e">
        <f>IF($B364="","",VLOOKUP($B364,'HKII 20 - 21'!$B$17:$AT$54,30,0))</f>
        <v>#N/A</v>
      </c>
      <c r="AF364" s="16" t="e">
        <f>IF($B364="","",VLOOKUP($B364,'HKII 20 - 21'!$B$17:$AT$54,31,0))</f>
        <v>#N/A</v>
      </c>
      <c r="AG364" s="16" t="e">
        <f>IF($B364="","",VLOOKUP($B364,'HKII 20 - 21'!$B$17:$AT$54,32,0))</f>
        <v>#N/A</v>
      </c>
      <c r="AH364" s="32" t="e">
        <f t="shared" si="56"/>
        <v>#N/A</v>
      </c>
      <c r="AI364" s="16" t="e">
        <f>IF($B364="","",VLOOKUP($B364,'HKII 20 - 21'!$B$17:$AT$54,34,0))</f>
        <v>#N/A</v>
      </c>
      <c r="AJ364" s="16" t="e">
        <f>IF($B364="","",VLOOKUP($B364,'HKII 20 - 21'!$B$17:$AT$54,35,0))</f>
        <v>#N/A</v>
      </c>
      <c r="AK364" s="32" t="e">
        <f t="shared" si="57"/>
        <v>#N/A</v>
      </c>
      <c r="AL364" s="16" t="e">
        <f>IF($B364="","",VLOOKUP($B364,'HKII 20 - 21'!$B$17:$AT$54,37,0))</f>
        <v>#N/A</v>
      </c>
      <c r="AM364" s="16" t="e">
        <f>IF($B364="","",VLOOKUP($B364,'HKII 20 - 21'!$B$17:$AT$54,38,0))</f>
        <v>#N/A</v>
      </c>
      <c r="AN364" s="32" t="e">
        <f t="shared" si="58"/>
        <v>#N/A</v>
      </c>
      <c r="AO364" s="16" t="e">
        <f>IF($B364="","",VLOOKUP($B364,'HKII 20 - 21'!$B$17:$AT$54,40,0))</f>
        <v>#N/A</v>
      </c>
      <c r="AP364" s="16" t="e">
        <f>IF($B364="","",VLOOKUP($B364,'HKII 20 - 21'!$B$17:$AT$54,41,0))</f>
        <v>#N/A</v>
      </c>
      <c r="AQ364" s="32" t="e">
        <f t="shared" si="59"/>
        <v>#N/A</v>
      </c>
      <c r="AR364" s="32" t="e">
        <f>IF($B364="","",VLOOKUP($B364,'HKII 20 - 21'!$B$17:$AT$54,43,0))</f>
        <v>#N/A</v>
      </c>
      <c r="AS364" s="32" t="e">
        <f>IF($B364="","",VLOOKUP($B364,'HKII 20 - 21'!$B$17:$AT$54,44,0))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IF($B365="","",VLOOKUP($B365,'HKII 20 - 21'!$B$17:$AT$54,4,0))</f>
        <v>#N/A</v>
      </c>
      <c r="F365" s="16" t="e">
        <f>IF($B365="","",VLOOKUP($B365,'HKII 20 - 21'!$B$17:$AT$54,5,0))</f>
        <v>#N/A</v>
      </c>
      <c r="G365" s="16" t="e">
        <f>IF($B365="","",VLOOKUP($B365,'HKII 20 - 21'!$B$17:$AT$54,6,0))</f>
        <v>#N/A</v>
      </c>
      <c r="H365" s="16" t="e">
        <f>IF($B365="","",VLOOKUP($B365,'HKII 20 - 21'!$B$17:$AT$54,7,0))</f>
        <v>#N/A</v>
      </c>
      <c r="I365" s="16" t="e">
        <f>IF($B365="","",VLOOKUP($B365,'HKII 20 - 21'!$B$17:$AT$54,8,0))</f>
        <v>#N/A</v>
      </c>
      <c r="J365" s="16" t="e">
        <f>IF($B365="","",VLOOKUP($B365,'HKII 20 - 21'!$B$17:$AT$54,9,0))</f>
        <v>#N/A</v>
      </c>
      <c r="K365" s="16" t="e">
        <f>IF($B365="","",VLOOKUP($B365,'HKII 20 - 21'!$B$17:$AT$54,10,0))</f>
        <v>#N/A</v>
      </c>
      <c r="L365" s="16" t="e">
        <f>IF($B365="","",VLOOKUP($B365,'HKII 20 - 21'!$B$17:$AT$54,11,0))</f>
        <v>#N/A</v>
      </c>
      <c r="M365" s="32" t="e">
        <f t="shared" si="51"/>
        <v>#N/A</v>
      </c>
      <c r="N365" s="16" t="e">
        <f>IF($B365="","",VLOOKUP($B365,'HKII 20 - 21'!$B$17:$AT$54,13,0))</f>
        <v>#N/A</v>
      </c>
      <c r="O365" s="16" t="e">
        <f>IF($B365="","",VLOOKUP($B365,'HKII 20 - 21'!$B$17:$AT$54,14,0))</f>
        <v>#N/A</v>
      </c>
      <c r="P365" s="16" t="e">
        <f>IF($B365="","",VLOOKUP($B365,'HKII 20 - 21'!$B$17:$AT$54,15,0))</f>
        <v>#N/A</v>
      </c>
      <c r="Q365" s="16" t="e">
        <f>IF($B365="","",VLOOKUP($B365,'HKII 20 - 21'!$B$17:$AT$54,16,0))</f>
        <v>#N/A</v>
      </c>
      <c r="R365" s="32" t="e">
        <f t="shared" si="52"/>
        <v>#N/A</v>
      </c>
      <c r="S365" s="16" t="e">
        <f>IF($B365="","",VLOOKUP($B365,'HKII 20 - 21'!$B$17:$AT$54,18,0))</f>
        <v>#N/A</v>
      </c>
      <c r="T365" s="16" t="e">
        <f>IF($B365="","",VLOOKUP($B365,'HKII 20 - 21'!$B$17:$AT$54,19,0))</f>
        <v>#N/A</v>
      </c>
      <c r="U365" s="16" t="e">
        <f>IF($B365="","",VLOOKUP($B365,'HKII 20 - 21'!$B$17:$AT$54,20,0))</f>
        <v>#N/A</v>
      </c>
      <c r="V365" s="32" t="e">
        <f t="shared" si="53"/>
        <v>#N/A</v>
      </c>
      <c r="W365" s="16" t="e">
        <f>IF($B365="","",VLOOKUP($B365,'HKII 20 - 21'!$B$17:$AT$54,22,0))</f>
        <v>#N/A</v>
      </c>
      <c r="X365" s="16" t="e">
        <f>IF($B365="","",VLOOKUP($B365,'HKII 20 - 21'!$B$17:$AT$54,23,0))</f>
        <v>#N/A</v>
      </c>
      <c r="Y365" s="16" t="e">
        <f>IF($B365="","",VLOOKUP($B365,'HKII 20 - 21'!$B$17:$AT$54,24,0))</f>
        <v>#N/A</v>
      </c>
      <c r="Z365" s="32" t="e">
        <f t="shared" si="54"/>
        <v>#N/A</v>
      </c>
      <c r="AA365" s="16" t="e">
        <f>IF($B365="","",VLOOKUP($B365,'HKII 20 - 21'!$B$17:$AT$54,26,0))</f>
        <v>#N/A</v>
      </c>
      <c r="AB365" s="16" t="e">
        <f>IF($B365="","",VLOOKUP($B365,'HKII 20 - 21'!$B$17:$AT$54,27,0))</f>
        <v>#N/A</v>
      </c>
      <c r="AC365" s="16" t="e">
        <f>IF($B365="","",VLOOKUP($B365,'HKII 20 - 21'!$B$17:$AT$54,28,0))</f>
        <v>#N/A</v>
      </c>
      <c r="AD365" s="32" t="e">
        <f t="shared" si="55"/>
        <v>#N/A</v>
      </c>
      <c r="AE365" s="16" t="e">
        <f>IF($B365="","",VLOOKUP($B365,'HKII 20 - 21'!$B$17:$AT$54,30,0))</f>
        <v>#N/A</v>
      </c>
      <c r="AF365" s="16" t="e">
        <f>IF($B365="","",VLOOKUP($B365,'HKII 20 - 21'!$B$17:$AT$54,31,0))</f>
        <v>#N/A</v>
      </c>
      <c r="AG365" s="16" t="e">
        <f>IF($B365="","",VLOOKUP($B365,'HKII 20 - 21'!$B$17:$AT$54,32,0))</f>
        <v>#N/A</v>
      </c>
      <c r="AH365" s="32" t="e">
        <f t="shared" si="56"/>
        <v>#N/A</v>
      </c>
      <c r="AI365" s="16" t="e">
        <f>IF($B365="","",VLOOKUP($B365,'HKII 20 - 21'!$B$17:$AT$54,34,0))</f>
        <v>#N/A</v>
      </c>
      <c r="AJ365" s="16" t="e">
        <f>IF($B365="","",VLOOKUP($B365,'HKII 20 - 21'!$B$17:$AT$54,35,0))</f>
        <v>#N/A</v>
      </c>
      <c r="AK365" s="32" t="e">
        <f t="shared" si="57"/>
        <v>#N/A</v>
      </c>
      <c r="AL365" s="16" t="e">
        <f>IF($B365="","",VLOOKUP($B365,'HKII 20 - 21'!$B$17:$AT$54,37,0))</f>
        <v>#N/A</v>
      </c>
      <c r="AM365" s="16" t="e">
        <f>IF($B365="","",VLOOKUP($B365,'HKII 20 - 21'!$B$17:$AT$54,38,0))</f>
        <v>#N/A</v>
      </c>
      <c r="AN365" s="32" t="e">
        <f t="shared" si="58"/>
        <v>#N/A</v>
      </c>
      <c r="AO365" s="16" t="e">
        <f>IF($B365="","",VLOOKUP($B365,'HKII 20 - 21'!$B$17:$AT$54,40,0))</f>
        <v>#N/A</v>
      </c>
      <c r="AP365" s="16" t="e">
        <f>IF($B365="","",VLOOKUP($B365,'HKII 20 - 21'!$B$17:$AT$54,41,0))</f>
        <v>#N/A</v>
      </c>
      <c r="AQ365" s="32" t="e">
        <f t="shared" si="59"/>
        <v>#N/A</v>
      </c>
      <c r="AR365" s="32" t="e">
        <f>IF($B365="","",VLOOKUP($B365,'HKII 20 - 21'!$B$17:$AT$54,43,0))</f>
        <v>#N/A</v>
      </c>
      <c r="AS365" s="32" t="e">
        <f>IF($B365="","",VLOOKUP($B365,'HKII 20 - 21'!$B$17:$AT$54,44,0))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IF($B366="","",VLOOKUP($B366,'HKII 20 - 21'!$B$17:$AT$54,4,0))</f>
        <v>#N/A</v>
      </c>
      <c r="F366" s="16" t="e">
        <f>IF($B366="","",VLOOKUP($B366,'HKII 20 - 21'!$B$17:$AT$54,5,0))</f>
        <v>#N/A</v>
      </c>
      <c r="G366" s="16" t="e">
        <f>IF($B366="","",VLOOKUP($B366,'HKII 20 - 21'!$B$17:$AT$54,6,0))</f>
        <v>#N/A</v>
      </c>
      <c r="H366" s="16" t="e">
        <f>IF($B366="","",VLOOKUP($B366,'HKII 20 - 21'!$B$17:$AT$54,7,0))</f>
        <v>#N/A</v>
      </c>
      <c r="I366" s="16" t="e">
        <f>IF($B366="","",VLOOKUP($B366,'HKII 20 - 21'!$B$17:$AT$54,8,0))</f>
        <v>#N/A</v>
      </c>
      <c r="J366" s="16" t="e">
        <f>IF($B366="","",VLOOKUP($B366,'HKII 20 - 21'!$B$17:$AT$54,9,0))</f>
        <v>#N/A</v>
      </c>
      <c r="K366" s="16" t="e">
        <f>IF($B366="","",VLOOKUP($B366,'HKII 20 - 21'!$B$17:$AT$54,10,0))</f>
        <v>#N/A</v>
      </c>
      <c r="L366" s="16" t="e">
        <f>IF($B366="","",VLOOKUP($B366,'HKII 20 - 21'!$B$17:$AT$54,11,0))</f>
        <v>#N/A</v>
      </c>
      <c r="M366" s="32" t="e">
        <f t="shared" si="51"/>
        <v>#N/A</v>
      </c>
      <c r="N366" s="16" t="e">
        <f>IF($B366="","",VLOOKUP($B366,'HKII 20 - 21'!$B$17:$AT$54,13,0))</f>
        <v>#N/A</v>
      </c>
      <c r="O366" s="16" t="e">
        <f>IF($B366="","",VLOOKUP($B366,'HKII 20 - 21'!$B$17:$AT$54,14,0))</f>
        <v>#N/A</v>
      </c>
      <c r="P366" s="16" t="e">
        <f>IF($B366="","",VLOOKUP($B366,'HKII 20 - 21'!$B$17:$AT$54,15,0))</f>
        <v>#N/A</v>
      </c>
      <c r="Q366" s="16" t="e">
        <f>IF($B366="","",VLOOKUP($B366,'HKII 20 - 21'!$B$17:$AT$54,16,0))</f>
        <v>#N/A</v>
      </c>
      <c r="R366" s="32" t="e">
        <f t="shared" si="52"/>
        <v>#N/A</v>
      </c>
      <c r="S366" s="16" t="e">
        <f>IF($B366="","",VLOOKUP($B366,'HKII 20 - 21'!$B$17:$AT$54,18,0))</f>
        <v>#N/A</v>
      </c>
      <c r="T366" s="16" t="e">
        <f>IF($B366="","",VLOOKUP($B366,'HKII 20 - 21'!$B$17:$AT$54,19,0))</f>
        <v>#N/A</v>
      </c>
      <c r="U366" s="16" t="e">
        <f>IF($B366="","",VLOOKUP($B366,'HKII 20 - 21'!$B$17:$AT$54,20,0))</f>
        <v>#N/A</v>
      </c>
      <c r="V366" s="32" t="e">
        <f t="shared" si="53"/>
        <v>#N/A</v>
      </c>
      <c r="W366" s="16" t="e">
        <f>IF($B366="","",VLOOKUP($B366,'HKII 20 - 21'!$B$17:$AT$54,22,0))</f>
        <v>#N/A</v>
      </c>
      <c r="X366" s="16" t="e">
        <f>IF($B366="","",VLOOKUP($B366,'HKII 20 - 21'!$B$17:$AT$54,23,0))</f>
        <v>#N/A</v>
      </c>
      <c r="Y366" s="16" t="e">
        <f>IF($B366="","",VLOOKUP($B366,'HKII 20 - 21'!$B$17:$AT$54,24,0))</f>
        <v>#N/A</v>
      </c>
      <c r="Z366" s="32" t="e">
        <f t="shared" si="54"/>
        <v>#N/A</v>
      </c>
      <c r="AA366" s="16" t="e">
        <f>IF($B366="","",VLOOKUP($B366,'HKII 20 - 21'!$B$17:$AT$54,26,0))</f>
        <v>#N/A</v>
      </c>
      <c r="AB366" s="16" t="e">
        <f>IF($B366="","",VLOOKUP($B366,'HKII 20 - 21'!$B$17:$AT$54,27,0))</f>
        <v>#N/A</v>
      </c>
      <c r="AC366" s="16" t="e">
        <f>IF($B366="","",VLOOKUP($B366,'HKII 20 - 21'!$B$17:$AT$54,28,0))</f>
        <v>#N/A</v>
      </c>
      <c r="AD366" s="32" t="e">
        <f t="shared" si="55"/>
        <v>#N/A</v>
      </c>
      <c r="AE366" s="16" t="e">
        <f>IF($B366="","",VLOOKUP($B366,'HKII 20 - 21'!$B$17:$AT$54,30,0))</f>
        <v>#N/A</v>
      </c>
      <c r="AF366" s="16" t="e">
        <f>IF($B366="","",VLOOKUP($B366,'HKII 20 - 21'!$B$17:$AT$54,31,0))</f>
        <v>#N/A</v>
      </c>
      <c r="AG366" s="16" t="e">
        <f>IF($B366="","",VLOOKUP($B366,'HKII 20 - 21'!$B$17:$AT$54,32,0))</f>
        <v>#N/A</v>
      </c>
      <c r="AH366" s="32" t="e">
        <f t="shared" si="56"/>
        <v>#N/A</v>
      </c>
      <c r="AI366" s="16" t="e">
        <f>IF($B366="","",VLOOKUP($B366,'HKII 20 - 21'!$B$17:$AT$54,34,0))</f>
        <v>#N/A</v>
      </c>
      <c r="AJ366" s="16" t="e">
        <f>IF($B366="","",VLOOKUP($B366,'HKII 20 - 21'!$B$17:$AT$54,35,0))</f>
        <v>#N/A</v>
      </c>
      <c r="AK366" s="32" t="e">
        <f t="shared" si="57"/>
        <v>#N/A</v>
      </c>
      <c r="AL366" s="16" t="e">
        <f>IF($B366="","",VLOOKUP($B366,'HKII 20 - 21'!$B$17:$AT$54,37,0))</f>
        <v>#N/A</v>
      </c>
      <c r="AM366" s="16" t="e">
        <f>IF($B366="","",VLOOKUP($B366,'HKII 20 - 21'!$B$17:$AT$54,38,0))</f>
        <v>#N/A</v>
      </c>
      <c r="AN366" s="32" t="e">
        <f t="shared" si="58"/>
        <v>#N/A</v>
      </c>
      <c r="AO366" s="16" t="e">
        <f>IF($B366="","",VLOOKUP($B366,'HKII 20 - 21'!$B$17:$AT$54,40,0))</f>
        <v>#N/A</v>
      </c>
      <c r="AP366" s="16" t="e">
        <f>IF($B366="","",VLOOKUP($B366,'HKII 20 - 21'!$B$17:$AT$54,41,0))</f>
        <v>#N/A</v>
      </c>
      <c r="AQ366" s="32" t="e">
        <f t="shared" si="59"/>
        <v>#N/A</v>
      </c>
      <c r="AR366" s="32" t="e">
        <f>IF($B366="","",VLOOKUP($B366,'HKII 20 - 21'!$B$17:$AT$54,43,0))</f>
        <v>#N/A</v>
      </c>
      <c r="AS366" s="32" t="e">
        <f>IF($B366="","",VLOOKUP($B366,'HKII 20 - 21'!$B$17:$AT$54,44,0))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IF($B367="","",VLOOKUP($B367,'HKII 20 - 21'!$B$17:$AT$54,4,0))</f>
        <v>#N/A</v>
      </c>
      <c r="F367" s="16" t="e">
        <f>IF($B367="","",VLOOKUP($B367,'HKII 20 - 21'!$B$17:$AT$54,5,0))</f>
        <v>#N/A</v>
      </c>
      <c r="G367" s="16" t="e">
        <f>IF($B367="","",VLOOKUP($B367,'HKII 20 - 21'!$B$17:$AT$54,6,0))</f>
        <v>#N/A</v>
      </c>
      <c r="H367" s="16" t="e">
        <f>IF($B367="","",VLOOKUP($B367,'HKII 20 - 21'!$B$17:$AT$54,7,0))</f>
        <v>#N/A</v>
      </c>
      <c r="I367" s="16" t="e">
        <f>IF($B367="","",VLOOKUP($B367,'HKII 20 - 21'!$B$17:$AT$54,8,0))</f>
        <v>#N/A</v>
      </c>
      <c r="J367" s="16" t="e">
        <f>IF($B367="","",VLOOKUP($B367,'HKII 20 - 21'!$B$17:$AT$54,9,0))</f>
        <v>#N/A</v>
      </c>
      <c r="K367" s="16" t="e">
        <f>IF($B367="","",VLOOKUP($B367,'HKII 20 - 21'!$B$17:$AT$54,10,0))</f>
        <v>#N/A</v>
      </c>
      <c r="L367" s="16" t="e">
        <f>IF($B367="","",VLOOKUP($B367,'HKII 20 - 21'!$B$17:$AT$54,11,0))</f>
        <v>#N/A</v>
      </c>
      <c r="M367" s="32" t="e">
        <f t="shared" si="51"/>
        <v>#N/A</v>
      </c>
      <c r="N367" s="16" t="e">
        <f>IF($B367="","",VLOOKUP($B367,'HKII 20 - 21'!$B$17:$AT$54,13,0))</f>
        <v>#N/A</v>
      </c>
      <c r="O367" s="16" t="e">
        <f>IF($B367="","",VLOOKUP($B367,'HKII 20 - 21'!$B$17:$AT$54,14,0))</f>
        <v>#N/A</v>
      </c>
      <c r="P367" s="16" t="e">
        <f>IF($B367="","",VLOOKUP($B367,'HKII 20 - 21'!$B$17:$AT$54,15,0))</f>
        <v>#N/A</v>
      </c>
      <c r="Q367" s="16" t="e">
        <f>IF($B367="","",VLOOKUP($B367,'HKII 20 - 21'!$B$17:$AT$54,16,0))</f>
        <v>#N/A</v>
      </c>
      <c r="R367" s="32" t="e">
        <f t="shared" si="52"/>
        <v>#N/A</v>
      </c>
      <c r="S367" s="16" t="e">
        <f>IF($B367="","",VLOOKUP($B367,'HKII 20 - 21'!$B$17:$AT$54,18,0))</f>
        <v>#N/A</v>
      </c>
      <c r="T367" s="16" t="e">
        <f>IF($B367="","",VLOOKUP($B367,'HKII 20 - 21'!$B$17:$AT$54,19,0))</f>
        <v>#N/A</v>
      </c>
      <c r="U367" s="16" t="e">
        <f>IF($B367="","",VLOOKUP($B367,'HKII 20 - 21'!$B$17:$AT$54,20,0))</f>
        <v>#N/A</v>
      </c>
      <c r="V367" s="32" t="e">
        <f t="shared" si="53"/>
        <v>#N/A</v>
      </c>
      <c r="W367" s="16" t="e">
        <f>IF($B367="","",VLOOKUP($B367,'HKII 20 - 21'!$B$17:$AT$54,22,0))</f>
        <v>#N/A</v>
      </c>
      <c r="X367" s="16" t="e">
        <f>IF($B367="","",VLOOKUP($B367,'HKII 20 - 21'!$B$17:$AT$54,23,0))</f>
        <v>#N/A</v>
      </c>
      <c r="Y367" s="16" t="e">
        <f>IF($B367="","",VLOOKUP($B367,'HKII 20 - 21'!$B$17:$AT$54,24,0))</f>
        <v>#N/A</v>
      </c>
      <c r="Z367" s="32" t="e">
        <f t="shared" si="54"/>
        <v>#N/A</v>
      </c>
      <c r="AA367" s="16" t="e">
        <f>IF($B367="","",VLOOKUP($B367,'HKII 20 - 21'!$B$17:$AT$54,26,0))</f>
        <v>#N/A</v>
      </c>
      <c r="AB367" s="16" t="e">
        <f>IF($B367="","",VLOOKUP($B367,'HKII 20 - 21'!$B$17:$AT$54,27,0))</f>
        <v>#N/A</v>
      </c>
      <c r="AC367" s="16" t="e">
        <f>IF($B367="","",VLOOKUP($B367,'HKII 20 - 21'!$B$17:$AT$54,28,0))</f>
        <v>#N/A</v>
      </c>
      <c r="AD367" s="32" t="e">
        <f t="shared" si="55"/>
        <v>#N/A</v>
      </c>
      <c r="AE367" s="16" t="e">
        <f>IF($B367="","",VLOOKUP($B367,'HKII 20 - 21'!$B$17:$AT$54,30,0))</f>
        <v>#N/A</v>
      </c>
      <c r="AF367" s="16" t="e">
        <f>IF($B367="","",VLOOKUP($B367,'HKII 20 - 21'!$B$17:$AT$54,31,0))</f>
        <v>#N/A</v>
      </c>
      <c r="AG367" s="16" t="e">
        <f>IF($B367="","",VLOOKUP($B367,'HKII 20 - 21'!$B$17:$AT$54,32,0))</f>
        <v>#N/A</v>
      </c>
      <c r="AH367" s="32" t="e">
        <f t="shared" si="56"/>
        <v>#N/A</v>
      </c>
      <c r="AI367" s="16" t="e">
        <f>IF($B367="","",VLOOKUP($B367,'HKII 20 - 21'!$B$17:$AT$54,34,0))</f>
        <v>#N/A</v>
      </c>
      <c r="AJ367" s="16" t="e">
        <f>IF($B367="","",VLOOKUP($B367,'HKII 20 - 21'!$B$17:$AT$54,35,0))</f>
        <v>#N/A</v>
      </c>
      <c r="AK367" s="32" t="e">
        <f t="shared" si="57"/>
        <v>#N/A</v>
      </c>
      <c r="AL367" s="16" t="e">
        <f>IF($B367="","",VLOOKUP($B367,'HKII 20 - 21'!$B$17:$AT$54,37,0))</f>
        <v>#N/A</v>
      </c>
      <c r="AM367" s="16" t="e">
        <f>IF($B367="","",VLOOKUP($B367,'HKII 20 - 21'!$B$17:$AT$54,38,0))</f>
        <v>#N/A</v>
      </c>
      <c r="AN367" s="32" t="e">
        <f t="shared" si="58"/>
        <v>#N/A</v>
      </c>
      <c r="AO367" s="16" t="e">
        <f>IF($B367="","",VLOOKUP($B367,'HKII 20 - 21'!$B$17:$AT$54,40,0))</f>
        <v>#N/A</v>
      </c>
      <c r="AP367" s="16" t="e">
        <f>IF($B367="","",VLOOKUP($B367,'HKII 20 - 21'!$B$17:$AT$54,41,0))</f>
        <v>#N/A</v>
      </c>
      <c r="AQ367" s="32" t="e">
        <f t="shared" si="59"/>
        <v>#N/A</v>
      </c>
      <c r="AR367" s="32" t="e">
        <f>IF($B367="","",VLOOKUP($B367,'HKII 20 - 21'!$B$17:$AT$54,43,0))</f>
        <v>#N/A</v>
      </c>
      <c r="AS367" s="32" t="e">
        <f>IF($B367="","",VLOOKUP($B367,'HKII 20 - 21'!$B$17:$AT$54,44,0))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IF($B368="","",VLOOKUP($B368,'HKII 20 - 21'!$B$17:$AT$54,4,0))</f>
        <v>#N/A</v>
      </c>
      <c r="F368" s="16" t="e">
        <f>IF($B368="","",VLOOKUP($B368,'HKII 20 - 21'!$B$17:$AT$54,5,0))</f>
        <v>#N/A</v>
      </c>
      <c r="G368" s="16" t="e">
        <f>IF($B368="","",VLOOKUP($B368,'HKII 20 - 21'!$B$17:$AT$54,6,0))</f>
        <v>#N/A</v>
      </c>
      <c r="H368" s="16" t="e">
        <f>IF($B368="","",VLOOKUP($B368,'HKII 20 - 21'!$B$17:$AT$54,7,0))</f>
        <v>#N/A</v>
      </c>
      <c r="I368" s="16" t="e">
        <f>IF($B368="","",VLOOKUP($B368,'HKII 20 - 21'!$B$17:$AT$54,8,0))</f>
        <v>#N/A</v>
      </c>
      <c r="J368" s="16" t="e">
        <f>IF($B368="","",VLOOKUP($B368,'HKII 20 - 21'!$B$17:$AT$54,9,0))</f>
        <v>#N/A</v>
      </c>
      <c r="K368" s="16" t="e">
        <f>IF($B368="","",VLOOKUP($B368,'HKII 20 - 21'!$B$17:$AT$54,10,0))</f>
        <v>#N/A</v>
      </c>
      <c r="L368" s="16" t="e">
        <f>IF($B368="","",VLOOKUP($B368,'HKII 20 - 21'!$B$17:$AT$54,11,0))</f>
        <v>#N/A</v>
      </c>
      <c r="M368" s="32" t="e">
        <f t="shared" si="51"/>
        <v>#N/A</v>
      </c>
      <c r="N368" s="16" t="e">
        <f>IF($B368="","",VLOOKUP($B368,'HKII 20 - 21'!$B$17:$AT$54,13,0))</f>
        <v>#N/A</v>
      </c>
      <c r="O368" s="16" t="e">
        <f>IF($B368="","",VLOOKUP($B368,'HKII 20 - 21'!$B$17:$AT$54,14,0))</f>
        <v>#N/A</v>
      </c>
      <c r="P368" s="16" t="e">
        <f>IF($B368="","",VLOOKUP($B368,'HKII 20 - 21'!$B$17:$AT$54,15,0))</f>
        <v>#N/A</v>
      </c>
      <c r="Q368" s="16" t="e">
        <f>IF($B368="","",VLOOKUP($B368,'HKII 20 - 21'!$B$17:$AT$54,16,0))</f>
        <v>#N/A</v>
      </c>
      <c r="R368" s="32" t="e">
        <f t="shared" si="52"/>
        <v>#N/A</v>
      </c>
      <c r="S368" s="16" t="e">
        <f>IF($B368="","",VLOOKUP($B368,'HKII 20 - 21'!$B$17:$AT$54,18,0))</f>
        <v>#N/A</v>
      </c>
      <c r="T368" s="16" t="e">
        <f>IF($B368="","",VLOOKUP($B368,'HKII 20 - 21'!$B$17:$AT$54,19,0))</f>
        <v>#N/A</v>
      </c>
      <c r="U368" s="16" t="e">
        <f>IF($B368="","",VLOOKUP($B368,'HKII 20 - 21'!$B$17:$AT$54,20,0))</f>
        <v>#N/A</v>
      </c>
      <c r="V368" s="32" t="e">
        <f t="shared" si="53"/>
        <v>#N/A</v>
      </c>
      <c r="W368" s="16" t="e">
        <f>IF($B368="","",VLOOKUP($B368,'HKII 20 - 21'!$B$17:$AT$54,22,0))</f>
        <v>#N/A</v>
      </c>
      <c r="X368" s="16" t="e">
        <f>IF($B368="","",VLOOKUP($B368,'HKII 20 - 21'!$B$17:$AT$54,23,0))</f>
        <v>#N/A</v>
      </c>
      <c r="Y368" s="16" t="e">
        <f>IF($B368="","",VLOOKUP($B368,'HKII 20 - 21'!$B$17:$AT$54,24,0))</f>
        <v>#N/A</v>
      </c>
      <c r="Z368" s="32" t="e">
        <f t="shared" si="54"/>
        <v>#N/A</v>
      </c>
      <c r="AA368" s="16" t="e">
        <f>IF($B368="","",VLOOKUP($B368,'HKII 20 - 21'!$B$17:$AT$54,26,0))</f>
        <v>#N/A</v>
      </c>
      <c r="AB368" s="16" t="e">
        <f>IF($B368="","",VLOOKUP($B368,'HKII 20 - 21'!$B$17:$AT$54,27,0))</f>
        <v>#N/A</v>
      </c>
      <c r="AC368" s="16" t="e">
        <f>IF($B368="","",VLOOKUP($B368,'HKII 20 - 21'!$B$17:$AT$54,28,0))</f>
        <v>#N/A</v>
      </c>
      <c r="AD368" s="32" t="e">
        <f t="shared" si="55"/>
        <v>#N/A</v>
      </c>
      <c r="AE368" s="16" t="e">
        <f>IF($B368="","",VLOOKUP($B368,'HKII 20 - 21'!$B$17:$AT$54,30,0))</f>
        <v>#N/A</v>
      </c>
      <c r="AF368" s="16" t="e">
        <f>IF($B368="","",VLOOKUP($B368,'HKII 20 - 21'!$B$17:$AT$54,31,0))</f>
        <v>#N/A</v>
      </c>
      <c r="AG368" s="16" t="e">
        <f>IF($B368="","",VLOOKUP($B368,'HKII 20 - 21'!$B$17:$AT$54,32,0))</f>
        <v>#N/A</v>
      </c>
      <c r="AH368" s="32" t="e">
        <f t="shared" si="56"/>
        <v>#N/A</v>
      </c>
      <c r="AI368" s="16" t="e">
        <f>IF($B368="","",VLOOKUP($B368,'HKII 20 - 21'!$B$17:$AT$54,34,0))</f>
        <v>#N/A</v>
      </c>
      <c r="AJ368" s="16" t="e">
        <f>IF($B368="","",VLOOKUP($B368,'HKII 20 - 21'!$B$17:$AT$54,35,0))</f>
        <v>#N/A</v>
      </c>
      <c r="AK368" s="32" t="e">
        <f t="shared" si="57"/>
        <v>#N/A</v>
      </c>
      <c r="AL368" s="16" t="e">
        <f>IF($B368="","",VLOOKUP($B368,'HKII 20 - 21'!$B$17:$AT$54,37,0))</f>
        <v>#N/A</v>
      </c>
      <c r="AM368" s="16" t="e">
        <f>IF($B368="","",VLOOKUP($B368,'HKII 20 - 21'!$B$17:$AT$54,38,0))</f>
        <v>#N/A</v>
      </c>
      <c r="AN368" s="32" t="e">
        <f t="shared" si="58"/>
        <v>#N/A</v>
      </c>
      <c r="AO368" s="16" t="e">
        <f>IF($B368="","",VLOOKUP($B368,'HKII 20 - 21'!$B$17:$AT$54,40,0))</f>
        <v>#N/A</v>
      </c>
      <c r="AP368" s="16" t="e">
        <f>IF($B368="","",VLOOKUP($B368,'HKII 20 - 21'!$B$17:$AT$54,41,0))</f>
        <v>#N/A</v>
      </c>
      <c r="AQ368" s="32" t="e">
        <f t="shared" si="59"/>
        <v>#N/A</v>
      </c>
      <c r="AR368" s="32" t="e">
        <f>IF($B368="","",VLOOKUP($B368,'HKII 20 - 21'!$B$17:$AT$54,43,0))</f>
        <v>#N/A</v>
      </c>
      <c r="AS368" s="32" t="e">
        <f>IF($B368="","",VLOOKUP($B368,'HKII 20 - 21'!$B$17:$AT$54,44,0))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IF($B369="","",VLOOKUP($B369,'HKII 20 - 21'!$B$17:$AT$54,4,0))</f>
        <v>#N/A</v>
      </c>
      <c r="F369" s="16" t="e">
        <f>IF($B369="","",VLOOKUP($B369,'HKII 20 - 21'!$B$17:$AT$54,5,0))</f>
        <v>#N/A</v>
      </c>
      <c r="G369" s="16" t="e">
        <f>IF($B369="","",VLOOKUP($B369,'HKII 20 - 21'!$B$17:$AT$54,6,0))</f>
        <v>#N/A</v>
      </c>
      <c r="H369" s="16" t="e">
        <f>IF($B369="","",VLOOKUP($B369,'HKII 20 - 21'!$B$17:$AT$54,7,0))</f>
        <v>#N/A</v>
      </c>
      <c r="I369" s="16" t="e">
        <f>IF($B369="","",VLOOKUP($B369,'HKII 20 - 21'!$B$17:$AT$54,8,0))</f>
        <v>#N/A</v>
      </c>
      <c r="J369" s="16" t="e">
        <f>IF($B369="","",VLOOKUP($B369,'HKII 20 - 21'!$B$17:$AT$54,9,0))</f>
        <v>#N/A</v>
      </c>
      <c r="K369" s="16" t="e">
        <f>IF($B369="","",VLOOKUP($B369,'HKII 20 - 21'!$B$17:$AT$54,10,0))</f>
        <v>#N/A</v>
      </c>
      <c r="L369" s="16" t="e">
        <f>IF($B369="","",VLOOKUP($B369,'HKII 20 - 21'!$B$17:$AT$54,11,0))</f>
        <v>#N/A</v>
      </c>
      <c r="M369" s="32" t="e">
        <f t="shared" si="51"/>
        <v>#N/A</v>
      </c>
      <c r="N369" s="16" t="e">
        <f>IF($B369="","",VLOOKUP($B369,'HKII 20 - 21'!$B$17:$AT$54,13,0))</f>
        <v>#N/A</v>
      </c>
      <c r="O369" s="16" t="e">
        <f>IF($B369="","",VLOOKUP($B369,'HKII 20 - 21'!$B$17:$AT$54,14,0))</f>
        <v>#N/A</v>
      </c>
      <c r="P369" s="16" t="e">
        <f>IF($B369="","",VLOOKUP($B369,'HKII 20 - 21'!$B$17:$AT$54,15,0))</f>
        <v>#N/A</v>
      </c>
      <c r="Q369" s="16" t="e">
        <f>IF($B369="","",VLOOKUP($B369,'HKII 20 - 21'!$B$17:$AT$54,16,0))</f>
        <v>#N/A</v>
      </c>
      <c r="R369" s="32" t="e">
        <f t="shared" si="52"/>
        <v>#N/A</v>
      </c>
      <c r="S369" s="16" t="e">
        <f>IF($B369="","",VLOOKUP($B369,'HKII 20 - 21'!$B$17:$AT$54,18,0))</f>
        <v>#N/A</v>
      </c>
      <c r="T369" s="16" t="e">
        <f>IF($B369="","",VLOOKUP($B369,'HKII 20 - 21'!$B$17:$AT$54,19,0))</f>
        <v>#N/A</v>
      </c>
      <c r="U369" s="16" t="e">
        <f>IF($B369="","",VLOOKUP($B369,'HKII 20 - 21'!$B$17:$AT$54,20,0))</f>
        <v>#N/A</v>
      </c>
      <c r="V369" s="32" t="e">
        <f t="shared" si="53"/>
        <v>#N/A</v>
      </c>
      <c r="W369" s="16" t="e">
        <f>IF($B369="","",VLOOKUP($B369,'HKII 20 - 21'!$B$17:$AT$54,22,0))</f>
        <v>#N/A</v>
      </c>
      <c r="X369" s="16" t="e">
        <f>IF($B369="","",VLOOKUP($B369,'HKII 20 - 21'!$B$17:$AT$54,23,0))</f>
        <v>#N/A</v>
      </c>
      <c r="Y369" s="16" t="e">
        <f>IF($B369="","",VLOOKUP($B369,'HKII 20 - 21'!$B$17:$AT$54,24,0))</f>
        <v>#N/A</v>
      </c>
      <c r="Z369" s="32" t="e">
        <f t="shared" si="54"/>
        <v>#N/A</v>
      </c>
      <c r="AA369" s="16" t="e">
        <f>IF($B369="","",VLOOKUP($B369,'HKII 20 - 21'!$B$17:$AT$54,26,0))</f>
        <v>#N/A</v>
      </c>
      <c r="AB369" s="16" t="e">
        <f>IF($B369="","",VLOOKUP($B369,'HKII 20 - 21'!$B$17:$AT$54,27,0))</f>
        <v>#N/A</v>
      </c>
      <c r="AC369" s="16" t="e">
        <f>IF($B369="","",VLOOKUP($B369,'HKII 20 - 21'!$B$17:$AT$54,28,0))</f>
        <v>#N/A</v>
      </c>
      <c r="AD369" s="32" t="e">
        <f t="shared" si="55"/>
        <v>#N/A</v>
      </c>
      <c r="AE369" s="16" t="e">
        <f>IF($B369="","",VLOOKUP($B369,'HKII 20 - 21'!$B$17:$AT$54,30,0))</f>
        <v>#N/A</v>
      </c>
      <c r="AF369" s="16" t="e">
        <f>IF($B369="","",VLOOKUP($B369,'HKII 20 - 21'!$B$17:$AT$54,31,0))</f>
        <v>#N/A</v>
      </c>
      <c r="AG369" s="16" t="e">
        <f>IF($B369="","",VLOOKUP($B369,'HKII 20 - 21'!$B$17:$AT$54,32,0))</f>
        <v>#N/A</v>
      </c>
      <c r="AH369" s="32" t="e">
        <f t="shared" si="56"/>
        <v>#N/A</v>
      </c>
      <c r="AI369" s="16" t="e">
        <f>IF($B369="","",VLOOKUP($B369,'HKII 20 - 21'!$B$17:$AT$54,34,0))</f>
        <v>#N/A</v>
      </c>
      <c r="AJ369" s="16" t="e">
        <f>IF($B369="","",VLOOKUP($B369,'HKII 20 - 21'!$B$17:$AT$54,35,0))</f>
        <v>#N/A</v>
      </c>
      <c r="AK369" s="32" t="e">
        <f t="shared" si="57"/>
        <v>#N/A</v>
      </c>
      <c r="AL369" s="16" t="e">
        <f>IF($B369="","",VLOOKUP($B369,'HKII 20 - 21'!$B$17:$AT$54,37,0))</f>
        <v>#N/A</v>
      </c>
      <c r="AM369" s="16" t="e">
        <f>IF($B369="","",VLOOKUP($B369,'HKII 20 - 21'!$B$17:$AT$54,38,0))</f>
        <v>#N/A</v>
      </c>
      <c r="AN369" s="32" t="e">
        <f t="shared" si="58"/>
        <v>#N/A</v>
      </c>
      <c r="AO369" s="16" t="e">
        <f>IF($B369="","",VLOOKUP($B369,'HKII 20 - 21'!$B$17:$AT$54,40,0))</f>
        <v>#N/A</v>
      </c>
      <c r="AP369" s="16" t="e">
        <f>IF($B369="","",VLOOKUP($B369,'HKII 20 - 21'!$B$17:$AT$54,41,0))</f>
        <v>#N/A</v>
      </c>
      <c r="AQ369" s="32" t="e">
        <f t="shared" si="59"/>
        <v>#N/A</v>
      </c>
      <c r="AR369" s="32" t="e">
        <f>IF($B369="","",VLOOKUP($B369,'HKII 20 - 21'!$B$17:$AT$54,43,0))</f>
        <v>#N/A</v>
      </c>
      <c r="AS369" s="32" t="e">
        <f>IF($B369="","",VLOOKUP($B369,'HKII 20 - 21'!$B$17:$AT$54,44,0))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IF($B370="","",VLOOKUP($B370,'HKII 20 - 21'!$B$17:$AT$54,4,0))</f>
        <v>#N/A</v>
      </c>
      <c r="F370" s="16" t="e">
        <f>IF($B370="","",VLOOKUP($B370,'HKII 20 - 21'!$B$17:$AT$54,5,0))</f>
        <v>#N/A</v>
      </c>
      <c r="G370" s="16" t="e">
        <f>IF($B370="","",VLOOKUP($B370,'HKII 20 - 21'!$B$17:$AT$54,6,0))</f>
        <v>#N/A</v>
      </c>
      <c r="H370" s="16" t="e">
        <f>IF($B370="","",VLOOKUP($B370,'HKII 20 - 21'!$B$17:$AT$54,7,0))</f>
        <v>#N/A</v>
      </c>
      <c r="I370" s="16" t="e">
        <f>IF($B370="","",VLOOKUP($B370,'HKII 20 - 21'!$B$17:$AT$54,8,0))</f>
        <v>#N/A</v>
      </c>
      <c r="J370" s="16" t="e">
        <f>IF($B370="","",VLOOKUP($B370,'HKII 20 - 21'!$B$17:$AT$54,9,0))</f>
        <v>#N/A</v>
      </c>
      <c r="K370" s="16" t="e">
        <f>IF($B370="","",VLOOKUP($B370,'HKII 20 - 21'!$B$17:$AT$54,10,0))</f>
        <v>#N/A</v>
      </c>
      <c r="L370" s="16" t="e">
        <f>IF($B370="","",VLOOKUP($B370,'HKII 20 - 21'!$B$17:$AT$54,11,0))</f>
        <v>#N/A</v>
      </c>
      <c r="M370" s="32" t="e">
        <f t="shared" si="51"/>
        <v>#N/A</v>
      </c>
      <c r="N370" s="16" t="e">
        <f>IF($B370="","",VLOOKUP($B370,'HKII 20 - 21'!$B$17:$AT$54,13,0))</f>
        <v>#N/A</v>
      </c>
      <c r="O370" s="16" t="e">
        <f>IF($B370="","",VLOOKUP($B370,'HKII 20 - 21'!$B$17:$AT$54,14,0))</f>
        <v>#N/A</v>
      </c>
      <c r="P370" s="16" t="e">
        <f>IF($B370="","",VLOOKUP($B370,'HKII 20 - 21'!$B$17:$AT$54,15,0))</f>
        <v>#N/A</v>
      </c>
      <c r="Q370" s="16" t="e">
        <f>IF($B370="","",VLOOKUP($B370,'HKII 20 - 21'!$B$17:$AT$54,16,0))</f>
        <v>#N/A</v>
      </c>
      <c r="R370" s="32" t="e">
        <f t="shared" si="52"/>
        <v>#N/A</v>
      </c>
      <c r="S370" s="16" t="e">
        <f>IF($B370="","",VLOOKUP($B370,'HKII 20 - 21'!$B$17:$AT$54,18,0))</f>
        <v>#N/A</v>
      </c>
      <c r="T370" s="16" t="e">
        <f>IF($B370="","",VLOOKUP($B370,'HKII 20 - 21'!$B$17:$AT$54,19,0))</f>
        <v>#N/A</v>
      </c>
      <c r="U370" s="16" t="e">
        <f>IF($B370="","",VLOOKUP($B370,'HKII 20 - 21'!$B$17:$AT$54,20,0))</f>
        <v>#N/A</v>
      </c>
      <c r="V370" s="32" t="e">
        <f t="shared" si="53"/>
        <v>#N/A</v>
      </c>
      <c r="W370" s="16" t="e">
        <f>IF($B370="","",VLOOKUP($B370,'HKII 20 - 21'!$B$17:$AT$54,22,0))</f>
        <v>#N/A</v>
      </c>
      <c r="X370" s="16" t="e">
        <f>IF($B370="","",VLOOKUP($B370,'HKII 20 - 21'!$B$17:$AT$54,23,0))</f>
        <v>#N/A</v>
      </c>
      <c r="Y370" s="16" t="e">
        <f>IF($B370="","",VLOOKUP($B370,'HKII 20 - 21'!$B$17:$AT$54,24,0))</f>
        <v>#N/A</v>
      </c>
      <c r="Z370" s="32" t="e">
        <f t="shared" si="54"/>
        <v>#N/A</v>
      </c>
      <c r="AA370" s="16" t="e">
        <f>IF($B370="","",VLOOKUP($B370,'HKII 20 - 21'!$B$17:$AT$54,26,0))</f>
        <v>#N/A</v>
      </c>
      <c r="AB370" s="16" t="e">
        <f>IF($B370="","",VLOOKUP($B370,'HKII 20 - 21'!$B$17:$AT$54,27,0))</f>
        <v>#N/A</v>
      </c>
      <c r="AC370" s="16" t="e">
        <f>IF($B370="","",VLOOKUP($B370,'HKII 20 - 21'!$B$17:$AT$54,28,0))</f>
        <v>#N/A</v>
      </c>
      <c r="AD370" s="32" t="e">
        <f t="shared" si="55"/>
        <v>#N/A</v>
      </c>
      <c r="AE370" s="16" t="e">
        <f>IF($B370="","",VLOOKUP($B370,'HKII 20 - 21'!$B$17:$AT$54,30,0))</f>
        <v>#N/A</v>
      </c>
      <c r="AF370" s="16" t="e">
        <f>IF($B370="","",VLOOKUP($B370,'HKII 20 - 21'!$B$17:$AT$54,31,0))</f>
        <v>#N/A</v>
      </c>
      <c r="AG370" s="16" t="e">
        <f>IF($B370="","",VLOOKUP($B370,'HKII 20 - 21'!$B$17:$AT$54,32,0))</f>
        <v>#N/A</v>
      </c>
      <c r="AH370" s="32" t="e">
        <f t="shared" si="56"/>
        <v>#N/A</v>
      </c>
      <c r="AI370" s="16" t="e">
        <f>IF($B370="","",VLOOKUP($B370,'HKII 20 - 21'!$B$17:$AT$54,34,0))</f>
        <v>#N/A</v>
      </c>
      <c r="AJ370" s="16" t="e">
        <f>IF($B370="","",VLOOKUP($B370,'HKII 20 - 21'!$B$17:$AT$54,35,0))</f>
        <v>#N/A</v>
      </c>
      <c r="AK370" s="32" t="e">
        <f t="shared" si="57"/>
        <v>#N/A</v>
      </c>
      <c r="AL370" s="16" t="e">
        <f>IF($B370="","",VLOOKUP($B370,'HKII 20 - 21'!$B$17:$AT$54,37,0))</f>
        <v>#N/A</v>
      </c>
      <c r="AM370" s="16" t="e">
        <f>IF($B370="","",VLOOKUP($B370,'HKII 20 - 21'!$B$17:$AT$54,38,0))</f>
        <v>#N/A</v>
      </c>
      <c r="AN370" s="32" t="e">
        <f t="shared" si="58"/>
        <v>#N/A</v>
      </c>
      <c r="AO370" s="16" t="e">
        <f>IF($B370="","",VLOOKUP($B370,'HKII 20 - 21'!$B$17:$AT$54,40,0))</f>
        <v>#N/A</v>
      </c>
      <c r="AP370" s="16" t="e">
        <f>IF($B370="","",VLOOKUP($B370,'HKII 20 - 21'!$B$17:$AT$54,41,0))</f>
        <v>#N/A</v>
      </c>
      <c r="AQ370" s="32" t="e">
        <f t="shared" si="59"/>
        <v>#N/A</v>
      </c>
      <c r="AR370" s="32" t="e">
        <f>IF($B370="","",VLOOKUP($B370,'HKII 20 - 21'!$B$17:$AT$54,43,0))</f>
        <v>#N/A</v>
      </c>
      <c r="AS370" s="32" t="e">
        <f>IF($B370="","",VLOOKUP($B370,'HKII 20 - 21'!$B$17:$AT$54,44,0))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IF($B371="","",VLOOKUP($B371,'HKII 20 - 21'!$B$17:$AT$54,4,0))</f>
        <v>#N/A</v>
      </c>
      <c r="F371" s="16" t="e">
        <f>IF($B371="","",VLOOKUP($B371,'HKII 20 - 21'!$B$17:$AT$54,5,0))</f>
        <v>#N/A</v>
      </c>
      <c r="G371" s="16" t="e">
        <f>IF($B371="","",VLOOKUP($B371,'HKII 20 - 21'!$B$17:$AT$54,6,0))</f>
        <v>#N/A</v>
      </c>
      <c r="H371" s="16" t="e">
        <f>IF($B371="","",VLOOKUP($B371,'HKII 20 - 21'!$B$17:$AT$54,7,0))</f>
        <v>#N/A</v>
      </c>
      <c r="I371" s="16" t="e">
        <f>IF($B371="","",VLOOKUP($B371,'HKII 20 - 21'!$B$17:$AT$54,8,0))</f>
        <v>#N/A</v>
      </c>
      <c r="J371" s="16" t="e">
        <f>IF($B371="","",VLOOKUP($B371,'HKII 20 - 21'!$B$17:$AT$54,9,0))</f>
        <v>#N/A</v>
      </c>
      <c r="K371" s="16" t="e">
        <f>IF($B371="","",VLOOKUP($B371,'HKII 20 - 21'!$B$17:$AT$54,10,0))</f>
        <v>#N/A</v>
      </c>
      <c r="L371" s="16" t="e">
        <f>IF($B371="","",VLOOKUP($B371,'HKII 20 - 21'!$B$17:$AT$54,11,0))</f>
        <v>#N/A</v>
      </c>
      <c r="M371" s="32" t="e">
        <f t="shared" si="51"/>
        <v>#N/A</v>
      </c>
      <c r="N371" s="16" t="e">
        <f>IF($B371="","",VLOOKUP($B371,'HKII 20 - 21'!$B$17:$AT$54,13,0))</f>
        <v>#N/A</v>
      </c>
      <c r="O371" s="16" t="e">
        <f>IF($B371="","",VLOOKUP($B371,'HKII 20 - 21'!$B$17:$AT$54,14,0))</f>
        <v>#N/A</v>
      </c>
      <c r="P371" s="16" t="e">
        <f>IF($B371="","",VLOOKUP($B371,'HKII 20 - 21'!$B$17:$AT$54,15,0))</f>
        <v>#N/A</v>
      </c>
      <c r="Q371" s="16" t="e">
        <f>IF($B371="","",VLOOKUP($B371,'HKII 20 - 21'!$B$17:$AT$54,16,0))</f>
        <v>#N/A</v>
      </c>
      <c r="R371" s="32" t="e">
        <f t="shared" si="52"/>
        <v>#N/A</v>
      </c>
      <c r="S371" s="16" t="e">
        <f>IF($B371="","",VLOOKUP($B371,'HKII 20 - 21'!$B$17:$AT$54,18,0))</f>
        <v>#N/A</v>
      </c>
      <c r="T371" s="16" t="e">
        <f>IF($B371="","",VLOOKUP($B371,'HKII 20 - 21'!$B$17:$AT$54,19,0))</f>
        <v>#N/A</v>
      </c>
      <c r="U371" s="16" t="e">
        <f>IF($B371="","",VLOOKUP($B371,'HKII 20 - 21'!$B$17:$AT$54,20,0))</f>
        <v>#N/A</v>
      </c>
      <c r="V371" s="32" t="e">
        <f t="shared" si="53"/>
        <v>#N/A</v>
      </c>
      <c r="W371" s="16" t="e">
        <f>IF($B371="","",VLOOKUP($B371,'HKII 20 - 21'!$B$17:$AT$54,22,0))</f>
        <v>#N/A</v>
      </c>
      <c r="X371" s="16" t="e">
        <f>IF($B371="","",VLOOKUP($B371,'HKII 20 - 21'!$B$17:$AT$54,23,0))</f>
        <v>#N/A</v>
      </c>
      <c r="Y371" s="16" t="e">
        <f>IF($B371="","",VLOOKUP($B371,'HKII 20 - 21'!$B$17:$AT$54,24,0))</f>
        <v>#N/A</v>
      </c>
      <c r="Z371" s="32" t="e">
        <f t="shared" si="54"/>
        <v>#N/A</v>
      </c>
      <c r="AA371" s="16" t="e">
        <f>IF($B371="","",VLOOKUP($B371,'HKII 20 - 21'!$B$17:$AT$54,26,0))</f>
        <v>#N/A</v>
      </c>
      <c r="AB371" s="16" t="e">
        <f>IF($B371="","",VLOOKUP($B371,'HKII 20 - 21'!$B$17:$AT$54,27,0))</f>
        <v>#N/A</v>
      </c>
      <c r="AC371" s="16" t="e">
        <f>IF($B371="","",VLOOKUP($B371,'HKII 20 - 21'!$B$17:$AT$54,28,0))</f>
        <v>#N/A</v>
      </c>
      <c r="AD371" s="32" t="e">
        <f t="shared" si="55"/>
        <v>#N/A</v>
      </c>
      <c r="AE371" s="16" t="e">
        <f>IF($B371="","",VLOOKUP($B371,'HKII 20 - 21'!$B$17:$AT$54,30,0))</f>
        <v>#N/A</v>
      </c>
      <c r="AF371" s="16" t="e">
        <f>IF($B371="","",VLOOKUP($B371,'HKII 20 - 21'!$B$17:$AT$54,31,0))</f>
        <v>#N/A</v>
      </c>
      <c r="AG371" s="16" t="e">
        <f>IF($B371="","",VLOOKUP($B371,'HKII 20 - 21'!$B$17:$AT$54,32,0))</f>
        <v>#N/A</v>
      </c>
      <c r="AH371" s="32" t="e">
        <f t="shared" si="56"/>
        <v>#N/A</v>
      </c>
      <c r="AI371" s="16" t="e">
        <f>IF($B371="","",VLOOKUP($B371,'HKII 20 - 21'!$B$17:$AT$54,34,0))</f>
        <v>#N/A</v>
      </c>
      <c r="AJ371" s="16" t="e">
        <f>IF($B371="","",VLOOKUP($B371,'HKII 20 - 21'!$B$17:$AT$54,35,0))</f>
        <v>#N/A</v>
      </c>
      <c r="AK371" s="32" t="e">
        <f t="shared" si="57"/>
        <v>#N/A</v>
      </c>
      <c r="AL371" s="16" t="e">
        <f>IF($B371="","",VLOOKUP($B371,'HKII 20 - 21'!$B$17:$AT$54,37,0))</f>
        <v>#N/A</v>
      </c>
      <c r="AM371" s="16" t="e">
        <f>IF($B371="","",VLOOKUP($B371,'HKII 20 - 21'!$B$17:$AT$54,38,0))</f>
        <v>#N/A</v>
      </c>
      <c r="AN371" s="32" t="e">
        <f t="shared" si="58"/>
        <v>#N/A</v>
      </c>
      <c r="AO371" s="16" t="e">
        <f>IF($B371="","",VLOOKUP($B371,'HKII 20 - 21'!$B$17:$AT$54,40,0))</f>
        <v>#N/A</v>
      </c>
      <c r="AP371" s="16" t="e">
        <f>IF($B371="","",VLOOKUP($B371,'HKII 20 - 21'!$B$17:$AT$54,41,0))</f>
        <v>#N/A</v>
      </c>
      <c r="AQ371" s="32" t="e">
        <f t="shared" si="59"/>
        <v>#N/A</v>
      </c>
      <c r="AR371" s="32" t="e">
        <f>IF($B371="","",VLOOKUP($B371,'HKII 20 - 21'!$B$17:$AT$54,43,0))</f>
        <v>#N/A</v>
      </c>
      <c r="AS371" s="32" t="e">
        <f>IF($B371="","",VLOOKUP($B371,'HKII 20 - 21'!$B$17:$AT$54,44,0))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IF($B372="","",VLOOKUP($B372,'HKII 20 - 21'!$B$17:$AT$54,4,0))</f>
        <v>#N/A</v>
      </c>
      <c r="F372" s="16" t="e">
        <f>IF($B372="","",VLOOKUP($B372,'HKII 20 - 21'!$B$17:$AT$54,5,0))</f>
        <v>#N/A</v>
      </c>
      <c r="G372" s="16" t="e">
        <f>IF($B372="","",VLOOKUP($B372,'HKII 20 - 21'!$B$17:$AT$54,6,0))</f>
        <v>#N/A</v>
      </c>
      <c r="H372" s="16" t="e">
        <f>IF($B372="","",VLOOKUP($B372,'HKII 20 - 21'!$B$17:$AT$54,7,0))</f>
        <v>#N/A</v>
      </c>
      <c r="I372" s="16" t="e">
        <f>IF($B372="","",VLOOKUP($B372,'HKII 20 - 21'!$B$17:$AT$54,8,0))</f>
        <v>#N/A</v>
      </c>
      <c r="J372" s="16" t="e">
        <f>IF($B372="","",VLOOKUP($B372,'HKII 20 - 21'!$B$17:$AT$54,9,0))</f>
        <v>#N/A</v>
      </c>
      <c r="K372" s="16" t="e">
        <f>IF($B372="","",VLOOKUP($B372,'HKII 20 - 21'!$B$17:$AT$54,10,0))</f>
        <v>#N/A</v>
      </c>
      <c r="L372" s="16" t="e">
        <f>IF($B372="","",VLOOKUP($B372,'HKII 20 - 21'!$B$17:$AT$54,11,0))</f>
        <v>#N/A</v>
      </c>
      <c r="M372" s="32" t="e">
        <f t="shared" si="51"/>
        <v>#N/A</v>
      </c>
      <c r="N372" s="16" t="e">
        <f>IF($B372="","",VLOOKUP($B372,'HKII 20 - 21'!$B$17:$AT$54,13,0))</f>
        <v>#N/A</v>
      </c>
      <c r="O372" s="16" t="e">
        <f>IF($B372="","",VLOOKUP($B372,'HKII 20 - 21'!$B$17:$AT$54,14,0))</f>
        <v>#N/A</v>
      </c>
      <c r="P372" s="16" t="e">
        <f>IF($B372="","",VLOOKUP($B372,'HKII 20 - 21'!$B$17:$AT$54,15,0))</f>
        <v>#N/A</v>
      </c>
      <c r="Q372" s="16" t="e">
        <f>IF($B372="","",VLOOKUP($B372,'HKII 20 - 21'!$B$17:$AT$54,16,0))</f>
        <v>#N/A</v>
      </c>
      <c r="R372" s="32" t="e">
        <f t="shared" si="52"/>
        <v>#N/A</v>
      </c>
      <c r="S372" s="16" t="e">
        <f>IF($B372="","",VLOOKUP($B372,'HKII 20 - 21'!$B$17:$AT$54,18,0))</f>
        <v>#N/A</v>
      </c>
      <c r="T372" s="16" t="e">
        <f>IF($B372="","",VLOOKUP($B372,'HKII 20 - 21'!$B$17:$AT$54,19,0))</f>
        <v>#N/A</v>
      </c>
      <c r="U372" s="16" t="e">
        <f>IF($B372="","",VLOOKUP($B372,'HKII 20 - 21'!$B$17:$AT$54,20,0))</f>
        <v>#N/A</v>
      </c>
      <c r="V372" s="32" t="e">
        <f t="shared" si="53"/>
        <v>#N/A</v>
      </c>
      <c r="W372" s="16" t="e">
        <f>IF($B372="","",VLOOKUP($B372,'HKII 20 - 21'!$B$17:$AT$54,22,0))</f>
        <v>#N/A</v>
      </c>
      <c r="X372" s="16" t="e">
        <f>IF($B372="","",VLOOKUP($B372,'HKII 20 - 21'!$B$17:$AT$54,23,0))</f>
        <v>#N/A</v>
      </c>
      <c r="Y372" s="16" t="e">
        <f>IF($B372="","",VLOOKUP($B372,'HKII 20 - 21'!$B$17:$AT$54,24,0))</f>
        <v>#N/A</v>
      </c>
      <c r="Z372" s="32" t="e">
        <f t="shared" si="54"/>
        <v>#N/A</v>
      </c>
      <c r="AA372" s="16" t="e">
        <f>IF($B372="","",VLOOKUP($B372,'HKII 20 - 21'!$B$17:$AT$54,26,0))</f>
        <v>#N/A</v>
      </c>
      <c r="AB372" s="16" t="e">
        <f>IF($B372="","",VLOOKUP($B372,'HKII 20 - 21'!$B$17:$AT$54,27,0))</f>
        <v>#N/A</v>
      </c>
      <c r="AC372" s="16" t="e">
        <f>IF($B372="","",VLOOKUP($B372,'HKII 20 - 21'!$B$17:$AT$54,28,0))</f>
        <v>#N/A</v>
      </c>
      <c r="AD372" s="32" t="e">
        <f t="shared" si="55"/>
        <v>#N/A</v>
      </c>
      <c r="AE372" s="16" t="e">
        <f>IF($B372="","",VLOOKUP($B372,'HKII 20 - 21'!$B$17:$AT$54,30,0))</f>
        <v>#N/A</v>
      </c>
      <c r="AF372" s="16" t="e">
        <f>IF($B372="","",VLOOKUP($B372,'HKII 20 - 21'!$B$17:$AT$54,31,0))</f>
        <v>#N/A</v>
      </c>
      <c r="AG372" s="16" t="e">
        <f>IF($B372="","",VLOOKUP($B372,'HKII 20 - 21'!$B$17:$AT$54,32,0))</f>
        <v>#N/A</v>
      </c>
      <c r="AH372" s="32" t="e">
        <f t="shared" si="56"/>
        <v>#N/A</v>
      </c>
      <c r="AI372" s="16" t="e">
        <f>IF($B372="","",VLOOKUP($B372,'HKII 20 - 21'!$B$17:$AT$54,34,0))</f>
        <v>#N/A</v>
      </c>
      <c r="AJ372" s="16" t="e">
        <f>IF($B372="","",VLOOKUP($B372,'HKII 20 - 21'!$B$17:$AT$54,35,0))</f>
        <v>#N/A</v>
      </c>
      <c r="AK372" s="32" t="e">
        <f t="shared" si="57"/>
        <v>#N/A</v>
      </c>
      <c r="AL372" s="16" t="e">
        <f>IF($B372="","",VLOOKUP($B372,'HKII 20 - 21'!$B$17:$AT$54,37,0))</f>
        <v>#N/A</v>
      </c>
      <c r="AM372" s="16" t="e">
        <f>IF($B372="","",VLOOKUP($B372,'HKII 20 - 21'!$B$17:$AT$54,38,0))</f>
        <v>#N/A</v>
      </c>
      <c r="AN372" s="32" t="e">
        <f t="shared" si="58"/>
        <v>#N/A</v>
      </c>
      <c r="AO372" s="16" t="e">
        <f>IF($B372="","",VLOOKUP($B372,'HKII 20 - 21'!$B$17:$AT$54,40,0))</f>
        <v>#N/A</v>
      </c>
      <c r="AP372" s="16" t="e">
        <f>IF($B372="","",VLOOKUP($B372,'HKII 20 - 21'!$B$17:$AT$54,41,0))</f>
        <v>#N/A</v>
      </c>
      <c r="AQ372" s="32" t="e">
        <f t="shared" si="59"/>
        <v>#N/A</v>
      </c>
      <c r="AR372" s="32" t="e">
        <f>IF($B372="","",VLOOKUP($B372,'HKII 20 - 21'!$B$17:$AT$54,43,0))</f>
        <v>#N/A</v>
      </c>
      <c r="AS372" s="32" t="e">
        <f>IF($B372="","",VLOOKUP($B372,'HKII 20 - 21'!$B$17:$AT$54,44,0))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IF($B373="","",VLOOKUP($B373,'HKII 20 - 21'!$B$17:$AT$54,4,0))</f>
        <v>#N/A</v>
      </c>
      <c r="F373" s="16" t="e">
        <f>IF($B373="","",VLOOKUP($B373,'HKII 20 - 21'!$B$17:$AT$54,5,0))</f>
        <v>#N/A</v>
      </c>
      <c r="G373" s="16" t="e">
        <f>IF($B373="","",VLOOKUP($B373,'HKII 20 - 21'!$B$17:$AT$54,6,0))</f>
        <v>#N/A</v>
      </c>
      <c r="H373" s="16" t="e">
        <f>IF($B373="","",VLOOKUP($B373,'HKII 20 - 21'!$B$17:$AT$54,7,0))</f>
        <v>#N/A</v>
      </c>
      <c r="I373" s="16" t="e">
        <f>IF($B373="","",VLOOKUP($B373,'HKII 20 - 21'!$B$17:$AT$54,8,0))</f>
        <v>#N/A</v>
      </c>
      <c r="J373" s="16" t="e">
        <f>IF($B373="","",VLOOKUP($B373,'HKII 20 - 21'!$B$17:$AT$54,9,0))</f>
        <v>#N/A</v>
      </c>
      <c r="K373" s="16" t="e">
        <f>IF($B373="","",VLOOKUP($B373,'HKII 20 - 21'!$B$17:$AT$54,10,0))</f>
        <v>#N/A</v>
      </c>
      <c r="L373" s="16" t="e">
        <f>IF($B373="","",VLOOKUP($B373,'HKII 20 - 21'!$B$17:$AT$54,11,0))</f>
        <v>#N/A</v>
      </c>
      <c r="M373" s="32" t="e">
        <f t="shared" si="51"/>
        <v>#N/A</v>
      </c>
      <c r="N373" s="16" t="e">
        <f>IF($B373="","",VLOOKUP($B373,'HKII 20 - 21'!$B$17:$AT$54,13,0))</f>
        <v>#N/A</v>
      </c>
      <c r="O373" s="16" t="e">
        <f>IF($B373="","",VLOOKUP($B373,'HKII 20 - 21'!$B$17:$AT$54,14,0))</f>
        <v>#N/A</v>
      </c>
      <c r="P373" s="16" t="e">
        <f>IF($B373="","",VLOOKUP($B373,'HKII 20 - 21'!$B$17:$AT$54,15,0))</f>
        <v>#N/A</v>
      </c>
      <c r="Q373" s="16" t="e">
        <f>IF($B373="","",VLOOKUP($B373,'HKII 20 - 21'!$B$17:$AT$54,16,0))</f>
        <v>#N/A</v>
      </c>
      <c r="R373" s="32" t="e">
        <f t="shared" si="52"/>
        <v>#N/A</v>
      </c>
      <c r="S373" s="16" t="e">
        <f>IF($B373="","",VLOOKUP($B373,'HKII 20 - 21'!$B$17:$AT$54,18,0))</f>
        <v>#N/A</v>
      </c>
      <c r="T373" s="16" t="e">
        <f>IF($B373="","",VLOOKUP($B373,'HKII 20 - 21'!$B$17:$AT$54,19,0))</f>
        <v>#N/A</v>
      </c>
      <c r="U373" s="16" t="e">
        <f>IF($B373="","",VLOOKUP($B373,'HKII 20 - 21'!$B$17:$AT$54,20,0))</f>
        <v>#N/A</v>
      </c>
      <c r="V373" s="32" t="e">
        <f t="shared" si="53"/>
        <v>#N/A</v>
      </c>
      <c r="W373" s="16" t="e">
        <f>IF($B373="","",VLOOKUP($B373,'HKII 20 - 21'!$B$17:$AT$54,22,0))</f>
        <v>#N/A</v>
      </c>
      <c r="X373" s="16" t="e">
        <f>IF($B373="","",VLOOKUP($B373,'HKII 20 - 21'!$B$17:$AT$54,23,0))</f>
        <v>#N/A</v>
      </c>
      <c r="Y373" s="16" t="e">
        <f>IF($B373="","",VLOOKUP($B373,'HKII 20 - 21'!$B$17:$AT$54,24,0))</f>
        <v>#N/A</v>
      </c>
      <c r="Z373" s="32" t="e">
        <f t="shared" si="54"/>
        <v>#N/A</v>
      </c>
      <c r="AA373" s="16" t="e">
        <f>IF($B373="","",VLOOKUP($B373,'HKII 20 - 21'!$B$17:$AT$54,26,0))</f>
        <v>#N/A</v>
      </c>
      <c r="AB373" s="16" t="e">
        <f>IF($B373="","",VLOOKUP($B373,'HKII 20 - 21'!$B$17:$AT$54,27,0))</f>
        <v>#N/A</v>
      </c>
      <c r="AC373" s="16" t="e">
        <f>IF($B373="","",VLOOKUP($B373,'HKII 20 - 21'!$B$17:$AT$54,28,0))</f>
        <v>#N/A</v>
      </c>
      <c r="AD373" s="32" t="e">
        <f t="shared" si="55"/>
        <v>#N/A</v>
      </c>
      <c r="AE373" s="16" t="e">
        <f>IF($B373="","",VLOOKUP($B373,'HKII 20 - 21'!$B$17:$AT$54,30,0))</f>
        <v>#N/A</v>
      </c>
      <c r="AF373" s="16" t="e">
        <f>IF($B373="","",VLOOKUP($B373,'HKII 20 - 21'!$B$17:$AT$54,31,0))</f>
        <v>#N/A</v>
      </c>
      <c r="AG373" s="16" t="e">
        <f>IF($B373="","",VLOOKUP($B373,'HKII 20 - 21'!$B$17:$AT$54,32,0))</f>
        <v>#N/A</v>
      </c>
      <c r="AH373" s="32" t="e">
        <f t="shared" si="56"/>
        <v>#N/A</v>
      </c>
      <c r="AI373" s="16" t="e">
        <f>IF($B373="","",VLOOKUP($B373,'HKII 20 - 21'!$B$17:$AT$54,34,0))</f>
        <v>#N/A</v>
      </c>
      <c r="AJ373" s="16" t="e">
        <f>IF($B373="","",VLOOKUP($B373,'HKII 20 - 21'!$B$17:$AT$54,35,0))</f>
        <v>#N/A</v>
      </c>
      <c r="AK373" s="32" t="e">
        <f t="shared" si="57"/>
        <v>#N/A</v>
      </c>
      <c r="AL373" s="16" t="e">
        <f>IF($B373="","",VLOOKUP($B373,'HKII 20 - 21'!$B$17:$AT$54,37,0))</f>
        <v>#N/A</v>
      </c>
      <c r="AM373" s="16" t="e">
        <f>IF($B373="","",VLOOKUP($B373,'HKII 20 - 21'!$B$17:$AT$54,38,0))</f>
        <v>#N/A</v>
      </c>
      <c r="AN373" s="32" t="e">
        <f t="shared" si="58"/>
        <v>#N/A</v>
      </c>
      <c r="AO373" s="16" t="e">
        <f>IF($B373="","",VLOOKUP($B373,'HKII 20 - 21'!$B$17:$AT$54,40,0))</f>
        <v>#N/A</v>
      </c>
      <c r="AP373" s="16" t="e">
        <f>IF($B373="","",VLOOKUP($B373,'HKII 20 - 21'!$B$17:$AT$54,41,0))</f>
        <v>#N/A</v>
      </c>
      <c r="AQ373" s="32" t="e">
        <f t="shared" si="59"/>
        <v>#N/A</v>
      </c>
      <c r="AR373" s="32" t="e">
        <f>IF($B373="","",VLOOKUP($B373,'HKII 20 - 21'!$B$17:$AT$54,43,0))</f>
        <v>#N/A</v>
      </c>
      <c r="AS373" s="32" t="e">
        <f>IF($B373="","",VLOOKUP($B373,'HKII 20 - 21'!$B$17:$AT$54,44,0))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IF($B374="","",VLOOKUP($B374,'HKII 20 - 21'!$B$17:$AT$54,4,0))</f>
        <v>#N/A</v>
      </c>
      <c r="F374" s="16" t="e">
        <f>IF($B374="","",VLOOKUP($B374,'HKII 20 - 21'!$B$17:$AT$54,5,0))</f>
        <v>#N/A</v>
      </c>
      <c r="G374" s="16" t="e">
        <f>IF($B374="","",VLOOKUP($B374,'HKII 20 - 21'!$B$17:$AT$54,6,0))</f>
        <v>#N/A</v>
      </c>
      <c r="H374" s="16" t="e">
        <f>IF($B374="","",VLOOKUP($B374,'HKII 20 - 21'!$B$17:$AT$54,7,0))</f>
        <v>#N/A</v>
      </c>
      <c r="I374" s="16" t="e">
        <f>IF($B374="","",VLOOKUP($B374,'HKII 20 - 21'!$B$17:$AT$54,8,0))</f>
        <v>#N/A</v>
      </c>
      <c r="J374" s="16" t="e">
        <f>IF($B374="","",VLOOKUP($B374,'HKII 20 - 21'!$B$17:$AT$54,9,0))</f>
        <v>#N/A</v>
      </c>
      <c r="K374" s="16" t="e">
        <f>IF($B374="","",VLOOKUP($B374,'HKII 20 - 21'!$B$17:$AT$54,10,0))</f>
        <v>#N/A</v>
      </c>
      <c r="L374" s="16" t="e">
        <f>IF($B374="","",VLOOKUP($B374,'HKII 20 - 21'!$B$17:$AT$54,11,0))</f>
        <v>#N/A</v>
      </c>
      <c r="M374" s="32" t="e">
        <f t="shared" si="51"/>
        <v>#N/A</v>
      </c>
      <c r="N374" s="16" t="e">
        <f>IF($B374="","",VLOOKUP($B374,'HKII 20 - 21'!$B$17:$AT$54,13,0))</f>
        <v>#N/A</v>
      </c>
      <c r="O374" s="16" t="e">
        <f>IF($B374="","",VLOOKUP($B374,'HKII 20 - 21'!$B$17:$AT$54,14,0))</f>
        <v>#N/A</v>
      </c>
      <c r="P374" s="16" t="e">
        <f>IF($B374="","",VLOOKUP($B374,'HKII 20 - 21'!$B$17:$AT$54,15,0))</f>
        <v>#N/A</v>
      </c>
      <c r="Q374" s="16" t="e">
        <f>IF($B374="","",VLOOKUP($B374,'HKII 20 - 21'!$B$17:$AT$54,16,0))</f>
        <v>#N/A</v>
      </c>
      <c r="R374" s="32" t="e">
        <f t="shared" si="52"/>
        <v>#N/A</v>
      </c>
      <c r="S374" s="16" t="e">
        <f>IF($B374="","",VLOOKUP($B374,'HKII 20 - 21'!$B$17:$AT$54,18,0))</f>
        <v>#N/A</v>
      </c>
      <c r="T374" s="16" t="e">
        <f>IF($B374="","",VLOOKUP($B374,'HKII 20 - 21'!$B$17:$AT$54,19,0))</f>
        <v>#N/A</v>
      </c>
      <c r="U374" s="16" t="e">
        <f>IF($B374="","",VLOOKUP($B374,'HKII 20 - 21'!$B$17:$AT$54,20,0))</f>
        <v>#N/A</v>
      </c>
      <c r="V374" s="32" t="e">
        <f t="shared" si="53"/>
        <v>#N/A</v>
      </c>
      <c r="W374" s="16" t="e">
        <f>IF($B374="","",VLOOKUP($B374,'HKII 20 - 21'!$B$17:$AT$54,22,0))</f>
        <v>#N/A</v>
      </c>
      <c r="X374" s="16" t="e">
        <f>IF($B374="","",VLOOKUP($B374,'HKII 20 - 21'!$B$17:$AT$54,23,0))</f>
        <v>#N/A</v>
      </c>
      <c r="Y374" s="16" t="e">
        <f>IF($B374="","",VLOOKUP($B374,'HKII 20 - 21'!$B$17:$AT$54,24,0))</f>
        <v>#N/A</v>
      </c>
      <c r="Z374" s="32" t="e">
        <f t="shared" si="54"/>
        <v>#N/A</v>
      </c>
      <c r="AA374" s="16" t="e">
        <f>IF($B374="","",VLOOKUP($B374,'HKII 20 - 21'!$B$17:$AT$54,26,0))</f>
        <v>#N/A</v>
      </c>
      <c r="AB374" s="16" t="e">
        <f>IF($B374="","",VLOOKUP($B374,'HKII 20 - 21'!$B$17:$AT$54,27,0))</f>
        <v>#N/A</v>
      </c>
      <c r="AC374" s="16" t="e">
        <f>IF($B374="","",VLOOKUP($B374,'HKII 20 - 21'!$B$17:$AT$54,28,0))</f>
        <v>#N/A</v>
      </c>
      <c r="AD374" s="32" t="e">
        <f t="shared" si="55"/>
        <v>#N/A</v>
      </c>
      <c r="AE374" s="16" t="e">
        <f>IF($B374="","",VLOOKUP($B374,'HKII 20 - 21'!$B$17:$AT$54,30,0))</f>
        <v>#N/A</v>
      </c>
      <c r="AF374" s="16" t="e">
        <f>IF($B374="","",VLOOKUP($B374,'HKII 20 - 21'!$B$17:$AT$54,31,0))</f>
        <v>#N/A</v>
      </c>
      <c r="AG374" s="16" t="e">
        <f>IF($B374="","",VLOOKUP($B374,'HKII 20 - 21'!$B$17:$AT$54,32,0))</f>
        <v>#N/A</v>
      </c>
      <c r="AH374" s="32" t="e">
        <f t="shared" si="56"/>
        <v>#N/A</v>
      </c>
      <c r="AI374" s="16" t="e">
        <f>IF($B374="","",VLOOKUP($B374,'HKII 20 - 21'!$B$17:$AT$54,34,0))</f>
        <v>#N/A</v>
      </c>
      <c r="AJ374" s="16" t="e">
        <f>IF($B374="","",VLOOKUP($B374,'HKII 20 - 21'!$B$17:$AT$54,35,0))</f>
        <v>#N/A</v>
      </c>
      <c r="AK374" s="32" t="e">
        <f t="shared" si="57"/>
        <v>#N/A</v>
      </c>
      <c r="AL374" s="16" t="e">
        <f>IF($B374="","",VLOOKUP($B374,'HKII 20 - 21'!$B$17:$AT$54,37,0))</f>
        <v>#N/A</v>
      </c>
      <c r="AM374" s="16" t="e">
        <f>IF($B374="","",VLOOKUP($B374,'HKII 20 - 21'!$B$17:$AT$54,38,0))</f>
        <v>#N/A</v>
      </c>
      <c r="AN374" s="32" t="e">
        <f t="shared" si="58"/>
        <v>#N/A</v>
      </c>
      <c r="AO374" s="16" t="e">
        <f>IF($B374="","",VLOOKUP($B374,'HKII 20 - 21'!$B$17:$AT$54,40,0))</f>
        <v>#N/A</v>
      </c>
      <c r="AP374" s="16" t="e">
        <f>IF($B374="","",VLOOKUP($B374,'HKII 20 - 21'!$B$17:$AT$54,41,0))</f>
        <v>#N/A</v>
      </c>
      <c r="AQ374" s="32" t="e">
        <f t="shared" si="59"/>
        <v>#N/A</v>
      </c>
      <c r="AR374" s="32" t="e">
        <f>IF($B374="","",VLOOKUP($B374,'HKII 20 - 21'!$B$17:$AT$54,43,0))</f>
        <v>#N/A</v>
      </c>
      <c r="AS374" s="32" t="e">
        <f>IF($B374="","",VLOOKUP($B374,'HKII 20 - 21'!$B$17:$AT$54,44,0))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IF($B375="","",VLOOKUP($B375,'HKII 20 - 21'!$B$17:$AT$54,4,0))</f>
        <v>#N/A</v>
      </c>
      <c r="F375" s="16" t="e">
        <f>IF($B375="","",VLOOKUP($B375,'HKII 20 - 21'!$B$17:$AT$54,5,0))</f>
        <v>#N/A</v>
      </c>
      <c r="G375" s="16" t="e">
        <f>IF($B375="","",VLOOKUP($B375,'HKII 20 - 21'!$B$17:$AT$54,6,0))</f>
        <v>#N/A</v>
      </c>
      <c r="H375" s="16" t="e">
        <f>IF($B375="","",VLOOKUP($B375,'HKII 20 - 21'!$B$17:$AT$54,7,0))</f>
        <v>#N/A</v>
      </c>
      <c r="I375" s="16" t="e">
        <f>IF($B375="","",VLOOKUP($B375,'HKII 20 - 21'!$B$17:$AT$54,8,0))</f>
        <v>#N/A</v>
      </c>
      <c r="J375" s="16" t="e">
        <f>IF($B375="","",VLOOKUP($B375,'HKII 20 - 21'!$B$17:$AT$54,9,0))</f>
        <v>#N/A</v>
      </c>
      <c r="K375" s="16" t="e">
        <f>IF($B375="","",VLOOKUP($B375,'HKII 20 - 21'!$B$17:$AT$54,10,0))</f>
        <v>#N/A</v>
      </c>
      <c r="L375" s="16" t="e">
        <f>IF($B375="","",VLOOKUP($B375,'HKII 20 - 21'!$B$17:$AT$54,11,0))</f>
        <v>#N/A</v>
      </c>
      <c r="M375" s="32" t="e">
        <f t="shared" si="51"/>
        <v>#N/A</v>
      </c>
      <c r="N375" s="16" t="e">
        <f>IF($B375="","",VLOOKUP($B375,'HKII 20 - 21'!$B$17:$AT$54,13,0))</f>
        <v>#N/A</v>
      </c>
      <c r="O375" s="16" t="e">
        <f>IF($B375="","",VLOOKUP($B375,'HKII 20 - 21'!$B$17:$AT$54,14,0))</f>
        <v>#N/A</v>
      </c>
      <c r="P375" s="16" t="e">
        <f>IF($B375="","",VLOOKUP($B375,'HKII 20 - 21'!$B$17:$AT$54,15,0))</f>
        <v>#N/A</v>
      </c>
      <c r="Q375" s="16" t="e">
        <f>IF($B375="","",VLOOKUP($B375,'HKII 20 - 21'!$B$17:$AT$54,16,0))</f>
        <v>#N/A</v>
      </c>
      <c r="R375" s="32" t="e">
        <f t="shared" si="52"/>
        <v>#N/A</v>
      </c>
      <c r="S375" s="16" t="e">
        <f>IF($B375="","",VLOOKUP($B375,'HKII 20 - 21'!$B$17:$AT$54,18,0))</f>
        <v>#N/A</v>
      </c>
      <c r="T375" s="16" t="e">
        <f>IF($B375="","",VLOOKUP($B375,'HKII 20 - 21'!$B$17:$AT$54,19,0))</f>
        <v>#N/A</v>
      </c>
      <c r="U375" s="16" t="e">
        <f>IF($B375="","",VLOOKUP($B375,'HKII 20 - 21'!$B$17:$AT$54,20,0))</f>
        <v>#N/A</v>
      </c>
      <c r="V375" s="32" t="e">
        <f t="shared" si="53"/>
        <v>#N/A</v>
      </c>
      <c r="W375" s="16" t="e">
        <f>IF($B375="","",VLOOKUP($B375,'HKII 20 - 21'!$B$17:$AT$54,22,0))</f>
        <v>#N/A</v>
      </c>
      <c r="X375" s="16" t="e">
        <f>IF($B375="","",VLOOKUP($B375,'HKII 20 - 21'!$B$17:$AT$54,23,0))</f>
        <v>#N/A</v>
      </c>
      <c r="Y375" s="16" t="e">
        <f>IF($B375="","",VLOOKUP($B375,'HKII 20 - 21'!$B$17:$AT$54,24,0))</f>
        <v>#N/A</v>
      </c>
      <c r="Z375" s="32" t="e">
        <f t="shared" si="54"/>
        <v>#N/A</v>
      </c>
      <c r="AA375" s="16" t="e">
        <f>IF($B375="","",VLOOKUP($B375,'HKII 20 - 21'!$B$17:$AT$54,26,0))</f>
        <v>#N/A</v>
      </c>
      <c r="AB375" s="16" t="e">
        <f>IF($B375="","",VLOOKUP($B375,'HKII 20 - 21'!$B$17:$AT$54,27,0))</f>
        <v>#N/A</v>
      </c>
      <c r="AC375" s="16" t="e">
        <f>IF($B375="","",VLOOKUP($B375,'HKII 20 - 21'!$B$17:$AT$54,28,0))</f>
        <v>#N/A</v>
      </c>
      <c r="AD375" s="32" t="e">
        <f t="shared" si="55"/>
        <v>#N/A</v>
      </c>
      <c r="AE375" s="16" t="e">
        <f>IF($B375="","",VLOOKUP($B375,'HKII 20 - 21'!$B$17:$AT$54,30,0))</f>
        <v>#N/A</v>
      </c>
      <c r="AF375" s="16" t="e">
        <f>IF($B375="","",VLOOKUP($B375,'HKII 20 - 21'!$B$17:$AT$54,31,0))</f>
        <v>#N/A</v>
      </c>
      <c r="AG375" s="16" t="e">
        <f>IF($B375="","",VLOOKUP($B375,'HKII 20 - 21'!$B$17:$AT$54,32,0))</f>
        <v>#N/A</v>
      </c>
      <c r="AH375" s="32" t="e">
        <f t="shared" si="56"/>
        <v>#N/A</v>
      </c>
      <c r="AI375" s="16" t="e">
        <f>IF($B375="","",VLOOKUP($B375,'HKII 20 - 21'!$B$17:$AT$54,34,0))</f>
        <v>#N/A</v>
      </c>
      <c r="AJ375" s="16" t="e">
        <f>IF($B375="","",VLOOKUP($B375,'HKII 20 - 21'!$B$17:$AT$54,35,0))</f>
        <v>#N/A</v>
      </c>
      <c r="AK375" s="32" t="e">
        <f t="shared" si="57"/>
        <v>#N/A</v>
      </c>
      <c r="AL375" s="16" t="e">
        <f>IF($B375="","",VLOOKUP($B375,'HKII 20 - 21'!$B$17:$AT$54,37,0))</f>
        <v>#N/A</v>
      </c>
      <c r="AM375" s="16" t="e">
        <f>IF($B375="","",VLOOKUP($B375,'HKII 20 - 21'!$B$17:$AT$54,38,0))</f>
        <v>#N/A</v>
      </c>
      <c r="AN375" s="32" t="e">
        <f t="shared" si="58"/>
        <v>#N/A</v>
      </c>
      <c r="AO375" s="16" t="e">
        <f>IF($B375="","",VLOOKUP($B375,'HKII 20 - 21'!$B$17:$AT$54,40,0))</f>
        <v>#N/A</v>
      </c>
      <c r="AP375" s="16" t="e">
        <f>IF($B375="","",VLOOKUP($B375,'HKII 20 - 21'!$B$17:$AT$54,41,0))</f>
        <v>#N/A</v>
      </c>
      <c r="AQ375" s="32" t="e">
        <f t="shared" si="59"/>
        <v>#N/A</v>
      </c>
      <c r="AR375" s="32" t="e">
        <f>IF($B375="","",VLOOKUP($B375,'HKII 20 - 21'!$B$17:$AT$54,43,0))</f>
        <v>#N/A</v>
      </c>
      <c r="AS375" s="32" t="e">
        <f>IF($B375="","",VLOOKUP($B375,'HKII 20 - 21'!$B$17:$AT$54,44,0))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IF($B376="","",VLOOKUP($B376,'HKII 20 - 21'!$B$17:$AT$54,4,0))</f>
        <v>#N/A</v>
      </c>
      <c r="F376" s="16" t="e">
        <f>IF($B376="","",VLOOKUP($B376,'HKII 20 - 21'!$B$17:$AT$54,5,0))</f>
        <v>#N/A</v>
      </c>
      <c r="G376" s="16" t="e">
        <f>IF($B376="","",VLOOKUP($B376,'HKII 20 - 21'!$B$17:$AT$54,6,0))</f>
        <v>#N/A</v>
      </c>
      <c r="H376" s="16" t="e">
        <f>IF($B376="","",VLOOKUP($B376,'HKII 20 - 21'!$B$17:$AT$54,7,0))</f>
        <v>#N/A</v>
      </c>
      <c r="I376" s="16" t="e">
        <f>IF($B376="","",VLOOKUP($B376,'HKII 20 - 21'!$B$17:$AT$54,8,0))</f>
        <v>#N/A</v>
      </c>
      <c r="J376" s="16" t="e">
        <f>IF($B376="","",VLOOKUP($B376,'HKII 20 - 21'!$B$17:$AT$54,9,0))</f>
        <v>#N/A</v>
      </c>
      <c r="K376" s="16" t="e">
        <f>IF($B376="","",VLOOKUP($B376,'HKII 20 - 21'!$B$17:$AT$54,10,0))</f>
        <v>#N/A</v>
      </c>
      <c r="L376" s="16" t="e">
        <f>IF($B376="","",VLOOKUP($B376,'HKII 20 - 21'!$B$17:$AT$54,11,0))</f>
        <v>#N/A</v>
      </c>
      <c r="M376" s="32" t="e">
        <f t="shared" si="51"/>
        <v>#N/A</v>
      </c>
      <c r="N376" s="16" t="e">
        <f>IF($B376="","",VLOOKUP($B376,'HKII 20 - 21'!$B$17:$AT$54,13,0))</f>
        <v>#N/A</v>
      </c>
      <c r="O376" s="16" t="e">
        <f>IF($B376="","",VLOOKUP($B376,'HKII 20 - 21'!$B$17:$AT$54,14,0))</f>
        <v>#N/A</v>
      </c>
      <c r="P376" s="16" t="e">
        <f>IF($B376="","",VLOOKUP($B376,'HKII 20 - 21'!$B$17:$AT$54,15,0))</f>
        <v>#N/A</v>
      </c>
      <c r="Q376" s="16" t="e">
        <f>IF($B376="","",VLOOKUP($B376,'HKII 20 - 21'!$B$17:$AT$54,16,0))</f>
        <v>#N/A</v>
      </c>
      <c r="R376" s="32" t="e">
        <f t="shared" si="52"/>
        <v>#N/A</v>
      </c>
      <c r="S376" s="16" t="e">
        <f>IF($B376="","",VLOOKUP($B376,'HKII 20 - 21'!$B$17:$AT$54,18,0))</f>
        <v>#N/A</v>
      </c>
      <c r="T376" s="16" t="e">
        <f>IF($B376="","",VLOOKUP($B376,'HKII 20 - 21'!$B$17:$AT$54,19,0))</f>
        <v>#N/A</v>
      </c>
      <c r="U376" s="16" t="e">
        <f>IF($B376="","",VLOOKUP($B376,'HKII 20 - 21'!$B$17:$AT$54,20,0))</f>
        <v>#N/A</v>
      </c>
      <c r="V376" s="32" t="e">
        <f t="shared" si="53"/>
        <v>#N/A</v>
      </c>
      <c r="W376" s="16" t="e">
        <f>IF($B376="","",VLOOKUP($B376,'HKII 20 - 21'!$B$17:$AT$54,22,0))</f>
        <v>#N/A</v>
      </c>
      <c r="X376" s="16" t="e">
        <f>IF($B376="","",VLOOKUP($B376,'HKII 20 - 21'!$B$17:$AT$54,23,0))</f>
        <v>#N/A</v>
      </c>
      <c r="Y376" s="16" t="e">
        <f>IF($B376="","",VLOOKUP($B376,'HKII 20 - 21'!$B$17:$AT$54,24,0))</f>
        <v>#N/A</v>
      </c>
      <c r="Z376" s="32" t="e">
        <f t="shared" si="54"/>
        <v>#N/A</v>
      </c>
      <c r="AA376" s="16" t="e">
        <f>IF($B376="","",VLOOKUP($B376,'HKII 20 - 21'!$B$17:$AT$54,26,0))</f>
        <v>#N/A</v>
      </c>
      <c r="AB376" s="16" t="e">
        <f>IF($B376="","",VLOOKUP($B376,'HKII 20 - 21'!$B$17:$AT$54,27,0))</f>
        <v>#N/A</v>
      </c>
      <c r="AC376" s="16" t="e">
        <f>IF($B376="","",VLOOKUP($B376,'HKII 20 - 21'!$B$17:$AT$54,28,0))</f>
        <v>#N/A</v>
      </c>
      <c r="AD376" s="32" t="e">
        <f t="shared" si="55"/>
        <v>#N/A</v>
      </c>
      <c r="AE376" s="16" t="e">
        <f>IF($B376="","",VLOOKUP($B376,'HKII 20 - 21'!$B$17:$AT$54,30,0))</f>
        <v>#N/A</v>
      </c>
      <c r="AF376" s="16" t="e">
        <f>IF($B376="","",VLOOKUP($B376,'HKII 20 - 21'!$B$17:$AT$54,31,0))</f>
        <v>#N/A</v>
      </c>
      <c r="AG376" s="16" t="e">
        <f>IF($B376="","",VLOOKUP($B376,'HKII 20 - 21'!$B$17:$AT$54,32,0))</f>
        <v>#N/A</v>
      </c>
      <c r="AH376" s="32" t="e">
        <f t="shared" si="56"/>
        <v>#N/A</v>
      </c>
      <c r="AI376" s="16" t="e">
        <f>IF($B376="","",VLOOKUP($B376,'HKII 20 - 21'!$B$17:$AT$54,34,0))</f>
        <v>#N/A</v>
      </c>
      <c r="AJ376" s="16" t="e">
        <f>IF($B376="","",VLOOKUP($B376,'HKII 20 - 21'!$B$17:$AT$54,35,0))</f>
        <v>#N/A</v>
      </c>
      <c r="AK376" s="32" t="e">
        <f t="shared" si="57"/>
        <v>#N/A</v>
      </c>
      <c r="AL376" s="16" t="e">
        <f>IF($B376="","",VLOOKUP($B376,'HKII 20 - 21'!$B$17:$AT$54,37,0))</f>
        <v>#N/A</v>
      </c>
      <c r="AM376" s="16" t="e">
        <f>IF($B376="","",VLOOKUP($B376,'HKII 20 - 21'!$B$17:$AT$54,38,0))</f>
        <v>#N/A</v>
      </c>
      <c r="AN376" s="32" t="e">
        <f t="shared" si="58"/>
        <v>#N/A</v>
      </c>
      <c r="AO376" s="16" t="e">
        <f>IF($B376="","",VLOOKUP($B376,'HKII 20 - 21'!$B$17:$AT$54,40,0))</f>
        <v>#N/A</v>
      </c>
      <c r="AP376" s="16" t="e">
        <f>IF($B376="","",VLOOKUP($B376,'HKII 20 - 21'!$B$17:$AT$54,41,0))</f>
        <v>#N/A</v>
      </c>
      <c r="AQ376" s="32" t="e">
        <f t="shared" si="59"/>
        <v>#N/A</v>
      </c>
      <c r="AR376" s="32" t="e">
        <f>IF($B376="","",VLOOKUP($B376,'HKII 20 - 21'!$B$17:$AT$54,43,0))</f>
        <v>#N/A</v>
      </c>
      <c r="AS376" s="32" t="e">
        <f>IF($B376="","",VLOOKUP($B376,'HKII 20 - 21'!$B$17:$AT$54,44,0))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IF($B377="","",VLOOKUP($B377,'HKII 20 - 21'!$B$17:$AT$54,4,0))</f>
        <v>#N/A</v>
      </c>
      <c r="F377" s="16" t="e">
        <f>IF($B377="","",VLOOKUP($B377,'HKII 20 - 21'!$B$17:$AT$54,5,0))</f>
        <v>#N/A</v>
      </c>
      <c r="G377" s="16" t="e">
        <f>IF($B377="","",VLOOKUP($B377,'HKII 20 - 21'!$B$17:$AT$54,6,0))</f>
        <v>#N/A</v>
      </c>
      <c r="H377" s="16" t="e">
        <f>IF($B377="","",VLOOKUP($B377,'HKII 20 - 21'!$B$17:$AT$54,7,0))</f>
        <v>#N/A</v>
      </c>
      <c r="I377" s="16" t="e">
        <f>IF($B377="","",VLOOKUP($B377,'HKII 20 - 21'!$B$17:$AT$54,8,0))</f>
        <v>#N/A</v>
      </c>
      <c r="J377" s="16" t="e">
        <f>IF($B377="","",VLOOKUP($B377,'HKII 20 - 21'!$B$17:$AT$54,9,0))</f>
        <v>#N/A</v>
      </c>
      <c r="K377" s="16" t="e">
        <f>IF($B377="","",VLOOKUP($B377,'HKII 20 - 21'!$B$17:$AT$54,10,0))</f>
        <v>#N/A</v>
      </c>
      <c r="L377" s="16" t="e">
        <f>IF($B377="","",VLOOKUP($B377,'HKII 20 - 21'!$B$17:$AT$54,11,0))</f>
        <v>#N/A</v>
      </c>
      <c r="M377" s="32" t="e">
        <f t="shared" si="51"/>
        <v>#N/A</v>
      </c>
      <c r="N377" s="16" t="e">
        <f>IF($B377="","",VLOOKUP($B377,'HKII 20 - 21'!$B$17:$AT$54,13,0))</f>
        <v>#N/A</v>
      </c>
      <c r="O377" s="16" t="e">
        <f>IF($B377="","",VLOOKUP($B377,'HKII 20 - 21'!$B$17:$AT$54,14,0))</f>
        <v>#N/A</v>
      </c>
      <c r="P377" s="16" t="e">
        <f>IF($B377="","",VLOOKUP($B377,'HKII 20 - 21'!$B$17:$AT$54,15,0))</f>
        <v>#N/A</v>
      </c>
      <c r="Q377" s="16" t="e">
        <f>IF($B377="","",VLOOKUP($B377,'HKII 20 - 21'!$B$17:$AT$54,16,0))</f>
        <v>#N/A</v>
      </c>
      <c r="R377" s="32" t="e">
        <f t="shared" si="52"/>
        <v>#N/A</v>
      </c>
      <c r="S377" s="16" t="e">
        <f>IF($B377="","",VLOOKUP($B377,'HKII 20 - 21'!$B$17:$AT$54,18,0))</f>
        <v>#N/A</v>
      </c>
      <c r="T377" s="16" t="e">
        <f>IF($B377="","",VLOOKUP($B377,'HKII 20 - 21'!$B$17:$AT$54,19,0))</f>
        <v>#N/A</v>
      </c>
      <c r="U377" s="16" t="e">
        <f>IF($B377="","",VLOOKUP($B377,'HKII 20 - 21'!$B$17:$AT$54,20,0))</f>
        <v>#N/A</v>
      </c>
      <c r="V377" s="32" t="e">
        <f t="shared" si="53"/>
        <v>#N/A</v>
      </c>
      <c r="W377" s="16" t="e">
        <f>IF($B377="","",VLOOKUP($B377,'HKII 20 - 21'!$B$17:$AT$54,22,0))</f>
        <v>#N/A</v>
      </c>
      <c r="X377" s="16" t="e">
        <f>IF($B377="","",VLOOKUP($B377,'HKII 20 - 21'!$B$17:$AT$54,23,0))</f>
        <v>#N/A</v>
      </c>
      <c r="Y377" s="16" t="e">
        <f>IF($B377="","",VLOOKUP($B377,'HKII 20 - 21'!$B$17:$AT$54,24,0))</f>
        <v>#N/A</v>
      </c>
      <c r="Z377" s="32" t="e">
        <f t="shared" si="54"/>
        <v>#N/A</v>
      </c>
      <c r="AA377" s="16" t="e">
        <f>IF($B377="","",VLOOKUP($B377,'HKII 20 - 21'!$B$17:$AT$54,26,0))</f>
        <v>#N/A</v>
      </c>
      <c r="AB377" s="16" t="e">
        <f>IF($B377="","",VLOOKUP($B377,'HKII 20 - 21'!$B$17:$AT$54,27,0))</f>
        <v>#N/A</v>
      </c>
      <c r="AC377" s="16" t="e">
        <f>IF($B377="","",VLOOKUP($B377,'HKII 20 - 21'!$B$17:$AT$54,28,0))</f>
        <v>#N/A</v>
      </c>
      <c r="AD377" s="32" t="e">
        <f t="shared" si="55"/>
        <v>#N/A</v>
      </c>
      <c r="AE377" s="16" t="e">
        <f>IF($B377="","",VLOOKUP($B377,'HKII 20 - 21'!$B$17:$AT$54,30,0))</f>
        <v>#N/A</v>
      </c>
      <c r="AF377" s="16" t="e">
        <f>IF($B377="","",VLOOKUP($B377,'HKII 20 - 21'!$B$17:$AT$54,31,0))</f>
        <v>#N/A</v>
      </c>
      <c r="AG377" s="16" t="e">
        <f>IF($B377="","",VLOOKUP($B377,'HKII 20 - 21'!$B$17:$AT$54,32,0))</f>
        <v>#N/A</v>
      </c>
      <c r="AH377" s="32" t="e">
        <f t="shared" si="56"/>
        <v>#N/A</v>
      </c>
      <c r="AI377" s="16" t="e">
        <f>IF($B377="","",VLOOKUP($B377,'HKII 20 - 21'!$B$17:$AT$54,34,0))</f>
        <v>#N/A</v>
      </c>
      <c r="AJ377" s="16" t="e">
        <f>IF($B377="","",VLOOKUP($B377,'HKII 20 - 21'!$B$17:$AT$54,35,0))</f>
        <v>#N/A</v>
      </c>
      <c r="AK377" s="32" t="e">
        <f t="shared" si="57"/>
        <v>#N/A</v>
      </c>
      <c r="AL377" s="16" t="e">
        <f>IF($B377="","",VLOOKUP($B377,'HKII 20 - 21'!$B$17:$AT$54,37,0))</f>
        <v>#N/A</v>
      </c>
      <c r="AM377" s="16" t="e">
        <f>IF($B377="","",VLOOKUP($B377,'HKII 20 - 21'!$B$17:$AT$54,38,0))</f>
        <v>#N/A</v>
      </c>
      <c r="AN377" s="32" t="e">
        <f t="shared" si="58"/>
        <v>#N/A</v>
      </c>
      <c r="AO377" s="16" t="e">
        <f>IF($B377="","",VLOOKUP($B377,'HKII 20 - 21'!$B$17:$AT$54,40,0))</f>
        <v>#N/A</v>
      </c>
      <c r="AP377" s="16" t="e">
        <f>IF($B377="","",VLOOKUP($B377,'HKII 20 - 21'!$B$17:$AT$54,41,0))</f>
        <v>#N/A</v>
      </c>
      <c r="AQ377" s="32" t="e">
        <f t="shared" si="59"/>
        <v>#N/A</v>
      </c>
      <c r="AR377" s="32" t="e">
        <f>IF($B377="","",VLOOKUP($B377,'HKII 20 - 21'!$B$17:$AT$54,43,0))</f>
        <v>#N/A</v>
      </c>
      <c r="AS377" s="32" t="e">
        <f>IF($B377="","",VLOOKUP($B377,'HKII 20 - 21'!$B$17:$AT$54,44,0))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IF($B378="","",VLOOKUP($B378,'HKII 20 - 21'!$B$17:$AT$54,4,0))</f>
        <v>#N/A</v>
      </c>
      <c r="F378" s="16" t="e">
        <f>IF($B378="","",VLOOKUP($B378,'HKII 20 - 21'!$B$17:$AT$54,5,0))</f>
        <v>#N/A</v>
      </c>
      <c r="G378" s="16" t="e">
        <f>IF($B378="","",VLOOKUP($B378,'HKII 20 - 21'!$B$17:$AT$54,6,0))</f>
        <v>#N/A</v>
      </c>
      <c r="H378" s="16" t="e">
        <f>IF($B378="","",VLOOKUP($B378,'HKII 20 - 21'!$B$17:$AT$54,7,0))</f>
        <v>#N/A</v>
      </c>
      <c r="I378" s="16" t="e">
        <f>IF($B378="","",VLOOKUP($B378,'HKII 20 - 21'!$B$17:$AT$54,8,0))</f>
        <v>#N/A</v>
      </c>
      <c r="J378" s="16" t="e">
        <f>IF($B378="","",VLOOKUP($B378,'HKII 20 - 21'!$B$17:$AT$54,9,0))</f>
        <v>#N/A</v>
      </c>
      <c r="K378" s="16" t="e">
        <f>IF($B378="","",VLOOKUP($B378,'HKII 20 - 21'!$B$17:$AT$54,10,0))</f>
        <v>#N/A</v>
      </c>
      <c r="L378" s="16" t="e">
        <f>IF($B378="","",VLOOKUP($B378,'HKII 20 - 21'!$B$17:$AT$54,11,0))</f>
        <v>#N/A</v>
      </c>
      <c r="M378" s="32" t="e">
        <f t="shared" si="51"/>
        <v>#N/A</v>
      </c>
      <c r="N378" s="16" t="e">
        <f>IF($B378="","",VLOOKUP($B378,'HKII 20 - 21'!$B$17:$AT$54,13,0))</f>
        <v>#N/A</v>
      </c>
      <c r="O378" s="16" t="e">
        <f>IF($B378="","",VLOOKUP($B378,'HKII 20 - 21'!$B$17:$AT$54,14,0))</f>
        <v>#N/A</v>
      </c>
      <c r="P378" s="16" t="e">
        <f>IF($B378="","",VLOOKUP($B378,'HKII 20 - 21'!$B$17:$AT$54,15,0))</f>
        <v>#N/A</v>
      </c>
      <c r="Q378" s="16" t="e">
        <f>IF($B378="","",VLOOKUP($B378,'HKII 20 - 21'!$B$17:$AT$54,16,0))</f>
        <v>#N/A</v>
      </c>
      <c r="R378" s="32" t="e">
        <f t="shared" si="52"/>
        <v>#N/A</v>
      </c>
      <c r="S378" s="16" t="e">
        <f>IF($B378="","",VLOOKUP($B378,'HKII 20 - 21'!$B$17:$AT$54,18,0))</f>
        <v>#N/A</v>
      </c>
      <c r="T378" s="16" t="e">
        <f>IF($B378="","",VLOOKUP($B378,'HKII 20 - 21'!$B$17:$AT$54,19,0))</f>
        <v>#N/A</v>
      </c>
      <c r="U378" s="16" t="e">
        <f>IF($B378="","",VLOOKUP($B378,'HKII 20 - 21'!$B$17:$AT$54,20,0))</f>
        <v>#N/A</v>
      </c>
      <c r="V378" s="32" t="e">
        <f t="shared" si="53"/>
        <v>#N/A</v>
      </c>
      <c r="W378" s="16" t="e">
        <f>IF($B378="","",VLOOKUP($B378,'HKII 20 - 21'!$B$17:$AT$54,22,0))</f>
        <v>#N/A</v>
      </c>
      <c r="X378" s="16" t="e">
        <f>IF($B378="","",VLOOKUP($B378,'HKII 20 - 21'!$B$17:$AT$54,23,0))</f>
        <v>#N/A</v>
      </c>
      <c r="Y378" s="16" t="e">
        <f>IF($B378="","",VLOOKUP($B378,'HKII 20 - 21'!$B$17:$AT$54,24,0))</f>
        <v>#N/A</v>
      </c>
      <c r="Z378" s="32" t="e">
        <f t="shared" si="54"/>
        <v>#N/A</v>
      </c>
      <c r="AA378" s="16" t="e">
        <f>IF($B378="","",VLOOKUP($B378,'HKII 20 - 21'!$B$17:$AT$54,26,0))</f>
        <v>#N/A</v>
      </c>
      <c r="AB378" s="16" t="e">
        <f>IF($B378="","",VLOOKUP($B378,'HKII 20 - 21'!$B$17:$AT$54,27,0))</f>
        <v>#N/A</v>
      </c>
      <c r="AC378" s="16" t="e">
        <f>IF($B378="","",VLOOKUP($B378,'HKII 20 - 21'!$B$17:$AT$54,28,0))</f>
        <v>#N/A</v>
      </c>
      <c r="AD378" s="32" t="e">
        <f t="shared" si="55"/>
        <v>#N/A</v>
      </c>
      <c r="AE378" s="16" t="e">
        <f>IF($B378="","",VLOOKUP($B378,'HKII 20 - 21'!$B$17:$AT$54,30,0))</f>
        <v>#N/A</v>
      </c>
      <c r="AF378" s="16" t="e">
        <f>IF($B378="","",VLOOKUP($B378,'HKII 20 - 21'!$B$17:$AT$54,31,0))</f>
        <v>#N/A</v>
      </c>
      <c r="AG378" s="16" t="e">
        <f>IF($B378="","",VLOOKUP($B378,'HKII 20 - 21'!$B$17:$AT$54,32,0))</f>
        <v>#N/A</v>
      </c>
      <c r="AH378" s="32" t="e">
        <f t="shared" si="56"/>
        <v>#N/A</v>
      </c>
      <c r="AI378" s="16" t="e">
        <f>IF($B378="","",VLOOKUP($B378,'HKII 20 - 21'!$B$17:$AT$54,34,0))</f>
        <v>#N/A</v>
      </c>
      <c r="AJ378" s="16" t="e">
        <f>IF($B378="","",VLOOKUP($B378,'HKII 20 - 21'!$B$17:$AT$54,35,0))</f>
        <v>#N/A</v>
      </c>
      <c r="AK378" s="32" t="e">
        <f t="shared" si="57"/>
        <v>#N/A</v>
      </c>
      <c r="AL378" s="16" t="e">
        <f>IF($B378="","",VLOOKUP($B378,'HKII 20 - 21'!$B$17:$AT$54,37,0))</f>
        <v>#N/A</v>
      </c>
      <c r="AM378" s="16" t="e">
        <f>IF($B378="","",VLOOKUP($B378,'HKII 20 - 21'!$B$17:$AT$54,38,0))</f>
        <v>#N/A</v>
      </c>
      <c r="AN378" s="32" t="e">
        <f t="shared" si="58"/>
        <v>#N/A</v>
      </c>
      <c r="AO378" s="16" t="e">
        <f>IF($B378="","",VLOOKUP($B378,'HKII 20 - 21'!$B$17:$AT$54,40,0))</f>
        <v>#N/A</v>
      </c>
      <c r="AP378" s="16" t="e">
        <f>IF($B378="","",VLOOKUP($B378,'HKII 20 - 21'!$B$17:$AT$54,41,0))</f>
        <v>#N/A</v>
      </c>
      <c r="AQ378" s="32" t="e">
        <f t="shared" si="59"/>
        <v>#N/A</v>
      </c>
      <c r="AR378" s="32" t="e">
        <f>IF($B378="","",VLOOKUP($B378,'HKII 20 - 21'!$B$17:$AT$54,43,0))</f>
        <v>#N/A</v>
      </c>
      <c r="AS378" s="32" t="e">
        <f>IF($B378="","",VLOOKUP($B378,'HKII 20 - 21'!$B$17:$AT$54,44,0))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IF($B379="","",VLOOKUP($B379,'HKII 20 - 21'!$B$17:$AT$54,4,0))</f>
        <v>#N/A</v>
      </c>
      <c r="F379" s="16" t="e">
        <f>IF($B379="","",VLOOKUP($B379,'HKII 20 - 21'!$B$17:$AT$54,5,0))</f>
        <v>#N/A</v>
      </c>
      <c r="G379" s="16" t="e">
        <f>IF($B379="","",VLOOKUP($B379,'HKII 20 - 21'!$B$17:$AT$54,6,0))</f>
        <v>#N/A</v>
      </c>
      <c r="H379" s="16" t="e">
        <f>IF($B379="","",VLOOKUP($B379,'HKII 20 - 21'!$B$17:$AT$54,7,0))</f>
        <v>#N/A</v>
      </c>
      <c r="I379" s="16" t="e">
        <f>IF($B379="","",VLOOKUP($B379,'HKII 20 - 21'!$B$17:$AT$54,8,0))</f>
        <v>#N/A</v>
      </c>
      <c r="J379" s="16" t="e">
        <f>IF($B379="","",VLOOKUP($B379,'HKII 20 - 21'!$B$17:$AT$54,9,0))</f>
        <v>#N/A</v>
      </c>
      <c r="K379" s="16" t="e">
        <f>IF($B379="","",VLOOKUP($B379,'HKII 20 - 21'!$B$17:$AT$54,10,0))</f>
        <v>#N/A</v>
      </c>
      <c r="L379" s="16" t="e">
        <f>IF($B379="","",VLOOKUP($B379,'HKII 20 - 21'!$B$17:$AT$54,11,0))</f>
        <v>#N/A</v>
      </c>
      <c r="M379" s="32" t="e">
        <f t="shared" si="51"/>
        <v>#N/A</v>
      </c>
      <c r="N379" s="16" t="e">
        <f>IF($B379="","",VLOOKUP($B379,'HKII 20 - 21'!$B$17:$AT$54,13,0))</f>
        <v>#N/A</v>
      </c>
      <c r="O379" s="16" t="e">
        <f>IF($B379="","",VLOOKUP($B379,'HKII 20 - 21'!$B$17:$AT$54,14,0))</f>
        <v>#N/A</v>
      </c>
      <c r="P379" s="16" t="e">
        <f>IF($B379="","",VLOOKUP($B379,'HKII 20 - 21'!$B$17:$AT$54,15,0))</f>
        <v>#N/A</v>
      </c>
      <c r="Q379" s="16" t="e">
        <f>IF($B379="","",VLOOKUP($B379,'HKII 20 - 21'!$B$17:$AT$54,16,0))</f>
        <v>#N/A</v>
      </c>
      <c r="R379" s="32" t="e">
        <f t="shared" si="52"/>
        <v>#N/A</v>
      </c>
      <c r="S379" s="16" t="e">
        <f>IF($B379="","",VLOOKUP($B379,'HKII 20 - 21'!$B$17:$AT$54,18,0))</f>
        <v>#N/A</v>
      </c>
      <c r="T379" s="16" t="e">
        <f>IF($B379="","",VLOOKUP($B379,'HKII 20 - 21'!$B$17:$AT$54,19,0))</f>
        <v>#N/A</v>
      </c>
      <c r="U379" s="16" t="e">
        <f>IF($B379="","",VLOOKUP($B379,'HKII 20 - 21'!$B$17:$AT$54,20,0))</f>
        <v>#N/A</v>
      </c>
      <c r="V379" s="32" t="e">
        <f t="shared" si="53"/>
        <v>#N/A</v>
      </c>
      <c r="W379" s="16" t="e">
        <f>IF($B379="","",VLOOKUP($B379,'HKII 20 - 21'!$B$17:$AT$54,22,0))</f>
        <v>#N/A</v>
      </c>
      <c r="X379" s="16" t="e">
        <f>IF($B379="","",VLOOKUP($B379,'HKII 20 - 21'!$B$17:$AT$54,23,0))</f>
        <v>#N/A</v>
      </c>
      <c r="Y379" s="16" t="e">
        <f>IF($B379="","",VLOOKUP($B379,'HKII 20 - 21'!$B$17:$AT$54,24,0))</f>
        <v>#N/A</v>
      </c>
      <c r="Z379" s="32" t="e">
        <f t="shared" si="54"/>
        <v>#N/A</v>
      </c>
      <c r="AA379" s="16" t="e">
        <f>IF($B379="","",VLOOKUP($B379,'HKII 20 - 21'!$B$17:$AT$54,26,0))</f>
        <v>#N/A</v>
      </c>
      <c r="AB379" s="16" t="e">
        <f>IF($B379="","",VLOOKUP($B379,'HKII 20 - 21'!$B$17:$AT$54,27,0))</f>
        <v>#N/A</v>
      </c>
      <c r="AC379" s="16" t="e">
        <f>IF($B379="","",VLOOKUP($B379,'HKII 20 - 21'!$B$17:$AT$54,28,0))</f>
        <v>#N/A</v>
      </c>
      <c r="AD379" s="32" t="e">
        <f t="shared" si="55"/>
        <v>#N/A</v>
      </c>
      <c r="AE379" s="16" t="e">
        <f>IF($B379="","",VLOOKUP($B379,'HKII 20 - 21'!$B$17:$AT$54,30,0))</f>
        <v>#N/A</v>
      </c>
      <c r="AF379" s="16" t="e">
        <f>IF($B379="","",VLOOKUP($B379,'HKII 20 - 21'!$B$17:$AT$54,31,0))</f>
        <v>#N/A</v>
      </c>
      <c r="AG379" s="16" t="e">
        <f>IF($B379="","",VLOOKUP($B379,'HKII 20 - 21'!$B$17:$AT$54,32,0))</f>
        <v>#N/A</v>
      </c>
      <c r="AH379" s="32" t="e">
        <f t="shared" si="56"/>
        <v>#N/A</v>
      </c>
      <c r="AI379" s="16" t="e">
        <f>IF($B379="","",VLOOKUP($B379,'HKII 20 - 21'!$B$17:$AT$54,34,0))</f>
        <v>#N/A</v>
      </c>
      <c r="AJ379" s="16" t="e">
        <f>IF($B379="","",VLOOKUP($B379,'HKII 20 - 21'!$B$17:$AT$54,35,0))</f>
        <v>#N/A</v>
      </c>
      <c r="AK379" s="32" t="e">
        <f t="shared" si="57"/>
        <v>#N/A</v>
      </c>
      <c r="AL379" s="16" t="e">
        <f>IF($B379="","",VLOOKUP($B379,'HKII 20 - 21'!$B$17:$AT$54,37,0))</f>
        <v>#N/A</v>
      </c>
      <c r="AM379" s="16" t="e">
        <f>IF($B379="","",VLOOKUP($B379,'HKII 20 - 21'!$B$17:$AT$54,38,0))</f>
        <v>#N/A</v>
      </c>
      <c r="AN379" s="32" t="e">
        <f t="shared" si="58"/>
        <v>#N/A</v>
      </c>
      <c r="AO379" s="16" t="e">
        <f>IF($B379="","",VLOOKUP($B379,'HKII 20 - 21'!$B$17:$AT$54,40,0))</f>
        <v>#N/A</v>
      </c>
      <c r="AP379" s="16" t="e">
        <f>IF($B379="","",VLOOKUP($B379,'HKII 20 - 21'!$B$17:$AT$54,41,0))</f>
        <v>#N/A</v>
      </c>
      <c r="AQ379" s="32" t="e">
        <f t="shared" si="59"/>
        <v>#N/A</v>
      </c>
      <c r="AR379" s="32" t="e">
        <f>IF($B379="","",VLOOKUP($B379,'HKII 20 - 21'!$B$17:$AT$54,43,0))</f>
        <v>#N/A</v>
      </c>
      <c r="AS379" s="32" t="e">
        <f>IF($B379="","",VLOOKUP($B379,'HKII 20 - 21'!$B$17:$AT$54,44,0))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IF($B380="","",VLOOKUP($B380,'HKII 20 - 21'!$B$17:$AT$54,4,0))</f>
        <v>#N/A</v>
      </c>
      <c r="F380" s="16" t="e">
        <f>IF($B380="","",VLOOKUP($B380,'HKII 20 - 21'!$B$17:$AT$54,5,0))</f>
        <v>#N/A</v>
      </c>
      <c r="G380" s="16" t="e">
        <f>IF($B380="","",VLOOKUP($B380,'HKII 20 - 21'!$B$17:$AT$54,6,0))</f>
        <v>#N/A</v>
      </c>
      <c r="H380" s="16" t="e">
        <f>IF($B380="","",VLOOKUP($B380,'HKII 20 - 21'!$B$17:$AT$54,7,0))</f>
        <v>#N/A</v>
      </c>
      <c r="I380" s="16" t="e">
        <f>IF($B380="","",VLOOKUP($B380,'HKII 20 - 21'!$B$17:$AT$54,8,0))</f>
        <v>#N/A</v>
      </c>
      <c r="J380" s="16" t="e">
        <f>IF($B380="","",VLOOKUP($B380,'HKII 20 - 21'!$B$17:$AT$54,9,0))</f>
        <v>#N/A</v>
      </c>
      <c r="K380" s="16" t="e">
        <f>IF($B380="","",VLOOKUP($B380,'HKII 20 - 21'!$B$17:$AT$54,10,0))</f>
        <v>#N/A</v>
      </c>
      <c r="L380" s="16" t="e">
        <f>IF($B380="","",VLOOKUP($B380,'HKII 20 - 21'!$B$17:$AT$54,11,0))</f>
        <v>#N/A</v>
      </c>
      <c r="M380" s="32" t="e">
        <f t="shared" si="51"/>
        <v>#N/A</v>
      </c>
      <c r="N380" s="16" t="e">
        <f>IF($B380="","",VLOOKUP($B380,'HKII 20 - 21'!$B$17:$AT$54,13,0))</f>
        <v>#N/A</v>
      </c>
      <c r="O380" s="16" t="e">
        <f>IF($B380="","",VLOOKUP($B380,'HKII 20 - 21'!$B$17:$AT$54,14,0))</f>
        <v>#N/A</v>
      </c>
      <c r="P380" s="16" t="e">
        <f>IF($B380="","",VLOOKUP($B380,'HKII 20 - 21'!$B$17:$AT$54,15,0))</f>
        <v>#N/A</v>
      </c>
      <c r="Q380" s="16" t="e">
        <f>IF($B380="","",VLOOKUP($B380,'HKII 20 - 21'!$B$17:$AT$54,16,0))</f>
        <v>#N/A</v>
      </c>
      <c r="R380" s="32" t="e">
        <f t="shared" si="52"/>
        <v>#N/A</v>
      </c>
      <c r="S380" s="16" t="e">
        <f>IF($B380="","",VLOOKUP($B380,'HKII 20 - 21'!$B$17:$AT$54,18,0))</f>
        <v>#N/A</v>
      </c>
      <c r="T380" s="16" t="e">
        <f>IF($B380="","",VLOOKUP($B380,'HKII 20 - 21'!$B$17:$AT$54,19,0))</f>
        <v>#N/A</v>
      </c>
      <c r="U380" s="16" t="e">
        <f>IF($B380="","",VLOOKUP($B380,'HKII 20 - 21'!$B$17:$AT$54,20,0))</f>
        <v>#N/A</v>
      </c>
      <c r="V380" s="32" t="e">
        <f t="shared" si="53"/>
        <v>#N/A</v>
      </c>
      <c r="W380" s="16" t="e">
        <f>IF($B380="","",VLOOKUP($B380,'HKII 20 - 21'!$B$17:$AT$54,22,0))</f>
        <v>#N/A</v>
      </c>
      <c r="X380" s="16" t="e">
        <f>IF($B380="","",VLOOKUP($B380,'HKII 20 - 21'!$B$17:$AT$54,23,0))</f>
        <v>#N/A</v>
      </c>
      <c r="Y380" s="16" t="e">
        <f>IF($B380="","",VLOOKUP($B380,'HKII 20 - 21'!$B$17:$AT$54,24,0))</f>
        <v>#N/A</v>
      </c>
      <c r="Z380" s="32" t="e">
        <f t="shared" si="54"/>
        <v>#N/A</v>
      </c>
      <c r="AA380" s="16" t="e">
        <f>IF($B380="","",VLOOKUP($B380,'HKII 20 - 21'!$B$17:$AT$54,26,0))</f>
        <v>#N/A</v>
      </c>
      <c r="AB380" s="16" t="e">
        <f>IF($B380="","",VLOOKUP($B380,'HKII 20 - 21'!$B$17:$AT$54,27,0))</f>
        <v>#N/A</v>
      </c>
      <c r="AC380" s="16" t="e">
        <f>IF($B380="","",VLOOKUP($B380,'HKII 20 - 21'!$B$17:$AT$54,28,0))</f>
        <v>#N/A</v>
      </c>
      <c r="AD380" s="32" t="e">
        <f t="shared" si="55"/>
        <v>#N/A</v>
      </c>
      <c r="AE380" s="16" t="e">
        <f>IF($B380="","",VLOOKUP($B380,'HKII 20 - 21'!$B$17:$AT$54,30,0))</f>
        <v>#N/A</v>
      </c>
      <c r="AF380" s="16" t="e">
        <f>IF($B380="","",VLOOKUP($B380,'HKII 20 - 21'!$B$17:$AT$54,31,0))</f>
        <v>#N/A</v>
      </c>
      <c r="AG380" s="16" t="e">
        <f>IF($B380="","",VLOOKUP($B380,'HKII 20 - 21'!$B$17:$AT$54,32,0))</f>
        <v>#N/A</v>
      </c>
      <c r="AH380" s="32" t="e">
        <f t="shared" si="56"/>
        <v>#N/A</v>
      </c>
      <c r="AI380" s="16" t="e">
        <f>IF($B380="","",VLOOKUP($B380,'HKII 20 - 21'!$B$17:$AT$54,34,0))</f>
        <v>#N/A</v>
      </c>
      <c r="AJ380" s="16" t="e">
        <f>IF($B380="","",VLOOKUP($B380,'HKII 20 - 21'!$B$17:$AT$54,35,0))</f>
        <v>#N/A</v>
      </c>
      <c r="AK380" s="32" t="e">
        <f t="shared" si="57"/>
        <v>#N/A</v>
      </c>
      <c r="AL380" s="16" t="e">
        <f>IF($B380="","",VLOOKUP($B380,'HKII 20 - 21'!$B$17:$AT$54,37,0))</f>
        <v>#N/A</v>
      </c>
      <c r="AM380" s="16" t="e">
        <f>IF($B380="","",VLOOKUP($B380,'HKII 20 - 21'!$B$17:$AT$54,38,0))</f>
        <v>#N/A</v>
      </c>
      <c r="AN380" s="32" t="e">
        <f t="shared" si="58"/>
        <v>#N/A</v>
      </c>
      <c r="AO380" s="16" t="e">
        <f>IF($B380="","",VLOOKUP($B380,'HKII 20 - 21'!$B$17:$AT$54,40,0))</f>
        <v>#N/A</v>
      </c>
      <c r="AP380" s="16" t="e">
        <f>IF($B380="","",VLOOKUP($B380,'HKII 20 - 21'!$B$17:$AT$54,41,0))</f>
        <v>#N/A</v>
      </c>
      <c r="AQ380" s="32" t="e">
        <f t="shared" si="59"/>
        <v>#N/A</v>
      </c>
      <c r="AR380" s="32" t="e">
        <f>IF($B380="","",VLOOKUP($B380,'HKII 20 - 21'!$B$17:$AT$54,43,0))</f>
        <v>#N/A</v>
      </c>
      <c r="AS380" s="32" t="e">
        <f>IF($B380="","",VLOOKUP($B380,'HKII 20 - 21'!$B$17:$AT$54,44,0))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IF($B381="","",VLOOKUP($B381,'HKII 20 - 21'!$B$17:$AT$54,4,0))</f>
        <v>#N/A</v>
      </c>
      <c r="F381" s="16" t="e">
        <f>IF($B381="","",VLOOKUP($B381,'HKII 20 - 21'!$B$17:$AT$54,5,0))</f>
        <v>#N/A</v>
      </c>
      <c r="G381" s="16" t="e">
        <f>IF($B381="","",VLOOKUP($B381,'HKII 20 - 21'!$B$17:$AT$54,6,0))</f>
        <v>#N/A</v>
      </c>
      <c r="H381" s="16" t="e">
        <f>IF($B381="","",VLOOKUP($B381,'HKII 20 - 21'!$B$17:$AT$54,7,0))</f>
        <v>#N/A</v>
      </c>
      <c r="I381" s="16" t="e">
        <f>IF($B381="","",VLOOKUP($B381,'HKII 20 - 21'!$B$17:$AT$54,8,0))</f>
        <v>#N/A</v>
      </c>
      <c r="J381" s="16" t="e">
        <f>IF($B381="","",VLOOKUP($B381,'HKII 20 - 21'!$B$17:$AT$54,9,0))</f>
        <v>#N/A</v>
      </c>
      <c r="K381" s="16" t="e">
        <f>IF($B381="","",VLOOKUP($B381,'HKII 20 - 21'!$B$17:$AT$54,10,0))</f>
        <v>#N/A</v>
      </c>
      <c r="L381" s="16" t="e">
        <f>IF($B381="","",VLOOKUP($B381,'HKII 20 - 21'!$B$17:$AT$54,11,0))</f>
        <v>#N/A</v>
      </c>
      <c r="M381" s="32" t="e">
        <f t="shared" si="51"/>
        <v>#N/A</v>
      </c>
      <c r="N381" s="16" t="e">
        <f>IF($B381="","",VLOOKUP($B381,'HKII 20 - 21'!$B$17:$AT$54,13,0))</f>
        <v>#N/A</v>
      </c>
      <c r="O381" s="16" t="e">
        <f>IF($B381="","",VLOOKUP($B381,'HKII 20 - 21'!$B$17:$AT$54,14,0))</f>
        <v>#N/A</v>
      </c>
      <c r="P381" s="16" t="e">
        <f>IF($B381="","",VLOOKUP($B381,'HKII 20 - 21'!$B$17:$AT$54,15,0))</f>
        <v>#N/A</v>
      </c>
      <c r="Q381" s="16" t="e">
        <f>IF($B381="","",VLOOKUP($B381,'HKII 20 - 21'!$B$17:$AT$54,16,0))</f>
        <v>#N/A</v>
      </c>
      <c r="R381" s="32" t="e">
        <f t="shared" si="52"/>
        <v>#N/A</v>
      </c>
      <c r="S381" s="16" t="e">
        <f>IF($B381="","",VLOOKUP($B381,'HKII 20 - 21'!$B$17:$AT$54,18,0))</f>
        <v>#N/A</v>
      </c>
      <c r="T381" s="16" t="e">
        <f>IF($B381="","",VLOOKUP($B381,'HKII 20 - 21'!$B$17:$AT$54,19,0))</f>
        <v>#N/A</v>
      </c>
      <c r="U381" s="16" t="e">
        <f>IF($B381="","",VLOOKUP($B381,'HKII 20 - 21'!$B$17:$AT$54,20,0))</f>
        <v>#N/A</v>
      </c>
      <c r="V381" s="32" t="e">
        <f t="shared" si="53"/>
        <v>#N/A</v>
      </c>
      <c r="W381" s="16" t="e">
        <f>IF($B381="","",VLOOKUP($B381,'HKII 20 - 21'!$B$17:$AT$54,22,0))</f>
        <v>#N/A</v>
      </c>
      <c r="X381" s="16" t="e">
        <f>IF($B381="","",VLOOKUP($B381,'HKII 20 - 21'!$B$17:$AT$54,23,0))</f>
        <v>#N/A</v>
      </c>
      <c r="Y381" s="16" t="e">
        <f>IF($B381="","",VLOOKUP($B381,'HKII 20 - 21'!$B$17:$AT$54,24,0))</f>
        <v>#N/A</v>
      </c>
      <c r="Z381" s="32" t="e">
        <f t="shared" si="54"/>
        <v>#N/A</v>
      </c>
      <c r="AA381" s="16" t="e">
        <f>IF($B381="","",VLOOKUP($B381,'HKII 20 - 21'!$B$17:$AT$54,26,0))</f>
        <v>#N/A</v>
      </c>
      <c r="AB381" s="16" t="e">
        <f>IF($B381="","",VLOOKUP($B381,'HKII 20 - 21'!$B$17:$AT$54,27,0))</f>
        <v>#N/A</v>
      </c>
      <c r="AC381" s="16" t="e">
        <f>IF($B381="","",VLOOKUP($B381,'HKII 20 - 21'!$B$17:$AT$54,28,0))</f>
        <v>#N/A</v>
      </c>
      <c r="AD381" s="32" t="e">
        <f t="shared" si="55"/>
        <v>#N/A</v>
      </c>
      <c r="AE381" s="16" t="e">
        <f>IF($B381="","",VLOOKUP($B381,'HKII 20 - 21'!$B$17:$AT$54,30,0))</f>
        <v>#N/A</v>
      </c>
      <c r="AF381" s="16" t="e">
        <f>IF($B381="","",VLOOKUP($B381,'HKII 20 - 21'!$B$17:$AT$54,31,0))</f>
        <v>#N/A</v>
      </c>
      <c r="AG381" s="16" t="e">
        <f>IF($B381="","",VLOOKUP($B381,'HKII 20 - 21'!$B$17:$AT$54,32,0))</f>
        <v>#N/A</v>
      </c>
      <c r="AH381" s="32" t="e">
        <f t="shared" si="56"/>
        <v>#N/A</v>
      </c>
      <c r="AI381" s="16" t="e">
        <f>IF($B381="","",VLOOKUP($B381,'HKII 20 - 21'!$B$17:$AT$54,34,0))</f>
        <v>#N/A</v>
      </c>
      <c r="AJ381" s="16" t="e">
        <f>IF($B381="","",VLOOKUP($B381,'HKII 20 - 21'!$B$17:$AT$54,35,0))</f>
        <v>#N/A</v>
      </c>
      <c r="AK381" s="32" t="e">
        <f t="shared" si="57"/>
        <v>#N/A</v>
      </c>
      <c r="AL381" s="16" t="e">
        <f>IF($B381="","",VLOOKUP($B381,'HKII 20 - 21'!$B$17:$AT$54,37,0))</f>
        <v>#N/A</v>
      </c>
      <c r="AM381" s="16" t="e">
        <f>IF($B381="","",VLOOKUP($B381,'HKII 20 - 21'!$B$17:$AT$54,38,0))</f>
        <v>#N/A</v>
      </c>
      <c r="AN381" s="32" t="e">
        <f t="shared" si="58"/>
        <v>#N/A</v>
      </c>
      <c r="AO381" s="16" t="e">
        <f>IF($B381="","",VLOOKUP($B381,'HKII 20 - 21'!$B$17:$AT$54,40,0))</f>
        <v>#N/A</v>
      </c>
      <c r="AP381" s="16" t="e">
        <f>IF($B381="","",VLOOKUP($B381,'HKII 20 - 21'!$B$17:$AT$54,41,0))</f>
        <v>#N/A</v>
      </c>
      <c r="AQ381" s="32" t="e">
        <f t="shared" si="59"/>
        <v>#N/A</v>
      </c>
      <c r="AR381" s="32" t="e">
        <f>IF($B381="","",VLOOKUP($B381,'HKII 20 - 21'!$B$17:$AT$54,43,0))</f>
        <v>#N/A</v>
      </c>
      <c r="AS381" s="32" t="e">
        <f>IF($B381="","",VLOOKUP($B381,'HKII 20 - 21'!$B$17:$AT$54,44,0))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IF($B382="","",VLOOKUP($B382,'HKII 20 - 21'!$B$17:$AT$54,4,0))</f>
        <v>#N/A</v>
      </c>
      <c r="F382" s="16" t="e">
        <f>IF($B382="","",VLOOKUP($B382,'HKII 20 - 21'!$B$17:$AT$54,5,0))</f>
        <v>#N/A</v>
      </c>
      <c r="G382" s="16" t="e">
        <f>IF($B382="","",VLOOKUP($B382,'HKII 20 - 21'!$B$17:$AT$54,6,0))</f>
        <v>#N/A</v>
      </c>
      <c r="H382" s="16" t="e">
        <f>IF($B382="","",VLOOKUP($B382,'HKII 20 - 21'!$B$17:$AT$54,7,0))</f>
        <v>#N/A</v>
      </c>
      <c r="I382" s="16" t="e">
        <f>IF($B382="","",VLOOKUP($B382,'HKII 20 - 21'!$B$17:$AT$54,8,0))</f>
        <v>#N/A</v>
      </c>
      <c r="J382" s="16" t="e">
        <f>IF($B382="","",VLOOKUP($B382,'HKII 20 - 21'!$B$17:$AT$54,9,0))</f>
        <v>#N/A</v>
      </c>
      <c r="K382" s="16" t="e">
        <f>IF($B382="","",VLOOKUP($B382,'HKII 20 - 21'!$B$17:$AT$54,10,0))</f>
        <v>#N/A</v>
      </c>
      <c r="L382" s="16" t="e">
        <f>IF($B382="","",VLOOKUP($B382,'HKII 20 - 21'!$B$17:$AT$54,11,0))</f>
        <v>#N/A</v>
      </c>
      <c r="M382" s="32" t="e">
        <f t="shared" si="51"/>
        <v>#N/A</v>
      </c>
      <c r="N382" s="16" t="e">
        <f>IF($B382="","",VLOOKUP($B382,'HKII 20 - 21'!$B$17:$AT$54,13,0))</f>
        <v>#N/A</v>
      </c>
      <c r="O382" s="16" t="e">
        <f>IF($B382="","",VLOOKUP($B382,'HKII 20 - 21'!$B$17:$AT$54,14,0))</f>
        <v>#N/A</v>
      </c>
      <c r="P382" s="16" t="e">
        <f>IF($B382="","",VLOOKUP($B382,'HKII 20 - 21'!$B$17:$AT$54,15,0))</f>
        <v>#N/A</v>
      </c>
      <c r="Q382" s="16" t="e">
        <f>IF($B382="","",VLOOKUP($B382,'HKII 20 - 21'!$B$17:$AT$54,16,0))</f>
        <v>#N/A</v>
      </c>
      <c r="R382" s="32" t="e">
        <f t="shared" si="52"/>
        <v>#N/A</v>
      </c>
      <c r="S382" s="16" t="e">
        <f>IF($B382="","",VLOOKUP($B382,'HKII 20 - 21'!$B$17:$AT$54,18,0))</f>
        <v>#N/A</v>
      </c>
      <c r="T382" s="16" t="e">
        <f>IF($B382="","",VLOOKUP($B382,'HKII 20 - 21'!$B$17:$AT$54,19,0))</f>
        <v>#N/A</v>
      </c>
      <c r="U382" s="16" t="e">
        <f>IF($B382="","",VLOOKUP($B382,'HKII 20 - 21'!$B$17:$AT$54,20,0))</f>
        <v>#N/A</v>
      </c>
      <c r="V382" s="32" t="e">
        <f t="shared" si="53"/>
        <v>#N/A</v>
      </c>
      <c r="W382" s="16" t="e">
        <f>IF($B382="","",VLOOKUP($B382,'HKII 20 - 21'!$B$17:$AT$54,22,0))</f>
        <v>#N/A</v>
      </c>
      <c r="X382" s="16" t="e">
        <f>IF($B382="","",VLOOKUP($B382,'HKII 20 - 21'!$B$17:$AT$54,23,0))</f>
        <v>#N/A</v>
      </c>
      <c r="Y382" s="16" t="e">
        <f>IF($B382="","",VLOOKUP($B382,'HKII 20 - 21'!$B$17:$AT$54,24,0))</f>
        <v>#N/A</v>
      </c>
      <c r="Z382" s="32" t="e">
        <f t="shared" si="54"/>
        <v>#N/A</v>
      </c>
      <c r="AA382" s="16" t="e">
        <f>IF($B382="","",VLOOKUP($B382,'HKII 20 - 21'!$B$17:$AT$54,26,0))</f>
        <v>#N/A</v>
      </c>
      <c r="AB382" s="16" t="e">
        <f>IF($B382="","",VLOOKUP($B382,'HKII 20 - 21'!$B$17:$AT$54,27,0))</f>
        <v>#N/A</v>
      </c>
      <c r="AC382" s="16" t="e">
        <f>IF($B382="","",VLOOKUP($B382,'HKII 20 - 21'!$B$17:$AT$54,28,0))</f>
        <v>#N/A</v>
      </c>
      <c r="AD382" s="32" t="e">
        <f t="shared" si="55"/>
        <v>#N/A</v>
      </c>
      <c r="AE382" s="16" t="e">
        <f>IF($B382="","",VLOOKUP($B382,'HKII 20 - 21'!$B$17:$AT$54,30,0))</f>
        <v>#N/A</v>
      </c>
      <c r="AF382" s="16" t="e">
        <f>IF($B382="","",VLOOKUP($B382,'HKII 20 - 21'!$B$17:$AT$54,31,0))</f>
        <v>#N/A</v>
      </c>
      <c r="AG382" s="16" t="e">
        <f>IF($B382="","",VLOOKUP($B382,'HKII 20 - 21'!$B$17:$AT$54,32,0))</f>
        <v>#N/A</v>
      </c>
      <c r="AH382" s="32" t="e">
        <f t="shared" si="56"/>
        <v>#N/A</v>
      </c>
      <c r="AI382" s="16" t="e">
        <f>IF($B382="","",VLOOKUP($B382,'HKII 20 - 21'!$B$17:$AT$54,34,0))</f>
        <v>#N/A</v>
      </c>
      <c r="AJ382" s="16" t="e">
        <f>IF($B382="","",VLOOKUP($B382,'HKII 20 - 21'!$B$17:$AT$54,35,0))</f>
        <v>#N/A</v>
      </c>
      <c r="AK382" s="32" t="e">
        <f t="shared" si="57"/>
        <v>#N/A</v>
      </c>
      <c r="AL382" s="16" t="e">
        <f>IF($B382="","",VLOOKUP($B382,'HKII 20 - 21'!$B$17:$AT$54,37,0))</f>
        <v>#N/A</v>
      </c>
      <c r="AM382" s="16" t="e">
        <f>IF($B382="","",VLOOKUP($B382,'HKII 20 - 21'!$B$17:$AT$54,38,0))</f>
        <v>#N/A</v>
      </c>
      <c r="AN382" s="32" t="e">
        <f t="shared" si="58"/>
        <v>#N/A</v>
      </c>
      <c r="AO382" s="16" t="e">
        <f>IF($B382="","",VLOOKUP($B382,'HKII 20 - 21'!$B$17:$AT$54,40,0))</f>
        <v>#N/A</v>
      </c>
      <c r="AP382" s="16" t="e">
        <f>IF($B382="","",VLOOKUP($B382,'HKII 20 - 21'!$B$17:$AT$54,41,0))</f>
        <v>#N/A</v>
      </c>
      <c r="AQ382" s="32" t="e">
        <f t="shared" si="59"/>
        <v>#N/A</v>
      </c>
      <c r="AR382" s="32" t="e">
        <f>IF($B382="","",VLOOKUP($B382,'HKII 20 - 21'!$B$17:$AT$54,43,0))</f>
        <v>#N/A</v>
      </c>
      <c r="AS382" s="32" t="e">
        <f>IF($B382="","",VLOOKUP($B382,'HKII 20 - 21'!$B$17:$AT$54,44,0))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IF($B383="","",VLOOKUP($B383,'HKII 20 - 21'!$B$17:$AT$54,4,0))</f>
        <v>#N/A</v>
      </c>
      <c r="F383" s="16" t="e">
        <f>IF($B383="","",VLOOKUP($B383,'HKII 20 - 21'!$B$17:$AT$54,5,0))</f>
        <v>#N/A</v>
      </c>
      <c r="G383" s="16" t="e">
        <f>IF($B383="","",VLOOKUP($B383,'HKII 20 - 21'!$B$17:$AT$54,6,0))</f>
        <v>#N/A</v>
      </c>
      <c r="H383" s="16" t="e">
        <f>IF($B383="","",VLOOKUP($B383,'HKII 20 - 21'!$B$17:$AT$54,7,0))</f>
        <v>#N/A</v>
      </c>
      <c r="I383" s="16" t="e">
        <f>IF($B383="","",VLOOKUP($B383,'HKII 20 - 21'!$B$17:$AT$54,8,0))</f>
        <v>#N/A</v>
      </c>
      <c r="J383" s="16" t="e">
        <f>IF($B383="","",VLOOKUP($B383,'HKII 20 - 21'!$B$17:$AT$54,9,0))</f>
        <v>#N/A</v>
      </c>
      <c r="K383" s="16" t="e">
        <f>IF($B383="","",VLOOKUP($B383,'HKII 20 - 21'!$B$17:$AT$54,10,0))</f>
        <v>#N/A</v>
      </c>
      <c r="L383" s="16" t="e">
        <f>IF($B383="","",VLOOKUP($B383,'HKII 20 - 21'!$B$17:$AT$54,11,0))</f>
        <v>#N/A</v>
      </c>
      <c r="M383" s="32" t="e">
        <f t="shared" si="51"/>
        <v>#N/A</v>
      </c>
      <c r="N383" s="16" t="e">
        <f>IF($B383="","",VLOOKUP($B383,'HKII 20 - 21'!$B$17:$AT$54,13,0))</f>
        <v>#N/A</v>
      </c>
      <c r="O383" s="16" t="e">
        <f>IF($B383="","",VLOOKUP($B383,'HKII 20 - 21'!$B$17:$AT$54,14,0))</f>
        <v>#N/A</v>
      </c>
      <c r="P383" s="16" t="e">
        <f>IF($B383="","",VLOOKUP($B383,'HKII 20 - 21'!$B$17:$AT$54,15,0))</f>
        <v>#N/A</v>
      </c>
      <c r="Q383" s="16" t="e">
        <f>IF($B383="","",VLOOKUP($B383,'HKII 20 - 21'!$B$17:$AT$54,16,0))</f>
        <v>#N/A</v>
      </c>
      <c r="R383" s="32" t="e">
        <f t="shared" si="52"/>
        <v>#N/A</v>
      </c>
      <c r="S383" s="16" t="e">
        <f>IF($B383="","",VLOOKUP($B383,'HKII 20 - 21'!$B$17:$AT$54,18,0))</f>
        <v>#N/A</v>
      </c>
      <c r="T383" s="16" t="e">
        <f>IF($B383="","",VLOOKUP($B383,'HKII 20 - 21'!$B$17:$AT$54,19,0))</f>
        <v>#N/A</v>
      </c>
      <c r="U383" s="16" t="e">
        <f>IF($B383="","",VLOOKUP($B383,'HKII 20 - 21'!$B$17:$AT$54,20,0))</f>
        <v>#N/A</v>
      </c>
      <c r="V383" s="32" t="e">
        <f t="shared" si="53"/>
        <v>#N/A</v>
      </c>
      <c r="W383" s="16" t="e">
        <f>IF($B383="","",VLOOKUP($B383,'HKII 20 - 21'!$B$17:$AT$54,22,0))</f>
        <v>#N/A</v>
      </c>
      <c r="X383" s="16" t="e">
        <f>IF($B383="","",VLOOKUP($B383,'HKII 20 - 21'!$B$17:$AT$54,23,0))</f>
        <v>#N/A</v>
      </c>
      <c r="Y383" s="16" t="e">
        <f>IF($B383="","",VLOOKUP($B383,'HKII 20 - 21'!$B$17:$AT$54,24,0))</f>
        <v>#N/A</v>
      </c>
      <c r="Z383" s="32" t="e">
        <f t="shared" si="54"/>
        <v>#N/A</v>
      </c>
      <c r="AA383" s="16" t="e">
        <f>IF($B383="","",VLOOKUP($B383,'HKII 20 - 21'!$B$17:$AT$54,26,0))</f>
        <v>#N/A</v>
      </c>
      <c r="AB383" s="16" t="e">
        <f>IF($B383="","",VLOOKUP($B383,'HKII 20 - 21'!$B$17:$AT$54,27,0))</f>
        <v>#N/A</v>
      </c>
      <c r="AC383" s="16" t="e">
        <f>IF($B383="","",VLOOKUP($B383,'HKII 20 - 21'!$B$17:$AT$54,28,0))</f>
        <v>#N/A</v>
      </c>
      <c r="AD383" s="32" t="e">
        <f t="shared" si="55"/>
        <v>#N/A</v>
      </c>
      <c r="AE383" s="16" t="e">
        <f>IF($B383="","",VLOOKUP($B383,'HKII 20 - 21'!$B$17:$AT$54,30,0))</f>
        <v>#N/A</v>
      </c>
      <c r="AF383" s="16" t="e">
        <f>IF($B383="","",VLOOKUP($B383,'HKII 20 - 21'!$B$17:$AT$54,31,0))</f>
        <v>#N/A</v>
      </c>
      <c r="AG383" s="16" t="e">
        <f>IF($B383="","",VLOOKUP($B383,'HKII 20 - 21'!$B$17:$AT$54,32,0))</f>
        <v>#N/A</v>
      </c>
      <c r="AH383" s="32" t="e">
        <f t="shared" si="56"/>
        <v>#N/A</v>
      </c>
      <c r="AI383" s="16" t="e">
        <f>IF($B383="","",VLOOKUP($B383,'HKII 20 - 21'!$B$17:$AT$54,34,0))</f>
        <v>#N/A</v>
      </c>
      <c r="AJ383" s="16" t="e">
        <f>IF($B383="","",VLOOKUP($B383,'HKII 20 - 21'!$B$17:$AT$54,35,0))</f>
        <v>#N/A</v>
      </c>
      <c r="AK383" s="32" t="e">
        <f t="shared" si="57"/>
        <v>#N/A</v>
      </c>
      <c r="AL383" s="16" t="e">
        <f>IF($B383="","",VLOOKUP($B383,'HKII 20 - 21'!$B$17:$AT$54,37,0))</f>
        <v>#N/A</v>
      </c>
      <c r="AM383" s="16" t="e">
        <f>IF($B383="","",VLOOKUP($B383,'HKII 20 - 21'!$B$17:$AT$54,38,0))</f>
        <v>#N/A</v>
      </c>
      <c r="AN383" s="32" t="e">
        <f t="shared" si="58"/>
        <v>#N/A</v>
      </c>
      <c r="AO383" s="16" t="e">
        <f>IF($B383="","",VLOOKUP($B383,'HKII 20 - 21'!$B$17:$AT$54,40,0))</f>
        <v>#N/A</v>
      </c>
      <c r="AP383" s="16" t="e">
        <f>IF($B383="","",VLOOKUP($B383,'HKII 20 - 21'!$B$17:$AT$54,41,0))</f>
        <v>#N/A</v>
      </c>
      <c r="AQ383" s="32" t="e">
        <f t="shared" si="59"/>
        <v>#N/A</v>
      </c>
      <c r="AR383" s="32" t="e">
        <f>IF($B383="","",VLOOKUP($B383,'HKII 20 - 21'!$B$17:$AT$54,43,0))</f>
        <v>#N/A</v>
      </c>
      <c r="AS383" s="32" t="e">
        <f>IF($B383="","",VLOOKUP($B383,'HKII 20 - 21'!$B$17:$AT$54,44,0))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IF($B384="","",VLOOKUP($B384,'HKII 20 - 21'!$B$17:$AT$54,4,0))</f>
        <v>#N/A</v>
      </c>
      <c r="F384" s="16" t="e">
        <f>IF($B384="","",VLOOKUP($B384,'HKII 20 - 21'!$B$17:$AT$54,5,0))</f>
        <v>#N/A</v>
      </c>
      <c r="G384" s="16" t="e">
        <f>IF($B384="","",VLOOKUP($B384,'HKII 20 - 21'!$B$17:$AT$54,6,0))</f>
        <v>#N/A</v>
      </c>
      <c r="H384" s="16" t="e">
        <f>IF($B384="","",VLOOKUP($B384,'HKII 20 - 21'!$B$17:$AT$54,7,0))</f>
        <v>#N/A</v>
      </c>
      <c r="I384" s="16" t="e">
        <f>IF($B384="","",VLOOKUP($B384,'HKII 20 - 21'!$B$17:$AT$54,8,0))</f>
        <v>#N/A</v>
      </c>
      <c r="J384" s="16" t="e">
        <f>IF($B384="","",VLOOKUP($B384,'HKII 20 - 21'!$B$17:$AT$54,9,0))</f>
        <v>#N/A</v>
      </c>
      <c r="K384" s="16" t="e">
        <f>IF($B384="","",VLOOKUP($B384,'HKII 20 - 21'!$B$17:$AT$54,10,0))</f>
        <v>#N/A</v>
      </c>
      <c r="L384" s="16" t="e">
        <f>IF($B384="","",VLOOKUP($B384,'HKII 20 - 21'!$B$17:$AT$54,11,0))</f>
        <v>#N/A</v>
      </c>
      <c r="M384" s="32" t="e">
        <f t="shared" si="51"/>
        <v>#N/A</v>
      </c>
      <c r="N384" s="16" t="e">
        <f>IF($B384="","",VLOOKUP($B384,'HKII 20 - 21'!$B$17:$AT$54,13,0))</f>
        <v>#N/A</v>
      </c>
      <c r="O384" s="16" t="e">
        <f>IF($B384="","",VLOOKUP($B384,'HKII 20 - 21'!$B$17:$AT$54,14,0))</f>
        <v>#N/A</v>
      </c>
      <c r="P384" s="16" t="e">
        <f>IF($B384="","",VLOOKUP($B384,'HKII 20 - 21'!$B$17:$AT$54,15,0))</f>
        <v>#N/A</v>
      </c>
      <c r="Q384" s="16" t="e">
        <f>IF($B384="","",VLOOKUP($B384,'HKII 20 - 21'!$B$17:$AT$54,16,0))</f>
        <v>#N/A</v>
      </c>
      <c r="R384" s="32" t="e">
        <f t="shared" si="52"/>
        <v>#N/A</v>
      </c>
      <c r="S384" s="16" t="e">
        <f>IF($B384="","",VLOOKUP($B384,'HKII 20 - 21'!$B$17:$AT$54,18,0))</f>
        <v>#N/A</v>
      </c>
      <c r="T384" s="16" t="e">
        <f>IF($B384="","",VLOOKUP($B384,'HKII 20 - 21'!$B$17:$AT$54,19,0))</f>
        <v>#N/A</v>
      </c>
      <c r="U384" s="16" t="e">
        <f>IF($B384="","",VLOOKUP($B384,'HKII 20 - 21'!$B$17:$AT$54,20,0))</f>
        <v>#N/A</v>
      </c>
      <c r="V384" s="32" t="e">
        <f t="shared" si="53"/>
        <v>#N/A</v>
      </c>
      <c r="W384" s="16" t="e">
        <f>IF($B384="","",VLOOKUP($B384,'HKII 20 - 21'!$B$17:$AT$54,22,0))</f>
        <v>#N/A</v>
      </c>
      <c r="X384" s="16" t="e">
        <f>IF($B384="","",VLOOKUP($B384,'HKII 20 - 21'!$B$17:$AT$54,23,0))</f>
        <v>#N/A</v>
      </c>
      <c r="Y384" s="16" t="e">
        <f>IF($B384="","",VLOOKUP($B384,'HKII 20 - 21'!$B$17:$AT$54,24,0))</f>
        <v>#N/A</v>
      </c>
      <c r="Z384" s="32" t="e">
        <f t="shared" si="54"/>
        <v>#N/A</v>
      </c>
      <c r="AA384" s="16" t="e">
        <f>IF($B384="","",VLOOKUP($B384,'HKII 20 - 21'!$B$17:$AT$54,26,0))</f>
        <v>#N/A</v>
      </c>
      <c r="AB384" s="16" t="e">
        <f>IF($B384="","",VLOOKUP($B384,'HKII 20 - 21'!$B$17:$AT$54,27,0))</f>
        <v>#N/A</v>
      </c>
      <c r="AC384" s="16" t="e">
        <f>IF($B384="","",VLOOKUP($B384,'HKII 20 - 21'!$B$17:$AT$54,28,0))</f>
        <v>#N/A</v>
      </c>
      <c r="AD384" s="32" t="e">
        <f t="shared" si="55"/>
        <v>#N/A</v>
      </c>
      <c r="AE384" s="16" t="e">
        <f>IF($B384="","",VLOOKUP($B384,'HKII 20 - 21'!$B$17:$AT$54,30,0))</f>
        <v>#N/A</v>
      </c>
      <c r="AF384" s="16" t="e">
        <f>IF($B384="","",VLOOKUP($B384,'HKII 20 - 21'!$B$17:$AT$54,31,0))</f>
        <v>#N/A</v>
      </c>
      <c r="AG384" s="16" t="e">
        <f>IF($B384="","",VLOOKUP($B384,'HKII 20 - 21'!$B$17:$AT$54,32,0))</f>
        <v>#N/A</v>
      </c>
      <c r="AH384" s="32" t="e">
        <f t="shared" si="56"/>
        <v>#N/A</v>
      </c>
      <c r="AI384" s="16" t="e">
        <f>IF($B384="","",VLOOKUP($B384,'HKII 20 - 21'!$B$17:$AT$54,34,0))</f>
        <v>#N/A</v>
      </c>
      <c r="AJ384" s="16" t="e">
        <f>IF($B384="","",VLOOKUP($B384,'HKII 20 - 21'!$B$17:$AT$54,35,0))</f>
        <v>#N/A</v>
      </c>
      <c r="AK384" s="32" t="e">
        <f t="shared" si="57"/>
        <v>#N/A</v>
      </c>
      <c r="AL384" s="16" t="e">
        <f>IF($B384="","",VLOOKUP($B384,'HKII 20 - 21'!$B$17:$AT$54,37,0))</f>
        <v>#N/A</v>
      </c>
      <c r="AM384" s="16" t="e">
        <f>IF($B384="","",VLOOKUP($B384,'HKII 20 - 21'!$B$17:$AT$54,38,0))</f>
        <v>#N/A</v>
      </c>
      <c r="AN384" s="32" t="e">
        <f t="shared" si="58"/>
        <v>#N/A</v>
      </c>
      <c r="AO384" s="16" t="e">
        <f>IF($B384="","",VLOOKUP($B384,'HKII 20 - 21'!$B$17:$AT$54,40,0))</f>
        <v>#N/A</v>
      </c>
      <c r="AP384" s="16" t="e">
        <f>IF($B384="","",VLOOKUP($B384,'HKII 20 - 21'!$B$17:$AT$54,41,0))</f>
        <v>#N/A</v>
      </c>
      <c r="AQ384" s="32" t="e">
        <f t="shared" si="59"/>
        <v>#N/A</v>
      </c>
      <c r="AR384" s="32" t="e">
        <f>IF($B384="","",VLOOKUP($B384,'HKII 20 - 21'!$B$17:$AT$54,43,0))</f>
        <v>#N/A</v>
      </c>
      <c r="AS384" s="32" t="e">
        <f>IF($B384="","",VLOOKUP($B384,'HKII 20 - 21'!$B$17:$AT$54,44,0))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IF($B385="","",VLOOKUP($B385,'HKII 20 - 21'!$B$17:$AT$54,4,0))</f>
        <v>#N/A</v>
      </c>
      <c r="F385" s="16" t="e">
        <f>IF($B385="","",VLOOKUP($B385,'HKII 20 - 21'!$B$17:$AT$54,5,0))</f>
        <v>#N/A</v>
      </c>
      <c r="G385" s="16" t="e">
        <f>IF($B385="","",VLOOKUP($B385,'HKII 20 - 21'!$B$17:$AT$54,6,0))</f>
        <v>#N/A</v>
      </c>
      <c r="H385" s="16" t="e">
        <f>IF($B385="","",VLOOKUP($B385,'HKII 20 - 21'!$B$17:$AT$54,7,0))</f>
        <v>#N/A</v>
      </c>
      <c r="I385" s="16" t="e">
        <f>IF($B385="","",VLOOKUP($B385,'HKII 20 - 21'!$B$17:$AT$54,8,0))</f>
        <v>#N/A</v>
      </c>
      <c r="J385" s="16" t="e">
        <f>IF($B385="","",VLOOKUP($B385,'HKII 20 - 21'!$B$17:$AT$54,9,0))</f>
        <v>#N/A</v>
      </c>
      <c r="K385" s="16" t="e">
        <f>IF($B385="","",VLOOKUP($B385,'HKII 20 - 21'!$B$17:$AT$54,10,0))</f>
        <v>#N/A</v>
      </c>
      <c r="L385" s="16" t="e">
        <f>IF($B385="","",VLOOKUP($B385,'HKII 20 - 21'!$B$17:$AT$54,11,0))</f>
        <v>#N/A</v>
      </c>
      <c r="M385" s="32" t="e">
        <f t="shared" si="51"/>
        <v>#N/A</v>
      </c>
      <c r="N385" s="16" t="e">
        <f>IF($B385="","",VLOOKUP($B385,'HKII 20 - 21'!$B$17:$AT$54,13,0))</f>
        <v>#N/A</v>
      </c>
      <c r="O385" s="16" t="e">
        <f>IF($B385="","",VLOOKUP($B385,'HKII 20 - 21'!$B$17:$AT$54,14,0))</f>
        <v>#N/A</v>
      </c>
      <c r="P385" s="16" t="e">
        <f>IF($B385="","",VLOOKUP($B385,'HKII 20 - 21'!$B$17:$AT$54,15,0))</f>
        <v>#N/A</v>
      </c>
      <c r="Q385" s="16" t="e">
        <f>IF($B385="","",VLOOKUP($B385,'HKII 20 - 21'!$B$17:$AT$54,16,0))</f>
        <v>#N/A</v>
      </c>
      <c r="R385" s="32" t="e">
        <f t="shared" si="52"/>
        <v>#N/A</v>
      </c>
      <c r="S385" s="16" t="e">
        <f>IF($B385="","",VLOOKUP($B385,'HKII 20 - 21'!$B$17:$AT$54,18,0))</f>
        <v>#N/A</v>
      </c>
      <c r="T385" s="16" t="e">
        <f>IF($B385="","",VLOOKUP($B385,'HKII 20 - 21'!$B$17:$AT$54,19,0))</f>
        <v>#N/A</v>
      </c>
      <c r="U385" s="16" t="e">
        <f>IF($B385="","",VLOOKUP($B385,'HKII 20 - 21'!$B$17:$AT$54,20,0))</f>
        <v>#N/A</v>
      </c>
      <c r="V385" s="32" t="e">
        <f t="shared" si="53"/>
        <v>#N/A</v>
      </c>
      <c r="W385" s="16" t="e">
        <f>IF($B385="","",VLOOKUP($B385,'HKII 20 - 21'!$B$17:$AT$54,22,0))</f>
        <v>#N/A</v>
      </c>
      <c r="X385" s="16" t="e">
        <f>IF($B385="","",VLOOKUP($B385,'HKII 20 - 21'!$B$17:$AT$54,23,0))</f>
        <v>#N/A</v>
      </c>
      <c r="Y385" s="16" t="e">
        <f>IF($B385="","",VLOOKUP($B385,'HKII 20 - 21'!$B$17:$AT$54,24,0))</f>
        <v>#N/A</v>
      </c>
      <c r="Z385" s="32" t="e">
        <f t="shared" si="54"/>
        <v>#N/A</v>
      </c>
      <c r="AA385" s="16" t="e">
        <f>IF($B385="","",VLOOKUP($B385,'HKII 20 - 21'!$B$17:$AT$54,26,0))</f>
        <v>#N/A</v>
      </c>
      <c r="AB385" s="16" t="e">
        <f>IF($B385="","",VLOOKUP($B385,'HKII 20 - 21'!$B$17:$AT$54,27,0))</f>
        <v>#N/A</v>
      </c>
      <c r="AC385" s="16" t="e">
        <f>IF($B385="","",VLOOKUP($B385,'HKII 20 - 21'!$B$17:$AT$54,28,0))</f>
        <v>#N/A</v>
      </c>
      <c r="AD385" s="32" t="e">
        <f t="shared" si="55"/>
        <v>#N/A</v>
      </c>
      <c r="AE385" s="16" t="e">
        <f>IF($B385="","",VLOOKUP($B385,'HKII 20 - 21'!$B$17:$AT$54,30,0))</f>
        <v>#N/A</v>
      </c>
      <c r="AF385" s="16" t="e">
        <f>IF($B385="","",VLOOKUP($B385,'HKII 20 - 21'!$B$17:$AT$54,31,0))</f>
        <v>#N/A</v>
      </c>
      <c r="AG385" s="16" t="e">
        <f>IF($B385="","",VLOOKUP($B385,'HKII 20 - 21'!$B$17:$AT$54,32,0))</f>
        <v>#N/A</v>
      </c>
      <c r="AH385" s="32" t="e">
        <f t="shared" si="56"/>
        <v>#N/A</v>
      </c>
      <c r="AI385" s="16" t="e">
        <f>IF($B385="","",VLOOKUP($B385,'HKII 20 - 21'!$B$17:$AT$54,34,0))</f>
        <v>#N/A</v>
      </c>
      <c r="AJ385" s="16" t="e">
        <f>IF($B385="","",VLOOKUP($B385,'HKII 20 - 21'!$B$17:$AT$54,35,0))</f>
        <v>#N/A</v>
      </c>
      <c r="AK385" s="32" t="e">
        <f t="shared" si="57"/>
        <v>#N/A</v>
      </c>
      <c r="AL385" s="16" t="e">
        <f>IF($B385="","",VLOOKUP($B385,'HKII 20 - 21'!$B$17:$AT$54,37,0))</f>
        <v>#N/A</v>
      </c>
      <c r="AM385" s="16" t="e">
        <f>IF($B385="","",VLOOKUP($B385,'HKII 20 - 21'!$B$17:$AT$54,38,0))</f>
        <v>#N/A</v>
      </c>
      <c r="AN385" s="32" t="e">
        <f t="shared" si="58"/>
        <v>#N/A</v>
      </c>
      <c r="AO385" s="16" t="e">
        <f>IF($B385="","",VLOOKUP($B385,'HKII 20 - 21'!$B$17:$AT$54,40,0))</f>
        <v>#N/A</v>
      </c>
      <c r="AP385" s="16" t="e">
        <f>IF($B385="","",VLOOKUP($B385,'HKII 20 - 21'!$B$17:$AT$54,41,0))</f>
        <v>#N/A</v>
      </c>
      <c r="AQ385" s="32" t="e">
        <f t="shared" si="59"/>
        <v>#N/A</v>
      </c>
      <c r="AR385" s="32" t="e">
        <f>IF($B385="","",VLOOKUP($B385,'HKII 20 - 21'!$B$17:$AT$54,43,0))</f>
        <v>#N/A</v>
      </c>
      <c r="AS385" s="32" t="e">
        <f>IF($B385="","",VLOOKUP($B385,'HKII 20 - 21'!$B$17:$AT$54,44,0))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IF($B386="","",VLOOKUP($B386,'HKII 20 - 21'!$B$17:$AT$54,4,0))</f>
        <v>#N/A</v>
      </c>
      <c r="F386" s="16" t="e">
        <f>IF($B386="","",VLOOKUP($B386,'HKII 20 - 21'!$B$17:$AT$54,5,0))</f>
        <v>#N/A</v>
      </c>
      <c r="G386" s="16" t="e">
        <f>IF($B386="","",VLOOKUP($B386,'HKII 20 - 21'!$B$17:$AT$54,6,0))</f>
        <v>#N/A</v>
      </c>
      <c r="H386" s="16" t="e">
        <f>IF($B386="","",VLOOKUP($B386,'HKII 20 - 21'!$B$17:$AT$54,7,0))</f>
        <v>#N/A</v>
      </c>
      <c r="I386" s="16" t="e">
        <f>IF($B386="","",VLOOKUP($B386,'HKII 20 - 21'!$B$17:$AT$54,8,0))</f>
        <v>#N/A</v>
      </c>
      <c r="J386" s="16" t="e">
        <f>IF($B386="","",VLOOKUP($B386,'HKII 20 - 21'!$B$17:$AT$54,9,0))</f>
        <v>#N/A</v>
      </c>
      <c r="K386" s="16" t="e">
        <f>IF($B386="","",VLOOKUP($B386,'HKII 20 - 21'!$B$17:$AT$54,10,0))</f>
        <v>#N/A</v>
      </c>
      <c r="L386" s="16" t="e">
        <f>IF($B386="","",VLOOKUP($B386,'HKII 20 - 21'!$B$17:$AT$54,11,0))</f>
        <v>#N/A</v>
      </c>
      <c r="M386" s="32" t="e">
        <f t="shared" si="51"/>
        <v>#N/A</v>
      </c>
      <c r="N386" s="16" t="e">
        <f>IF($B386="","",VLOOKUP($B386,'HKII 20 - 21'!$B$17:$AT$54,13,0))</f>
        <v>#N/A</v>
      </c>
      <c r="O386" s="16" t="e">
        <f>IF($B386="","",VLOOKUP($B386,'HKII 20 - 21'!$B$17:$AT$54,14,0))</f>
        <v>#N/A</v>
      </c>
      <c r="P386" s="16" t="e">
        <f>IF($B386="","",VLOOKUP($B386,'HKII 20 - 21'!$B$17:$AT$54,15,0))</f>
        <v>#N/A</v>
      </c>
      <c r="Q386" s="16" t="e">
        <f>IF($B386="","",VLOOKUP($B386,'HKII 20 - 21'!$B$17:$AT$54,16,0))</f>
        <v>#N/A</v>
      </c>
      <c r="R386" s="32" t="e">
        <f t="shared" si="52"/>
        <v>#N/A</v>
      </c>
      <c r="S386" s="16" t="e">
        <f>IF($B386="","",VLOOKUP($B386,'HKII 20 - 21'!$B$17:$AT$54,18,0))</f>
        <v>#N/A</v>
      </c>
      <c r="T386" s="16" t="e">
        <f>IF($B386="","",VLOOKUP($B386,'HKII 20 - 21'!$B$17:$AT$54,19,0))</f>
        <v>#N/A</v>
      </c>
      <c r="U386" s="16" t="e">
        <f>IF($B386="","",VLOOKUP($B386,'HKII 20 - 21'!$B$17:$AT$54,20,0))</f>
        <v>#N/A</v>
      </c>
      <c r="V386" s="32" t="e">
        <f t="shared" si="53"/>
        <v>#N/A</v>
      </c>
      <c r="W386" s="16" t="e">
        <f>IF($B386="","",VLOOKUP($B386,'HKII 20 - 21'!$B$17:$AT$54,22,0))</f>
        <v>#N/A</v>
      </c>
      <c r="X386" s="16" t="e">
        <f>IF($B386="","",VLOOKUP($B386,'HKII 20 - 21'!$B$17:$AT$54,23,0))</f>
        <v>#N/A</v>
      </c>
      <c r="Y386" s="16" t="e">
        <f>IF($B386="","",VLOOKUP($B386,'HKII 20 - 21'!$B$17:$AT$54,24,0))</f>
        <v>#N/A</v>
      </c>
      <c r="Z386" s="32" t="e">
        <f t="shared" si="54"/>
        <v>#N/A</v>
      </c>
      <c r="AA386" s="16" t="e">
        <f>IF($B386="","",VLOOKUP($B386,'HKII 20 - 21'!$B$17:$AT$54,26,0))</f>
        <v>#N/A</v>
      </c>
      <c r="AB386" s="16" t="e">
        <f>IF($B386="","",VLOOKUP($B386,'HKII 20 - 21'!$B$17:$AT$54,27,0))</f>
        <v>#N/A</v>
      </c>
      <c r="AC386" s="16" t="e">
        <f>IF($B386="","",VLOOKUP($B386,'HKII 20 - 21'!$B$17:$AT$54,28,0))</f>
        <v>#N/A</v>
      </c>
      <c r="AD386" s="32" t="e">
        <f t="shared" si="55"/>
        <v>#N/A</v>
      </c>
      <c r="AE386" s="16" t="e">
        <f>IF($B386="","",VLOOKUP($B386,'HKII 20 - 21'!$B$17:$AT$54,30,0))</f>
        <v>#N/A</v>
      </c>
      <c r="AF386" s="16" t="e">
        <f>IF($B386="","",VLOOKUP($B386,'HKII 20 - 21'!$B$17:$AT$54,31,0))</f>
        <v>#N/A</v>
      </c>
      <c r="AG386" s="16" t="e">
        <f>IF($B386="","",VLOOKUP($B386,'HKII 20 - 21'!$B$17:$AT$54,32,0))</f>
        <v>#N/A</v>
      </c>
      <c r="AH386" s="32" t="e">
        <f t="shared" si="56"/>
        <v>#N/A</v>
      </c>
      <c r="AI386" s="16" t="e">
        <f>IF($B386="","",VLOOKUP($B386,'HKII 20 - 21'!$B$17:$AT$54,34,0))</f>
        <v>#N/A</v>
      </c>
      <c r="AJ386" s="16" t="e">
        <f>IF($B386="","",VLOOKUP($B386,'HKII 20 - 21'!$B$17:$AT$54,35,0))</f>
        <v>#N/A</v>
      </c>
      <c r="AK386" s="32" t="e">
        <f t="shared" si="57"/>
        <v>#N/A</v>
      </c>
      <c r="AL386" s="16" t="e">
        <f>IF($B386="","",VLOOKUP($B386,'HKII 20 - 21'!$B$17:$AT$54,37,0))</f>
        <v>#N/A</v>
      </c>
      <c r="AM386" s="16" t="e">
        <f>IF($B386="","",VLOOKUP($B386,'HKII 20 - 21'!$B$17:$AT$54,38,0))</f>
        <v>#N/A</v>
      </c>
      <c r="AN386" s="32" t="e">
        <f t="shared" si="58"/>
        <v>#N/A</v>
      </c>
      <c r="AO386" s="16" t="e">
        <f>IF($B386="","",VLOOKUP($B386,'HKII 20 - 21'!$B$17:$AT$54,40,0))</f>
        <v>#N/A</v>
      </c>
      <c r="AP386" s="16" t="e">
        <f>IF($B386="","",VLOOKUP($B386,'HKII 20 - 21'!$B$17:$AT$54,41,0))</f>
        <v>#N/A</v>
      </c>
      <c r="AQ386" s="32" t="e">
        <f t="shared" si="59"/>
        <v>#N/A</v>
      </c>
      <c r="AR386" s="32" t="e">
        <f>IF($B386="","",VLOOKUP($B386,'HKII 20 - 21'!$B$17:$AT$54,43,0))</f>
        <v>#N/A</v>
      </c>
      <c r="AS386" s="32" t="e">
        <f>IF($B386="","",VLOOKUP($B386,'HKII 20 - 21'!$B$17:$AT$54,44,0))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IF($B387="","",VLOOKUP($B387,'HKII 20 - 21'!$B$17:$AT$54,4,0))</f>
        <v>#N/A</v>
      </c>
      <c r="F387" s="16" t="e">
        <f>IF($B387="","",VLOOKUP($B387,'HKII 20 - 21'!$B$17:$AT$54,5,0))</f>
        <v>#N/A</v>
      </c>
      <c r="G387" s="16" t="e">
        <f>IF($B387="","",VLOOKUP($B387,'HKII 20 - 21'!$B$17:$AT$54,6,0))</f>
        <v>#N/A</v>
      </c>
      <c r="H387" s="16" t="e">
        <f>IF($B387="","",VLOOKUP($B387,'HKII 20 - 21'!$B$17:$AT$54,7,0))</f>
        <v>#N/A</v>
      </c>
      <c r="I387" s="16" t="e">
        <f>IF($B387="","",VLOOKUP($B387,'HKII 20 - 21'!$B$17:$AT$54,8,0))</f>
        <v>#N/A</v>
      </c>
      <c r="J387" s="16" t="e">
        <f>IF($B387="","",VLOOKUP($B387,'HKII 20 - 21'!$B$17:$AT$54,9,0))</f>
        <v>#N/A</v>
      </c>
      <c r="K387" s="16" t="e">
        <f>IF($B387="","",VLOOKUP($B387,'HKII 20 - 21'!$B$17:$AT$54,10,0))</f>
        <v>#N/A</v>
      </c>
      <c r="L387" s="16" t="e">
        <f>IF($B387="","",VLOOKUP($B387,'HKII 20 - 21'!$B$17:$AT$54,11,0))</f>
        <v>#N/A</v>
      </c>
      <c r="M387" s="32" t="e">
        <f t="shared" si="51"/>
        <v>#N/A</v>
      </c>
      <c r="N387" s="16" t="e">
        <f>IF($B387="","",VLOOKUP($B387,'HKII 20 - 21'!$B$17:$AT$54,13,0))</f>
        <v>#N/A</v>
      </c>
      <c r="O387" s="16" t="e">
        <f>IF($B387="","",VLOOKUP($B387,'HKII 20 - 21'!$B$17:$AT$54,14,0))</f>
        <v>#N/A</v>
      </c>
      <c r="P387" s="16" t="e">
        <f>IF($B387="","",VLOOKUP($B387,'HKII 20 - 21'!$B$17:$AT$54,15,0))</f>
        <v>#N/A</v>
      </c>
      <c r="Q387" s="16" t="e">
        <f>IF($B387="","",VLOOKUP($B387,'HKII 20 - 21'!$B$17:$AT$54,16,0))</f>
        <v>#N/A</v>
      </c>
      <c r="R387" s="32" t="e">
        <f t="shared" si="52"/>
        <v>#N/A</v>
      </c>
      <c r="S387" s="16" t="e">
        <f>IF($B387="","",VLOOKUP($B387,'HKII 20 - 21'!$B$17:$AT$54,18,0))</f>
        <v>#N/A</v>
      </c>
      <c r="T387" s="16" t="e">
        <f>IF($B387="","",VLOOKUP($B387,'HKII 20 - 21'!$B$17:$AT$54,19,0))</f>
        <v>#N/A</v>
      </c>
      <c r="U387" s="16" t="e">
        <f>IF($B387="","",VLOOKUP($B387,'HKII 20 - 21'!$B$17:$AT$54,20,0))</f>
        <v>#N/A</v>
      </c>
      <c r="V387" s="32" t="e">
        <f t="shared" si="53"/>
        <v>#N/A</v>
      </c>
      <c r="W387" s="16" t="e">
        <f>IF($B387="","",VLOOKUP($B387,'HKII 20 - 21'!$B$17:$AT$54,22,0))</f>
        <v>#N/A</v>
      </c>
      <c r="X387" s="16" t="e">
        <f>IF($B387="","",VLOOKUP($B387,'HKII 20 - 21'!$B$17:$AT$54,23,0))</f>
        <v>#N/A</v>
      </c>
      <c r="Y387" s="16" t="e">
        <f>IF($B387="","",VLOOKUP($B387,'HKII 20 - 21'!$B$17:$AT$54,24,0))</f>
        <v>#N/A</v>
      </c>
      <c r="Z387" s="32" t="e">
        <f t="shared" si="54"/>
        <v>#N/A</v>
      </c>
      <c r="AA387" s="16" t="e">
        <f>IF($B387="","",VLOOKUP($B387,'HKII 20 - 21'!$B$17:$AT$54,26,0))</f>
        <v>#N/A</v>
      </c>
      <c r="AB387" s="16" t="e">
        <f>IF($B387="","",VLOOKUP($B387,'HKII 20 - 21'!$B$17:$AT$54,27,0))</f>
        <v>#N/A</v>
      </c>
      <c r="AC387" s="16" t="e">
        <f>IF($B387="","",VLOOKUP($B387,'HKII 20 - 21'!$B$17:$AT$54,28,0))</f>
        <v>#N/A</v>
      </c>
      <c r="AD387" s="32" t="e">
        <f t="shared" si="55"/>
        <v>#N/A</v>
      </c>
      <c r="AE387" s="16" t="e">
        <f>IF($B387="","",VLOOKUP($B387,'HKII 20 - 21'!$B$17:$AT$54,30,0))</f>
        <v>#N/A</v>
      </c>
      <c r="AF387" s="16" t="e">
        <f>IF($B387="","",VLOOKUP($B387,'HKII 20 - 21'!$B$17:$AT$54,31,0))</f>
        <v>#N/A</v>
      </c>
      <c r="AG387" s="16" t="e">
        <f>IF($B387="","",VLOOKUP($B387,'HKII 20 - 21'!$B$17:$AT$54,32,0))</f>
        <v>#N/A</v>
      </c>
      <c r="AH387" s="32" t="e">
        <f t="shared" si="56"/>
        <v>#N/A</v>
      </c>
      <c r="AI387" s="16" t="e">
        <f>IF($B387="","",VLOOKUP($B387,'HKII 20 - 21'!$B$17:$AT$54,34,0))</f>
        <v>#N/A</v>
      </c>
      <c r="AJ387" s="16" t="e">
        <f>IF($B387="","",VLOOKUP($B387,'HKII 20 - 21'!$B$17:$AT$54,35,0))</f>
        <v>#N/A</v>
      </c>
      <c r="AK387" s="32" t="e">
        <f t="shared" si="57"/>
        <v>#N/A</v>
      </c>
      <c r="AL387" s="16" t="e">
        <f>IF($B387="","",VLOOKUP($B387,'HKII 20 - 21'!$B$17:$AT$54,37,0))</f>
        <v>#N/A</v>
      </c>
      <c r="AM387" s="16" t="e">
        <f>IF($B387="","",VLOOKUP($B387,'HKII 20 - 21'!$B$17:$AT$54,38,0))</f>
        <v>#N/A</v>
      </c>
      <c r="AN387" s="32" t="e">
        <f t="shared" si="58"/>
        <v>#N/A</v>
      </c>
      <c r="AO387" s="16" t="e">
        <f>IF($B387="","",VLOOKUP($B387,'HKII 20 - 21'!$B$17:$AT$54,40,0))</f>
        <v>#N/A</v>
      </c>
      <c r="AP387" s="16" t="e">
        <f>IF($B387="","",VLOOKUP($B387,'HKII 20 - 21'!$B$17:$AT$54,41,0))</f>
        <v>#N/A</v>
      </c>
      <c r="AQ387" s="32" t="e">
        <f t="shared" si="59"/>
        <v>#N/A</v>
      </c>
      <c r="AR387" s="32" t="e">
        <f>IF($B387="","",VLOOKUP($B387,'HKII 20 - 21'!$B$17:$AT$54,43,0))</f>
        <v>#N/A</v>
      </c>
      <c r="AS387" s="32" t="e">
        <f>IF($B387="","",VLOOKUP($B387,'HKII 20 - 21'!$B$17:$AT$54,44,0))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IF($B388="","",VLOOKUP($B388,'HKII 20 - 21'!$B$17:$AT$54,4,0))</f>
        <v>#N/A</v>
      </c>
      <c r="F388" s="16" t="e">
        <f>IF($B388="","",VLOOKUP($B388,'HKII 20 - 21'!$B$17:$AT$54,5,0))</f>
        <v>#N/A</v>
      </c>
      <c r="G388" s="16" t="e">
        <f>IF($B388="","",VLOOKUP($B388,'HKII 20 - 21'!$B$17:$AT$54,6,0))</f>
        <v>#N/A</v>
      </c>
      <c r="H388" s="16" t="e">
        <f>IF($B388="","",VLOOKUP($B388,'HKII 20 - 21'!$B$17:$AT$54,7,0))</f>
        <v>#N/A</v>
      </c>
      <c r="I388" s="16" t="e">
        <f>IF($B388="","",VLOOKUP($B388,'HKII 20 - 21'!$B$17:$AT$54,8,0))</f>
        <v>#N/A</v>
      </c>
      <c r="J388" s="16" t="e">
        <f>IF($B388="","",VLOOKUP($B388,'HKII 20 - 21'!$B$17:$AT$54,9,0))</f>
        <v>#N/A</v>
      </c>
      <c r="K388" s="16" t="e">
        <f>IF($B388="","",VLOOKUP($B388,'HKII 20 - 21'!$B$17:$AT$54,10,0))</f>
        <v>#N/A</v>
      </c>
      <c r="L388" s="16" t="e">
        <f>IF($B388="","",VLOOKUP($B388,'HKII 20 - 21'!$B$17:$AT$54,11,0))</f>
        <v>#N/A</v>
      </c>
      <c r="M388" s="32" t="e">
        <f t="shared" si="51"/>
        <v>#N/A</v>
      </c>
      <c r="N388" s="16" t="e">
        <f>IF($B388="","",VLOOKUP($B388,'HKII 20 - 21'!$B$17:$AT$54,13,0))</f>
        <v>#N/A</v>
      </c>
      <c r="O388" s="16" t="e">
        <f>IF($B388="","",VLOOKUP($B388,'HKII 20 - 21'!$B$17:$AT$54,14,0))</f>
        <v>#N/A</v>
      </c>
      <c r="P388" s="16" t="e">
        <f>IF($B388="","",VLOOKUP($B388,'HKII 20 - 21'!$B$17:$AT$54,15,0))</f>
        <v>#N/A</v>
      </c>
      <c r="Q388" s="16" t="e">
        <f>IF($B388="","",VLOOKUP($B388,'HKII 20 - 21'!$B$17:$AT$54,16,0))</f>
        <v>#N/A</v>
      </c>
      <c r="R388" s="32" t="e">
        <f t="shared" si="52"/>
        <v>#N/A</v>
      </c>
      <c r="S388" s="16" t="e">
        <f>IF($B388="","",VLOOKUP($B388,'HKII 20 - 21'!$B$17:$AT$54,18,0))</f>
        <v>#N/A</v>
      </c>
      <c r="T388" s="16" t="e">
        <f>IF($B388="","",VLOOKUP($B388,'HKII 20 - 21'!$B$17:$AT$54,19,0))</f>
        <v>#N/A</v>
      </c>
      <c r="U388" s="16" t="e">
        <f>IF($B388="","",VLOOKUP($B388,'HKII 20 - 21'!$B$17:$AT$54,20,0))</f>
        <v>#N/A</v>
      </c>
      <c r="V388" s="32" t="e">
        <f t="shared" si="53"/>
        <v>#N/A</v>
      </c>
      <c r="W388" s="16" t="e">
        <f>IF($B388="","",VLOOKUP($B388,'HKII 20 - 21'!$B$17:$AT$54,22,0))</f>
        <v>#N/A</v>
      </c>
      <c r="X388" s="16" t="e">
        <f>IF($B388="","",VLOOKUP($B388,'HKII 20 - 21'!$B$17:$AT$54,23,0))</f>
        <v>#N/A</v>
      </c>
      <c r="Y388" s="16" t="e">
        <f>IF($B388="","",VLOOKUP($B388,'HKII 20 - 21'!$B$17:$AT$54,24,0))</f>
        <v>#N/A</v>
      </c>
      <c r="Z388" s="32" t="e">
        <f t="shared" si="54"/>
        <v>#N/A</v>
      </c>
      <c r="AA388" s="16" t="e">
        <f>IF($B388="","",VLOOKUP($B388,'HKII 20 - 21'!$B$17:$AT$54,26,0))</f>
        <v>#N/A</v>
      </c>
      <c r="AB388" s="16" t="e">
        <f>IF($B388="","",VLOOKUP($B388,'HKII 20 - 21'!$B$17:$AT$54,27,0))</f>
        <v>#N/A</v>
      </c>
      <c r="AC388" s="16" t="e">
        <f>IF($B388="","",VLOOKUP($B388,'HKII 20 - 21'!$B$17:$AT$54,28,0))</f>
        <v>#N/A</v>
      </c>
      <c r="AD388" s="32" t="e">
        <f t="shared" si="55"/>
        <v>#N/A</v>
      </c>
      <c r="AE388" s="16" t="e">
        <f>IF($B388="","",VLOOKUP($B388,'HKII 20 - 21'!$B$17:$AT$54,30,0))</f>
        <v>#N/A</v>
      </c>
      <c r="AF388" s="16" t="e">
        <f>IF($B388="","",VLOOKUP($B388,'HKII 20 - 21'!$B$17:$AT$54,31,0))</f>
        <v>#N/A</v>
      </c>
      <c r="AG388" s="16" t="e">
        <f>IF($B388="","",VLOOKUP($B388,'HKII 20 - 21'!$B$17:$AT$54,32,0))</f>
        <v>#N/A</v>
      </c>
      <c r="AH388" s="32" t="e">
        <f t="shared" si="56"/>
        <v>#N/A</v>
      </c>
      <c r="AI388" s="16" t="e">
        <f>IF($B388="","",VLOOKUP($B388,'HKII 20 - 21'!$B$17:$AT$54,34,0))</f>
        <v>#N/A</v>
      </c>
      <c r="AJ388" s="16" t="e">
        <f>IF($B388="","",VLOOKUP($B388,'HKII 20 - 21'!$B$17:$AT$54,35,0))</f>
        <v>#N/A</v>
      </c>
      <c r="AK388" s="32" t="e">
        <f t="shared" si="57"/>
        <v>#N/A</v>
      </c>
      <c r="AL388" s="16" t="e">
        <f>IF($B388="","",VLOOKUP($B388,'HKII 20 - 21'!$B$17:$AT$54,37,0))</f>
        <v>#N/A</v>
      </c>
      <c r="AM388" s="16" t="e">
        <f>IF($B388="","",VLOOKUP($B388,'HKII 20 - 21'!$B$17:$AT$54,38,0))</f>
        <v>#N/A</v>
      </c>
      <c r="AN388" s="32" t="e">
        <f t="shared" si="58"/>
        <v>#N/A</v>
      </c>
      <c r="AO388" s="16" t="e">
        <f>IF($B388="","",VLOOKUP($B388,'HKII 20 - 21'!$B$17:$AT$54,40,0))</f>
        <v>#N/A</v>
      </c>
      <c r="AP388" s="16" t="e">
        <f>IF($B388="","",VLOOKUP($B388,'HKII 20 - 21'!$B$17:$AT$54,41,0))</f>
        <v>#N/A</v>
      </c>
      <c r="AQ388" s="32" t="e">
        <f t="shared" si="59"/>
        <v>#N/A</v>
      </c>
      <c r="AR388" s="32" t="e">
        <f>IF($B388="","",VLOOKUP($B388,'HKII 20 - 21'!$B$17:$AT$54,43,0))</f>
        <v>#N/A</v>
      </c>
      <c r="AS388" s="32" t="e">
        <f>IF($B388="","",VLOOKUP($B388,'HKII 20 - 21'!$B$17:$AT$54,44,0))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IF($B389="","",VLOOKUP($B389,'HKII 20 - 21'!$B$17:$AT$54,4,0))</f>
        <v>#N/A</v>
      </c>
      <c r="F389" s="16" t="e">
        <f>IF($B389="","",VLOOKUP($B389,'HKII 20 - 21'!$B$17:$AT$54,5,0))</f>
        <v>#N/A</v>
      </c>
      <c r="G389" s="16" t="e">
        <f>IF($B389="","",VLOOKUP($B389,'HKII 20 - 21'!$B$17:$AT$54,6,0))</f>
        <v>#N/A</v>
      </c>
      <c r="H389" s="16" t="e">
        <f>IF($B389="","",VLOOKUP($B389,'HKII 20 - 21'!$B$17:$AT$54,7,0))</f>
        <v>#N/A</v>
      </c>
      <c r="I389" s="16" t="e">
        <f>IF($B389="","",VLOOKUP($B389,'HKII 20 - 21'!$B$17:$AT$54,8,0))</f>
        <v>#N/A</v>
      </c>
      <c r="J389" s="16" t="e">
        <f>IF($B389="","",VLOOKUP($B389,'HKII 20 - 21'!$B$17:$AT$54,9,0))</f>
        <v>#N/A</v>
      </c>
      <c r="K389" s="16" t="e">
        <f>IF($B389="","",VLOOKUP($B389,'HKII 20 - 21'!$B$17:$AT$54,10,0))</f>
        <v>#N/A</v>
      </c>
      <c r="L389" s="16" t="e">
        <f>IF($B389="","",VLOOKUP($B389,'HKII 20 - 21'!$B$17:$AT$54,11,0))</f>
        <v>#N/A</v>
      </c>
      <c r="M389" s="32" t="e">
        <f t="shared" si="51"/>
        <v>#N/A</v>
      </c>
      <c r="N389" s="16" t="e">
        <f>IF($B389="","",VLOOKUP($B389,'HKII 20 - 21'!$B$17:$AT$54,13,0))</f>
        <v>#N/A</v>
      </c>
      <c r="O389" s="16" t="e">
        <f>IF($B389="","",VLOOKUP($B389,'HKII 20 - 21'!$B$17:$AT$54,14,0))</f>
        <v>#N/A</v>
      </c>
      <c r="P389" s="16" t="e">
        <f>IF($B389="","",VLOOKUP($B389,'HKII 20 - 21'!$B$17:$AT$54,15,0))</f>
        <v>#N/A</v>
      </c>
      <c r="Q389" s="16" t="e">
        <f>IF($B389="","",VLOOKUP($B389,'HKII 20 - 21'!$B$17:$AT$54,16,0))</f>
        <v>#N/A</v>
      </c>
      <c r="R389" s="32" t="e">
        <f t="shared" si="52"/>
        <v>#N/A</v>
      </c>
      <c r="S389" s="16" t="e">
        <f>IF($B389="","",VLOOKUP($B389,'HKII 20 - 21'!$B$17:$AT$54,18,0))</f>
        <v>#N/A</v>
      </c>
      <c r="T389" s="16" t="e">
        <f>IF($B389="","",VLOOKUP($B389,'HKII 20 - 21'!$B$17:$AT$54,19,0))</f>
        <v>#N/A</v>
      </c>
      <c r="U389" s="16" t="e">
        <f>IF($B389="","",VLOOKUP($B389,'HKII 20 - 21'!$B$17:$AT$54,20,0))</f>
        <v>#N/A</v>
      </c>
      <c r="V389" s="32" t="e">
        <f t="shared" si="53"/>
        <v>#N/A</v>
      </c>
      <c r="W389" s="16" t="e">
        <f>IF($B389="","",VLOOKUP($B389,'HKII 20 - 21'!$B$17:$AT$54,22,0))</f>
        <v>#N/A</v>
      </c>
      <c r="X389" s="16" t="e">
        <f>IF($B389="","",VLOOKUP($B389,'HKII 20 - 21'!$B$17:$AT$54,23,0))</f>
        <v>#N/A</v>
      </c>
      <c r="Y389" s="16" t="e">
        <f>IF($B389="","",VLOOKUP($B389,'HKII 20 - 21'!$B$17:$AT$54,24,0))</f>
        <v>#N/A</v>
      </c>
      <c r="Z389" s="32" t="e">
        <f t="shared" si="54"/>
        <v>#N/A</v>
      </c>
      <c r="AA389" s="16" t="e">
        <f>IF($B389="","",VLOOKUP($B389,'HKII 20 - 21'!$B$17:$AT$54,26,0))</f>
        <v>#N/A</v>
      </c>
      <c r="AB389" s="16" t="e">
        <f>IF($B389="","",VLOOKUP($B389,'HKII 20 - 21'!$B$17:$AT$54,27,0))</f>
        <v>#N/A</v>
      </c>
      <c r="AC389" s="16" t="e">
        <f>IF($B389="","",VLOOKUP($B389,'HKII 20 - 21'!$B$17:$AT$54,28,0))</f>
        <v>#N/A</v>
      </c>
      <c r="AD389" s="32" t="e">
        <f t="shared" si="55"/>
        <v>#N/A</v>
      </c>
      <c r="AE389" s="16" t="e">
        <f>IF($B389="","",VLOOKUP($B389,'HKII 20 - 21'!$B$17:$AT$54,30,0))</f>
        <v>#N/A</v>
      </c>
      <c r="AF389" s="16" t="e">
        <f>IF($B389="","",VLOOKUP($B389,'HKII 20 - 21'!$B$17:$AT$54,31,0))</f>
        <v>#N/A</v>
      </c>
      <c r="AG389" s="16" t="e">
        <f>IF($B389="","",VLOOKUP($B389,'HKII 20 - 21'!$B$17:$AT$54,32,0))</f>
        <v>#N/A</v>
      </c>
      <c r="AH389" s="32" t="e">
        <f t="shared" si="56"/>
        <v>#N/A</v>
      </c>
      <c r="AI389" s="16" t="e">
        <f>IF($B389="","",VLOOKUP($B389,'HKII 20 - 21'!$B$17:$AT$54,34,0))</f>
        <v>#N/A</v>
      </c>
      <c r="AJ389" s="16" t="e">
        <f>IF($B389="","",VLOOKUP($B389,'HKII 20 - 21'!$B$17:$AT$54,35,0))</f>
        <v>#N/A</v>
      </c>
      <c r="AK389" s="32" t="e">
        <f t="shared" si="57"/>
        <v>#N/A</v>
      </c>
      <c r="AL389" s="16" t="e">
        <f>IF($B389="","",VLOOKUP($B389,'HKII 20 - 21'!$B$17:$AT$54,37,0))</f>
        <v>#N/A</v>
      </c>
      <c r="AM389" s="16" t="e">
        <f>IF($B389="","",VLOOKUP($B389,'HKII 20 - 21'!$B$17:$AT$54,38,0))</f>
        <v>#N/A</v>
      </c>
      <c r="AN389" s="32" t="e">
        <f t="shared" si="58"/>
        <v>#N/A</v>
      </c>
      <c r="AO389" s="16" t="e">
        <f>IF($B389="","",VLOOKUP($B389,'HKII 20 - 21'!$B$17:$AT$54,40,0))</f>
        <v>#N/A</v>
      </c>
      <c r="AP389" s="16" t="e">
        <f>IF($B389="","",VLOOKUP($B389,'HKII 20 - 21'!$B$17:$AT$54,41,0))</f>
        <v>#N/A</v>
      </c>
      <c r="AQ389" s="32" t="e">
        <f t="shared" si="59"/>
        <v>#N/A</v>
      </c>
      <c r="AR389" s="32" t="e">
        <f>IF($B389="","",VLOOKUP($B389,'HKII 20 - 21'!$B$17:$AT$54,43,0))</f>
        <v>#N/A</v>
      </c>
      <c r="AS389" s="32" t="e">
        <f>IF($B389="","",VLOOKUP($B389,'HKII 20 - 21'!$B$17:$AT$54,44,0))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IF($B390="","",VLOOKUP($B390,'HKII 20 - 21'!$B$17:$AT$54,4,0))</f>
        <v>#N/A</v>
      </c>
      <c r="F390" s="16" t="e">
        <f>IF($B390="","",VLOOKUP($B390,'HKII 20 - 21'!$B$17:$AT$54,5,0))</f>
        <v>#N/A</v>
      </c>
      <c r="G390" s="16" t="e">
        <f>IF($B390="","",VLOOKUP($B390,'HKII 20 - 21'!$B$17:$AT$54,6,0))</f>
        <v>#N/A</v>
      </c>
      <c r="H390" s="16" t="e">
        <f>IF($B390="","",VLOOKUP($B390,'HKII 20 - 21'!$B$17:$AT$54,7,0))</f>
        <v>#N/A</v>
      </c>
      <c r="I390" s="16" t="e">
        <f>IF($B390="","",VLOOKUP($B390,'HKII 20 - 21'!$B$17:$AT$54,8,0))</f>
        <v>#N/A</v>
      </c>
      <c r="J390" s="16" t="e">
        <f>IF($B390="","",VLOOKUP($B390,'HKII 20 - 21'!$B$17:$AT$54,9,0))</f>
        <v>#N/A</v>
      </c>
      <c r="K390" s="16" t="e">
        <f>IF($B390="","",VLOOKUP($B390,'HKII 20 - 21'!$B$17:$AT$54,10,0))</f>
        <v>#N/A</v>
      </c>
      <c r="L390" s="16" t="e">
        <f>IF($B390="","",VLOOKUP($B390,'HKII 20 - 21'!$B$17:$AT$54,11,0))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IF($B390="","",VLOOKUP($B390,'HKII 20 - 21'!$B$17:$AT$54,13,0))</f>
        <v>#N/A</v>
      </c>
      <c r="O390" s="16" t="e">
        <f>IF($B390="","",VLOOKUP($B390,'HKII 20 - 21'!$B$17:$AT$54,14,0))</f>
        <v>#N/A</v>
      </c>
      <c r="P390" s="16" t="e">
        <f>IF($B390="","",VLOOKUP($B390,'HKII 20 - 21'!$B$17:$AT$54,15,0))</f>
        <v>#N/A</v>
      </c>
      <c r="Q390" s="16" t="e">
        <f>IF($B390="","",VLOOKUP($B390,'HKII 20 - 21'!$B$17:$AT$54,16,0))</f>
        <v>#N/A</v>
      </c>
      <c r="R390" s="32" t="e">
        <f t="shared" ref="R390:R453" si="62">IF($D390="","",SUM($N390:$Q390))</f>
        <v>#N/A</v>
      </c>
      <c r="S390" s="16" t="e">
        <f>IF($B390="","",VLOOKUP($B390,'HKII 20 - 21'!$B$17:$AT$54,18,0))</f>
        <v>#N/A</v>
      </c>
      <c r="T390" s="16" t="e">
        <f>IF($B390="","",VLOOKUP($B390,'HKII 20 - 21'!$B$17:$AT$54,19,0))</f>
        <v>#N/A</v>
      </c>
      <c r="U390" s="16" t="e">
        <f>IF($B390="","",VLOOKUP($B390,'HKII 20 - 21'!$B$17:$AT$54,20,0))</f>
        <v>#N/A</v>
      </c>
      <c r="V390" s="32" t="e">
        <f t="shared" ref="V390:V453" si="63">IF($D390="","",((SUM($S390:$T390))-U390)*0.1)</f>
        <v>#N/A</v>
      </c>
      <c r="W390" s="16" t="e">
        <f>IF($B390="","",VLOOKUP($B390,'HKII 20 - 21'!$B$17:$AT$54,22,0))</f>
        <v>#N/A</v>
      </c>
      <c r="X390" s="16" t="e">
        <f>IF($B390="","",VLOOKUP($B390,'HKII 20 - 21'!$B$17:$AT$54,23,0))</f>
        <v>#N/A</v>
      </c>
      <c r="Y390" s="16" t="e">
        <f>IF($B390="","",VLOOKUP($B390,'HKII 20 - 21'!$B$17:$AT$54,24,0))</f>
        <v>#N/A</v>
      </c>
      <c r="Z390" s="32" t="e">
        <f t="shared" ref="Z390:Z453" si="64">IF($D390="","",((SUM($W390:$X390))-Y390)*0.2)</f>
        <v>#N/A</v>
      </c>
      <c r="AA390" s="16" t="e">
        <f>IF($B390="","",VLOOKUP($B390,'HKII 20 - 21'!$B$17:$AT$54,26,0))</f>
        <v>#N/A</v>
      </c>
      <c r="AB390" s="16" t="e">
        <f>IF($B390="","",VLOOKUP($B390,'HKII 20 - 21'!$B$17:$AT$54,27,0))</f>
        <v>#N/A</v>
      </c>
      <c r="AC390" s="16" t="e">
        <f>IF($B390="","",VLOOKUP($B390,'HKII 20 - 21'!$B$17:$AT$54,28,0))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IF($B390="","",VLOOKUP($B390,'HKII 20 - 21'!$B$17:$AT$54,30,0))</f>
        <v>#N/A</v>
      </c>
      <c r="AF390" s="16" t="e">
        <f>IF($B390="","",VLOOKUP($B390,'HKII 20 - 21'!$B$17:$AT$54,31,0))</f>
        <v>#N/A</v>
      </c>
      <c r="AG390" s="16" t="e">
        <f>IF($B390="","",VLOOKUP($B390,'HKII 20 - 21'!$B$17:$AT$54,32,0))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IF($B390="","",VLOOKUP($B390,'HKII 20 - 21'!$B$17:$AT$54,34,0))</f>
        <v>#N/A</v>
      </c>
      <c r="AJ390" s="16" t="e">
        <f>IF($B390="","",VLOOKUP($B390,'HKII 20 - 21'!$B$17:$AT$54,35,0))</f>
        <v>#N/A</v>
      </c>
      <c r="AK390" s="32" t="e">
        <f t="shared" ref="AK390:AK453" si="67">IF($D390="","",(SUM($AI390:$AJ390))*0.2)</f>
        <v>#N/A</v>
      </c>
      <c r="AL390" s="16" t="e">
        <f>IF($B390="","",VLOOKUP($B390,'HKII 20 - 21'!$B$17:$AT$54,37,0))</f>
        <v>#N/A</v>
      </c>
      <c r="AM390" s="16" t="e">
        <f>IF($B390="","",VLOOKUP($B390,'HKII 20 - 21'!$B$17:$AT$54,38,0))</f>
        <v>#N/A</v>
      </c>
      <c r="AN390" s="32" t="e">
        <f t="shared" ref="AN390:AN453" si="68">IF($D390="","",(SUM(AL390:AM390))*0.4)</f>
        <v>#N/A</v>
      </c>
      <c r="AO390" s="16" t="e">
        <f>IF($B390="","",VLOOKUP($B390,'HKII 20 - 21'!$B$17:$AT$54,40,0))</f>
        <v>#N/A</v>
      </c>
      <c r="AP390" s="16" t="e">
        <f>IF($B390="","",VLOOKUP($B390,'HKII 20 - 21'!$B$17:$AT$54,41,0))</f>
        <v>#N/A</v>
      </c>
      <c r="AQ390" s="32" t="e">
        <f t="shared" ref="AQ390:AQ453" si="69">IF(D390="","",SUM(AO390:AP390)*0.4)</f>
        <v>#N/A</v>
      </c>
      <c r="AR390" s="32" t="e">
        <f>IF($B390="","",VLOOKUP($B390,'HKII 20 - 21'!$B$17:$AT$54,43,0))</f>
        <v>#N/A</v>
      </c>
      <c r="AS390" s="32" t="e">
        <f>IF($B390="","",VLOOKUP($B390,'HKII 20 - 21'!$B$17:$AT$54,44,0))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IF($B391="","",VLOOKUP($B391,'HKII 20 - 21'!$B$17:$AT$54,4,0))</f>
        <v>#N/A</v>
      </c>
      <c r="F391" s="16" t="e">
        <f>IF($B391="","",VLOOKUP($B391,'HKII 20 - 21'!$B$17:$AT$54,5,0))</f>
        <v>#N/A</v>
      </c>
      <c r="G391" s="16" t="e">
        <f>IF($B391="","",VLOOKUP($B391,'HKII 20 - 21'!$B$17:$AT$54,6,0))</f>
        <v>#N/A</v>
      </c>
      <c r="H391" s="16" t="e">
        <f>IF($B391="","",VLOOKUP($B391,'HKII 20 - 21'!$B$17:$AT$54,7,0))</f>
        <v>#N/A</v>
      </c>
      <c r="I391" s="16" t="e">
        <f>IF($B391="","",VLOOKUP($B391,'HKII 20 - 21'!$B$17:$AT$54,8,0))</f>
        <v>#N/A</v>
      </c>
      <c r="J391" s="16" t="e">
        <f>IF($B391="","",VLOOKUP($B391,'HKII 20 - 21'!$B$17:$AT$54,9,0))</f>
        <v>#N/A</v>
      </c>
      <c r="K391" s="16" t="e">
        <f>IF($B391="","",VLOOKUP($B391,'HKII 20 - 21'!$B$17:$AT$54,10,0))</f>
        <v>#N/A</v>
      </c>
      <c r="L391" s="16" t="e">
        <f>IF($B391="","",VLOOKUP($B391,'HKII 20 - 21'!$B$17:$AT$54,11,0))</f>
        <v>#N/A</v>
      </c>
      <c r="M391" s="32" t="e">
        <f t="shared" si="61"/>
        <v>#N/A</v>
      </c>
      <c r="N391" s="16" t="e">
        <f>IF($B391="","",VLOOKUP($B391,'HKII 20 - 21'!$B$17:$AT$54,13,0))</f>
        <v>#N/A</v>
      </c>
      <c r="O391" s="16" t="e">
        <f>IF($B391="","",VLOOKUP($B391,'HKII 20 - 21'!$B$17:$AT$54,14,0))</f>
        <v>#N/A</v>
      </c>
      <c r="P391" s="16" t="e">
        <f>IF($B391="","",VLOOKUP($B391,'HKII 20 - 21'!$B$17:$AT$54,15,0))</f>
        <v>#N/A</v>
      </c>
      <c r="Q391" s="16" t="e">
        <f>IF($B391="","",VLOOKUP($B391,'HKII 20 - 21'!$B$17:$AT$54,16,0))</f>
        <v>#N/A</v>
      </c>
      <c r="R391" s="32" t="e">
        <f t="shared" si="62"/>
        <v>#N/A</v>
      </c>
      <c r="S391" s="16" t="e">
        <f>IF($B391="","",VLOOKUP($B391,'HKII 20 - 21'!$B$17:$AT$54,18,0))</f>
        <v>#N/A</v>
      </c>
      <c r="T391" s="16" t="e">
        <f>IF($B391="","",VLOOKUP($B391,'HKII 20 - 21'!$B$17:$AT$54,19,0))</f>
        <v>#N/A</v>
      </c>
      <c r="U391" s="16" t="e">
        <f>IF($B391="","",VLOOKUP($B391,'HKII 20 - 21'!$B$17:$AT$54,20,0))</f>
        <v>#N/A</v>
      </c>
      <c r="V391" s="32" t="e">
        <f t="shared" si="63"/>
        <v>#N/A</v>
      </c>
      <c r="W391" s="16" t="e">
        <f>IF($B391="","",VLOOKUP($B391,'HKII 20 - 21'!$B$17:$AT$54,22,0))</f>
        <v>#N/A</v>
      </c>
      <c r="X391" s="16" t="e">
        <f>IF($B391="","",VLOOKUP($B391,'HKII 20 - 21'!$B$17:$AT$54,23,0))</f>
        <v>#N/A</v>
      </c>
      <c r="Y391" s="16" t="e">
        <f>IF($B391="","",VLOOKUP($B391,'HKII 20 - 21'!$B$17:$AT$54,24,0))</f>
        <v>#N/A</v>
      </c>
      <c r="Z391" s="32" t="e">
        <f t="shared" si="64"/>
        <v>#N/A</v>
      </c>
      <c r="AA391" s="16" t="e">
        <f>IF($B391="","",VLOOKUP($B391,'HKII 20 - 21'!$B$17:$AT$54,26,0))</f>
        <v>#N/A</v>
      </c>
      <c r="AB391" s="16" t="e">
        <f>IF($B391="","",VLOOKUP($B391,'HKII 20 - 21'!$B$17:$AT$54,27,0))</f>
        <v>#N/A</v>
      </c>
      <c r="AC391" s="16" t="e">
        <f>IF($B391="","",VLOOKUP($B391,'HKII 20 - 21'!$B$17:$AT$54,28,0))</f>
        <v>#N/A</v>
      </c>
      <c r="AD391" s="32" t="e">
        <f t="shared" si="65"/>
        <v>#N/A</v>
      </c>
      <c r="AE391" s="16" t="e">
        <f>IF($B391="","",VLOOKUP($B391,'HKII 20 - 21'!$B$17:$AT$54,30,0))</f>
        <v>#N/A</v>
      </c>
      <c r="AF391" s="16" t="e">
        <f>IF($B391="","",VLOOKUP($B391,'HKII 20 - 21'!$B$17:$AT$54,31,0))</f>
        <v>#N/A</v>
      </c>
      <c r="AG391" s="16" t="e">
        <f>IF($B391="","",VLOOKUP($B391,'HKII 20 - 21'!$B$17:$AT$54,32,0))</f>
        <v>#N/A</v>
      </c>
      <c r="AH391" s="32" t="e">
        <f t="shared" si="66"/>
        <v>#N/A</v>
      </c>
      <c r="AI391" s="16" t="e">
        <f>IF($B391="","",VLOOKUP($B391,'HKII 20 - 21'!$B$17:$AT$54,34,0))</f>
        <v>#N/A</v>
      </c>
      <c r="AJ391" s="16" t="e">
        <f>IF($B391="","",VLOOKUP($B391,'HKII 20 - 21'!$B$17:$AT$54,35,0))</f>
        <v>#N/A</v>
      </c>
      <c r="AK391" s="32" t="e">
        <f t="shared" si="67"/>
        <v>#N/A</v>
      </c>
      <c r="AL391" s="16" t="e">
        <f>IF($B391="","",VLOOKUP($B391,'HKII 20 - 21'!$B$17:$AT$54,37,0))</f>
        <v>#N/A</v>
      </c>
      <c r="AM391" s="16" t="e">
        <f>IF($B391="","",VLOOKUP($B391,'HKII 20 - 21'!$B$17:$AT$54,38,0))</f>
        <v>#N/A</v>
      </c>
      <c r="AN391" s="32" t="e">
        <f t="shared" si="68"/>
        <v>#N/A</v>
      </c>
      <c r="AO391" s="16" t="e">
        <f>IF($B391="","",VLOOKUP($B391,'HKII 20 - 21'!$B$17:$AT$54,40,0))</f>
        <v>#N/A</v>
      </c>
      <c r="AP391" s="16" t="e">
        <f>IF($B391="","",VLOOKUP($B391,'HKII 20 - 21'!$B$17:$AT$54,41,0))</f>
        <v>#N/A</v>
      </c>
      <c r="AQ391" s="32" t="e">
        <f t="shared" si="69"/>
        <v>#N/A</v>
      </c>
      <c r="AR391" s="32" t="e">
        <f>IF($B391="","",VLOOKUP($B391,'HKII 20 - 21'!$B$17:$AT$54,43,0))</f>
        <v>#N/A</v>
      </c>
      <c r="AS391" s="32" t="e">
        <f>IF($B391="","",VLOOKUP($B391,'HKII 20 - 21'!$B$17:$AT$54,44,0))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IF($B392="","",VLOOKUP($B392,'HKII 20 - 21'!$B$17:$AT$54,4,0))</f>
        <v>#N/A</v>
      </c>
      <c r="F392" s="16" t="e">
        <f>IF($B392="","",VLOOKUP($B392,'HKII 20 - 21'!$B$17:$AT$54,5,0))</f>
        <v>#N/A</v>
      </c>
      <c r="G392" s="16" t="e">
        <f>IF($B392="","",VLOOKUP($B392,'HKII 20 - 21'!$B$17:$AT$54,6,0))</f>
        <v>#N/A</v>
      </c>
      <c r="H392" s="16" t="e">
        <f>IF($B392="","",VLOOKUP($B392,'HKII 20 - 21'!$B$17:$AT$54,7,0))</f>
        <v>#N/A</v>
      </c>
      <c r="I392" s="16" t="e">
        <f>IF($B392="","",VLOOKUP($B392,'HKII 20 - 21'!$B$17:$AT$54,8,0))</f>
        <v>#N/A</v>
      </c>
      <c r="J392" s="16" t="e">
        <f>IF($B392="","",VLOOKUP($B392,'HKII 20 - 21'!$B$17:$AT$54,9,0))</f>
        <v>#N/A</v>
      </c>
      <c r="K392" s="16" t="e">
        <f>IF($B392="","",VLOOKUP($B392,'HKII 20 - 21'!$B$17:$AT$54,10,0))</f>
        <v>#N/A</v>
      </c>
      <c r="L392" s="16" t="e">
        <f>IF($B392="","",VLOOKUP($B392,'HKII 20 - 21'!$B$17:$AT$54,11,0))</f>
        <v>#N/A</v>
      </c>
      <c r="M392" s="32" t="e">
        <f t="shared" si="61"/>
        <v>#N/A</v>
      </c>
      <c r="N392" s="16" t="e">
        <f>IF($B392="","",VLOOKUP($B392,'HKII 20 - 21'!$B$17:$AT$54,13,0))</f>
        <v>#N/A</v>
      </c>
      <c r="O392" s="16" t="e">
        <f>IF($B392="","",VLOOKUP($B392,'HKII 20 - 21'!$B$17:$AT$54,14,0))</f>
        <v>#N/A</v>
      </c>
      <c r="P392" s="16" t="e">
        <f>IF($B392="","",VLOOKUP($B392,'HKII 20 - 21'!$B$17:$AT$54,15,0))</f>
        <v>#N/A</v>
      </c>
      <c r="Q392" s="16" t="e">
        <f>IF($B392="","",VLOOKUP($B392,'HKII 20 - 21'!$B$17:$AT$54,16,0))</f>
        <v>#N/A</v>
      </c>
      <c r="R392" s="32" t="e">
        <f t="shared" si="62"/>
        <v>#N/A</v>
      </c>
      <c r="S392" s="16" t="e">
        <f>IF($B392="","",VLOOKUP($B392,'HKII 20 - 21'!$B$17:$AT$54,18,0))</f>
        <v>#N/A</v>
      </c>
      <c r="T392" s="16" t="e">
        <f>IF($B392="","",VLOOKUP($B392,'HKII 20 - 21'!$B$17:$AT$54,19,0))</f>
        <v>#N/A</v>
      </c>
      <c r="U392" s="16" t="e">
        <f>IF($B392="","",VLOOKUP($B392,'HKII 20 - 21'!$B$17:$AT$54,20,0))</f>
        <v>#N/A</v>
      </c>
      <c r="V392" s="32" t="e">
        <f t="shared" si="63"/>
        <v>#N/A</v>
      </c>
      <c r="W392" s="16" t="e">
        <f>IF($B392="","",VLOOKUP($B392,'HKII 20 - 21'!$B$17:$AT$54,22,0))</f>
        <v>#N/A</v>
      </c>
      <c r="X392" s="16" t="e">
        <f>IF($B392="","",VLOOKUP($B392,'HKII 20 - 21'!$B$17:$AT$54,23,0))</f>
        <v>#N/A</v>
      </c>
      <c r="Y392" s="16" t="e">
        <f>IF($B392="","",VLOOKUP($B392,'HKII 20 - 21'!$B$17:$AT$54,24,0))</f>
        <v>#N/A</v>
      </c>
      <c r="Z392" s="32" t="e">
        <f t="shared" si="64"/>
        <v>#N/A</v>
      </c>
      <c r="AA392" s="16" t="e">
        <f>IF($B392="","",VLOOKUP($B392,'HKII 20 - 21'!$B$17:$AT$54,26,0))</f>
        <v>#N/A</v>
      </c>
      <c r="AB392" s="16" t="e">
        <f>IF($B392="","",VLOOKUP($B392,'HKII 20 - 21'!$B$17:$AT$54,27,0))</f>
        <v>#N/A</v>
      </c>
      <c r="AC392" s="16" t="e">
        <f>IF($B392="","",VLOOKUP($B392,'HKII 20 - 21'!$B$17:$AT$54,28,0))</f>
        <v>#N/A</v>
      </c>
      <c r="AD392" s="32" t="e">
        <f t="shared" si="65"/>
        <v>#N/A</v>
      </c>
      <c r="AE392" s="16" t="e">
        <f>IF($B392="","",VLOOKUP($B392,'HKII 20 - 21'!$B$17:$AT$54,30,0))</f>
        <v>#N/A</v>
      </c>
      <c r="AF392" s="16" t="e">
        <f>IF($B392="","",VLOOKUP($B392,'HKII 20 - 21'!$B$17:$AT$54,31,0))</f>
        <v>#N/A</v>
      </c>
      <c r="AG392" s="16" t="e">
        <f>IF($B392="","",VLOOKUP($B392,'HKII 20 - 21'!$B$17:$AT$54,32,0))</f>
        <v>#N/A</v>
      </c>
      <c r="AH392" s="32" t="e">
        <f t="shared" si="66"/>
        <v>#N/A</v>
      </c>
      <c r="AI392" s="16" t="e">
        <f>IF($B392="","",VLOOKUP($B392,'HKII 20 - 21'!$B$17:$AT$54,34,0))</f>
        <v>#N/A</v>
      </c>
      <c r="AJ392" s="16" t="e">
        <f>IF($B392="","",VLOOKUP($B392,'HKII 20 - 21'!$B$17:$AT$54,35,0))</f>
        <v>#N/A</v>
      </c>
      <c r="AK392" s="32" t="e">
        <f t="shared" si="67"/>
        <v>#N/A</v>
      </c>
      <c r="AL392" s="16" t="e">
        <f>IF($B392="","",VLOOKUP($B392,'HKII 20 - 21'!$B$17:$AT$54,37,0))</f>
        <v>#N/A</v>
      </c>
      <c r="AM392" s="16" t="e">
        <f>IF($B392="","",VLOOKUP($B392,'HKII 20 - 21'!$B$17:$AT$54,38,0))</f>
        <v>#N/A</v>
      </c>
      <c r="AN392" s="32" t="e">
        <f t="shared" si="68"/>
        <v>#N/A</v>
      </c>
      <c r="AO392" s="16" t="e">
        <f>IF($B392="","",VLOOKUP($B392,'HKII 20 - 21'!$B$17:$AT$54,40,0))</f>
        <v>#N/A</v>
      </c>
      <c r="AP392" s="16" t="e">
        <f>IF($B392="","",VLOOKUP($B392,'HKII 20 - 21'!$B$17:$AT$54,41,0))</f>
        <v>#N/A</v>
      </c>
      <c r="AQ392" s="32" t="e">
        <f t="shared" si="69"/>
        <v>#N/A</v>
      </c>
      <c r="AR392" s="32" t="e">
        <f>IF($B392="","",VLOOKUP($B392,'HKII 20 - 21'!$B$17:$AT$54,43,0))</f>
        <v>#N/A</v>
      </c>
      <c r="AS392" s="32" t="e">
        <f>IF($B392="","",VLOOKUP($B392,'HKII 20 - 21'!$B$17:$AT$54,44,0))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IF($B393="","",VLOOKUP($B393,'HKII 20 - 21'!$B$17:$AT$54,4,0))</f>
        <v>#N/A</v>
      </c>
      <c r="F393" s="16" t="e">
        <f>IF($B393="","",VLOOKUP($B393,'HKII 20 - 21'!$B$17:$AT$54,5,0))</f>
        <v>#N/A</v>
      </c>
      <c r="G393" s="16" t="e">
        <f>IF($B393="","",VLOOKUP($B393,'HKII 20 - 21'!$B$17:$AT$54,6,0))</f>
        <v>#N/A</v>
      </c>
      <c r="H393" s="16" t="e">
        <f>IF($B393="","",VLOOKUP($B393,'HKII 20 - 21'!$B$17:$AT$54,7,0))</f>
        <v>#N/A</v>
      </c>
      <c r="I393" s="16" t="e">
        <f>IF($B393="","",VLOOKUP($B393,'HKII 20 - 21'!$B$17:$AT$54,8,0))</f>
        <v>#N/A</v>
      </c>
      <c r="J393" s="16" t="e">
        <f>IF($B393="","",VLOOKUP($B393,'HKII 20 - 21'!$B$17:$AT$54,9,0))</f>
        <v>#N/A</v>
      </c>
      <c r="K393" s="16" t="e">
        <f>IF($B393="","",VLOOKUP($B393,'HKII 20 - 21'!$B$17:$AT$54,10,0))</f>
        <v>#N/A</v>
      </c>
      <c r="L393" s="16" t="e">
        <f>IF($B393="","",VLOOKUP($B393,'HKII 20 - 21'!$B$17:$AT$54,11,0))</f>
        <v>#N/A</v>
      </c>
      <c r="M393" s="32" t="e">
        <f t="shared" si="61"/>
        <v>#N/A</v>
      </c>
      <c r="N393" s="16" t="e">
        <f>IF($B393="","",VLOOKUP($B393,'HKII 20 - 21'!$B$17:$AT$54,13,0))</f>
        <v>#N/A</v>
      </c>
      <c r="O393" s="16" t="e">
        <f>IF($B393="","",VLOOKUP($B393,'HKII 20 - 21'!$B$17:$AT$54,14,0))</f>
        <v>#N/A</v>
      </c>
      <c r="P393" s="16" t="e">
        <f>IF($B393="","",VLOOKUP($B393,'HKII 20 - 21'!$B$17:$AT$54,15,0))</f>
        <v>#N/A</v>
      </c>
      <c r="Q393" s="16" t="e">
        <f>IF($B393="","",VLOOKUP($B393,'HKII 20 - 21'!$B$17:$AT$54,16,0))</f>
        <v>#N/A</v>
      </c>
      <c r="R393" s="32" t="e">
        <f t="shared" si="62"/>
        <v>#N/A</v>
      </c>
      <c r="S393" s="16" t="e">
        <f>IF($B393="","",VLOOKUP($B393,'HKII 20 - 21'!$B$17:$AT$54,18,0))</f>
        <v>#N/A</v>
      </c>
      <c r="T393" s="16" t="e">
        <f>IF($B393="","",VLOOKUP($B393,'HKII 20 - 21'!$B$17:$AT$54,19,0))</f>
        <v>#N/A</v>
      </c>
      <c r="U393" s="16" t="e">
        <f>IF($B393="","",VLOOKUP($B393,'HKII 20 - 21'!$B$17:$AT$54,20,0))</f>
        <v>#N/A</v>
      </c>
      <c r="V393" s="32" t="e">
        <f t="shared" si="63"/>
        <v>#N/A</v>
      </c>
      <c r="W393" s="16" t="e">
        <f>IF($B393="","",VLOOKUP($B393,'HKII 20 - 21'!$B$17:$AT$54,22,0))</f>
        <v>#N/A</v>
      </c>
      <c r="X393" s="16" t="e">
        <f>IF($B393="","",VLOOKUP($B393,'HKII 20 - 21'!$B$17:$AT$54,23,0))</f>
        <v>#N/A</v>
      </c>
      <c r="Y393" s="16" t="e">
        <f>IF($B393="","",VLOOKUP($B393,'HKII 20 - 21'!$B$17:$AT$54,24,0))</f>
        <v>#N/A</v>
      </c>
      <c r="Z393" s="32" t="e">
        <f t="shared" si="64"/>
        <v>#N/A</v>
      </c>
      <c r="AA393" s="16" t="e">
        <f>IF($B393="","",VLOOKUP($B393,'HKII 20 - 21'!$B$17:$AT$54,26,0))</f>
        <v>#N/A</v>
      </c>
      <c r="AB393" s="16" t="e">
        <f>IF($B393="","",VLOOKUP($B393,'HKII 20 - 21'!$B$17:$AT$54,27,0))</f>
        <v>#N/A</v>
      </c>
      <c r="AC393" s="16" t="e">
        <f>IF($B393="","",VLOOKUP($B393,'HKII 20 - 21'!$B$17:$AT$54,28,0))</f>
        <v>#N/A</v>
      </c>
      <c r="AD393" s="32" t="e">
        <f t="shared" si="65"/>
        <v>#N/A</v>
      </c>
      <c r="AE393" s="16" t="e">
        <f>IF($B393="","",VLOOKUP($B393,'HKII 20 - 21'!$B$17:$AT$54,30,0))</f>
        <v>#N/A</v>
      </c>
      <c r="AF393" s="16" t="e">
        <f>IF($B393="","",VLOOKUP($B393,'HKII 20 - 21'!$B$17:$AT$54,31,0))</f>
        <v>#N/A</v>
      </c>
      <c r="AG393" s="16" t="e">
        <f>IF($B393="","",VLOOKUP($B393,'HKII 20 - 21'!$B$17:$AT$54,32,0))</f>
        <v>#N/A</v>
      </c>
      <c r="AH393" s="32" t="e">
        <f t="shared" si="66"/>
        <v>#N/A</v>
      </c>
      <c r="AI393" s="16" t="e">
        <f>IF($B393="","",VLOOKUP($B393,'HKII 20 - 21'!$B$17:$AT$54,34,0))</f>
        <v>#N/A</v>
      </c>
      <c r="AJ393" s="16" t="e">
        <f>IF($B393="","",VLOOKUP($B393,'HKII 20 - 21'!$B$17:$AT$54,35,0))</f>
        <v>#N/A</v>
      </c>
      <c r="AK393" s="32" t="e">
        <f t="shared" si="67"/>
        <v>#N/A</v>
      </c>
      <c r="AL393" s="16" t="e">
        <f>IF($B393="","",VLOOKUP($B393,'HKII 20 - 21'!$B$17:$AT$54,37,0))</f>
        <v>#N/A</v>
      </c>
      <c r="AM393" s="16" t="e">
        <f>IF($B393="","",VLOOKUP($B393,'HKII 20 - 21'!$B$17:$AT$54,38,0))</f>
        <v>#N/A</v>
      </c>
      <c r="AN393" s="32" t="e">
        <f t="shared" si="68"/>
        <v>#N/A</v>
      </c>
      <c r="AO393" s="16" t="e">
        <f>IF($B393="","",VLOOKUP($B393,'HKII 20 - 21'!$B$17:$AT$54,40,0))</f>
        <v>#N/A</v>
      </c>
      <c r="AP393" s="16" t="e">
        <f>IF($B393="","",VLOOKUP($B393,'HKII 20 - 21'!$B$17:$AT$54,41,0))</f>
        <v>#N/A</v>
      </c>
      <c r="AQ393" s="32" t="e">
        <f t="shared" si="69"/>
        <v>#N/A</v>
      </c>
      <c r="AR393" s="32" t="e">
        <f>IF($B393="","",VLOOKUP($B393,'HKII 20 - 21'!$B$17:$AT$54,43,0))</f>
        <v>#N/A</v>
      </c>
      <c r="AS393" s="32" t="e">
        <f>IF($B393="","",VLOOKUP($B393,'HKII 20 - 21'!$B$17:$AT$54,44,0))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IF($B394="","",VLOOKUP($B394,'HKII 20 - 21'!$B$17:$AT$54,4,0))</f>
        <v>#N/A</v>
      </c>
      <c r="F394" s="16" t="e">
        <f>IF($B394="","",VLOOKUP($B394,'HKII 20 - 21'!$B$17:$AT$54,5,0))</f>
        <v>#N/A</v>
      </c>
      <c r="G394" s="16" t="e">
        <f>IF($B394="","",VLOOKUP($B394,'HKII 20 - 21'!$B$17:$AT$54,6,0))</f>
        <v>#N/A</v>
      </c>
      <c r="H394" s="16" t="e">
        <f>IF($B394="","",VLOOKUP($B394,'HKII 20 - 21'!$B$17:$AT$54,7,0))</f>
        <v>#N/A</v>
      </c>
      <c r="I394" s="16" t="e">
        <f>IF($B394="","",VLOOKUP($B394,'HKII 20 - 21'!$B$17:$AT$54,8,0))</f>
        <v>#N/A</v>
      </c>
      <c r="J394" s="16" t="e">
        <f>IF($B394="","",VLOOKUP($B394,'HKII 20 - 21'!$B$17:$AT$54,9,0))</f>
        <v>#N/A</v>
      </c>
      <c r="K394" s="16" t="e">
        <f>IF($B394="","",VLOOKUP($B394,'HKII 20 - 21'!$B$17:$AT$54,10,0))</f>
        <v>#N/A</v>
      </c>
      <c r="L394" s="16" t="e">
        <f>IF($B394="","",VLOOKUP($B394,'HKII 20 - 21'!$B$17:$AT$54,11,0))</f>
        <v>#N/A</v>
      </c>
      <c r="M394" s="32" t="e">
        <f t="shared" si="61"/>
        <v>#N/A</v>
      </c>
      <c r="N394" s="16" t="e">
        <f>IF($B394="","",VLOOKUP($B394,'HKII 20 - 21'!$B$17:$AT$54,13,0))</f>
        <v>#N/A</v>
      </c>
      <c r="O394" s="16" t="e">
        <f>IF($B394="","",VLOOKUP($B394,'HKII 20 - 21'!$B$17:$AT$54,14,0))</f>
        <v>#N/A</v>
      </c>
      <c r="P394" s="16" t="e">
        <f>IF($B394="","",VLOOKUP($B394,'HKII 20 - 21'!$B$17:$AT$54,15,0))</f>
        <v>#N/A</v>
      </c>
      <c r="Q394" s="16" t="e">
        <f>IF($B394="","",VLOOKUP($B394,'HKII 20 - 21'!$B$17:$AT$54,16,0))</f>
        <v>#N/A</v>
      </c>
      <c r="R394" s="32" t="e">
        <f t="shared" si="62"/>
        <v>#N/A</v>
      </c>
      <c r="S394" s="16" t="e">
        <f>IF($B394="","",VLOOKUP($B394,'HKII 20 - 21'!$B$17:$AT$54,18,0))</f>
        <v>#N/A</v>
      </c>
      <c r="T394" s="16" t="e">
        <f>IF($B394="","",VLOOKUP($B394,'HKII 20 - 21'!$B$17:$AT$54,19,0))</f>
        <v>#N/A</v>
      </c>
      <c r="U394" s="16" t="e">
        <f>IF($B394="","",VLOOKUP($B394,'HKII 20 - 21'!$B$17:$AT$54,20,0))</f>
        <v>#N/A</v>
      </c>
      <c r="V394" s="32" t="e">
        <f t="shared" si="63"/>
        <v>#N/A</v>
      </c>
      <c r="W394" s="16" t="e">
        <f>IF($B394="","",VLOOKUP($B394,'HKII 20 - 21'!$B$17:$AT$54,22,0))</f>
        <v>#N/A</v>
      </c>
      <c r="X394" s="16" t="e">
        <f>IF($B394="","",VLOOKUP($B394,'HKII 20 - 21'!$B$17:$AT$54,23,0))</f>
        <v>#N/A</v>
      </c>
      <c r="Y394" s="16" t="e">
        <f>IF($B394="","",VLOOKUP($B394,'HKII 20 - 21'!$B$17:$AT$54,24,0))</f>
        <v>#N/A</v>
      </c>
      <c r="Z394" s="32" t="e">
        <f t="shared" si="64"/>
        <v>#N/A</v>
      </c>
      <c r="AA394" s="16" t="e">
        <f>IF($B394="","",VLOOKUP($B394,'HKII 20 - 21'!$B$17:$AT$54,26,0))</f>
        <v>#N/A</v>
      </c>
      <c r="AB394" s="16" t="e">
        <f>IF($B394="","",VLOOKUP($B394,'HKII 20 - 21'!$B$17:$AT$54,27,0))</f>
        <v>#N/A</v>
      </c>
      <c r="AC394" s="16" t="e">
        <f>IF($B394="","",VLOOKUP($B394,'HKII 20 - 21'!$B$17:$AT$54,28,0))</f>
        <v>#N/A</v>
      </c>
      <c r="AD394" s="32" t="e">
        <f t="shared" si="65"/>
        <v>#N/A</v>
      </c>
      <c r="AE394" s="16" t="e">
        <f>IF($B394="","",VLOOKUP($B394,'HKII 20 - 21'!$B$17:$AT$54,30,0))</f>
        <v>#N/A</v>
      </c>
      <c r="AF394" s="16" t="e">
        <f>IF($B394="","",VLOOKUP($B394,'HKII 20 - 21'!$B$17:$AT$54,31,0))</f>
        <v>#N/A</v>
      </c>
      <c r="AG394" s="16" t="e">
        <f>IF($B394="","",VLOOKUP($B394,'HKII 20 - 21'!$B$17:$AT$54,32,0))</f>
        <v>#N/A</v>
      </c>
      <c r="AH394" s="32" t="e">
        <f t="shared" si="66"/>
        <v>#N/A</v>
      </c>
      <c r="AI394" s="16" t="e">
        <f>IF($B394="","",VLOOKUP($B394,'HKII 20 - 21'!$B$17:$AT$54,34,0))</f>
        <v>#N/A</v>
      </c>
      <c r="AJ394" s="16" t="e">
        <f>IF($B394="","",VLOOKUP($B394,'HKII 20 - 21'!$B$17:$AT$54,35,0))</f>
        <v>#N/A</v>
      </c>
      <c r="AK394" s="32" t="e">
        <f t="shared" si="67"/>
        <v>#N/A</v>
      </c>
      <c r="AL394" s="16" t="e">
        <f>IF($B394="","",VLOOKUP($B394,'HKII 20 - 21'!$B$17:$AT$54,37,0))</f>
        <v>#N/A</v>
      </c>
      <c r="AM394" s="16" t="e">
        <f>IF($B394="","",VLOOKUP($B394,'HKII 20 - 21'!$B$17:$AT$54,38,0))</f>
        <v>#N/A</v>
      </c>
      <c r="AN394" s="32" t="e">
        <f t="shared" si="68"/>
        <v>#N/A</v>
      </c>
      <c r="AO394" s="16" t="e">
        <f>IF($B394="","",VLOOKUP($B394,'HKII 20 - 21'!$B$17:$AT$54,40,0))</f>
        <v>#N/A</v>
      </c>
      <c r="AP394" s="16" t="e">
        <f>IF($B394="","",VLOOKUP($B394,'HKII 20 - 21'!$B$17:$AT$54,41,0))</f>
        <v>#N/A</v>
      </c>
      <c r="AQ394" s="32" t="e">
        <f t="shared" si="69"/>
        <v>#N/A</v>
      </c>
      <c r="AR394" s="32" t="e">
        <f>IF($B394="","",VLOOKUP($B394,'HKII 20 - 21'!$B$17:$AT$54,43,0))</f>
        <v>#N/A</v>
      </c>
      <c r="AS394" s="32" t="e">
        <f>IF($B394="","",VLOOKUP($B394,'HKII 20 - 21'!$B$17:$AT$54,44,0))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IF($B395="","",VLOOKUP($B395,'HKII 20 - 21'!$B$17:$AT$54,4,0))</f>
        <v>#N/A</v>
      </c>
      <c r="F395" s="16" t="e">
        <f>IF($B395="","",VLOOKUP($B395,'HKII 20 - 21'!$B$17:$AT$54,5,0))</f>
        <v>#N/A</v>
      </c>
      <c r="G395" s="16" t="e">
        <f>IF($B395="","",VLOOKUP($B395,'HKII 20 - 21'!$B$17:$AT$54,6,0))</f>
        <v>#N/A</v>
      </c>
      <c r="H395" s="16" t="e">
        <f>IF($B395="","",VLOOKUP($B395,'HKII 20 - 21'!$B$17:$AT$54,7,0))</f>
        <v>#N/A</v>
      </c>
      <c r="I395" s="16" t="e">
        <f>IF($B395="","",VLOOKUP($B395,'HKII 20 - 21'!$B$17:$AT$54,8,0))</f>
        <v>#N/A</v>
      </c>
      <c r="J395" s="16" t="e">
        <f>IF($B395="","",VLOOKUP($B395,'HKII 20 - 21'!$B$17:$AT$54,9,0))</f>
        <v>#N/A</v>
      </c>
      <c r="K395" s="16" t="e">
        <f>IF($B395="","",VLOOKUP($B395,'HKII 20 - 21'!$B$17:$AT$54,10,0))</f>
        <v>#N/A</v>
      </c>
      <c r="L395" s="16" t="e">
        <f>IF($B395="","",VLOOKUP($B395,'HKII 20 - 21'!$B$17:$AT$54,11,0))</f>
        <v>#N/A</v>
      </c>
      <c r="M395" s="32" t="e">
        <f t="shared" si="61"/>
        <v>#N/A</v>
      </c>
      <c r="N395" s="16" t="e">
        <f>IF($B395="","",VLOOKUP($B395,'HKII 20 - 21'!$B$17:$AT$54,13,0))</f>
        <v>#N/A</v>
      </c>
      <c r="O395" s="16" t="e">
        <f>IF($B395="","",VLOOKUP($B395,'HKII 20 - 21'!$B$17:$AT$54,14,0))</f>
        <v>#N/A</v>
      </c>
      <c r="P395" s="16" t="e">
        <f>IF($B395="","",VLOOKUP($B395,'HKII 20 - 21'!$B$17:$AT$54,15,0))</f>
        <v>#N/A</v>
      </c>
      <c r="Q395" s="16" t="e">
        <f>IF($B395="","",VLOOKUP($B395,'HKII 20 - 21'!$B$17:$AT$54,16,0))</f>
        <v>#N/A</v>
      </c>
      <c r="R395" s="32" t="e">
        <f t="shared" si="62"/>
        <v>#N/A</v>
      </c>
      <c r="S395" s="16" t="e">
        <f>IF($B395="","",VLOOKUP($B395,'HKII 20 - 21'!$B$17:$AT$54,18,0))</f>
        <v>#N/A</v>
      </c>
      <c r="T395" s="16" t="e">
        <f>IF($B395="","",VLOOKUP($B395,'HKII 20 - 21'!$B$17:$AT$54,19,0))</f>
        <v>#N/A</v>
      </c>
      <c r="U395" s="16" t="e">
        <f>IF($B395="","",VLOOKUP($B395,'HKII 20 - 21'!$B$17:$AT$54,20,0))</f>
        <v>#N/A</v>
      </c>
      <c r="V395" s="32" t="e">
        <f t="shared" si="63"/>
        <v>#N/A</v>
      </c>
      <c r="W395" s="16" t="e">
        <f>IF($B395="","",VLOOKUP($B395,'HKII 20 - 21'!$B$17:$AT$54,22,0))</f>
        <v>#N/A</v>
      </c>
      <c r="X395" s="16" t="e">
        <f>IF($B395="","",VLOOKUP($B395,'HKII 20 - 21'!$B$17:$AT$54,23,0))</f>
        <v>#N/A</v>
      </c>
      <c r="Y395" s="16" t="e">
        <f>IF($B395="","",VLOOKUP($B395,'HKII 20 - 21'!$B$17:$AT$54,24,0))</f>
        <v>#N/A</v>
      </c>
      <c r="Z395" s="32" t="e">
        <f t="shared" si="64"/>
        <v>#N/A</v>
      </c>
      <c r="AA395" s="16" t="e">
        <f>IF($B395="","",VLOOKUP($B395,'HKII 20 - 21'!$B$17:$AT$54,26,0))</f>
        <v>#N/A</v>
      </c>
      <c r="AB395" s="16" t="e">
        <f>IF($B395="","",VLOOKUP($B395,'HKII 20 - 21'!$B$17:$AT$54,27,0))</f>
        <v>#N/A</v>
      </c>
      <c r="AC395" s="16" t="e">
        <f>IF($B395="","",VLOOKUP($B395,'HKII 20 - 21'!$B$17:$AT$54,28,0))</f>
        <v>#N/A</v>
      </c>
      <c r="AD395" s="32" t="e">
        <f t="shared" si="65"/>
        <v>#N/A</v>
      </c>
      <c r="AE395" s="16" t="e">
        <f>IF($B395="","",VLOOKUP($B395,'HKII 20 - 21'!$B$17:$AT$54,30,0))</f>
        <v>#N/A</v>
      </c>
      <c r="AF395" s="16" t="e">
        <f>IF($B395="","",VLOOKUP($B395,'HKII 20 - 21'!$B$17:$AT$54,31,0))</f>
        <v>#N/A</v>
      </c>
      <c r="AG395" s="16" t="e">
        <f>IF($B395="","",VLOOKUP($B395,'HKII 20 - 21'!$B$17:$AT$54,32,0))</f>
        <v>#N/A</v>
      </c>
      <c r="AH395" s="32" t="e">
        <f t="shared" si="66"/>
        <v>#N/A</v>
      </c>
      <c r="AI395" s="16" t="e">
        <f>IF($B395="","",VLOOKUP($B395,'HKII 20 - 21'!$B$17:$AT$54,34,0))</f>
        <v>#N/A</v>
      </c>
      <c r="AJ395" s="16" t="e">
        <f>IF($B395="","",VLOOKUP($B395,'HKII 20 - 21'!$B$17:$AT$54,35,0))</f>
        <v>#N/A</v>
      </c>
      <c r="AK395" s="32" t="e">
        <f t="shared" si="67"/>
        <v>#N/A</v>
      </c>
      <c r="AL395" s="16" t="e">
        <f>IF($B395="","",VLOOKUP($B395,'HKII 20 - 21'!$B$17:$AT$54,37,0))</f>
        <v>#N/A</v>
      </c>
      <c r="AM395" s="16" t="e">
        <f>IF($B395="","",VLOOKUP($B395,'HKII 20 - 21'!$B$17:$AT$54,38,0))</f>
        <v>#N/A</v>
      </c>
      <c r="AN395" s="32" t="e">
        <f t="shared" si="68"/>
        <v>#N/A</v>
      </c>
      <c r="AO395" s="16" t="e">
        <f>IF($B395="","",VLOOKUP($B395,'HKII 20 - 21'!$B$17:$AT$54,40,0))</f>
        <v>#N/A</v>
      </c>
      <c r="AP395" s="16" t="e">
        <f>IF($B395="","",VLOOKUP($B395,'HKII 20 - 21'!$B$17:$AT$54,41,0))</f>
        <v>#N/A</v>
      </c>
      <c r="AQ395" s="32" t="e">
        <f t="shared" si="69"/>
        <v>#N/A</v>
      </c>
      <c r="AR395" s="32" t="e">
        <f>IF($B395="","",VLOOKUP($B395,'HKII 20 - 21'!$B$17:$AT$54,43,0))</f>
        <v>#N/A</v>
      </c>
      <c r="AS395" s="32" t="e">
        <f>IF($B395="","",VLOOKUP($B395,'HKII 20 - 21'!$B$17:$AT$54,44,0))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IF($B396="","",VLOOKUP($B396,'HKII 20 - 21'!$B$17:$AT$54,4,0))</f>
        <v>#N/A</v>
      </c>
      <c r="F396" s="16" t="e">
        <f>IF($B396="","",VLOOKUP($B396,'HKII 20 - 21'!$B$17:$AT$54,5,0))</f>
        <v>#N/A</v>
      </c>
      <c r="G396" s="16" t="e">
        <f>IF($B396="","",VLOOKUP($B396,'HKII 20 - 21'!$B$17:$AT$54,6,0))</f>
        <v>#N/A</v>
      </c>
      <c r="H396" s="16" t="e">
        <f>IF($B396="","",VLOOKUP($B396,'HKII 20 - 21'!$B$17:$AT$54,7,0))</f>
        <v>#N/A</v>
      </c>
      <c r="I396" s="16" t="e">
        <f>IF($B396="","",VLOOKUP($B396,'HKII 20 - 21'!$B$17:$AT$54,8,0))</f>
        <v>#N/A</v>
      </c>
      <c r="J396" s="16" t="e">
        <f>IF($B396="","",VLOOKUP($B396,'HKII 20 - 21'!$B$17:$AT$54,9,0))</f>
        <v>#N/A</v>
      </c>
      <c r="K396" s="16" t="e">
        <f>IF($B396="","",VLOOKUP($B396,'HKII 20 - 21'!$B$17:$AT$54,10,0))</f>
        <v>#N/A</v>
      </c>
      <c r="L396" s="16" t="e">
        <f>IF($B396="","",VLOOKUP($B396,'HKII 20 - 21'!$B$17:$AT$54,11,0))</f>
        <v>#N/A</v>
      </c>
      <c r="M396" s="32" t="e">
        <f t="shared" si="61"/>
        <v>#N/A</v>
      </c>
      <c r="N396" s="16" t="e">
        <f>IF($B396="","",VLOOKUP($B396,'HKII 20 - 21'!$B$17:$AT$54,13,0))</f>
        <v>#N/A</v>
      </c>
      <c r="O396" s="16" t="e">
        <f>IF($B396="","",VLOOKUP($B396,'HKII 20 - 21'!$B$17:$AT$54,14,0))</f>
        <v>#N/A</v>
      </c>
      <c r="P396" s="16" t="e">
        <f>IF($B396="","",VLOOKUP($B396,'HKII 20 - 21'!$B$17:$AT$54,15,0))</f>
        <v>#N/A</v>
      </c>
      <c r="Q396" s="16" t="e">
        <f>IF($B396="","",VLOOKUP($B396,'HKII 20 - 21'!$B$17:$AT$54,16,0))</f>
        <v>#N/A</v>
      </c>
      <c r="R396" s="32" t="e">
        <f t="shared" si="62"/>
        <v>#N/A</v>
      </c>
      <c r="S396" s="16" t="e">
        <f>IF($B396="","",VLOOKUP($B396,'HKII 20 - 21'!$B$17:$AT$54,18,0))</f>
        <v>#N/A</v>
      </c>
      <c r="T396" s="16" t="e">
        <f>IF($B396="","",VLOOKUP($B396,'HKII 20 - 21'!$B$17:$AT$54,19,0))</f>
        <v>#N/A</v>
      </c>
      <c r="U396" s="16" t="e">
        <f>IF($B396="","",VLOOKUP($B396,'HKII 20 - 21'!$B$17:$AT$54,20,0))</f>
        <v>#N/A</v>
      </c>
      <c r="V396" s="32" t="e">
        <f t="shared" si="63"/>
        <v>#N/A</v>
      </c>
      <c r="W396" s="16" t="e">
        <f>IF($B396="","",VLOOKUP($B396,'HKII 20 - 21'!$B$17:$AT$54,22,0))</f>
        <v>#N/A</v>
      </c>
      <c r="X396" s="16" t="e">
        <f>IF($B396="","",VLOOKUP($B396,'HKII 20 - 21'!$B$17:$AT$54,23,0))</f>
        <v>#N/A</v>
      </c>
      <c r="Y396" s="16" t="e">
        <f>IF($B396="","",VLOOKUP($B396,'HKII 20 - 21'!$B$17:$AT$54,24,0))</f>
        <v>#N/A</v>
      </c>
      <c r="Z396" s="32" t="e">
        <f t="shared" si="64"/>
        <v>#N/A</v>
      </c>
      <c r="AA396" s="16" t="e">
        <f>IF($B396="","",VLOOKUP($B396,'HKII 20 - 21'!$B$17:$AT$54,26,0))</f>
        <v>#N/A</v>
      </c>
      <c r="AB396" s="16" t="e">
        <f>IF($B396="","",VLOOKUP($B396,'HKII 20 - 21'!$B$17:$AT$54,27,0))</f>
        <v>#N/A</v>
      </c>
      <c r="AC396" s="16" t="e">
        <f>IF($B396="","",VLOOKUP($B396,'HKII 20 - 21'!$B$17:$AT$54,28,0))</f>
        <v>#N/A</v>
      </c>
      <c r="AD396" s="32" t="e">
        <f t="shared" si="65"/>
        <v>#N/A</v>
      </c>
      <c r="AE396" s="16" t="e">
        <f>IF($B396="","",VLOOKUP($B396,'HKII 20 - 21'!$B$17:$AT$54,30,0))</f>
        <v>#N/A</v>
      </c>
      <c r="AF396" s="16" t="e">
        <f>IF($B396="","",VLOOKUP($B396,'HKII 20 - 21'!$B$17:$AT$54,31,0))</f>
        <v>#N/A</v>
      </c>
      <c r="AG396" s="16" t="e">
        <f>IF($B396="","",VLOOKUP($B396,'HKII 20 - 21'!$B$17:$AT$54,32,0))</f>
        <v>#N/A</v>
      </c>
      <c r="AH396" s="32" t="e">
        <f t="shared" si="66"/>
        <v>#N/A</v>
      </c>
      <c r="AI396" s="16" t="e">
        <f>IF($B396="","",VLOOKUP($B396,'HKII 20 - 21'!$B$17:$AT$54,34,0))</f>
        <v>#N/A</v>
      </c>
      <c r="AJ396" s="16" t="e">
        <f>IF($B396="","",VLOOKUP($B396,'HKII 20 - 21'!$B$17:$AT$54,35,0))</f>
        <v>#N/A</v>
      </c>
      <c r="AK396" s="32" t="e">
        <f t="shared" si="67"/>
        <v>#N/A</v>
      </c>
      <c r="AL396" s="16" t="e">
        <f>IF($B396="","",VLOOKUP($B396,'HKII 20 - 21'!$B$17:$AT$54,37,0))</f>
        <v>#N/A</v>
      </c>
      <c r="AM396" s="16" t="e">
        <f>IF($B396="","",VLOOKUP($B396,'HKII 20 - 21'!$B$17:$AT$54,38,0))</f>
        <v>#N/A</v>
      </c>
      <c r="AN396" s="32" t="e">
        <f t="shared" si="68"/>
        <v>#N/A</v>
      </c>
      <c r="AO396" s="16" t="e">
        <f>IF($B396="","",VLOOKUP($B396,'HKII 20 - 21'!$B$17:$AT$54,40,0))</f>
        <v>#N/A</v>
      </c>
      <c r="AP396" s="16" t="e">
        <f>IF($B396="","",VLOOKUP($B396,'HKII 20 - 21'!$B$17:$AT$54,41,0))</f>
        <v>#N/A</v>
      </c>
      <c r="AQ396" s="32" t="e">
        <f t="shared" si="69"/>
        <v>#N/A</v>
      </c>
      <c r="AR396" s="32" t="e">
        <f>IF($B396="","",VLOOKUP($B396,'HKII 20 - 21'!$B$17:$AT$54,43,0))</f>
        <v>#N/A</v>
      </c>
      <c r="AS396" s="32" t="e">
        <f>IF($B396="","",VLOOKUP($B396,'HKII 20 - 21'!$B$17:$AT$54,44,0))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IF($B397="","",VLOOKUP($B397,'HKII 20 - 21'!$B$17:$AT$54,4,0))</f>
        <v>#N/A</v>
      </c>
      <c r="F397" s="16" t="e">
        <f>IF($B397="","",VLOOKUP($B397,'HKII 20 - 21'!$B$17:$AT$54,5,0))</f>
        <v>#N/A</v>
      </c>
      <c r="G397" s="16" t="e">
        <f>IF($B397="","",VLOOKUP($B397,'HKII 20 - 21'!$B$17:$AT$54,6,0))</f>
        <v>#N/A</v>
      </c>
      <c r="H397" s="16" t="e">
        <f>IF($B397="","",VLOOKUP($B397,'HKII 20 - 21'!$B$17:$AT$54,7,0))</f>
        <v>#N/A</v>
      </c>
      <c r="I397" s="16" t="e">
        <f>IF($B397="","",VLOOKUP($B397,'HKII 20 - 21'!$B$17:$AT$54,8,0))</f>
        <v>#N/A</v>
      </c>
      <c r="J397" s="16" t="e">
        <f>IF($B397="","",VLOOKUP($B397,'HKII 20 - 21'!$B$17:$AT$54,9,0))</f>
        <v>#N/A</v>
      </c>
      <c r="K397" s="16" t="e">
        <f>IF($B397="","",VLOOKUP($B397,'HKII 20 - 21'!$B$17:$AT$54,10,0))</f>
        <v>#N/A</v>
      </c>
      <c r="L397" s="16" t="e">
        <f>IF($B397="","",VLOOKUP($B397,'HKII 20 - 21'!$B$17:$AT$54,11,0))</f>
        <v>#N/A</v>
      </c>
      <c r="M397" s="32" t="e">
        <f t="shared" si="61"/>
        <v>#N/A</v>
      </c>
      <c r="N397" s="16" t="e">
        <f>IF($B397="","",VLOOKUP($B397,'HKII 20 - 21'!$B$17:$AT$54,13,0))</f>
        <v>#N/A</v>
      </c>
      <c r="O397" s="16" t="e">
        <f>IF($B397="","",VLOOKUP($B397,'HKII 20 - 21'!$B$17:$AT$54,14,0))</f>
        <v>#N/A</v>
      </c>
      <c r="P397" s="16" t="e">
        <f>IF($B397="","",VLOOKUP($B397,'HKII 20 - 21'!$B$17:$AT$54,15,0))</f>
        <v>#N/A</v>
      </c>
      <c r="Q397" s="16" t="e">
        <f>IF($B397="","",VLOOKUP($B397,'HKII 20 - 21'!$B$17:$AT$54,16,0))</f>
        <v>#N/A</v>
      </c>
      <c r="R397" s="32" t="e">
        <f t="shared" si="62"/>
        <v>#N/A</v>
      </c>
      <c r="S397" s="16" t="e">
        <f>IF($B397="","",VLOOKUP($B397,'HKII 20 - 21'!$B$17:$AT$54,18,0))</f>
        <v>#N/A</v>
      </c>
      <c r="T397" s="16" t="e">
        <f>IF($B397="","",VLOOKUP($B397,'HKII 20 - 21'!$B$17:$AT$54,19,0))</f>
        <v>#N/A</v>
      </c>
      <c r="U397" s="16" t="e">
        <f>IF($B397="","",VLOOKUP($B397,'HKII 20 - 21'!$B$17:$AT$54,20,0))</f>
        <v>#N/A</v>
      </c>
      <c r="V397" s="32" t="e">
        <f t="shared" si="63"/>
        <v>#N/A</v>
      </c>
      <c r="W397" s="16" t="e">
        <f>IF($B397="","",VLOOKUP($B397,'HKII 20 - 21'!$B$17:$AT$54,22,0))</f>
        <v>#N/A</v>
      </c>
      <c r="X397" s="16" t="e">
        <f>IF($B397="","",VLOOKUP($B397,'HKII 20 - 21'!$B$17:$AT$54,23,0))</f>
        <v>#N/A</v>
      </c>
      <c r="Y397" s="16" t="e">
        <f>IF($B397="","",VLOOKUP($B397,'HKII 20 - 21'!$B$17:$AT$54,24,0))</f>
        <v>#N/A</v>
      </c>
      <c r="Z397" s="32" t="e">
        <f t="shared" si="64"/>
        <v>#N/A</v>
      </c>
      <c r="AA397" s="16" t="e">
        <f>IF($B397="","",VLOOKUP($B397,'HKII 20 - 21'!$B$17:$AT$54,26,0))</f>
        <v>#N/A</v>
      </c>
      <c r="AB397" s="16" t="e">
        <f>IF($B397="","",VLOOKUP($B397,'HKII 20 - 21'!$B$17:$AT$54,27,0))</f>
        <v>#N/A</v>
      </c>
      <c r="AC397" s="16" t="e">
        <f>IF($B397="","",VLOOKUP($B397,'HKII 20 - 21'!$B$17:$AT$54,28,0))</f>
        <v>#N/A</v>
      </c>
      <c r="AD397" s="32" t="e">
        <f t="shared" si="65"/>
        <v>#N/A</v>
      </c>
      <c r="AE397" s="16" t="e">
        <f>IF($B397="","",VLOOKUP($B397,'HKII 20 - 21'!$B$17:$AT$54,30,0))</f>
        <v>#N/A</v>
      </c>
      <c r="AF397" s="16" t="e">
        <f>IF($B397="","",VLOOKUP($B397,'HKII 20 - 21'!$B$17:$AT$54,31,0))</f>
        <v>#N/A</v>
      </c>
      <c r="AG397" s="16" t="e">
        <f>IF($B397="","",VLOOKUP($B397,'HKII 20 - 21'!$B$17:$AT$54,32,0))</f>
        <v>#N/A</v>
      </c>
      <c r="AH397" s="32" t="e">
        <f t="shared" si="66"/>
        <v>#N/A</v>
      </c>
      <c r="AI397" s="16" t="e">
        <f>IF($B397="","",VLOOKUP($B397,'HKII 20 - 21'!$B$17:$AT$54,34,0))</f>
        <v>#N/A</v>
      </c>
      <c r="AJ397" s="16" t="e">
        <f>IF($B397="","",VLOOKUP($B397,'HKII 20 - 21'!$B$17:$AT$54,35,0))</f>
        <v>#N/A</v>
      </c>
      <c r="AK397" s="32" t="e">
        <f t="shared" si="67"/>
        <v>#N/A</v>
      </c>
      <c r="AL397" s="16" t="e">
        <f>IF($B397="","",VLOOKUP($B397,'HKII 20 - 21'!$B$17:$AT$54,37,0))</f>
        <v>#N/A</v>
      </c>
      <c r="AM397" s="16" t="e">
        <f>IF($B397="","",VLOOKUP($B397,'HKII 20 - 21'!$B$17:$AT$54,38,0))</f>
        <v>#N/A</v>
      </c>
      <c r="AN397" s="32" t="e">
        <f t="shared" si="68"/>
        <v>#N/A</v>
      </c>
      <c r="AO397" s="16" t="e">
        <f>IF($B397="","",VLOOKUP($B397,'HKII 20 - 21'!$B$17:$AT$54,40,0))</f>
        <v>#N/A</v>
      </c>
      <c r="AP397" s="16" t="e">
        <f>IF($B397="","",VLOOKUP($B397,'HKII 20 - 21'!$B$17:$AT$54,41,0))</f>
        <v>#N/A</v>
      </c>
      <c r="AQ397" s="32" t="e">
        <f t="shared" si="69"/>
        <v>#N/A</v>
      </c>
      <c r="AR397" s="32" t="e">
        <f>IF($B397="","",VLOOKUP($B397,'HKII 20 - 21'!$B$17:$AT$54,43,0))</f>
        <v>#N/A</v>
      </c>
      <c r="AS397" s="32" t="e">
        <f>IF($B397="","",VLOOKUP($B397,'HKII 20 - 21'!$B$17:$AT$54,44,0))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IF($B398="","",VLOOKUP($B398,'HKII 20 - 21'!$B$17:$AT$54,4,0))</f>
        <v>#N/A</v>
      </c>
      <c r="F398" s="16" t="e">
        <f>IF($B398="","",VLOOKUP($B398,'HKII 20 - 21'!$B$17:$AT$54,5,0))</f>
        <v>#N/A</v>
      </c>
      <c r="G398" s="16" t="e">
        <f>IF($B398="","",VLOOKUP($B398,'HKII 20 - 21'!$B$17:$AT$54,6,0))</f>
        <v>#N/A</v>
      </c>
      <c r="H398" s="16" t="e">
        <f>IF($B398="","",VLOOKUP($B398,'HKII 20 - 21'!$B$17:$AT$54,7,0))</f>
        <v>#N/A</v>
      </c>
      <c r="I398" s="16" t="e">
        <f>IF($B398="","",VLOOKUP($B398,'HKII 20 - 21'!$B$17:$AT$54,8,0))</f>
        <v>#N/A</v>
      </c>
      <c r="J398" s="16" t="e">
        <f>IF($B398="","",VLOOKUP($B398,'HKII 20 - 21'!$B$17:$AT$54,9,0))</f>
        <v>#N/A</v>
      </c>
      <c r="K398" s="16" t="e">
        <f>IF($B398="","",VLOOKUP($B398,'HKII 20 - 21'!$B$17:$AT$54,10,0))</f>
        <v>#N/A</v>
      </c>
      <c r="L398" s="16" t="e">
        <f>IF($B398="","",VLOOKUP($B398,'HKII 20 - 21'!$B$17:$AT$54,11,0))</f>
        <v>#N/A</v>
      </c>
      <c r="M398" s="32" t="e">
        <f t="shared" si="61"/>
        <v>#N/A</v>
      </c>
      <c r="N398" s="16" t="e">
        <f>IF($B398="","",VLOOKUP($B398,'HKII 20 - 21'!$B$17:$AT$54,13,0))</f>
        <v>#N/A</v>
      </c>
      <c r="O398" s="16" t="e">
        <f>IF($B398="","",VLOOKUP($B398,'HKII 20 - 21'!$B$17:$AT$54,14,0))</f>
        <v>#N/A</v>
      </c>
      <c r="P398" s="16" t="e">
        <f>IF($B398="","",VLOOKUP($B398,'HKII 20 - 21'!$B$17:$AT$54,15,0))</f>
        <v>#N/A</v>
      </c>
      <c r="Q398" s="16" t="e">
        <f>IF($B398="","",VLOOKUP($B398,'HKII 20 - 21'!$B$17:$AT$54,16,0))</f>
        <v>#N/A</v>
      </c>
      <c r="R398" s="32" t="e">
        <f t="shared" si="62"/>
        <v>#N/A</v>
      </c>
      <c r="S398" s="16" t="e">
        <f>IF($B398="","",VLOOKUP($B398,'HKII 20 - 21'!$B$17:$AT$54,18,0))</f>
        <v>#N/A</v>
      </c>
      <c r="T398" s="16" t="e">
        <f>IF($B398="","",VLOOKUP($B398,'HKII 20 - 21'!$B$17:$AT$54,19,0))</f>
        <v>#N/A</v>
      </c>
      <c r="U398" s="16" t="e">
        <f>IF($B398="","",VLOOKUP($B398,'HKII 20 - 21'!$B$17:$AT$54,20,0))</f>
        <v>#N/A</v>
      </c>
      <c r="V398" s="32" t="e">
        <f t="shared" si="63"/>
        <v>#N/A</v>
      </c>
      <c r="W398" s="16" t="e">
        <f>IF($B398="","",VLOOKUP($B398,'HKII 20 - 21'!$B$17:$AT$54,22,0))</f>
        <v>#N/A</v>
      </c>
      <c r="X398" s="16" t="e">
        <f>IF($B398="","",VLOOKUP($B398,'HKII 20 - 21'!$B$17:$AT$54,23,0))</f>
        <v>#N/A</v>
      </c>
      <c r="Y398" s="16" t="e">
        <f>IF($B398="","",VLOOKUP($B398,'HKII 20 - 21'!$B$17:$AT$54,24,0))</f>
        <v>#N/A</v>
      </c>
      <c r="Z398" s="32" t="e">
        <f t="shared" si="64"/>
        <v>#N/A</v>
      </c>
      <c r="AA398" s="16" t="e">
        <f>IF($B398="","",VLOOKUP($B398,'HKII 20 - 21'!$B$17:$AT$54,26,0))</f>
        <v>#N/A</v>
      </c>
      <c r="AB398" s="16" t="e">
        <f>IF($B398="","",VLOOKUP($B398,'HKII 20 - 21'!$B$17:$AT$54,27,0))</f>
        <v>#N/A</v>
      </c>
      <c r="AC398" s="16" t="e">
        <f>IF($B398="","",VLOOKUP($B398,'HKII 20 - 21'!$B$17:$AT$54,28,0))</f>
        <v>#N/A</v>
      </c>
      <c r="AD398" s="32" t="e">
        <f t="shared" si="65"/>
        <v>#N/A</v>
      </c>
      <c r="AE398" s="16" t="e">
        <f>IF($B398="","",VLOOKUP($B398,'HKII 20 - 21'!$B$17:$AT$54,30,0))</f>
        <v>#N/A</v>
      </c>
      <c r="AF398" s="16" t="e">
        <f>IF($B398="","",VLOOKUP($B398,'HKII 20 - 21'!$B$17:$AT$54,31,0))</f>
        <v>#N/A</v>
      </c>
      <c r="AG398" s="16" t="e">
        <f>IF($B398="","",VLOOKUP($B398,'HKII 20 - 21'!$B$17:$AT$54,32,0))</f>
        <v>#N/A</v>
      </c>
      <c r="AH398" s="32" t="e">
        <f t="shared" si="66"/>
        <v>#N/A</v>
      </c>
      <c r="AI398" s="16" t="e">
        <f>IF($B398="","",VLOOKUP($B398,'HKII 20 - 21'!$B$17:$AT$54,34,0))</f>
        <v>#N/A</v>
      </c>
      <c r="AJ398" s="16" t="e">
        <f>IF($B398="","",VLOOKUP($B398,'HKII 20 - 21'!$B$17:$AT$54,35,0))</f>
        <v>#N/A</v>
      </c>
      <c r="AK398" s="32" t="e">
        <f t="shared" si="67"/>
        <v>#N/A</v>
      </c>
      <c r="AL398" s="16" t="e">
        <f>IF($B398="","",VLOOKUP($B398,'HKII 20 - 21'!$B$17:$AT$54,37,0))</f>
        <v>#N/A</v>
      </c>
      <c r="AM398" s="16" t="e">
        <f>IF($B398="","",VLOOKUP($B398,'HKII 20 - 21'!$B$17:$AT$54,38,0))</f>
        <v>#N/A</v>
      </c>
      <c r="AN398" s="32" t="e">
        <f t="shared" si="68"/>
        <v>#N/A</v>
      </c>
      <c r="AO398" s="16" t="e">
        <f>IF($B398="","",VLOOKUP($B398,'HKII 20 - 21'!$B$17:$AT$54,40,0))</f>
        <v>#N/A</v>
      </c>
      <c r="AP398" s="16" t="e">
        <f>IF($B398="","",VLOOKUP($B398,'HKII 20 - 21'!$B$17:$AT$54,41,0))</f>
        <v>#N/A</v>
      </c>
      <c r="AQ398" s="32" t="e">
        <f t="shared" si="69"/>
        <v>#N/A</v>
      </c>
      <c r="AR398" s="32" t="e">
        <f>IF($B398="","",VLOOKUP($B398,'HKII 20 - 21'!$B$17:$AT$54,43,0))</f>
        <v>#N/A</v>
      </c>
      <c r="AS398" s="32" t="e">
        <f>IF($B398="","",VLOOKUP($B398,'HKII 20 - 21'!$B$17:$AT$54,44,0))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IF($B399="","",VLOOKUP($B399,'HKII 20 - 21'!$B$17:$AT$54,4,0))</f>
        <v>#N/A</v>
      </c>
      <c r="F399" s="16" t="e">
        <f>IF($B399="","",VLOOKUP($B399,'HKII 20 - 21'!$B$17:$AT$54,5,0))</f>
        <v>#N/A</v>
      </c>
      <c r="G399" s="16" t="e">
        <f>IF($B399="","",VLOOKUP($B399,'HKII 20 - 21'!$B$17:$AT$54,6,0))</f>
        <v>#N/A</v>
      </c>
      <c r="H399" s="16" t="e">
        <f>IF($B399="","",VLOOKUP($B399,'HKII 20 - 21'!$B$17:$AT$54,7,0))</f>
        <v>#N/A</v>
      </c>
      <c r="I399" s="16" t="e">
        <f>IF($B399="","",VLOOKUP($B399,'HKII 20 - 21'!$B$17:$AT$54,8,0))</f>
        <v>#N/A</v>
      </c>
      <c r="J399" s="16" t="e">
        <f>IF($B399="","",VLOOKUP($B399,'HKII 20 - 21'!$B$17:$AT$54,9,0))</f>
        <v>#N/A</v>
      </c>
      <c r="K399" s="16" t="e">
        <f>IF($B399="","",VLOOKUP($B399,'HKII 20 - 21'!$B$17:$AT$54,10,0))</f>
        <v>#N/A</v>
      </c>
      <c r="L399" s="16" t="e">
        <f>IF($B399="","",VLOOKUP($B399,'HKII 20 - 21'!$B$17:$AT$54,11,0))</f>
        <v>#N/A</v>
      </c>
      <c r="M399" s="32" t="e">
        <f t="shared" si="61"/>
        <v>#N/A</v>
      </c>
      <c r="N399" s="16" t="e">
        <f>IF($B399="","",VLOOKUP($B399,'HKII 20 - 21'!$B$17:$AT$54,13,0))</f>
        <v>#N/A</v>
      </c>
      <c r="O399" s="16" t="e">
        <f>IF($B399="","",VLOOKUP($B399,'HKII 20 - 21'!$B$17:$AT$54,14,0))</f>
        <v>#N/A</v>
      </c>
      <c r="P399" s="16" t="e">
        <f>IF($B399="","",VLOOKUP($B399,'HKII 20 - 21'!$B$17:$AT$54,15,0))</f>
        <v>#N/A</v>
      </c>
      <c r="Q399" s="16" t="e">
        <f>IF($B399="","",VLOOKUP($B399,'HKII 20 - 21'!$B$17:$AT$54,16,0))</f>
        <v>#N/A</v>
      </c>
      <c r="R399" s="32" t="e">
        <f t="shared" si="62"/>
        <v>#N/A</v>
      </c>
      <c r="S399" s="16" t="e">
        <f>IF($B399="","",VLOOKUP($B399,'HKII 20 - 21'!$B$17:$AT$54,18,0))</f>
        <v>#N/A</v>
      </c>
      <c r="T399" s="16" t="e">
        <f>IF($B399="","",VLOOKUP($B399,'HKII 20 - 21'!$B$17:$AT$54,19,0))</f>
        <v>#N/A</v>
      </c>
      <c r="U399" s="16" t="e">
        <f>IF($B399="","",VLOOKUP($B399,'HKII 20 - 21'!$B$17:$AT$54,20,0))</f>
        <v>#N/A</v>
      </c>
      <c r="V399" s="32" t="e">
        <f t="shared" si="63"/>
        <v>#N/A</v>
      </c>
      <c r="W399" s="16" t="e">
        <f>IF($B399="","",VLOOKUP($B399,'HKII 20 - 21'!$B$17:$AT$54,22,0))</f>
        <v>#N/A</v>
      </c>
      <c r="X399" s="16" t="e">
        <f>IF($B399="","",VLOOKUP($B399,'HKII 20 - 21'!$B$17:$AT$54,23,0))</f>
        <v>#N/A</v>
      </c>
      <c r="Y399" s="16" t="e">
        <f>IF($B399="","",VLOOKUP($B399,'HKII 20 - 21'!$B$17:$AT$54,24,0))</f>
        <v>#N/A</v>
      </c>
      <c r="Z399" s="32" t="e">
        <f t="shared" si="64"/>
        <v>#N/A</v>
      </c>
      <c r="AA399" s="16" t="e">
        <f>IF($B399="","",VLOOKUP($B399,'HKII 20 - 21'!$B$17:$AT$54,26,0))</f>
        <v>#N/A</v>
      </c>
      <c r="AB399" s="16" t="e">
        <f>IF($B399="","",VLOOKUP($B399,'HKII 20 - 21'!$B$17:$AT$54,27,0))</f>
        <v>#N/A</v>
      </c>
      <c r="AC399" s="16" t="e">
        <f>IF($B399="","",VLOOKUP($B399,'HKII 20 - 21'!$B$17:$AT$54,28,0))</f>
        <v>#N/A</v>
      </c>
      <c r="AD399" s="32" t="e">
        <f t="shared" si="65"/>
        <v>#N/A</v>
      </c>
      <c r="AE399" s="16" t="e">
        <f>IF($B399="","",VLOOKUP($B399,'HKII 20 - 21'!$B$17:$AT$54,30,0))</f>
        <v>#N/A</v>
      </c>
      <c r="AF399" s="16" t="e">
        <f>IF($B399="","",VLOOKUP($B399,'HKII 20 - 21'!$B$17:$AT$54,31,0))</f>
        <v>#N/A</v>
      </c>
      <c r="AG399" s="16" t="e">
        <f>IF($B399="","",VLOOKUP($B399,'HKII 20 - 21'!$B$17:$AT$54,32,0))</f>
        <v>#N/A</v>
      </c>
      <c r="AH399" s="32" t="e">
        <f t="shared" si="66"/>
        <v>#N/A</v>
      </c>
      <c r="AI399" s="16" t="e">
        <f>IF($B399="","",VLOOKUP($B399,'HKII 20 - 21'!$B$17:$AT$54,34,0))</f>
        <v>#N/A</v>
      </c>
      <c r="AJ399" s="16" t="e">
        <f>IF($B399="","",VLOOKUP($B399,'HKII 20 - 21'!$B$17:$AT$54,35,0))</f>
        <v>#N/A</v>
      </c>
      <c r="AK399" s="32" t="e">
        <f t="shared" si="67"/>
        <v>#N/A</v>
      </c>
      <c r="AL399" s="16" t="e">
        <f>IF($B399="","",VLOOKUP($B399,'HKII 20 - 21'!$B$17:$AT$54,37,0))</f>
        <v>#N/A</v>
      </c>
      <c r="AM399" s="16" t="e">
        <f>IF($B399="","",VLOOKUP($B399,'HKII 20 - 21'!$B$17:$AT$54,38,0))</f>
        <v>#N/A</v>
      </c>
      <c r="AN399" s="32" t="e">
        <f t="shared" si="68"/>
        <v>#N/A</v>
      </c>
      <c r="AO399" s="16" t="e">
        <f>IF($B399="","",VLOOKUP($B399,'HKII 20 - 21'!$B$17:$AT$54,40,0))</f>
        <v>#N/A</v>
      </c>
      <c r="AP399" s="16" t="e">
        <f>IF($B399="","",VLOOKUP($B399,'HKII 20 - 21'!$B$17:$AT$54,41,0))</f>
        <v>#N/A</v>
      </c>
      <c r="AQ399" s="32" t="e">
        <f t="shared" si="69"/>
        <v>#N/A</v>
      </c>
      <c r="AR399" s="32" t="e">
        <f>IF($B399="","",VLOOKUP($B399,'HKII 20 - 21'!$B$17:$AT$54,43,0))</f>
        <v>#N/A</v>
      </c>
      <c r="AS399" s="32" t="e">
        <f>IF($B399="","",VLOOKUP($B399,'HKII 20 - 21'!$B$17:$AT$54,44,0))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IF($B400="","",VLOOKUP($B400,'HKII 20 - 21'!$B$17:$AT$54,4,0))</f>
        <v>#N/A</v>
      </c>
      <c r="F400" s="16" t="e">
        <f>IF($B400="","",VLOOKUP($B400,'HKII 20 - 21'!$B$17:$AT$54,5,0))</f>
        <v>#N/A</v>
      </c>
      <c r="G400" s="16" t="e">
        <f>IF($B400="","",VLOOKUP($B400,'HKII 20 - 21'!$B$17:$AT$54,6,0))</f>
        <v>#N/A</v>
      </c>
      <c r="H400" s="16" t="e">
        <f>IF($B400="","",VLOOKUP($B400,'HKII 20 - 21'!$B$17:$AT$54,7,0))</f>
        <v>#N/A</v>
      </c>
      <c r="I400" s="16" t="e">
        <f>IF($B400="","",VLOOKUP($B400,'HKII 20 - 21'!$B$17:$AT$54,8,0))</f>
        <v>#N/A</v>
      </c>
      <c r="J400" s="16" t="e">
        <f>IF($B400="","",VLOOKUP($B400,'HKII 20 - 21'!$B$17:$AT$54,9,0))</f>
        <v>#N/A</v>
      </c>
      <c r="K400" s="16" t="e">
        <f>IF($B400="","",VLOOKUP($B400,'HKII 20 - 21'!$B$17:$AT$54,10,0))</f>
        <v>#N/A</v>
      </c>
      <c r="L400" s="16" t="e">
        <f>IF($B400="","",VLOOKUP($B400,'HKII 20 - 21'!$B$17:$AT$54,11,0))</f>
        <v>#N/A</v>
      </c>
      <c r="M400" s="32" t="e">
        <f t="shared" si="61"/>
        <v>#N/A</v>
      </c>
      <c r="N400" s="16" t="e">
        <f>IF($B400="","",VLOOKUP($B400,'HKII 20 - 21'!$B$17:$AT$54,13,0))</f>
        <v>#N/A</v>
      </c>
      <c r="O400" s="16" t="e">
        <f>IF($B400="","",VLOOKUP($B400,'HKII 20 - 21'!$B$17:$AT$54,14,0))</f>
        <v>#N/A</v>
      </c>
      <c r="P400" s="16" t="e">
        <f>IF($B400="","",VLOOKUP($B400,'HKII 20 - 21'!$B$17:$AT$54,15,0))</f>
        <v>#N/A</v>
      </c>
      <c r="Q400" s="16" t="e">
        <f>IF($B400="","",VLOOKUP($B400,'HKII 20 - 21'!$B$17:$AT$54,16,0))</f>
        <v>#N/A</v>
      </c>
      <c r="R400" s="32" t="e">
        <f t="shared" si="62"/>
        <v>#N/A</v>
      </c>
      <c r="S400" s="16" t="e">
        <f>IF($B400="","",VLOOKUP($B400,'HKII 20 - 21'!$B$17:$AT$54,18,0))</f>
        <v>#N/A</v>
      </c>
      <c r="T400" s="16" t="e">
        <f>IF($B400="","",VLOOKUP($B400,'HKII 20 - 21'!$B$17:$AT$54,19,0))</f>
        <v>#N/A</v>
      </c>
      <c r="U400" s="16" t="e">
        <f>IF($B400="","",VLOOKUP($B400,'HKII 20 - 21'!$B$17:$AT$54,20,0))</f>
        <v>#N/A</v>
      </c>
      <c r="V400" s="32" t="e">
        <f t="shared" si="63"/>
        <v>#N/A</v>
      </c>
      <c r="W400" s="16" t="e">
        <f>IF($B400="","",VLOOKUP($B400,'HKII 20 - 21'!$B$17:$AT$54,22,0))</f>
        <v>#N/A</v>
      </c>
      <c r="X400" s="16" t="e">
        <f>IF($B400="","",VLOOKUP($B400,'HKII 20 - 21'!$B$17:$AT$54,23,0))</f>
        <v>#N/A</v>
      </c>
      <c r="Y400" s="16" t="e">
        <f>IF($B400="","",VLOOKUP($B400,'HKII 20 - 21'!$B$17:$AT$54,24,0))</f>
        <v>#N/A</v>
      </c>
      <c r="Z400" s="32" t="e">
        <f t="shared" si="64"/>
        <v>#N/A</v>
      </c>
      <c r="AA400" s="16" t="e">
        <f>IF($B400="","",VLOOKUP($B400,'HKII 20 - 21'!$B$17:$AT$54,26,0))</f>
        <v>#N/A</v>
      </c>
      <c r="AB400" s="16" t="e">
        <f>IF($B400="","",VLOOKUP($B400,'HKII 20 - 21'!$B$17:$AT$54,27,0))</f>
        <v>#N/A</v>
      </c>
      <c r="AC400" s="16" t="e">
        <f>IF($B400="","",VLOOKUP($B400,'HKII 20 - 21'!$B$17:$AT$54,28,0))</f>
        <v>#N/A</v>
      </c>
      <c r="AD400" s="32" t="e">
        <f t="shared" si="65"/>
        <v>#N/A</v>
      </c>
      <c r="AE400" s="16" t="e">
        <f>IF($B400="","",VLOOKUP($B400,'HKII 20 - 21'!$B$17:$AT$54,30,0))</f>
        <v>#N/A</v>
      </c>
      <c r="AF400" s="16" t="e">
        <f>IF($B400="","",VLOOKUP($B400,'HKII 20 - 21'!$B$17:$AT$54,31,0))</f>
        <v>#N/A</v>
      </c>
      <c r="AG400" s="16" t="e">
        <f>IF($B400="","",VLOOKUP($B400,'HKII 20 - 21'!$B$17:$AT$54,32,0))</f>
        <v>#N/A</v>
      </c>
      <c r="AH400" s="32" t="e">
        <f t="shared" si="66"/>
        <v>#N/A</v>
      </c>
      <c r="AI400" s="16" t="e">
        <f>IF($B400="","",VLOOKUP($B400,'HKII 20 - 21'!$B$17:$AT$54,34,0))</f>
        <v>#N/A</v>
      </c>
      <c r="AJ400" s="16" t="e">
        <f>IF($B400="","",VLOOKUP($B400,'HKII 20 - 21'!$B$17:$AT$54,35,0))</f>
        <v>#N/A</v>
      </c>
      <c r="AK400" s="32" t="e">
        <f t="shared" si="67"/>
        <v>#N/A</v>
      </c>
      <c r="AL400" s="16" t="e">
        <f>IF($B400="","",VLOOKUP($B400,'HKII 20 - 21'!$B$17:$AT$54,37,0))</f>
        <v>#N/A</v>
      </c>
      <c r="AM400" s="16" t="e">
        <f>IF($B400="","",VLOOKUP($B400,'HKII 20 - 21'!$B$17:$AT$54,38,0))</f>
        <v>#N/A</v>
      </c>
      <c r="AN400" s="32" t="e">
        <f t="shared" si="68"/>
        <v>#N/A</v>
      </c>
      <c r="AO400" s="16" t="e">
        <f>IF($B400="","",VLOOKUP($B400,'HKII 20 - 21'!$B$17:$AT$54,40,0))</f>
        <v>#N/A</v>
      </c>
      <c r="AP400" s="16" t="e">
        <f>IF($B400="","",VLOOKUP($B400,'HKII 20 - 21'!$B$17:$AT$54,41,0))</f>
        <v>#N/A</v>
      </c>
      <c r="AQ400" s="32" t="e">
        <f t="shared" si="69"/>
        <v>#N/A</v>
      </c>
      <c r="AR400" s="32" t="e">
        <f>IF($B400="","",VLOOKUP($B400,'HKII 20 - 21'!$B$17:$AT$54,43,0))</f>
        <v>#N/A</v>
      </c>
      <c r="AS400" s="32" t="e">
        <f>IF($B400="","",VLOOKUP($B400,'HKII 20 - 21'!$B$17:$AT$54,44,0))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IF($B401="","",VLOOKUP($B401,'HKII 20 - 21'!$B$17:$AT$54,4,0))</f>
        <v>#N/A</v>
      </c>
      <c r="F401" s="16" t="e">
        <f>IF($B401="","",VLOOKUP($B401,'HKII 20 - 21'!$B$17:$AT$54,5,0))</f>
        <v>#N/A</v>
      </c>
      <c r="G401" s="16" t="e">
        <f>IF($B401="","",VLOOKUP($B401,'HKII 20 - 21'!$B$17:$AT$54,6,0))</f>
        <v>#N/A</v>
      </c>
      <c r="H401" s="16" t="e">
        <f>IF($B401="","",VLOOKUP($B401,'HKII 20 - 21'!$B$17:$AT$54,7,0))</f>
        <v>#N/A</v>
      </c>
      <c r="I401" s="16" t="e">
        <f>IF($B401="","",VLOOKUP($B401,'HKII 20 - 21'!$B$17:$AT$54,8,0))</f>
        <v>#N/A</v>
      </c>
      <c r="J401" s="16" t="e">
        <f>IF($B401="","",VLOOKUP($B401,'HKII 20 - 21'!$B$17:$AT$54,9,0))</f>
        <v>#N/A</v>
      </c>
      <c r="K401" s="16" t="e">
        <f>IF($B401="","",VLOOKUP($B401,'HKII 20 - 21'!$B$17:$AT$54,10,0))</f>
        <v>#N/A</v>
      </c>
      <c r="L401" s="16" t="e">
        <f>IF($B401="","",VLOOKUP($B401,'HKII 20 - 21'!$B$17:$AT$54,11,0))</f>
        <v>#N/A</v>
      </c>
      <c r="M401" s="32" t="e">
        <f t="shared" si="61"/>
        <v>#N/A</v>
      </c>
      <c r="N401" s="16" t="e">
        <f>IF($B401="","",VLOOKUP($B401,'HKII 20 - 21'!$B$17:$AT$54,13,0))</f>
        <v>#N/A</v>
      </c>
      <c r="O401" s="16" t="e">
        <f>IF($B401="","",VLOOKUP($B401,'HKII 20 - 21'!$B$17:$AT$54,14,0))</f>
        <v>#N/A</v>
      </c>
      <c r="P401" s="16" t="e">
        <f>IF($B401="","",VLOOKUP($B401,'HKII 20 - 21'!$B$17:$AT$54,15,0))</f>
        <v>#N/A</v>
      </c>
      <c r="Q401" s="16" t="e">
        <f>IF($B401="","",VLOOKUP($B401,'HKII 20 - 21'!$B$17:$AT$54,16,0))</f>
        <v>#N/A</v>
      </c>
      <c r="R401" s="32" t="e">
        <f t="shared" si="62"/>
        <v>#N/A</v>
      </c>
      <c r="S401" s="16" t="e">
        <f>IF($B401="","",VLOOKUP($B401,'HKII 20 - 21'!$B$17:$AT$54,18,0))</f>
        <v>#N/A</v>
      </c>
      <c r="T401" s="16" t="e">
        <f>IF($B401="","",VLOOKUP($B401,'HKII 20 - 21'!$B$17:$AT$54,19,0))</f>
        <v>#N/A</v>
      </c>
      <c r="U401" s="16" t="e">
        <f>IF($B401="","",VLOOKUP($B401,'HKII 20 - 21'!$B$17:$AT$54,20,0))</f>
        <v>#N/A</v>
      </c>
      <c r="V401" s="32" t="e">
        <f t="shared" si="63"/>
        <v>#N/A</v>
      </c>
      <c r="W401" s="16" t="e">
        <f>IF($B401="","",VLOOKUP($B401,'HKII 20 - 21'!$B$17:$AT$54,22,0))</f>
        <v>#N/A</v>
      </c>
      <c r="X401" s="16" t="e">
        <f>IF($B401="","",VLOOKUP($B401,'HKII 20 - 21'!$B$17:$AT$54,23,0))</f>
        <v>#N/A</v>
      </c>
      <c r="Y401" s="16" t="e">
        <f>IF($B401="","",VLOOKUP($B401,'HKII 20 - 21'!$B$17:$AT$54,24,0))</f>
        <v>#N/A</v>
      </c>
      <c r="Z401" s="32" t="e">
        <f t="shared" si="64"/>
        <v>#N/A</v>
      </c>
      <c r="AA401" s="16" t="e">
        <f>IF($B401="","",VLOOKUP($B401,'HKII 20 - 21'!$B$17:$AT$54,26,0))</f>
        <v>#N/A</v>
      </c>
      <c r="AB401" s="16" t="e">
        <f>IF($B401="","",VLOOKUP($B401,'HKII 20 - 21'!$B$17:$AT$54,27,0))</f>
        <v>#N/A</v>
      </c>
      <c r="AC401" s="16" t="e">
        <f>IF($B401="","",VLOOKUP($B401,'HKII 20 - 21'!$B$17:$AT$54,28,0))</f>
        <v>#N/A</v>
      </c>
      <c r="AD401" s="32" t="e">
        <f t="shared" si="65"/>
        <v>#N/A</v>
      </c>
      <c r="AE401" s="16" t="e">
        <f>IF($B401="","",VLOOKUP($B401,'HKII 20 - 21'!$B$17:$AT$54,30,0))</f>
        <v>#N/A</v>
      </c>
      <c r="AF401" s="16" t="e">
        <f>IF($B401="","",VLOOKUP($B401,'HKII 20 - 21'!$B$17:$AT$54,31,0))</f>
        <v>#N/A</v>
      </c>
      <c r="AG401" s="16" t="e">
        <f>IF($B401="","",VLOOKUP($B401,'HKII 20 - 21'!$B$17:$AT$54,32,0))</f>
        <v>#N/A</v>
      </c>
      <c r="AH401" s="32" t="e">
        <f t="shared" si="66"/>
        <v>#N/A</v>
      </c>
      <c r="AI401" s="16" t="e">
        <f>IF($B401="","",VLOOKUP($B401,'HKII 20 - 21'!$B$17:$AT$54,34,0))</f>
        <v>#N/A</v>
      </c>
      <c r="AJ401" s="16" t="e">
        <f>IF($B401="","",VLOOKUP($B401,'HKII 20 - 21'!$B$17:$AT$54,35,0))</f>
        <v>#N/A</v>
      </c>
      <c r="AK401" s="32" t="e">
        <f t="shared" si="67"/>
        <v>#N/A</v>
      </c>
      <c r="AL401" s="16" t="e">
        <f>IF($B401="","",VLOOKUP($B401,'HKII 20 - 21'!$B$17:$AT$54,37,0))</f>
        <v>#N/A</v>
      </c>
      <c r="AM401" s="16" t="e">
        <f>IF($B401="","",VLOOKUP($B401,'HKII 20 - 21'!$B$17:$AT$54,38,0))</f>
        <v>#N/A</v>
      </c>
      <c r="AN401" s="32" t="e">
        <f t="shared" si="68"/>
        <v>#N/A</v>
      </c>
      <c r="AO401" s="16" t="e">
        <f>IF($B401="","",VLOOKUP($B401,'HKII 20 - 21'!$B$17:$AT$54,40,0))</f>
        <v>#N/A</v>
      </c>
      <c r="AP401" s="16" t="e">
        <f>IF($B401="","",VLOOKUP($B401,'HKII 20 - 21'!$B$17:$AT$54,41,0))</f>
        <v>#N/A</v>
      </c>
      <c r="AQ401" s="32" t="e">
        <f t="shared" si="69"/>
        <v>#N/A</v>
      </c>
      <c r="AR401" s="32" t="e">
        <f>IF($B401="","",VLOOKUP($B401,'HKII 20 - 21'!$B$17:$AT$54,43,0))</f>
        <v>#N/A</v>
      </c>
      <c r="AS401" s="32" t="e">
        <f>IF($B401="","",VLOOKUP($B401,'HKII 20 - 21'!$B$17:$AT$54,44,0))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IF($B402="","",VLOOKUP($B402,'HKII 20 - 21'!$B$17:$AT$54,4,0))</f>
        <v>#N/A</v>
      </c>
      <c r="F402" s="16" t="e">
        <f>IF($B402="","",VLOOKUP($B402,'HKII 20 - 21'!$B$17:$AT$54,5,0))</f>
        <v>#N/A</v>
      </c>
      <c r="G402" s="16" t="e">
        <f>IF($B402="","",VLOOKUP($B402,'HKII 20 - 21'!$B$17:$AT$54,6,0))</f>
        <v>#N/A</v>
      </c>
      <c r="H402" s="16" t="e">
        <f>IF($B402="","",VLOOKUP($B402,'HKII 20 - 21'!$B$17:$AT$54,7,0))</f>
        <v>#N/A</v>
      </c>
      <c r="I402" s="16" t="e">
        <f>IF($B402="","",VLOOKUP($B402,'HKII 20 - 21'!$B$17:$AT$54,8,0))</f>
        <v>#N/A</v>
      </c>
      <c r="J402" s="16" t="e">
        <f>IF($B402="","",VLOOKUP($B402,'HKII 20 - 21'!$B$17:$AT$54,9,0))</f>
        <v>#N/A</v>
      </c>
      <c r="K402" s="16" t="e">
        <f>IF($B402="","",VLOOKUP($B402,'HKII 20 - 21'!$B$17:$AT$54,10,0))</f>
        <v>#N/A</v>
      </c>
      <c r="L402" s="16" t="e">
        <f>IF($B402="","",VLOOKUP($B402,'HKII 20 - 21'!$B$17:$AT$54,11,0))</f>
        <v>#N/A</v>
      </c>
      <c r="M402" s="32" t="e">
        <f t="shared" si="61"/>
        <v>#N/A</v>
      </c>
      <c r="N402" s="16" t="e">
        <f>IF($B402="","",VLOOKUP($B402,'HKII 20 - 21'!$B$17:$AT$54,13,0))</f>
        <v>#N/A</v>
      </c>
      <c r="O402" s="16" t="e">
        <f>IF($B402="","",VLOOKUP($B402,'HKII 20 - 21'!$B$17:$AT$54,14,0))</f>
        <v>#N/A</v>
      </c>
      <c r="P402" s="16" t="e">
        <f>IF($B402="","",VLOOKUP($B402,'HKII 20 - 21'!$B$17:$AT$54,15,0))</f>
        <v>#N/A</v>
      </c>
      <c r="Q402" s="16" t="e">
        <f>IF($B402="","",VLOOKUP($B402,'HKII 20 - 21'!$B$17:$AT$54,16,0))</f>
        <v>#N/A</v>
      </c>
      <c r="R402" s="32" t="e">
        <f t="shared" si="62"/>
        <v>#N/A</v>
      </c>
      <c r="S402" s="16" t="e">
        <f>IF($B402="","",VLOOKUP($B402,'HKII 20 - 21'!$B$17:$AT$54,18,0))</f>
        <v>#N/A</v>
      </c>
      <c r="T402" s="16" t="e">
        <f>IF($B402="","",VLOOKUP($B402,'HKII 20 - 21'!$B$17:$AT$54,19,0))</f>
        <v>#N/A</v>
      </c>
      <c r="U402" s="16" t="e">
        <f>IF($B402="","",VLOOKUP($B402,'HKII 20 - 21'!$B$17:$AT$54,20,0))</f>
        <v>#N/A</v>
      </c>
      <c r="V402" s="32" t="e">
        <f t="shared" si="63"/>
        <v>#N/A</v>
      </c>
      <c r="W402" s="16" t="e">
        <f>IF($B402="","",VLOOKUP($B402,'HKII 20 - 21'!$B$17:$AT$54,22,0))</f>
        <v>#N/A</v>
      </c>
      <c r="X402" s="16" t="e">
        <f>IF($B402="","",VLOOKUP($B402,'HKII 20 - 21'!$B$17:$AT$54,23,0))</f>
        <v>#N/A</v>
      </c>
      <c r="Y402" s="16" t="e">
        <f>IF($B402="","",VLOOKUP($B402,'HKII 20 - 21'!$B$17:$AT$54,24,0))</f>
        <v>#N/A</v>
      </c>
      <c r="Z402" s="32" t="e">
        <f t="shared" si="64"/>
        <v>#N/A</v>
      </c>
      <c r="AA402" s="16" t="e">
        <f>IF($B402="","",VLOOKUP($B402,'HKII 20 - 21'!$B$17:$AT$54,26,0))</f>
        <v>#N/A</v>
      </c>
      <c r="AB402" s="16" t="e">
        <f>IF($B402="","",VLOOKUP($B402,'HKII 20 - 21'!$B$17:$AT$54,27,0))</f>
        <v>#N/A</v>
      </c>
      <c r="AC402" s="16" t="e">
        <f>IF($B402="","",VLOOKUP($B402,'HKII 20 - 21'!$B$17:$AT$54,28,0))</f>
        <v>#N/A</v>
      </c>
      <c r="AD402" s="32" t="e">
        <f t="shared" si="65"/>
        <v>#N/A</v>
      </c>
      <c r="AE402" s="16" t="e">
        <f>IF($B402="","",VLOOKUP($B402,'HKII 20 - 21'!$B$17:$AT$54,30,0))</f>
        <v>#N/A</v>
      </c>
      <c r="AF402" s="16" t="e">
        <f>IF($B402="","",VLOOKUP($B402,'HKII 20 - 21'!$B$17:$AT$54,31,0))</f>
        <v>#N/A</v>
      </c>
      <c r="AG402" s="16" t="e">
        <f>IF($B402="","",VLOOKUP($B402,'HKII 20 - 21'!$B$17:$AT$54,32,0))</f>
        <v>#N/A</v>
      </c>
      <c r="AH402" s="32" t="e">
        <f t="shared" si="66"/>
        <v>#N/A</v>
      </c>
      <c r="AI402" s="16" t="e">
        <f>IF($B402="","",VLOOKUP($B402,'HKII 20 - 21'!$B$17:$AT$54,34,0))</f>
        <v>#N/A</v>
      </c>
      <c r="AJ402" s="16" t="e">
        <f>IF($B402="","",VLOOKUP($B402,'HKII 20 - 21'!$B$17:$AT$54,35,0))</f>
        <v>#N/A</v>
      </c>
      <c r="AK402" s="32" t="e">
        <f t="shared" si="67"/>
        <v>#N/A</v>
      </c>
      <c r="AL402" s="16" t="e">
        <f>IF($B402="","",VLOOKUP($B402,'HKII 20 - 21'!$B$17:$AT$54,37,0))</f>
        <v>#N/A</v>
      </c>
      <c r="AM402" s="16" t="e">
        <f>IF($B402="","",VLOOKUP($B402,'HKII 20 - 21'!$B$17:$AT$54,38,0))</f>
        <v>#N/A</v>
      </c>
      <c r="AN402" s="32" t="e">
        <f t="shared" si="68"/>
        <v>#N/A</v>
      </c>
      <c r="AO402" s="16" t="e">
        <f>IF($B402="","",VLOOKUP($B402,'HKII 20 - 21'!$B$17:$AT$54,40,0))</f>
        <v>#N/A</v>
      </c>
      <c r="AP402" s="16" t="e">
        <f>IF($B402="","",VLOOKUP($B402,'HKII 20 - 21'!$B$17:$AT$54,41,0))</f>
        <v>#N/A</v>
      </c>
      <c r="AQ402" s="32" t="e">
        <f t="shared" si="69"/>
        <v>#N/A</v>
      </c>
      <c r="AR402" s="32" t="e">
        <f>IF($B402="","",VLOOKUP($B402,'HKII 20 - 21'!$B$17:$AT$54,43,0))</f>
        <v>#N/A</v>
      </c>
      <c r="AS402" s="32" t="e">
        <f>IF($B402="","",VLOOKUP($B402,'HKII 20 - 21'!$B$17:$AT$54,44,0))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IF($B403="","",VLOOKUP($B403,'HKII 20 - 21'!$B$17:$AT$54,4,0))</f>
        <v>#N/A</v>
      </c>
      <c r="F403" s="16" t="e">
        <f>IF($B403="","",VLOOKUP($B403,'HKII 20 - 21'!$B$17:$AT$54,5,0))</f>
        <v>#N/A</v>
      </c>
      <c r="G403" s="16" t="e">
        <f>IF($B403="","",VLOOKUP($B403,'HKII 20 - 21'!$B$17:$AT$54,6,0))</f>
        <v>#N/A</v>
      </c>
      <c r="H403" s="16" t="e">
        <f>IF($B403="","",VLOOKUP($B403,'HKII 20 - 21'!$B$17:$AT$54,7,0))</f>
        <v>#N/A</v>
      </c>
      <c r="I403" s="16" t="e">
        <f>IF($B403="","",VLOOKUP($B403,'HKII 20 - 21'!$B$17:$AT$54,8,0))</f>
        <v>#N/A</v>
      </c>
      <c r="J403" s="16" t="e">
        <f>IF($B403="","",VLOOKUP($B403,'HKII 20 - 21'!$B$17:$AT$54,9,0))</f>
        <v>#N/A</v>
      </c>
      <c r="K403" s="16" t="e">
        <f>IF($B403="","",VLOOKUP($B403,'HKII 20 - 21'!$B$17:$AT$54,10,0))</f>
        <v>#N/A</v>
      </c>
      <c r="L403" s="16" t="e">
        <f>IF($B403="","",VLOOKUP($B403,'HKII 20 - 21'!$B$17:$AT$54,11,0))</f>
        <v>#N/A</v>
      </c>
      <c r="M403" s="32" t="e">
        <f t="shared" si="61"/>
        <v>#N/A</v>
      </c>
      <c r="N403" s="16" t="e">
        <f>IF($B403="","",VLOOKUP($B403,'HKII 20 - 21'!$B$17:$AT$54,13,0))</f>
        <v>#N/A</v>
      </c>
      <c r="O403" s="16" t="e">
        <f>IF($B403="","",VLOOKUP($B403,'HKII 20 - 21'!$B$17:$AT$54,14,0))</f>
        <v>#N/A</v>
      </c>
      <c r="P403" s="16" t="e">
        <f>IF($B403="","",VLOOKUP($B403,'HKII 20 - 21'!$B$17:$AT$54,15,0))</f>
        <v>#N/A</v>
      </c>
      <c r="Q403" s="16" t="e">
        <f>IF($B403="","",VLOOKUP($B403,'HKII 20 - 21'!$B$17:$AT$54,16,0))</f>
        <v>#N/A</v>
      </c>
      <c r="R403" s="32" t="e">
        <f t="shared" si="62"/>
        <v>#N/A</v>
      </c>
      <c r="S403" s="16" t="e">
        <f>IF($B403="","",VLOOKUP($B403,'HKII 20 - 21'!$B$17:$AT$54,18,0))</f>
        <v>#N/A</v>
      </c>
      <c r="T403" s="16" t="e">
        <f>IF($B403="","",VLOOKUP($B403,'HKII 20 - 21'!$B$17:$AT$54,19,0))</f>
        <v>#N/A</v>
      </c>
      <c r="U403" s="16" t="e">
        <f>IF($B403="","",VLOOKUP($B403,'HKII 20 - 21'!$B$17:$AT$54,20,0))</f>
        <v>#N/A</v>
      </c>
      <c r="V403" s="32" t="e">
        <f t="shared" si="63"/>
        <v>#N/A</v>
      </c>
      <c r="W403" s="16" t="e">
        <f>IF($B403="","",VLOOKUP($B403,'HKII 20 - 21'!$B$17:$AT$54,22,0))</f>
        <v>#N/A</v>
      </c>
      <c r="X403" s="16" t="e">
        <f>IF($B403="","",VLOOKUP($B403,'HKII 20 - 21'!$B$17:$AT$54,23,0))</f>
        <v>#N/A</v>
      </c>
      <c r="Y403" s="16" t="e">
        <f>IF($B403="","",VLOOKUP($B403,'HKII 20 - 21'!$B$17:$AT$54,24,0))</f>
        <v>#N/A</v>
      </c>
      <c r="Z403" s="32" t="e">
        <f t="shared" si="64"/>
        <v>#N/A</v>
      </c>
      <c r="AA403" s="16" t="e">
        <f>IF($B403="","",VLOOKUP($B403,'HKII 20 - 21'!$B$17:$AT$54,26,0))</f>
        <v>#N/A</v>
      </c>
      <c r="AB403" s="16" t="e">
        <f>IF($B403="","",VLOOKUP($B403,'HKII 20 - 21'!$B$17:$AT$54,27,0))</f>
        <v>#N/A</v>
      </c>
      <c r="AC403" s="16" t="e">
        <f>IF($B403="","",VLOOKUP($B403,'HKII 20 - 21'!$B$17:$AT$54,28,0))</f>
        <v>#N/A</v>
      </c>
      <c r="AD403" s="32" t="e">
        <f t="shared" si="65"/>
        <v>#N/A</v>
      </c>
      <c r="AE403" s="16" t="e">
        <f>IF($B403="","",VLOOKUP($B403,'HKII 20 - 21'!$B$17:$AT$54,30,0))</f>
        <v>#N/A</v>
      </c>
      <c r="AF403" s="16" t="e">
        <f>IF($B403="","",VLOOKUP($B403,'HKII 20 - 21'!$B$17:$AT$54,31,0))</f>
        <v>#N/A</v>
      </c>
      <c r="AG403" s="16" t="e">
        <f>IF($B403="","",VLOOKUP($B403,'HKII 20 - 21'!$B$17:$AT$54,32,0))</f>
        <v>#N/A</v>
      </c>
      <c r="AH403" s="32" t="e">
        <f t="shared" si="66"/>
        <v>#N/A</v>
      </c>
      <c r="AI403" s="16" t="e">
        <f>IF($B403="","",VLOOKUP($B403,'HKII 20 - 21'!$B$17:$AT$54,34,0))</f>
        <v>#N/A</v>
      </c>
      <c r="AJ403" s="16" t="e">
        <f>IF($B403="","",VLOOKUP($B403,'HKII 20 - 21'!$B$17:$AT$54,35,0))</f>
        <v>#N/A</v>
      </c>
      <c r="AK403" s="32" t="e">
        <f t="shared" si="67"/>
        <v>#N/A</v>
      </c>
      <c r="AL403" s="16" t="e">
        <f>IF($B403="","",VLOOKUP($B403,'HKII 20 - 21'!$B$17:$AT$54,37,0))</f>
        <v>#N/A</v>
      </c>
      <c r="AM403" s="16" t="e">
        <f>IF($B403="","",VLOOKUP($B403,'HKII 20 - 21'!$B$17:$AT$54,38,0))</f>
        <v>#N/A</v>
      </c>
      <c r="AN403" s="32" t="e">
        <f t="shared" si="68"/>
        <v>#N/A</v>
      </c>
      <c r="AO403" s="16" t="e">
        <f>IF($B403="","",VLOOKUP($B403,'HKII 20 - 21'!$B$17:$AT$54,40,0))</f>
        <v>#N/A</v>
      </c>
      <c r="AP403" s="16" t="e">
        <f>IF($B403="","",VLOOKUP($B403,'HKII 20 - 21'!$B$17:$AT$54,41,0))</f>
        <v>#N/A</v>
      </c>
      <c r="AQ403" s="32" t="e">
        <f t="shared" si="69"/>
        <v>#N/A</v>
      </c>
      <c r="AR403" s="32" t="e">
        <f>IF($B403="","",VLOOKUP($B403,'HKII 20 - 21'!$B$17:$AT$54,43,0))</f>
        <v>#N/A</v>
      </c>
      <c r="AS403" s="32" t="e">
        <f>IF($B403="","",VLOOKUP($B403,'HKII 20 - 21'!$B$17:$AT$54,44,0))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IF($B404="","",VLOOKUP($B404,'HKII 20 - 21'!$B$17:$AT$54,4,0))</f>
        <v>#N/A</v>
      </c>
      <c r="F404" s="16" t="e">
        <f>IF($B404="","",VLOOKUP($B404,'HKII 20 - 21'!$B$17:$AT$54,5,0))</f>
        <v>#N/A</v>
      </c>
      <c r="G404" s="16" t="e">
        <f>IF($B404="","",VLOOKUP($B404,'HKII 20 - 21'!$B$17:$AT$54,6,0))</f>
        <v>#N/A</v>
      </c>
      <c r="H404" s="16" t="e">
        <f>IF($B404="","",VLOOKUP($B404,'HKII 20 - 21'!$B$17:$AT$54,7,0))</f>
        <v>#N/A</v>
      </c>
      <c r="I404" s="16" t="e">
        <f>IF($B404="","",VLOOKUP($B404,'HKII 20 - 21'!$B$17:$AT$54,8,0))</f>
        <v>#N/A</v>
      </c>
      <c r="J404" s="16" t="e">
        <f>IF($B404="","",VLOOKUP($B404,'HKII 20 - 21'!$B$17:$AT$54,9,0))</f>
        <v>#N/A</v>
      </c>
      <c r="K404" s="16" t="e">
        <f>IF($B404="","",VLOOKUP($B404,'HKII 20 - 21'!$B$17:$AT$54,10,0))</f>
        <v>#N/A</v>
      </c>
      <c r="L404" s="16" t="e">
        <f>IF($B404="","",VLOOKUP($B404,'HKII 20 - 21'!$B$17:$AT$54,11,0))</f>
        <v>#N/A</v>
      </c>
      <c r="M404" s="32" t="e">
        <f t="shared" si="61"/>
        <v>#N/A</v>
      </c>
      <c r="N404" s="16" t="e">
        <f>IF($B404="","",VLOOKUP($B404,'HKII 20 - 21'!$B$17:$AT$54,13,0))</f>
        <v>#N/A</v>
      </c>
      <c r="O404" s="16" t="e">
        <f>IF($B404="","",VLOOKUP($B404,'HKII 20 - 21'!$B$17:$AT$54,14,0))</f>
        <v>#N/A</v>
      </c>
      <c r="P404" s="16" t="e">
        <f>IF($B404="","",VLOOKUP($B404,'HKII 20 - 21'!$B$17:$AT$54,15,0))</f>
        <v>#N/A</v>
      </c>
      <c r="Q404" s="16" t="e">
        <f>IF($B404="","",VLOOKUP($B404,'HKII 20 - 21'!$B$17:$AT$54,16,0))</f>
        <v>#N/A</v>
      </c>
      <c r="R404" s="32" t="e">
        <f t="shared" si="62"/>
        <v>#N/A</v>
      </c>
      <c r="S404" s="16" t="e">
        <f>IF($B404="","",VLOOKUP($B404,'HKII 20 - 21'!$B$17:$AT$54,18,0))</f>
        <v>#N/A</v>
      </c>
      <c r="T404" s="16" t="e">
        <f>IF($B404="","",VLOOKUP($B404,'HKII 20 - 21'!$B$17:$AT$54,19,0))</f>
        <v>#N/A</v>
      </c>
      <c r="U404" s="16" t="e">
        <f>IF($B404="","",VLOOKUP($B404,'HKII 20 - 21'!$B$17:$AT$54,20,0))</f>
        <v>#N/A</v>
      </c>
      <c r="V404" s="32" t="e">
        <f t="shared" si="63"/>
        <v>#N/A</v>
      </c>
      <c r="W404" s="16" t="e">
        <f>IF($B404="","",VLOOKUP($B404,'HKII 20 - 21'!$B$17:$AT$54,22,0))</f>
        <v>#N/A</v>
      </c>
      <c r="X404" s="16" t="e">
        <f>IF($B404="","",VLOOKUP($B404,'HKII 20 - 21'!$B$17:$AT$54,23,0))</f>
        <v>#N/A</v>
      </c>
      <c r="Y404" s="16" t="e">
        <f>IF($B404="","",VLOOKUP($B404,'HKII 20 - 21'!$B$17:$AT$54,24,0))</f>
        <v>#N/A</v>
      </c>
      <c r="Z404" s="32" t="e">
        <f t="shared" si="64"/>
        <v>#N/A</v>
      </c>
      <c r="AA404" s="16" t="e">
        <f>IF($B404="","",VLOOKUP($B404,'HKII 20 - 21'!$B$17:$AT$54,26,0))</f>
        <v>#N/A</v>
      </c>
      <c r="AB404" s="16" t="e">
        <f>IF($B404="","",VLOOKUP($B404,'HKII 20 - 21'!$B$17:$AT$54,27,0))</f>
        <v>#N/A</v>
      </c>
      <c r="AC404" s="16" t="e">
        <f>IF($B404="","",VLOOKUP($B404,'HKII 20 - 21'!$B$17:$AT$54,28,0))</f>
        <v>#N/A</v>
      </c>
      <c r="AD404" s="32" t="e">
        <f t="shared" si="65"/>
        <v>#N/A</v>
      </c>
      <c r="AE404" s="16" t="e">
        <f>IF($B404="","",VLOOKUP($B404,'HKII 20 - 21'!$B$17:$AT$54,30,0))</f>
        <v>#N/A</v>
      </c>
      <c r="AF404" s="16" t="e">
        <f>IF($B404="","",VLOOKUP($B404,'HKII 20 - 21'!$B$17:$AT$54,31,0))</f>
        <v>#N/A</v>
      </c>
      <c r="AG404" s="16" t="e">
        <f>IF($B404="","",VLOOKUP($B404,'HKII 20 - 21'!$B$17:$AT$54,32,0))</f>
        <v>#N/A</v>
      </c>
      <c r="AH404" s="32" t="e">
        <f t="shared" si="66"/>
        <v>#N/A</v>
      </c>
      <c r="AI404" s="16" t="e">
        <f>IF($B404="","",VLOOKUP($B404,'HKII 20 - 21'!$B$17:$AT$54,34,0))</f>
        <v>#N/A</v>
      </c>
      <c r="AJ404" s="16" t="e">
        <f>IF($B404="","",VLOOKUP($B404,'HKII 20 - 21'!$B$17:$AT$54,35,0))</f>
        <v>#N/A</v>
      </c>
      <c r="AK404" s="32" t="e">
        <f t="shared" si="67"/>
        <v>#N/A</v>
      </c>
      <c r="AL404" s="16" t="e">
        <f>IF($B404="","",VLOOKUP($B404,'HKII 20 - 21'!$B$17:$AT$54,37,0))</f>
        <v>#N/A</v>
      </c>
      <c r="AM404" s="16" t="e">
        <f>IF($B404="","",VLOOKUP($B404,'HKII 20 - 21'!$B$17:$AT$54,38,0))</f>
        <v>#N/A</v>
      </c>
      <c r="AN404" s="32" t="e">
        <f t="shared" si="68"/>
        <v>#N/A</v>
      </c>
      <c r="AO404" s="16" t="e">
        <f>IF($B404="","",VLOOKUP($B404,'HKII 20 - 21'!$B$17:$AT$54,40,0))</f>
        <v>#N/A</v>
      </c>
      <c r="AP404" s="16" t="e">
        <f>IF($B404="","",VLOOKUP($B404,'HKII 20 - 21'!$B$17:$AT$54,41,0))</f>
        <v>#N/A</v>
      </c>
      <c r="AQ404" s="32" t="e">
        <f t="shared" si="69"/>
        <v>#N/A</v>
      </c>
      <c r="AR404" s="32" t="e">
        <f>IF($B404="","",VLOOKUP($B404,'HKII 20 - 21'!$B$17:$AT$54,43,0))</f>
        <v>#N/A</v>
      </c>
      <c r="AS404" s="32" t="e">
        <f>IF($B404="","",VLOOKUP($B404,'HKII 20 - 21'!$B$17:$AT$54,44,0))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IF($B405="","",VLOOKUP($B405,'HKII 20 - 21'!$B$17:$AT$54,4,0))</f>
        <v>#N/A</v>
      </c>
      <c r="F405" s="16" t="e">
        <f>IF($B405="","",VLOOKUP($B405,'HKII 20 - 21'!$B$17:$AT$54,5,0))</f>
        <v>#N/A</v>
      </c>
      <c r="G405" s="16" t="e">
        <f>IF($B405="","",VLOOKUP($B405,'HKII 20 - 21'!$B$17:$AT$54,6,0))</f>
        <v>#N/A</v>
      </c>
      <c r="H405" s="16" t="e">
        <f>IF($B405="","",VLOOKUP($B405,'HKII 20 - 21'!$B$17:$AT$54,7,0))</f>
        <v>#N/A</v>
      </c>
      <c r="I405" s="16" t="e">
        <f>IF($B405="","",VLOOKUP($B405,'HKII 20 - 21'!$B$17:$AT$54,8,0))</f>
        <v>#N/A</v>
      </c>
      <c r="J405" s="16" t="e">
        <f>IF($B405="","",VLOOKUP($B405,'HKII 20 - 21'!$B$17:$AT$54,9,0))</f>
        <v>#N/A</v>
      </c>
      <c r="K405" s="16" t="e">
        <f>IF($B405="","",VLOOKUP($B405,'HKII 20 - 21'!$B$17:$AT$54,10,0))</f>
        <v>#N/A</v>
      </c>
      <c r="L405" s="16" t="e">
        <f>IF($B405="","",VLOOKUP($B405,'HKII 20 - 21'!$B$17:$AT$54,11,0))</f>
        <v>#N/A</v>
      </c>
      <c r="M405" s="32" t="e">
        <f t="shared" si="61"/>
        <v>#N/A</v>
      </c>
      <c r="N405" s="16" t="e">
        <f>IF($B405="","",VLOOKUP($B405,'HKII 20 - 21'!$B$17:$AT$54,13,0))</f>
        <v>#N/A</v>
      </c>
      <c r="O405" s="16" t="e">
        <f>IF($B405="","",VLOOKUP($B405,'HKII 20 - 21'!$B$17:$AT$54,14,0))</f>
        <v>#N/A</v>
      </c>
      <c r="P405" s="16" t="e">
        <f>IF($B405="","",VLOOKUP($B405,'HKII 20 - 21'!$B$17:$AT$54,15,0))</f>
        <v>#N/A</v>
      </c>
      <c r="Q405" s="16" t="e">
        <f>IF($B405="","",VLOOKUP($B405,'HKII 20 - 21'!$B$17:$AT$54,16,0))</f>
        <v>#N/A</v>
      </c>
      <c r="R405" s="32" t="e">
        <f t="shared" si="62"/>
        <v>#N/A</v>
      </c>
      <c r="S405" s="16" t="e">
        <f>IF($B405="","",VLOOKUP($B405,'HKII 20 - 21'!$B$17:$AT$54,18,0))</f>
        <v>#N/A</v>
      </c>
      <c r="T405" s="16" t="e">
        <f>IF($B405="","",VLOOKUP($B405,'HKII 20 - 21'!$B$17:$AT$54,19,0))</f>
        <v>#N/A</v>
      </c>
      <c r="U405" s="16" t="e">
        <f>IF($B405="","",VLOOKUP($B405,'HKII 20 - 21'!$B$17:$AT$54,20,0))</f>
        <v>#N/A</v>
      </c>
      <c r="V405" s="32" t="e">
        <f t="shared" si="63"/>
        <v>#N/A</v>
      </c>
      <c r="W405" s="16" t="e">
        <f>IF($B405="","",VLOOKUP($B405,'HKII 20 - 21'!$B$17:$AT$54,22,0))</f>
        <v>#N/A</v>
      </c>
      <c r="X405" s="16" t="e">
        <f>IF($B405="","",VLOOKUP($B405,'HKII 20 - 21'!$B$17:$AT$54,23,0))</f>
        <v>#N/A</v>
      </c>
      <c r="Y405" s="16" t="e">
        <f>IF($B405="","",VLOOKUP($B405,'HKII 20 - 21'!$B$17:$AT$54,24,0))</f>
        <v>#N/A</v>
      </c>
      <c r="Z405" s="32" t="e">
        <f t="shared" si="64"/>
        <v>#N/A</v>
      </c>
      <c r="AA405" s="16" t="e">
        <f>IF($B405="","",VLOOKUP($B405,'HKII 20 - 21'!$B$17:$AT$54,26,0))</f>
        <v>#N/A</v>
      </c>
      <c r="AB405" s="16" t="e">
        <f>IF($B405="","",VLOOKUP($B405,'HKII 20 - 21'!$B$17:$AT$54,27,0))</f>
        <v>#N/A</v>
      </c>
      <c r="AC405" s="16" t="e">
        <f>IF($B405="","",VLOOKUP($B405,'HKII 20 - 21'!$B$17:$AT$54,28,0))</f>
        <v>#N/A</v>
      </c>
      <c r="AD405" s="32" t="e">
        <f t="shared" si="65"/>
        <v>#N/A</v>
      </c>
      <c r="AE405" s="16" t="e">
        <f>IF($B405="","",VLOOKUP($B405,'HKII 20 - 21'!$B$17:$AT$54,30,0))</f>
        <v>#N/A</v>
      </c>
      <c r="AF405" s="16" t="e">
        <f>IF($B405="","",VLOOKUP($B405,'HKII 20 - 21'!$B$17:$AT$54,31,0))</f>
        <v>#N/A</v>
      </c>
      <c r="AG405" s="16" t="e">
        <f>IF($B405="","",VLOOKUP($B405,'HKII 20 - 21'!$B$17:$AT$54,32,0))</f>
        <v>#N/A</v>
      </c>
      <c r="AH405" s="32" t="e">
        <f t="shared" si="66"/>
        <v>#N/A</v>
      </c>
      <c r="AI405" s="16" t="e">
        <f>IF($B405="","",VLOOKUP($B405,'HKII 20 - 21'!$B$17:$AT$54,34,0))</f>
        <v>#N/A</v>
      </c>
      <c r="AJ405" s="16" t="e">
        <f>IF($B405="","",VLOOKUP($B405,'HKII 20 - 21'!$B$17:$AT$54,35,0))</f>
        <v>#N/A</v>
      </c>
      <c r="AK405" s="32" t="e">
        <f t="shared" si="67"/>
        <v>#N/A</v>
      </c>
      <c r="AL405" s="16" t="e">
        <f>IF($B405="","",VLOOKUP($B405,'HKII 20 - 21'!$B$17:$AT$54,37,0))</f>
        <v>#N/A</v>
      </c>
      <c r="AM405" s="16" t="e">
        <f>IF($B405="","",VLOOKUP($B405,'HKII 20 - 21'!$B$17:$AT$54,38,0))</f>
        <v>#N/A</v>
      </c>
      <c r="AN405" s="32" t="e">
        <f t="shared" si="68"/>
        <v>#N/A</v>
      </c>
      <c r="AO405" s="16" t="e">
        <f>IF($B405="","",VLOOKUP($B405,'HKII 20 - 21'!$B$17:$AT$54,40,0))</f>
        <v>#N/A</v>
      </c>
      <c r="AP405" s="16" t="e">
        <f>IF($B405="","",VLOOKUP($B405,'HKII 20 - 21'!$B$17:$AT$54,41,0))</f>
        <v>#N/A</v>
      </c>
      <c r="AQ405" s="32" t="e">
        <f t="shared" si="69"/>
        <v>#N/A</v>
      </c>
      <c r="AR405" s="32" t="e">
        <f>IF($B405="","",VLOOKUP($B405,'HKII 20 - 21'!$B$17:$AT$54,43,0))</f>
        <v>#N/A</v>
      </c>
      <c r="AS405" s="32" t="e">
        <f>IF($B405="","",VLOOKUP($B405,'HKII 20 - 21'!$B$17:$AT$54,44,0))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IF($B406="","",VLOOKUP($B406,'HKII 20 - 21'!$B$17:$AT$54,4,0))</f>
        <v>#N/A</v>
      </c>
      <c r="F406" s="16" t="e">
        <f>IF($B406="","",VLOOKUP($B406,'HKII 20 - 21'!$B$17:$AT$54,5,0))</f>
        <v>#N/A</v>
      </c>
      <c r="G406" s="16" t="e">
        <f>IF($B406="","",VLOOKUP($B406,'HKII 20 - 21'!$B$17:$AT$54,6,0))</f>
        <v>#N/A</v>
      </c>
      <c r="H406" s="16" t="e">
        <f>IF($B406="","",VLOOKUP($B406,'HKII 20 - 21'!$B$17:$AT$54,7,0))</f>
        <v>#N/A</v>
      </c>
      <c r="I406" s="16" t="e">
        <f>IF($B406="","",VLOOKUP($B406,'HKII 20 - 21'!$B$17:$AT$54,8,0))</f>
        <v>#N/A</v>
      </c>
      <c r="J406" s="16" t="e">
        <f>IF($B406="","",VLOOKUP($B406,'HKII 20 - 21'!$B$17:$AT$54,9,0))</f>
        <v>#N/A</v>
      </c>
      <c r="K406" s="16" t="e">
        <f>IF($B406="","",VLOOKUP($B406,'HKII 20 - 21'!$B$17:$AT$54,10,0))</f>
        <v>#N/A</v>
      </c>
      <c r="L406" s="16" t="e">
        <f>IF($B406="","",VLOOKUP($B406,'HKII 20 - 21'!$B$17:$AT$54,11,0))</f>
        <v>#N/A</v>
      </c>
      <c r="M406" s="32" t="e">
        <f t="shared" si="61"/>
        <v>#N/A</v>
      </c>
      <c r="N406" s="16" t="e">
        <f>IF($B406="","",VLOOKUP($B406,'HKII 20 - 21'!$B$17:$AT$54,13,0))</f>
        <v>#N/A</v>
      </c>
      <c r="O406" s="16" t="e">
        <f>IF($B406="","",VLOOKUP($B406,'HKII 20 - 21'!$B$17:$AT$54,14,0))</f>
        <v>#N/A</v>
      </c>
      <c r="P406" s="16" t="e">
        <f>IF($B406="","",VLOOKUP($B406,'HKII 20 - 21'!$B$17:$AT$54,15,0))</f>
        <v>#N/A</v>
      </c>
      <c r="Q406" s="16" t="e">
        <f>IF($B406="","",VLOOKUP($B406,'HKII 20 - 21'!$B$17:$AT$54,16,0))</f>
        <v>#N/A</v>
      </c>
      <c r="R406" s="32" t="e">
        <f t="shared" si="62"/>
        <v>#N/A</v>
      </c>
      <c r="S406" s="16" t="e">
        <f>IF($B406="","",VLOOKUP($B406,'HKII 20 - 21'!$B$17:$AT$54,18,0))</f>
        <v>#N/A</v>
      </c>
      <c r="T406" s="16" t="e">
        <f>IF($B406="","",VLOOKUP($B406,'HKII 20 - 21'!$B$17:$AT$54,19,0))</f>
        <v>#N/A</v>
      </c>
      <c r="U406" s="16" t="e">
        <f>IF($B406="","",VLOOKUP($B406,'HKII 20 - 21'!$B$17:$AT$54,20,0))</f>
        <v>#N/A</v>
      </c>
      <c r="V406" s="32" t="e">
        <f t="shared" si="63"/>
        <v>#N/A</v>
      </c>
      <c r="W406" s="16" t="e">
        <f>IF($B406="","",VLOOKUP($B406,'HKII 20 - 21'!$B$17:$AT$54,22,0))</f>
        <v>#N/A</v>
      </c>
      <c r="X406" s="16" t="e">
        <f>IF($B406="","",VLOOKUP($B406,'HKII 20 - 21'!$B$17:$AT$54,23,0))</f>
        <v>#N/A</v>
      </c>
      <c r="Y406" s="16" t="e">
        <f>IF($B406="","",VLOOKUP($B406,'HKII 20 - 21'!$B$17:$AT$54,24,0))</f>
        <v>#N/A</v>
      </c>
      <c r="Z406" s="32" t="e">
        <f t="shared" si="64"/>
        <v>#N/A</v>
      </c>
      <c r="AA406" s="16" t="e">
        <f>IF($B406="","",VLOOKUP($B406,'HKII 20 - 21'!$B$17:$AT$54,26,0))</f>
        <v>#N/A</v>
      </c>
      <c r="AB406" s="16" t="e">
        <f>IF($B406="","",VLOOKUP($B406,'HKII 20 - 21'!$B$17:$AT$54,27,0))</f>
        <v>#N/A</v>
      </c>
      <c r="AC406" s="16" t="e">
        <f>IF($B406="","",VLOOKUP($B406,'HKII 20 - 21'!$B$17:$AT$54,28,0))</f>
        <v>#N/A</v>
      </c>
      <c r="AD406" s="32" t="e">
        <f t="shared" si="65"/>
        <v>#N/A</v>
      </c>
      <c r="AE406" s="16" t="e">
        <f>IF($B406="","",VLOOKUP($B406,'HKII 20 - 21'!$B$17:$AT$54,30,0))</f>
        <v>#N/A</v>
      </c>
      <c r="AF406" s="16" t="e">
        <f>IF($B406="","",VLOOKUP($B406,'HKII 20 - 21'!$B$17:$AT$54,31,0))</f>
        <v>#N/A</v>
      </c>
      <c r="AG406" s="16" t="e">
        <f>IF($B406="","",VLOOKUP($B406,'HKII 20 - 21'!$B$17:$AT$54,32,0))</f>
        <v>#N/A</v>
      </c>
      <c r="AH406" s="32" t="e">
        <f t="shared" si="66"/>
        <v>#N/A</v>
      </c>
      <c r="AI406" s="16" t="e">
        <f>IF($B406="","",VLOOKUP($B406,'HKII 20 - 21'!$B$17:$AT$54,34,0))</f>
        <v>#N/A</v>
      </c>
      <c r="AJ406" s="16" t="e">
        <f>IF($B406="","",VLOOKUP($B406,'HKII 20 - 21'!$B$17:$AT$54,35,0))</f>
        <v>#N/A</v>
      </c>
      <c r="AK406" s="32" t="e">
        <f t="shared" si="67"/>
        <v>#N/A</v>
      </c>
      <c r="AL406" s="16" t="e">
        <f>IF($B406="","",VLOOKUP($B406,'HKII 20 - 21'!$B$17:$AT$54,37,0))</f>
        <v>#N/A</v>
      </c>
      <c r="AM406" s="16" t="e">
        <f>IF($B406="","",VLOOKUP($B406,'HKII 20 - 21'!$B$17:$AT$54,38,0))</f>
        <v>#N/A</v>
      </c>
      <c r="AN406" s="32" t="e">
        <f t="shared" si="68"/>
        <v>#N/A</v>
      </c>
      <c r="AO406" s="16" t="e">
        <f>IF($B406="","",VLOOKUP($B406,'HKII 20 - 21'!$B$17:$AT$54,40,0))</f>
        <v>#N/A</v>
      </c>
      <c r="AP406" s="16" t="e">
        <f>IF($B406="","",VLOOKUP($B406,'HKII 20 - 21'!$B$17:$AT$54,41,0))</f>
        <v>#N/A</v>
      </c>
      <c r="AQ406" s="32" t="e">
        <f t="shared" si="69"/>
        <v>#N/A</v>
      </c>
      <c r="AR406" s="32" t="e">
        <f>IF($B406="","",VLOOKUP($B406,'HKII 20 - 21'!$B$17:$AT$54,43,0))</f>
        <v>#N/A</v>
      </c>
      <c r="AS406" s="32" t="e">
        <f>IF($B406="","",VLOOKUP($B406,'HKII 20 - 21'!$B$17:$AT$54,44,0))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IF($B407="","",VLOOKUP($B407,'HKII 20 - 21'!$B$17:$AT$54,4,0))</f>
        <v>#N/A</v>
      </c>
      <c r="F407" s="16" t="e">
        <f>IF($B407="","",VLOOKUP($B407,'HKII 20 - 21'!$B$17:$AT$54,5,0))</f>
        <v>#N/A</v>
      </c>
      <c r="G407" s="16" t="e">
        <f>IF($B407="","",VLOOKUP($B407,'HKII 20 - 21'!$B$17:$AT$54,6,0))</f>
        <v>#N/A</v>
      </c>
      <c r="H407" s="16" t="e">
        <f>IF($B407="","",VLOOKUP($B407,'HKII 20 - 21'!$B$17:$AT$54,7,0))</f>
        <v>#N/A</v>
      </c>
      <c r="I407" s="16" t="e">
        <f>IF($B407="","",VLOOKUP($B407,'HKII 20 - 21'!$B$17:$AT$54,8,0))</f>
        <v>#N/A</v>
      </c>
      <c r="J407" s="16" t="e">
        <f>IF($B407="","",VLOOKUP($B407,'HKII 20 - 21'!$B$17:$AT$54,9,0))</f>
        <v>#N/A</v>
      </c>
      <c r="K407" s="16" t="e">
        <f>IF($B407="","",VLOOKUP($B407,'HKII 20 - 21'!$B$17:$AT$54,10,0))</f>
        <v>#N/A</v>
      </c>
      <c r="L407" s="16" t="e">
        <f>IF($B407="","",VLOOKUP($B407,'HKII 20 - 21'!$B$17:$AT$54,11,0))</f>
        <v>#N/A</v>
      </c>
      <c r="M407" s="32" t="e">
        <f t="shared" si="61"/>
        <v>#N/A</v>
      </c>
      <c r="N407" s="16" t="e">
        <f>IF($B407="","",VLOOKUP($B407,'HKII 20 - 21'!$B$17:$AT$54,13,0))</f>
        <v>#N/A</v>
      </c>
      <c r="O407" s="16" t="e">
        <f>IF($B407="","",VLOOKUP($B407,'HKII 20 - 21'!$B$17:$AT$54,14,0))</f>
        <v>#N/A</v>
      </c>
      <c r="P407" s="16" t="e">
        <f>IF($B407="","",VLOOKUP($B407,'HKII 20 - 21'!$B$17:$AT$54,15,0))</f>
        <v>#N/A</v>
      </c>
      <c r="Q407" s="16" t="e">
        <f>IF($B407="","",VLOOKUP($B407,'HKII 20 - 21'!$B$17:$AT$54,16,0))</f>
        <v>#N/A</v>
      </c>
      <c r="R407" s="32" t="e">
        <f t="shared" si="62"/>
        <v>#N/A</v>
      </c>
      <c r="S407" s="16" t="e">
        <f>IF($B407="","",VLOOKUP($B407,'HKII 20 - 21'!$B$17:$AT$54,18,0))</f>
        <v>#N/A</v>
      </c>
      <c r="T407" s="16" t="e">
        <f>IF($B407="","",VLOOKUP($B407,'HKII 20 - 21'!$B$17:$AT$54,19,0))</f>
        <v>#N/A</v>
      </c>
      <c r="U407" s="16" t="e">
        <f>IF($B407="","",VLOOKUP($B407,'HKII 20 - 21'!$B$17:$AT$54,20,0))</f>
        <v>#N/A</v>
      </c>
      <c r="V407" s="32" t="e">
        <f t="shared" si="63"/>
        <v>#N/A</v>
      </c>
      <c r="W407" s="16" t="e">
        <f>IF($B407="","",VLOOKUP($B407,'HKII 20 - 21'!$B$17:$AT$54,22,0))</f>
        <v>#N/A</v>
      </c>
      <c r="X407" s="16" t="e">
        <f>IF($B407="","",VLOOKUP($B407,'HKII 20 - 21'!$B$17:$AT$54,23,0))</f>
        <v>#N/A</v>
      </c>
      <c r="Y407" s="16" t="e">
        <f>IF($B407="","",VLOOKUP($B407,'HKII 20 - 21'!$B$17:$AT$54,24,0))</f>
        <v>#N/A</v>
      </c>
      <c r="Z407" s="32" t="e">
        <f t="shared" si="64"/>
        <v>#N/A</v>
      </c>
      <c r="AA407" s="16" t="e">
        <f>IF($B407="","",VLOOKUP($B407,'HKII 20 - 21'!$B$17:$AT$54,26,0))</f>
        <v>#N/A</v>
      </c>
      <c r="AB407" s="16" t="e">
        <f>IF($B407="","",VLOOKUP($B407,'HKII 20 - 21'!$B$17:$AT$54,27,0))</f>
        <v>#N/A</v>
      </c>
      <c r="AC407" s="16" t="e">
        <f>IF($B407="","",VLOOKUP($B407,'HKII 20 - 21'!$B$17:$AT$54,28,0))</f>
        <v>#N/A</v>
      </c>
      <c r="AD407" s="32" t="e">
        <f t="shared" si="65"/>
        <v>#N/A</v>
      </c>
      <c r="AE407" s="16" t="e">
        <f>IF($B407="","",VLOOKUP($B407,'HKII 20 - 21'!$B$17:$AT$54,30,0))</f>
        <v>#N/A</v>
      </c>
      <c r="AF407" s="16" t="e">
        <f>IF($B407="","",VLOOKUP($B407,'HKII 20 - 21'!$B$17:$AT$54,31,0))</f>
        <v>#N/A</v>
      </c>
      <c r="AG407" s="16" t="e">
        <f>IF($B407="","",VLOOKUP($B407,'HKII 20 - 21'!$B$17:$AT$54,32,0))</f>
        <v>#N/A</v>
      </c>
      <c r="AH407" s="32" t="e">
        <f t="shared" si="66"/>
        <v>#N/A</v>
      </c>
      <c r="AI407" s="16" t="e">
        <f>IF($B407="","",VLOOKUP($B407,'HKII 20 - 21'!$B$17:$AT$54,34,0))</f>
        <v>#N/A</v>
      </c>
      <c r="AJ407" s="16" t="e">
        <f>IF($B407="","",VLOOKUP($B407,'HKII 20 - 21'!$B$17:$AT$54,35,0))</f>
        <v>#N/A</v>
      </c>
      <c r="AK407" s="32" t="e">
        <f t="shared" si="67"/>
        <v>#N/A</v>
      </c>
      <c r="AL407" s="16" t="e">
        <f>IF($B407="","",VLOOKUP($B407,'HKII 20 - 21'!$B$17:$AT$54,37,0))</f>
        <v>#N/A</v>
      </c>
      <c r="AM407" s="16" t="e">
        <f>IF($B407="","",VLOOKUP($B407,'HKII 20 - 21'!$B$17:$AT$54,38,0))</f>
        <v>#N/A</v>
      </c>
      <c r="AN407" s="32" t="e">
        <f t="shared" si="68"/>
        <v>#N/A</v>
      </c>
      <c r="AO407" s="16" t="e">
        <f>IF($B407="","",VLOOKUP($B407,'HKII 20 - 21'!$B$17:$AT$54,40,0))</f>
        <v>#N/A</v>
      </c>
      <c r="AP407" s="16" t="e">
        <f>IF($B407="","",VLOOKUP($B407,'HKII 20 - 21'!$B$17:$AT$54,41,0))</f>
        <v>#N/A</v>
      </c>
      <c r="AQ407" s="32" t="e">
        <f t="shared" si="69"/>
        <v>#N/A</v>
      </c>
      <c r="AR407" s="32" t="e">
        <f>IF($B407="","",VLOOKUP($B407,'HKII 20 - 21'!$B$17:$AT$54,43,0))</f>
        <v>#N/A</v>
      </c>
      <c r="AS407" s="32" t="e">
        <f>IF($B407="","",VLOOKUP($B407,'HKII 20 - 21'!$B$17:$AT$54,44,0))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IF($B408="","",VLOOKUP($B408,'HKII 20 - 21'!$B$17:$AT$54,4,0))</f>
        <v>#N/A</v>
      </c>
      <c r="F408" s="16" t="e">
        <f>IF($B408="","",VLOOKUP($B408,'HKII 20 - 21'!$B$17:$AT$54,5,0))</f>
        <v>#N/A</v>
      </c>
      <c r="G408" s="16" t="e">
        <f>IF($B408="","",VLOOKUP($B408,'HKII 20 - 21'!$B$17:$AT$54,6,0))</f>
        <v>#N/A</v>
      </c>
      <c r="H408" s="16" t="e">
        <f>IF($B408="","",VLOOKUP($B408,'HKII 20 - 21'!$B$17:$AT$54,7,0))</f>
        <v>#N/A</v>
      </c>
      <c r="I408" s="16" t="e">
        <f>IF($B408="","",VLOOKUP($B408,'HKII 20 - 21'!$B$17:$AT$54,8,0))</f>
        <v>#N/A</v>
      </c>
      <c r="J408" s="16" t="e">
        <f>IF($B408="","",VLOOKUP($B408,'HKII 20 - 21'!$B$17:$AT$54,9,0))</f>
        <v>#N/A</v>
      </c>
      <c r="K408" s="16" t="e">
        <f>IF($B408="","",VLOOKUP($B408,'HKII 20 - 21'!$B$17:$AT$54,10,0))</f>
        <v>#N/A</v>
      </c>
      <c r="L408" s="16" t="e">
        <f>IF($B408="","",VLOOKUP($B408,'HKII 20 - 21'!$B$17:$AT$54,11,0))</f>
        <v>#N/A</v>
      </c>
      <c r="M408" s="32" t="e">
        <f t="shared" si="61"/>
        <v>#N/A</v>
      </c>
      <c r="N408" s="16" t="e">
        <f>IF($B408="","",VLOOKUP($B408,'HKII 20 - 21'!$B$17:$AT$54,13,0))</f>
        <v>#N/A</v>
      </c>
      <c r="O408" s="16" t="e">
        <f>IF($B408="","",VLOOKUP($B408,'HKII 20 - 21'!$B$17:$AT$54,14,0))</f>
        <v>#N/A</v>
      </c>
      <c r="P408" s="16" t="e">
        <f>IF($B408="","",VLOOKUP($B408,'HKII 20 - 21'!$B$17:$AT$54,15,0))</f>
        <v>#N/A</v>
      </c>
      <c r="Q408" s="16" t="e">
        <f>IF($B408="","",VLOOKUP($B408,'HKII 20 - 21'!$B$17:$AT$54,16,0))</f>
        <v>#N/A</v>
      </c>
      <c r="R408" s="32" t="e">
        <f t="shared" si="62"/>
        <v>#N/A</v>
      </c>
      <c r="S408" s="16" t="e">
        <f>IF($B408="","",VLOOKUP($B408,'HKII 20 - 21'!$B$17:$AT$54,18,0))</f>
        <v>#N/A</v>
      </c>
      <c r="T408" s="16" t="e">
        <f>IF($B408="","",VLOOKUP($B408,'HKII 20 - 21'!$B$17:$AT$54,19,0))</f>
        <v>#N/A</v>
      </c>
      <c r="U408" s="16" t="e">
        <f>IF($B408="","",VLOOKUP($B408,'HKII 20 - 21'!$B$17:$AT$54,20,0))</f>
        <v>#N/A</v>
      </c>
      <c r="V408" s="32" t="e">
        <f t="shared" si="63"/>
        <v>#N/A</v>
      </c>
      <c r="W408" s="16" t="e">
        <f>IF($B408="","",VLOOKUP($B408,'HKII 20 - 21'!$B$17:$AT$54,22,0))</f>
        <v>#N/A</v>
      </c>
      <c r="X408" s="16" t="e">
        <f>IF($B408="","",VLOOKUP($B408,'HKII 20 - 21'!$B$17:$AT$54,23,0))</f>
        <v>#N/A</v>
      </c>
      <c r="Y408" s="16" t="e">
        <f>IF($B408="","",VLOOKUP($B408,'HKII 20 - 21'!$B$17:$AT$54,24,0))</f>
        <v>#N/A</v>
      </c>
      <c r="Z408" s="32" t="e">
        <f t="shared" si="64"/>
        <v>#N/A</v>
      </c>
      <c r="AA408" s="16" t="e">
        <f>IF($B408="","",VLOOKUP($B408,'HKII 20 - 21'!$B$17:$AT$54,26,0))</f>
        <v>#N/A</v>
      </c>
      <c r="AB408" s="16" t="e">
        <f>IF($B408="","",VLOOKUP($B408,'HKII 20 - 21'!$B$17:$AT$54,27,0))</f>
        <v>#N/A</v>
      </c>
      <c r="AC408" s="16" t="e">
        <f>IF($B408="","",VLOOKUP($B408,'HKII 20 - 21'!$B$17:$AT$54,28,0))</f>
        <v>#N/A</v>
      </c>
      <c r="AD408" s="32" t="e">
        <f t="shared" si="65"/>
        <v>#N/A</v>
      </c>
      <c r="AE408" s="16" t="e">
        <f>IF($B408="","",VLOOKUP($B408,'HKII 20 - 21'!$B$17:$AT$54,30,0))</f>
        <v>#N/A</v>
      </c>
      <c r="AF408" s="16" t="e">
        <f>IF($B408="","",VLOOKUP($B408,'HKII 20 - 21'!$B$17:$AT$54,31,0))</f>
        <v>#N/A</v>
      </c>
      <c r="AG408" s="16" t="e">
        <f>IF($B408="","",VLOOKUP($B408,'HKII 20 - 21'!$B$17:$AT$54,32,0))</f>
        <v>#N/A</v>
      </c>
      <c r="AH408" s="32" t="e">
        <f t="shared" si="66"/>
        <v>#N/A</v>
      </c>
      <c r="AI408" s="16" t="e">
        <f>IF($B408="","",VLOOKUP($B408,'HKII 20 - 21'!$B$17:$AT$54,34,0))</f>
        <v>#N/A</v>
      </c>
      <c r="AJ408" s="16" t="e">
        <f>IF($B408="","",VLOOKUP($B408,'HKII 20 - 21'!$B$17:$AT$54,35,0))</f>
        <v>#N/A</v>
      </c>
      <c r="AK408" s="32" t="e">
        <f t="shared" si="67"/>
        <v>#N/A</v>
      </c>
      <c r="AL408" s="16" t="e">
        <f>IF($B408="","",VLOOKUP($B408,'HKII 20 - 21'!$B$17:$AT$54,37,0))</f>
        <v>#N/A</v>
      </c>
      <c r="AM408" s="16" t="e">
        <f>IF($B408="","",VLOOKUP($B408,'HKII 20 - 21'!$B$17:$AT$54,38,0))</f>
        <v>#N/A</v>
      </c>
      <c r="AN408" s="32" t="e">
        <f t="shared" si="68"/>
        <v>#N/A</v>
      </c>
      <c r="AO408" s="16" t="e">
        <f>IF($B408="","",VLOOKUP($B408,'HKII 20 - 21'!$B$17:$AT$54,40,0))</f>
        <v>#N/A</v>
      </c>
      <c r="AP408" s="16" t="e">
        <f>IF($B408="","",VLOOKUP($B408,'HKII 20 - 21'!$B$17:$AT$54,41,0))</f>
        <v>#N/A</v>
      </c>
      <c r="AQ408" s="32" t="e">
        <f t="shared" si="69"/>
        <v>#N/A</v>
      </c>
      <c r="AR408" s="32" t="e">
        <f>IF($B408="","",VLOOKUP($B408,'HKII 20 - 21'!$B$17:$AT$54,43,0))</f>
        <v>#N/A</v>
      </c>
      <c r="AS408" s="32" t="e">
        <f>IF($B408="","",VLOOKUP($B408,'HKII 20 - 21'!$B$17:$AT$54,44,0))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IF($B409="","",VLOOKUP($B409,'HKII 20 - 21'!$B$17:$AT$54,4,0))</f>
        <v>#N/A</v>
      </c>
      <c r="F409" s="16" t="e">
        <f>IF($B409="","",VLOOKUP($B409,'HKII 20 - 21'!$B$17:$AT$54,5,0))</f>
        <v>#N/A</v>
      </c>
      <c r="G409" s="16" t="e">
        <f>IF($B409="","",VLOOKUP($B409,'HKII 20 - 21'!$B$17:$AT$54,6,0))</f>
        <v>#N/A</v>
      </c>
      <c r="H409" s="16" t="e">
        <f>IF($B409="","",VLOOKUP($B409,'HKII 20 - 21'!$B$17:$AT$54,7,0))</f>
        <v>#N/A</v>
      </c>
      <c r="I409" s="16" t="e">
        <f>IF($B409="","",VLOOKUP($B409,'HKII 20 - 21'!$B$17:$AT$54,8,0))</f>
        <v>#N/A</v>
      </c>
      <c r="J409" s="16" t="e">
        <f>IF($B409="","",VLOOKUP($B409,'HKII 20 - 21'!$B$17:$AT$54,9,0))</f>
        <v>#N/A</v>
      </c>
      <c r="K409" s="16" t="e">
        <f>IF($B409="","",VLOOKUP($B409,'HKII 20 - 21'!$B$17:$AT$54,10,0))</f>
        <v>#N/A</v>
      </c>
      <c r="L409" s="16" t="e">
        <f>IF($B409="","",VLOOKUP($B409,'HKII 20 - 21'!$B$17:$AT$54,11,0))</f>
        <v>#N/A</v>
      </c>
      <c r="M409" s="32" t="e">
        <f t="shared" si="61"/>
        <v>#N/A</v>
      </c>
      <c r="N409" s="16" t="e">
        <f>IF($B409="","",VLOOKUP($B409,'HKII 20 - 21'!$B$17:$AT$54,13,0))</f>
        <v>#N/A</v>
      </c>
      <c r="O409" s="16" t="e">
        <f>IF($B409="","",VLOOKUP($B409,'HKII 20 - 21'!$B$17:$AT$54,14,0))</f>
        <v>#N/A</v>
      </c>
      <c r="P409" s="16" t="e">
        <f>IF($B409="","",VLOOKUP($B409,'HKII 20 - 21'!$B$17:$AT$54,15,0))</f>
        <v>#N/A</v>
      </c>
      <c r="Q409" s="16" t="e">
        <f>IF($B409="","",VLOOKUP($B409,'HKII 20 - 21'!$B$17:$AT$54,16,0))</f>
        <v>#N/A</v>
      </c>
      <c r="R409" s="32" t="e">
        <f t="shared" si="62"/>
        <v>#N/A</v>
      </c>
      <c r="S409" s="16" t="e">
        <f>IF($B409="","",VLOOKUP($B409,'HKII 20 - 21'!$B$17:$AT$54,18,0))</f>
        <v>#N/A</v>
      </c>
      <c r="T409" s="16" t="e">
        <f>IF($B409="","",VLOOKUP($B409,'HKII 20 - 21'!$B$17:$AT$54,19,0))</f>
        <v>#N/A</v>
      </c>
      <c r="U409" s="16" t="e">
        <f>IF($B409="","",VLOOKUP($B409,'HKII 20 - 21'!$B$17:$AT$54,20,0))</f>
        <v>#N/A</v>
      </c>
      <c r="V409" s="32" t="e">
        <f t="shared" si="63"/>
        <v>#N/A</v>
      </c>
      <c r="W409" s="16" t="e">
        <f>IF($B409="","",VLOOKUP($B409,'HKII 20 - 21'!$B$17:$AT$54,22,0))</f>
        <v>#N/A</v>
      </c>
      <c r="X409" s="16" t="e">
        <f>IF($B409="","",VLOOKUP($B409,'HKII 20 - 21'!$B$17:$AT$54,23,0))</f>
        <v>#N/A</v>
      </c>
      <c r="Y409" s="16" t="e">
        <f>IF($B409="","",VLOOKUP($B409,'HKII 20 - 21'!$B$17:$AT$54,24,0))</f>
        <v>#N/A</v>
      </c>
      <c r="Z409" s="32" t="e">
        <f t="shared" si="64"/>
        <v>#N/A</v>
      </c>
      <c r="AA409" s="16" t="e">
        <f>IF($B409="","",VLOOKUP($B409,'HKII 20 - 21'!$B$17:$AT$54,26,0))</f>
        <v>#N/A</v>
      </c>
      <c r="AB409" s="16" t="e">
        <f>IF($B409="","",VLOOKUP($B409,'HKII 20 - 21'!$B$17:$AT$54,27,0))</f>
        <v>#N/A</v>
      </c>
      <c r="AC409" s="16" t="e">
        <f>IF($B409="","",VLOOKUP($B409,'HKII 20 - 21'!$B$17:$AT$54,28,0))</f>
        <v>#N/A</v>
      </c>
      <c r="AD409" s="32" t="e">
        <f t="shared" si="65"/>
        <v>#N/A</v>
      </c>
      <c r="AE409" s="16" t="e">
        <f>IF($B409="","",VLOOKUP($B409,'HKII 20 - 21'!$B$17:$AT$54,30,0))</f>
        <v>#N/A</v>
      </c>
      <c r="AF409" s="16" t="e">
        <f>IF($B409="","",VLOOKUP($B409,'HKII 20 - 21'!$B$17:$AT$54,31,0))</f>
        <v>#N/A</v>
      </c>
      <c r="AG409" s="16" t="e">
        <f>IF($B409="","",VLOOKUP($B409,'HKII 20 - 21'!$B$17:$AT$54,32,0))</f>
        <v>#N/A</v>
      </c>
      <c r="AH409" s="32" t="e">
        <f t="shared" si="66"/>
        <v>#N/A</v>
      </c>
      <c r="AI409" s="16" t="e">
        <f>IF($B409="","",VLOOKUP($B409,'HKII 20 - 21'!$B$17:$AT$54,34,0))</f>
        <v>#N/A</v>
      </c>
      <c r="AJ409" s="16" t="e">
        <f>IF($B409="","",VLOOKUP($B409,'HKII 20 - 21'!$B$17:$AT$54,35,0))</f>
        <v>#N/A</v>
      </c>
      <c r="AK409" s="32" t="e">
        <f t="shared" si="67"/>
        <v>#N/A</v>
      </c>
      <c r="AL409" s="16" t="e">
        <f>IF($B409="","",VLOOKUP($B409,'HKII 20 - 21'!$B$17:$AT$54,37,0))</f>
        <v>#N/A</v>
      </c>
      <c r="AM409" s="16" t="e">
        <f>IF($B409="","",VLOOKUP($B409,'HKII 20 - 21'!$B$17:$AT$54,38,0))</f>
        <v>#N/A</v>
      </c>
      <c r="AN409" s="32" t="e">
        <f t="shared" si="68"/>
        <v>#N/A</v>
      </c>
      <c r="AO409" s="16" t="e">
        <f>IF($B409="","",VLOOKUP($B409,'HKII 20 - 21'!$B$17:$AT$54,40,0))</f>
        <v>#N/A</v>
      </c>
      <c r="AP409" s="16" t="e">
        <f>IF($B409="","",VLOOKUP($B409,'HKII 20 - 21'!$B$17:$AT$54,41,0))</f>
        <v>#N/A</v>
      </c>
      <c r="AQ409" s="32" t="e">
        <f t="shared" si="69"/>
        <v>#N/A</v>
      </c>
      <c r="AR409" s="32" t="e">
        <f>IF($B409="","",VLOOKUP($B409,'HKII 20 - 21'!$B$17:$AT$54,43,0))</f>
        <v>#N/A</v>
      </c>
      <c r="AS409" s="32" t="e">
        <f>IF($B409="","",VLOOKUP($B409,'HKII 20 - 21'!$B$17:$AT$54,44,0))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IF($B410="","",VLOOKUP($B410,'HKII 20 - 21'!$B$17:$AT$54,4,0))</f>
        <v>#N/A</v>
      </c>
      <c r="F410" s="16" t="e">
        <f>IF($B410="","",VLOOKUP($B410,'HKII 20 - 21'!$B$17:$AT$54,5,0))</f>
        <v>#N/A</v>
      </c>
      <c r="G410" s="16" t="e">
        <f>IF($B410="","",VLOOKUP($B410,'HKII 20 - 21'!$B$17:$AT$54,6,0))</f>
        <v>#N/A</v>
      </c>
      <c r="H410" s="16" t="e">
        <f>IF($B410="","",VLOOKUP($B410,'HKII 20 - 21'!$B$17:$AT$54,7,0))</f>
        <v>#N/A</v>
      </c>
      <c r="I410" s="16" t="e">
        <f>IF($B410="","",VLOOKUP($B410,'HKII 20 - 21'!$B$17:$AT$54,8,0))</f>
        <v>#N/A</v>
      </c>
      <c r="J410" s="16" t="e">
        <f>IF($B410="","",VLOOKUP($B410,'HKII 20 - 21'!$B$17:$AT$54,9,0))</f>
        <v>#N/A</v>
      </c>
      <c r="K410" s="16" t="e">
        <f>IF($B410="","",VLOOKUP($B410,'HKII 20 - 21'!$B$17:$AT$54,10,0))</f>
        <v>#N/A</v>
      </c>
      <c r="L410" s="16" t="e">
        <f>IF($B410="","",VLOOKUP($B410,'HKII 20 - 21'!$B$17:$AT$54,11,0))</f>
        <v>#N/A</v>
      </c>
      <c r="M410" s="32" t="e">
        <f t="shared" si="61"/>
        <v>#N/A</v>
      </c>
      <c r="N410" s="16" t="e">
        <f>IF($B410="","",VLOOKUP($B410,'HKII 20 - 21'!$B$17:$AT$54,13,0))</f>
        <v>#N/A</v>
      </c>
      <c r="O410" s="16" t="e">
        <f>IF($B410="","",VLOOKUP($B410,'HKII 20 - 21'!$B$17:$AT$54,14,0))</f>
        <v>#N/A</v>
      </c>
      <c r="P410" s="16" t="e">
        <f>IF($B410="","",VLOOKUP($B410,'HKII 20 - 21'!$B$17:$AT$54,15,0))</f>
        <v>#N/A</v>
      </c>
      <c r="Q410" s="16" t="e">
        <f>IF($B410="","",VLOOKUP($B410,'HKII 20 - 21'!$B$17:$AT$54,16,0))</f>
        <v>#N/A</v>
      </c>
      <c r="R410" s="32" t="e">
        <f t="shared" si="62"/>
        <v>#N/A</v>
      </c>
      <c r="S410" s="16" t="e">
        <f>IF($B410="","",VLOOKUP($B410,'HKII 20 - 21'!$B$17:$AT$54,18,0))</f>
        <v>#N/A</v>
      </c>
      <c r="T410" s="16" t="e">
        <f>IF($B410="","",VLOOKUP($B410,'HKII 20 - 21'!$B$17:$AT$54,19,0))</f>
        <v>#N/A</v>
      </c>
      <c r="U410" s="16" t="e">
        <f>IF($B410="","",VLOOKUP($B410,'HKII 20 - 21'!$B$17:$AT$54,20,0))</f>
        <v>#N/A</v>
      </c>
      <c r="V410" s="32" t="e">
        <f t="shared" si="63"/>
        <v>#N/A</v>
      </c>
      <c r="W410" s="16" t="e">
        <f>IF($B410="","",VLOOKUP($B410,'HKII 20 - 21'!$B$17:$AT$54,22,0))</f>
        <v>#N/A</v>
      </c>
      <c r="X410" s="16" t="e">
        <f>IF($B410="","",VLOOKUP($B410,'HKII 20 - 21'!$B$17:$AT$54,23,0))</f>
        <v>#N/A</v>
      </c>
      <c r="Y410" s="16" t="e">
        <f>IF($B410="","",VLOOKUP($B410,'HKII 20 - 21'!$B$17:$AT$54,24,0))</f>
        <v>#N/A</v>
      </c>
      <c r="Z410" s="32" t="e">
        <f t="shared" si="64"/>
        <v>#N/A</v>
      </c>
      <c r="AA410" s="16" t="e">
        <f>IF($B410="","",VLOOKUP($B410,'HKII 20 - 21'!$B$17:$AT$54,26,0))</f>
        <v>#N/A</v>
      </c>
      <c r="AB410" s="16" t="e">
        <f>IF($B410="","",VLOOKUP($B410,'HKII 20 - 21'!$B$17:$AT$54,27,0))</f>
        <v>#N/A</v>
      </c>
      <c r="AC410" s="16" t="e">
        <f>IF($B410="","",VLOOKUP($B410,'HKII 20 - 21'!$B$17:$AT$54,28,0))</f>
        <v>#N/A</v>
      </c>
      <c r="AD410" s="32" t="e">
        <f t="shared" si="65"/>
        <v>#N/A</v>
      </c>
      <c r="AE410" s="16" t="e">
        <f>IF($B410="","",VLOOKUP($B410,'HKII 20 - 21'!$B$17:$AT$54,30,0))</f>
        <v>#N/A</v>
      </c>
      <c r="AF410" s="16" t="e">
        <f>IF($B410="","",VLOOKUP($B410,'HKII 20 - 21'!$B$17:$AT$54,31,0))</f>
        <v>#N/A</v>
      </c>
      <c r="AG410" s="16" t="e">
        <f>IF($B410="","",VLOOKUP($B410,'HKII 20 - 21'!$B$17:$AT$54,32,0))</f>
        <v>#N/A</v>
      </c>
      <c r="AH410" s="32" t="e">
        <f t="shared" si="66"/>
        <v>#N/A</v>
      </c>
      <c r="AI410" s="16" t="e">
        <f>IF($B410="","",VLOOKUP($B410,'HKII 20 - 21'!$B$17:$AT$54,34,0))</f>
        <v>#N/A</v>
      </c>
      <c r="AJ410" s="16" t="e">
        <f>IF($B410="","",VLOOKUP($B410,'HKII 20 - 21'!$B$17:$AT$54,35,0))</f>
        <v>#N/A</v>
      </c>
      <c r="AK410" s="32" t="e">
        <f t="shared" si="67"/>
        <v>#N/A</v>
      </c>
      <c r="AL410" s="16" t="e">
        <f>IF($B410="","",VLOOKUP($B410,'HKII 20 - 21'!$B$17:$AT$54,37,0))</f>
        <v>#N/A</v>
      </c>
      <c r="AM410" s="16" t="e">
        <f>IF($B410="","",VLOOKUP($B410,'HKII 20 - 21'!$B$17:$AT$54,38,0))</f>
        <v>#N/A</v>
      </c>
      <c r="AN410" s="32" t="e">
        <f t="shared" si="68"/>
        <v>#N/A</v>
      </c>
      <c r="AO410" s="16" t="e">
        <f>IF($B410="","",VLOOKUP($B410,'HKII 20 - 21'!$B$17:$AT$54,40,0))</f>
        <v>#N/A</v>
      </c>
      <c r="AP410" s="16" t="e">
        <f>IF($B410="","",VLOOKUP($B410,'HKII 20 - 21'!$B$17:$AT$54,41,0))</f>
        <v>#N/A</v>
      </c>
      <c r="AQ410" s="32" t="e">
        <f t="shared" si="69"/>
        <v>#N/A</v>
      </c>
      <c r="AR410" s="32" t="e">
        <f>IF($B410="","",VLOOKUP($B410,'HKII 20 - 21'!$B$17:$AT$54,43,0))</f>
        <v>#N/A</v>
      </c>
      <c r="AS410" s="32" t="e">
        <f>IF($B410="","",VLOOKUP($B410,'HKII 20 - 21'!$B$17:$AT$54,44,0))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IF($B411="","",VLOOKUP($B411,'HKII 20 - 21'!$B$17:$AT$54,4,0))</f>
        <v>#N/A</v>
      </c>
      <c r="F411" s="16" t="e">
        <f>IF($B411="","",VLOOKUP($B411,'HKII 20 - 21'!$B$17:$AT$54,5,0))</f>
        <v>#N/A</v>
      </c>
      <c r="G411" s="16" t="e">
        <f>IF($B411="","",VLOOKUP($B411,'HKII 20 - 21'!$B$17:$AT$54,6,0))</f>
        <v>#N/A</v>
      </c>
      <c r="H411" s="16" t="e">
        <f>IF($B411="","",VLOOKUP($B411,'HKII 20 - 21'!$B$17:$AT$54,7,0))</f>
        <v>#N/A</v>
      </c>
      <c r="I411" s="16" t="e">
        <f>IF($B411="","",VLOOKUP($B411,'HKII 20 - 21'!$B$17:$AT$54,8,0))</f>
        <v>#N/A</v>
      </c>
      <c r="J411" s="16" t="e">
        <f>IF($B411="","",VLOOKUP($B411,'HKII 20 - 21'!$B$17:$AT$54,9,0))</f>
        <v>#N/A</v>
      </c>
      <c r="K411" s="16" t="e">
        <f>IF($B411="","",VLOOKUP($B411,'HKII 20 - 21'!$B$17:$AT$54,10,0))</f>
        <v>#N/A</v>
      </c>
      <c r="L411" s="16" t="e">
        <f>IF($B411="","",VLOOKUP($B411,'HKII 20 - 21'!$B$17:$AT$54,11,0))</f>
        <v>#N/A</v>
      </c>
      <c r="M411" s="32" t="e">
        <f t="shared" si="61"/>
        <v>#N/A</v>
      </c>
      <c r="N411" s="16" t="e">
        <f>IF($B411="","",VLOOKUP($B411,'HKII 20 - 21'!$B$17:$AT$54,13,0))</f>
        <v>#N/A</v>
      </c>
      <c r="O411" s="16" t="e">
        <f>IF($B411="","",VLOOKUP($B411,'HKII 20 - 21'!$B$17:$AT$54,14,0))</f>
        <v>#N/A</v>
      </c>
      <c r="P411" s="16" t="e">
        <f>IF($B411="","",VLOOKUP($B411,'HKII 20 - 21'!$B$17:$AT$54,15,0))</f>
        <v>#N/A</v>
      </c>
      <c r="Q411" s="16" t="e">
        <f>IF($B411="","",VLOOKUP($B411,'HKII 20 - 21'!$B$17:$AT$54,16,0))</f>
        <v>#N/A</v>
      </c>
      <c r="R411" s="32" t="e">
        <f t="shared" si="62"/>
        <v>#N/A</v>
      </c>
      <c r="S411" s="16" t="e">
        <f>IF($B411="","",VLOOKUP($B411,'HKII 20 - 21'!$B$17:$AT$54,18,0))</f>
        <v>#N/A</v>
      </c>
      <c r="T411" s="16" t="e">
        <f>IF($B411="","",VLOOKUP($B411,'HKII 20 - 21'!$B$17:$AT$54,19,0))</f>
        <v>#N/A</v>
      </c>
      <c r="U411" s="16" t="e">
        <f>IF($B411="","",VLOOKUP($B411,'HKII 20 - 21'!$B$17:$AT$54,20,0))</f>
        <v>#N/A</v>
      </c>
      <c r="V411" s="32" t="e">
        <f t="shared" si="63"/>
        <v>#N/A</v>
      </c>
      <c r="W411" s="16" t="e">
        <f>IF($B411="","",VLOOKUP($B411,'HKII 20 - 21'!$B$17:$AT$54,22,0))</f>
        <v>#N/A</v>
      </c>
      <c r="X411" s="16" t="e">
        <f>IF($B411="","",VLOOKUP($B411,'HKII 20 - 21'!$B$17:$AT$54,23,0))</f>
        <v>#N/A</v>
      </c>
      <c r="Y411" s="16" t="e">
        <f>IF($B411="","",VLOOKUP($B411,'HKII 20 - 21'!$B$17:$AT$54,24,0))</f>
        <v>#N/A</v>
      </c>
      <c r="Z411" s="32" t="e">
        <f t="shared" si="64"/>
        <v>#N/A</v>
      </c>
      <c r="AA411" s="16" t="e">
        <f>IF($B411="","",VLOOKUP($B411,'HKII 20 - 21'!$B$17:$AT$54,26,0))</f>
        <v>#N/A</v>
      </c>
      <c r="AB411" s="16" t="e">
        <f>IF($B411="","",VLOOKUP($B411,'HKII 20 - 21'!$B$17:$AT$54,27,0))</f>
        <v>#N/A</v>
      </c>
      <c r="AC411" s="16" t="e">
        <f>IF($B411="","",VLOOKUP($B411,'HKII 20 - 21'!$B$17:$AT$54,28,0))</f>
        <v>#N/A</v>
      </c>
      <c r="AD411" s="32" t="e">
        <f t="shared" si="65"/>
        <v>#N/A</v>
      </c>
      <c r="AE411" s="16" t="e">
        <f>IF($B411="","",VLOOKUP($B411,'HKII 20 - 21'!$B$17:$AT$54,30,0))</f>
        <v>#N/A</v>
      </c>
      <c r="AF411" s="16" t="e">
        <f>IF($B411="","",VLOOKUP($B411,'HKII 20 - 21'!$B$17:$AT$54,31,0))</f>
        <v>#N/A</v>
      </c>
      <c r="AG411" s="16" t="e">
        <f>IF($B411="","",VLOOKUP($B411,'HKII 20 - 21'!$B$17:$AT$54,32,0))</f>
        <v>#N/A</v>
      </c>
      <c r="AH411" s="32" t="e">
        <f t="shared" si="66"/>
        <v>#N/A</v>
      </c>
      <c r="AI411" s="16" t="e">
        <f>IF($B411="","",VLOOKUP($B411,'HKII 20 - 21'!$B$17:$AT$54,34,0))</f>
        <v>#N/A</v>
      </c>
      <c r="AJ411" s="16" t="e">
        <f>IF($B411="","",VLOOKUP($B411,'HKII 20 - 21'!$B$17:$AT$54,35,0))</f>
        <v>#N/A</v>
      </c>
      <c r="AK411" s="32" t="e">
        <f t="shared" si="67"/>
        <v>#N/A</v>
      </c>
      <c r="AL411" s="16" t="e">
        <f>IF($B411="","",VLOOKUP($B411,'HKII 20 - 21'!$B$17:$AT$54,37,0))</f>
        <v>#N/A</v>
      </c>
      <c r="AM411" s="16" t="e">
        <f>IF($B411="","",VLOOKUP($B411,'HKII 20 - 21'!$B$17:$AT$54,38,0))</f>
        <v>#N/A</v>
      </c>
      <c r="AN411" s="32" t="e">
        <f t="shared" si="68"/>
        <v>#N/A</v>
      </c>
      <c r="AO411" s="16" t="e">
        <f>IF($B411="","",VLOOKUP($B411,'HKII 20 - 21'!$B$17:$AT$54,40,0))</f>
        <v>#N/A</v>
      </c>
      <c r="AP411" s="16" t="e">
        <f>IF($B411="","",VLOOKUP($B411,'HKII 20 - 21'!$B$17:$AT$54,41,0))</f>
        <v>#N/A</v>
      </c>
      <c r="AQ411" s="32" t="e">
        <f t="shared" si="69"/>
        <v>#N/A</v>
      </c>
      <c r="AR411" s="32" t="e">
        <f>IF($B411="","",VLOOKUP($B411,'HKII 20 - 21'!$B$17:$AT$54,43,0))</f>
        <v>#N/A</v>
      </c>
      <c r="AS411" s="32" t="e">
        <f>IF($B411="","",VLOOKUP($B411,'HKII 20 - 21'!$B$17:$AT$54,44,0))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IF($B412="","",VLOOKUP($B412,'HKII 20 - 21'!$B$17:$AT$54,4,0))</f>
        <v>#N/A</v>
      </c>
      <c r="F412" s="16" t="e">
        <f>IF($B412="","",VLOOKUP($B412,'HKII 20 - 21'!$B$17:$AT$54,5,0))</f>
        <v>#N/A</v>
      </c>
      <c r="G412" s="16" t="e">
        <f>IF($B412="","",VLOOKUP($B412,'HKII 20 - 21'!$B$17:$AT$54,6,0))</f>
        <v>#N/A</v>
      </c>
      <c r="H412" s="16" t="e">
        <f>IF($B412="","",VLOOKUP($B412,'HKII 20 - 21'!$B$17:$AT$54,7,0))</f>
        <v>#N/A</v>
      </c>
      <c r="I412" s="16" t="e">
        <f>IF($B412="","",VLOOKUP($B412,'HKII 20 - 21'!$B$17:$AT$54,8,0))</f>
        <v>#N/A</v>
      </c>
      <c r="J412" s="16" t="e">
        <f>IF($B412="","",VLOOKUP($B412,'HKII 20 - 21'!$B$17:$AT$54,9,0))</f>
        <v>#N/A</v>
      </c>
      <c r="K412" s="16" t="e">
        <f>IF($B412="","",VLOOKUP($B412,'HKII 20 - 21'!$B$17:$AT$54,10,0))</f>
        <v>#N/A</v>
      </c>
      <c r="L412" s="16" t="e">
        <f>IF($B412="","",VLOOKUP($B412,'HKII 20 - 21'!$B$17:$AT$54,11,0))</f>
        <v>#N/A</v>
      </c>
      <c r="M412" s="32" t="e">
        <f t="shared" si="61"/>
        <v>#N/A</v>
      </c>
      <c r="N412" s="16" t="e">
        <f>IF($B412="","",VLOOKUP($B412,'HKII 20 - 21'!$B$17:$AT$54,13,0))</f>
        <v>#N/A</v>
      </c>
      <c r="O412" s="16" t="e">
        <f>IF($B412="","",VLOOKUP($B412,'HKII 20 - 21'!$B$17:$AT$54,14,0))</f>
        <v>#N/A</v>
      </c>
      <c r="P412" s="16" t="e">
        <f>IF($B412="","",VLOOKUP($B412,'HKII 20 - 21'!$B$17:$AT$54,15,0))</f>
        <v>#N/A</v>
      </c>
      <c r="Q412" s="16" t="e">
        <f>IF($B412="","",VLOOKUP($B412,'HKII 20 - 21'!$B$17:$AT$54,16,0))</f>
        <v>#N/A</v>
      </c>
      <c r="R412" s="32" t="e">
        <f t="shared" si="62"/>
        <v>#N/A</v>
      </c>
      <c r="S412" s="16" t="e">
        <f>IF($B412="","",VLOOKUP($B412,'HKII 20 - 21'!$B$17:$AT$54,18,0))</f>
        <v>#N/A</v>
      </c>
      <c r="T412" s="16" t="e">
        <f>IF($B412="","",VLOOKUP($B412,'HKII 20 - 21'!$B$17:$AT$54,19,0))</f>
        <v>#N/A</v>
      </c>
      <c r="U412" s="16" t="e">
        <f>IF($B412="","",VLOOKUP($B412,'HKII 20 - 21'!$B$17:$AT$54,20,0))</f>
        <v>#N/A</v>
      </c>
      <c r="V412" s="32" t="e">
        <f t="shared" si="63"/>
        <v>#N/A</v>
      </c>
      <c r="W412" s="16" t="e">
        <f>IF($B412="","",VLOOKUP($B412,'HKII 20 - 21'!$B$17:$AT$54,22,0))</f>
        <v>#N/A</v>
      </c>
      <c r="X412" s="16" t="e">
        <f>IF($B412="","",VLOOKUP($B412,'HKII 20 - 21'!$B$17:$AT$54,23,0))</f>
        <v>#N/A</v>
      </c>
      <c r="Y412" s="16" t="e">
        <f>IF($B412="","",VLOOKUP($B412,'HKII 20 - 21'!$B$17:$AT$54,24,0))</f>
        <v>#N/A</v>
      </c>
      <c r="Z412" s="32" t="e">
        <f t="shared" si="64"/>
        <v>#N/A</v>
      </c>
      <c r="AA412" s="16" t="e">
        <f>IF($B412="","",VLOOKUP($B412,'HKII 20 - 21'!$B$17:$AT$54,26,0))</f>
        <v>#N/A</v>
      </c>
      <c r="AB412" s="16" t="e">
        <f>IF($B412="","",VLOOKUP($B412,'HKII 20 - 21'!$B$17:$AT$54,27,0))</f>
        <v>#N/A</v>
      </c>
      <c r="AC412" s="16" t="e">
        <f>IF($B412="","",VLOOKUP($B412,'HKII 20 - 21'!$B$17:$AT$54,28,0))</f>
        <v>#N/A</v>
      </c>
      <c r="AD412" s="32" t="e">
        <f t="shared" si="65"/>
        <v>#N/A</v>
      </c>
      <c r="AE412" s="16" t="e">
        <f>IF($B412="","",VLOOKUP($B412,'HKII 20 - 21'!$B$17:$AT$54,30,0))</f>
        <v>#N/A</v>
      </c>
      <c r="AF412" s="16" t="e">
        <f>IF($B412="","",VLOOKUP($B412,'HKII 20 - 21'!$B$17:$AT$54,31,0))</f>
        <v>#N/A</v>
      </c>
      <c r="AG412" s="16" t="e">
        <f>IF($B412="","",VLOOKUP($B412,'HKII 20 - 21'!$B$17:$AT$54,32,0))</f>
        <v>#N/A</v>
      </c>
      <c r="AH412" s="32" t="e">
        <f t="shared" si="66"/>
        <v>#N/A</v>
      </c>
      <c r="AI412" s="16" t="e">
        <f>IF($B412="","",VLOOKUP($B412,'HKII 20 - 21'!$B$17:$AT$54,34,0))</f>
        <v>#N/A</v>
      </c>
      <c r="AJ412" s="16" t="e">
        <f>IF($B412="","",VLOOKUP($B412,'HKII 20 - 21'!$B$17:$AT$54,35,0))</f>
        <v>#N/A</v>
      </c>
      <c r="AK412" s="32" t="e">
        <f t="shared" si="67"/>
        <v>#N/A</v>
      </c>
      <c r="AL412" s="16" t="e">
        <f>IF($B412="","",VLOOKUP($B412,'HKII 20 - 21'!$B$17:$AT$54,37,0))</f>
        <v>#N/A</v>
      </c>
      <c r="AM412" s="16" t="e">
        <f>IF($B412="","",VLOOKUP($B412,'HKII 20 - 21'!$B$17:$AT$54,38,0))</f>
        <v>#N/A</v>
      </c>
      <c r="AN412" s="32" t="e">
        <f t="shared" si="68"/>
        <v>#N/A</v>
      </c>
      <c r="AO412" s="16" t="e">
        <f>IF($B412="","",VLOOKUP($B412,'HKII 20 - 21'!$B$17:$AT$54,40,0))</f>
        <v>#N/A</v>
      </c>
      <c r="AP412" s="16" t="e">
        <f>IF($B412="","",VLOOKUP($B412,'HKII 20 - 21'!$B$17:$AT$54,41,0))</f>
        <v>#N/A</v>
      </c>
      <c r="AQ412" s="32" t="e">
        <f t="shared" si="69"/>
        <v>#N/A</v>
      </c>
      <c r="AR412" s="32" t="e">
        <f>IF($B412="","",VLOOKUP($B412,'HKII 20 - 21'!$B$17:$AT$54,43,0))</f>
        <v>#N/A</v>
      </c>
      <c r="AS412" s="32" t="e">
        <f>IF($B412="","",VLOOKUP($B412,'HKII 20 - 21'!$B$17:$AT$54,44,0))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IF($B413="","",VLOOKUP($B413,'HKII 20 - 21'!$B$17:$AT$54,4,0))</f>
        <v>#N/A</v>
      </c>
      <c r="F413" s="16" t="e">
        <f>IF($B413="","",VLOOKUP($B413,'HKII 20 - 21'!$B$17:$AT$54,5,0))</f>
        <v>#N/A</v>
      </c>
      <c r="G413" s="16" t="e">
        <f>IF($B413="","",VLOOKUP($B413,'HKII 20 - 21'!$B$17:$AT$54,6,0))</f>
        <v>#N/A</v>
      </c>
      <c r="H413" s="16" t="e">
        <f>IF($B413="","",VLOOKUP($B413,'HKII 20 - 21'!$B$17:$AT$54,7,0))</f>
        <v>#N/A</v>
      </c>
      <c r="I413" s="16" t="e">
        <f>IF($B413="","",VLOOKUP($B413,'HKII 20 - 21'!$B$17:$AT$54,8,0))</f>
        <v>#N/A</v>
      </c>
      <c r="J413" s="16" t="e">
        <f>IF($B413="","",VLOOKUP($B413,'HKII 20 - 21'!$B$17:$AT$54,9,0))</f>
        <v>#N/A</v>
      </c>
      <c r="K413" s="16" t="e">
        <f>IF($B413="","",VLOOKUP($B413,'HKII 20 - 21'!$B$17:$AT$54,10,0))</f>
        <v>#N/A</v>
      </c>
      <c r="L413" s="16" t="e">
        <f>IF($B413="","",VLOOKUP($B413,'HKII 20 - 21'!$B$17:$AT$54,11,0))</f>
        <v>#N/A</v>
      </c>
      <c r="M413" s="32" t="e">
        <f t="shared" si="61"/>
        <v>#N/A</v>
      </c>
      <c r="N413" s="16" t="e">
        <f>IF($B413="","",VLOOKUP($B413,'HKII 20 - 21'!$B$17:$AT$54,13,0))</f>
        <v>#N/A</v>
      </c>
      <c r="O413" s="16" t="e">
        <f>IF($B413="","",VLOOKUP($B413,'HKII 20 - 21'!$B$17:$AT$54,14,0))</f>
        <v>#N/A</v>
      </c>
      <c r="P413" s="16" t="e">
        <f>IF($B413="","",VLOOKUP($B413,'HKII 20 - 21'!$B$17:$AT$54,15,0))</f>
        <v>#N/A</v>
      </c>
      <c r="Q413" s="16" t="e">
        <f>IF($B413="","",VLOOKUP($B413,'HKII 20 - 21'!$B$17:$AT$54,16,0))</f>
        <v>#N/A</v>
      </c>
      <c r="R413" s="32" t="e">
        <f t="shared" si="62"/>
        <v>#N/A</v>
      </c>
      <c r="S413" s="16" t="e">
        <f>IF($B413="","",VLOOKUP($B413,'HKII 20 - 21'!$B$17:$AT$54,18,0))</f>
        <v>#N/A</v>
      </c>
      <c r="T413" s="16" t="e">
        <f>IF($B413="","",VLOOKUP($B413,'HKII 20 - 21'!$B$17:$AT$54,19,0))</f>
        <v>#N/A</v>
      </c>
      <c r="U413" s="16" t="e">
        <f>IF($B413="","",VLOOKUP($B413,'HKII 20 - 21'!$B$17:$AT$54,20,0))</f>
        <v>#N/A</v>
      </c>
      <c r="V413" s="32" t="e">
        <f t="shared" si="63"/>
        <v>#N/A</v>
      </c>
      <c r="W413" s="16" t="e">
        <f>IF($B413="","",VLOOKUP($B413,'HKII 20 - 21'!$B$17:$AT$54,22,0))</f>
        <v>#N/A</v>
      </c>
      <c r="X413" s="16" t="e">
        <f>IF($B413="","",VLOOKUP($B413,'HKII 20 - 21'!$B$17:$AT$54,23,0))</f>
        <v>#N/A</v>
      </c>
      <c r="Y413" s="16" t="e">
        <f>IF($B413="","",VLOOKUP($B413,'HKII 20 - 21'!$B$17:$AT$54,24,0))</f>
        <v>#N/A</v>
      </c>
      <c r="Z413" s="32" t="e">
        <f t="shared" si="64"/>
        <v>#N/A</v>
      </c>
      <c r="AA413" s="16" t="e">
        <f>IF($B413="","",VLOOKUP($B413,'HKII 20 - 21'!$B$17:$AT$54,26,0))</f>
        <v>#N/A</v>
      </c>
      <c r="AB413" s="16" t="e">
        <f>IF($B413="","",VLOOKUP($B413,'HKII 20 - 21'!$B$17:$AT$54,27,0))</f>
        <v>#N/A</v>
      </c>
      <c r="AC413" s="16" t="e">
        <f>IF($B413="","",VLOOKUP($B413,'HKII 20 - 21'!$B$17:$AT$54,28,0))</f>
        <v>#N/A</v>
      </c>
      <c r="AD413" s="32" t="e">
        <f t="shared" si="65"/>
        <v>#N/A</v>
      </c>
      <c r="AE413" s="16" t="e">
        <f>IF($B413="","",VLOOKUP($B413,'HKII 20 - 21'!$B$17:$AT$54,30,0))</f>
        <v>#N/A</v>
      </c>
      <c r="AF413" s="16" t="e">
        <f>IF($B413="","",VLOOKUP($B413,'HKII 20 - 21'!$B$17:$AT$54,31,0))</f>
        <v>#N/A</v>
      </c>
      <c r="AG413" s="16" t="e">
        <f>IF($B413="","",VLOOKUP($B413,'HKII 20 - 21'!$B$17:$AT$54,32,0))</f>
        <v>#N/A</v>
      </c>
      <c r="AH413" s="32" t="e">
        <f t="shared" si="66"/>
        <v>#N/A</v>
      </c>
      <c r="AI413" s="16" t="e">
        <f>IF($B413="","",VLOOKUP($B413,'HKII 20 - 21'!$B$17:$AT$54,34,0))</f>
        <v>#N/A</v>
      </c>
      <c r="AJ413" s="16" t="e">
        <f>IF($B413="","",VLOOKUP($B413,'HKII 20 - 21'!$B$17:$AT$54,35,0))</f>
        <v>#N/A</v>
      </c>
      <c r="AK413" s="32" t="e">
        <f t="shared" si="67"/>
        <v>#N/A</v>
      </c>
      <c r="AL413" s="16" t="e">
        <f>IF($B413="","",VLOOKUP($B413,'HKII 20 - 21'!$B$17:$AT$54,37,0))</f>
        <v>#N/A</v>
      </c>
      <c r="AM413" s="16" t="e">
        <f>IF($B413="","",VLOOKUP($B413,'HKII 20 - 21'!$B$17:$AT$54,38,0))</f>
        <v>#N/A</v>
      </c>
      <c r="AN413" s="32" t="e">
        <f t="shared" si="68"/>
        <v>#N/A</v>
      </c>
      <c r="AO413" s="16" t="e">
        <f>IF($B413="","",VLOOKUP($B413,'HKII 20 - 21'!$B$17:$AT$54,40,0))</f>
        <v>#N/A</v>
      </c>
      <c r="AP413" s="16" t="e">
        <f>IF($B413="","",VLOOKUP($B413,'HKII 20 - 21'!$B$17:$AT$54,41,0))</f>
        <v>#N/A</v>
      </c>
      <c r="AQ413" s="32" t="e">
        <f t="shared" si="69"/>
        <v>#N/A</v>
      </c>
      <c r="AR413" s="32" t="e">
        <f>IF($B413="","",VLOOKUP($B413,'HKII 20 - 21'!$B$17:$AT$54,43,0))</f>
        <v>#N/A</v>
      </c>
      <c r="AS413" s="32" t="e">
        <f>IF($B413="","",VLOOKUP($B413,'HKII 20 - 21'!$B$17:$AT$54,44,0))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IF($B414="","",VLOOKUP($B414,'HKII 20 - 21'!$B$17:$AT$54,4,0))</f>
        <v>#N/A</v>
      </c>
      <c r="F414" s="16" t="e">
        <f>IF($B414="","",VLOOKUP($B414,'HKII 20 - 21'!$B$17:$AT$54,5,0))</f>
        <v>#N/A</v>
      </c>
      <c r="G414" s="16" t="e">
        <f>IF($B414="","",VLOOKUP($B414,'HKII 20 - 21'!$B$17:$AT$54,6,0))</f>
        <v>#N/A</v>
      </c>
      <c r="H414" s="16" t="e">
        <f>IF($B414="","",VLOOKUP($B414,'HKII 20 - 21'!$B$17:$AT$54,7,0))</f>
        <v>#N/A</v>
      </c>
      <c r="I414" s="16" t="e">
        <f>IF($B414="","",VLOOKUP($B414,'HKII 20 - 21'!$B$17:$AT$54,8,0))</f>
        <v>#N/A</v>
      </c>
      <c r="J414" s="16" t="e">
        <f>IF($B414="","",VLOOKUP($B414,'HKII 20 - 21'!$B$17:$AT$54,9,0))</f>
        <v>#N/A</v>
      </c>
      <c r="K414" s="16" t="e">
        <f>IF($B414="","",VLOOKUP($B414,'HKII 20 - 21'!$B$17:$AT$54,10,0))</f>
        <v>#N/A</v>
      </c>
      <c r="L414" s="16" t="e">
        <f>IF($B414="","",VLOOKUP($B414,'HKII 20 - 21'!$B$17:$AT$54,11,0))</f>
        <v>#N/A</v>
      </c>
      <c r="M414" s="32" t="e">
        <f t="shared" si="61"/>
        <v>#N/A</v>
      </c>
      <c r="N414" s="16" t="e">
        <f>IF($B414="","",VLOOKUP($B414,'HKII 20 - 21'!$B$17:$AT$54,13,0))</f>
        <v>#N/A</v>
      </c>
      <c r="O414" s="16" t="e">
        <f>IF($B414="","",VLOOKUP($B414,'HKII 20 - 21'!$B$17:$AT$54,14,0))</f>
        <v>#N/A</v>
      </c>
      <c r="P414" s="16" t="e">
        <f>IF($B414="","",VLOOKUP($B414,'HKII 20 - 21'!$B$17:$AT$54,15,0))</f>
        <v>#N/A</v>
      </c>
      <c r="Q414" s="16" t="e">
        <f>IF($B414="","",VLOOKUP($B414,'HKII 20 - 21'!$B$17:$AT$54,16,0))</f>
        <v>#N/A</v>
      </c>
      <c r="R414" s="32" t="e">
        <f t="shared" si="62"/>
        <v>#N/A</v>
      </c>
      <c r="S414" s="16" t="e">
        <f>IF($B414="","",VLOOKUP($B414,'HKII 20 - 21'!$B$17:$AT$54,18,0))</f>
        <v>#N/A</v>
      </c>
      <c r="T414" s="16" t="e">
        <f>IF($B414="","",VLOOKUP($B414,'HKII 20 - 21'!$B$17:$AT$54,19,0))</f>
        <v>#N/A</v>
      </c>
      <c r="U414" s="16" t="e">
        <f>IF($B414="","",VLOOKUP($B414,'HKII 20 - 21'!$B$17:$AT$54,20,0))</f>
        <v>#N/A</v>
      </c>
      <c r="V414" s="32" t="e">
        <f t="shared" si="63"/>
        <v>#N/A</v>
      </c>
      <c r="W414" s="16" t="e">
        <f>IF($B414="","",VLOOKUP($B414,'HKII 20 - 21'!$B$17:$AT$54,22,0))</f>
        <v>#N/A</v>
      </c>
      <c r="X414" s="16" t="e">
        <f>IF($B414="","",VLOOKUP($B414,'HKII 20 - 21'!$B$17:$AT$54,23,0))</f>
        <v>#N/A</v>
      </c>
      <c r="Y414" s="16" t="e">
        <f>IF($B414="","",VLOOKUP($B414,'HKII 20 - 21'!$B$17:$AT$54,24,0))</f>
        <v>#N/A</v>
      </c>
      <c r="Z414" s="32" t="e">
        <f t="shared" si="64"/>
        <v>#N/A</v>
      </c>
      <c r="AA414" s="16" t="e">
        <f>IF($B414="","",VLOOKUP($B414,'HKII 20 - 21'!$B$17:$AT$54,26,0))</f>
        <v>#N/A</v>
      </c>
      <c r="AB414" s="16" t="e">
        <f>IF($B414="","",VLOOKUP($B414,'HKII 20 - 21'!$B$17:$AT$54,27,0))</f>
        <v>#N/A</v>
      </c>
      <c r="AC414" s="16" t="e">
        <f>IF($B414="","",VLOOKUP($B414,'HKII 20 - 21'!$B$17:$AT$54,28,0))</f>
        <v>#N/A</v>
      </c>
      <c r="AD414" s="32" t="e">
        <f t="shared" si="65"/>
        <v>#N/A</v>
      </c>
      <c r="AE414" s="16" t="e">
        <f>IF($B414="","",VLOOKUP($B414,'HKII 20 - 21'!$B$17:$AT$54,30,0))</f>
        <v>#N/A</v>
      </c>
      <c r="AF414" s="16" t="e">
        <f>IF($B414="","",VLOOKUP($B414,'HKII 20 - 21'!$B$17:$AT$54,31,0))</f>
        <v>#N/A</v>
      </c>
      <c r="AG414" s="16" t="e">
        <f>IF($B414="","",VLOOKUP($B414,'HKII 20 - 21'!$B$17:$AT$54,32,0))</f>
        <v>#N/A</v>
      </c>
      <c r="AH414" s="32" t="e">
        <f t="shared" si="66"/>
        <v>#N/A</v>
      </c>
      <c r="AI414" s="16" t="e">
        <f>IF($B414="","",VLOOKUP($B414,'HKII 20 - 21'!$B$17:$AT$54,34,0))</f>
        <v>#N/A</v>
      </c>
      <c r="AJ414" s="16" t="e">
        <f>IF($B414="","",VLOOKUP($B414,'HKII 20 - 21'!$B$17:$AT$54,35,0))</f>
        <v>#N/A</v>
      </c>
      <c r="AK414" s="32" t="e">
        <f t="shared" si="67"/>
        <v>#N/A</v>
      </c>
      <c r="AL414" s="16" t="e">
        <f>IF($B414="","",VLOOKUP($B414,'HKII 20 - 21'!$B$17:$AT$54,37,0))</f>
        <v>#N/A</v>
      </c>
      <c r="AM414" s="16" t="e">
        <f>IF($B414="","",VLOOKUP($B414,'HKII 20 - 21'!$B$17:$AT$54,38,0))</f>
        <v>#N/A</v>
      </c>
      <c r="AN414" s="32" t="e">
        <f t="shared" si="68"/>
        <v>#N/A</v>
      </c>
      <c r="AO414" s="16" t="e">
        <f>IF($B414="","",VLOOKUP($B414,'HKII 20 - 21'!$B$17:$AT$54,40,0))</f>
        <v>#N/A</v>
      </c>
      <c r="AP414" s="16" t="e">
        <f>IF($B414="","",VLOOKUP($B414,'HKII 20 - 21'!$B$17:$AT$54,41,0))</f>
        <v>#N/A</v>
      </c>
      <c r="AQ414" s="32" t="e">
        <f t="shared" si="69"/>
        <v>#N/A</v>
      </c>
      <c r="AR414" s="32" t="e">
        <f>IF($B414="","",VLOOKUP($B414,'HKII 20 - 21'!$B$17:$AT$54,43,0))</f>
        <v>#N/A</v>
      </c>
      <c r="AS414" s="32" t="e">
        <f>IF($B414="","",VLOOKUP($B414,'HKII 20 - 21'!$B$17:$AT$54,44,0))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IF($B415="","",VLOOKUP($B415,'HKII 20 - 21'!$B$17:$AT$54,4,0))</f>
        <v>#N/A</v>
      </c>
      <c r="F415" s="16" t="e">
        <f>IF($B415="","",VLOOKUP($B415,'HKII 20 - 21'!$B$17:$AT$54,5,0))</f>
        <v>#N/A</v>
      </c>
      <c r="G415" s="16" t="e">
        <f>IF($B415="","",VLOOKUP($B415,'HKII 20 - 21'!$B$17:$AT$54,6,0))</f>
        <v>#N/A</v>
      </c>
      <c r="H415" s="16" t="e">
        <f>IF($B415="","",VLOOKUP($B415,'HKII 20 - 21'!$B$17:$AT$54,7,0))</f>
        <v>#N/A</v>
      </c>
      <c r="I415" s="16" t="e">
        <f>IF($B415="","",VLOOKUP($B415,'HKII 20 - 21'!$B$17:$AT$54,8,0))</f>
        <v>#N/A</v>
      </c>
      <c r="J415" s="16" t="e">
        <f>IF($B415="","",VLOOKUP($B415,'HKII 20 - 21'!$B$17:$AT$54,9,0))</f>
        <v>#N/A</v>
      </c>
      <c r="K415" s="16" t="e">
        <f>IF($B415="","",VLOOKUP($B415,'HKII 20 - 21'!$B$17:$AT$54,10,0))</f>
        <v>#N/A</v>
      </c>
      <c r="L415" s="16" t="e">
        <f>IF($B415="","",VLOOKUP($B415,'HKII 20 - 21'!$B$17:$AT$54,11,0))</f>
        <v>#N/A</v>
      </c>
      <c r="M415" s="32" t="e">
        <f t="shared" si="61"/>
        <v>#N/A</v>
      </c>
      <c r="N415" s="16" t="e">
        <f>IF($B415="","",VLOOKUP($B415,'HKII 20 - 21'!$B$17:$AT$54,13,0))</f>
        <v>#N/A</v>
      </c>
      <c r="O415" s="16" t="e">
        <f>IF($B415="","",VLOOKUP($B415,'HKII 20 - 21'!$B$17:$AT$54,14,0))</f>
        <v>#N/A</v>
      </c>
      <c r="P415" s="16" t="e">
        <f>IF($B415="","",VLOOKUP($B415,'HKII 20 - 21'!$B$17:$AT$54,15,0))</f>
        <v>#N/A</v>
      </c>
      <c r="Q415" s="16" t="e">
        <f>IF($B415="","",VLOOKUP($B415,'HKII 20 - 21'!$B$17:$AT$54,16,0))</f>
        <v>#N/A</v>
      </c>
      <c r="R415" s="32" t="e">
        <f t="shared" si="62"/>
        <v>#N/A</v>
      </c>
      <c r="S415" s="16" t="e">
        <f>IF($B415="","",VLOOKUP($B415,'HKII 20 - 21'!$B$17:$AT$54,18,0))</f>
        <v>#N/A</v>
      </c>
      <c r="T415" s="16" t="e">
        <f>IF($B415="","",VLOOKUP($B415,'HKII 20 - 21'!$B$17:$AT$54,19,0))</f>
        <v>#N/A</v>
      </c>
      <c r="U415" s="16" t="e">
        <f>IF($B415="","",VLOOKUP($B415,'HKII 20 - 21'!$B$17:$AT$54,20,0))</f>
        <v>#N/A</v>
      </c>
      <c r="V415" s="32" t="e">
        <f t="shared" si="63"/>
        <v>#N/A</v>
      </c>
      <c r="W415" s="16" t="e">
        <f>IF($B415="","",VLOOKUP($B415,'HKII 20 - 21'!$B$17:$AT$54,22,0))</f>
        <v>#N/A</v>
      </c>
      <c r="X415" s="16" t="e">
        <f>IF($B415="","",VLOOKUP($B415,'HKII 20 - 21'!$B$17:$AT$54,23,0))</f>
        <v>#N/A</v>
      </c>
      <c r="Y415" s="16" t="e">
        <f>IF($B415="","",VLOOKUP($B415,'HKII 20 - 21'!$B$17:$AT$54,24,0))</f>
        <v>#N/A</v>
      </c>
      <c r="Z415" s="32" t="e">
        <f t="shared" si="64"/>
        <v>#N/A</v>
      </c>
      <c r="AA415" s="16" t="e">
        <f>IF($B415="","",VLOOKUP($B415,'HKII 20 - 21'!$B$17:$AT$54,26,0))</f>
        <v>#N/A</v>
      </c>
      <c r="AB415" s="16" t="e">
        <f>IF($B415="","",VLOOKUP($B415,'HKII 20 - 21'!$B$17:$AT$54,27,0))</f>
        <v>#N/A</v>
      </c>
      <c r="AC415" s="16" t="e">
        <f>IF($B415="","",VLOOKUP($B415,'HKII 20 - 21'!$B$17:$AT$54,28,0))</f>
        <v>#N/A</v>
      </c>
      <c r="AD415" s="32" t="e">
        <f t="shared" si="65"/>
        <v>#N/A</v>
      </c>
      <c r="AE415" s="16" t="e">
        <f>IF($B415="","",VLOOKUP($B415,'HKII 20 - 21'!$B$17:$AT$54,30,0))</f>
        <v>#N/A</v>
      </c>
      <c r="AF415" s="16" t="e">
        <f>IF($B415="","",VLOOKUP($B415,'HKII 20 - 21'!$B$17:$AT$54,31,0))</f>
        <v>#N/A</v>
      </c>
      <c r="AG415" s="16" t="e">
        <f>IF($B415="","",VLOOKUP($B415,'HKII 20 - 21'!$B$17:$AT$54,32,0))</f>
        <v>#N/A</v>
      </c>
      <c r="AH415" s="32" t="e">
        <f t="shared" si="66"/>
        <v>#N/A</v>
      </c>
      <c r="AI415" s="16" t="e">
        <f>IF($B415="","",VLOOKUP($B415,'HKII 20 - 21'!$B$17:$AT$54,34,0))</f>
        <v>#N/A</v>
      </c>
      <c r="AJ415" s="16" t="e">
        <f>IF($B415="","",VLOOKUP($B415,'HKII 20 - 21'!$B$17:$AT$54,35,0))</f>
        <v>#N/A</v>
      </c>
      <c r="AK415" s="32" t="e">
        <f t="shared" si="67"/>
        <v>#N/A</v>
      </c>
      <c r="AL415" s="16" t="e">
        <f>IF($B415="","",VLOOKUP($B415,'HKII 20 - 21'!$B$17:$AT$54,37,0))</f>
        <v>#N/A</v>
      </c>
      <c r="AM415" s="16" t="e">
        <f>IF($B415="","",VLOOKUP($B415,'HKII 20 - 21'!$B$17:$AT$54,38,0))</f>
        <v>#N/A</v>
      </c>
      <c r="AN415" s="32" t="e">
        <f t="shared" si="68"/>
        <v>#N/A</v>
      </c>
      <c r="AO415" s="16" t="e">
        <f>IF($B415="","",VLOOKUP($B415,'HKII 20 - 21'!$B$17:$AT$54,40,0))</f>
        <v>#N/A</v>
      </c>
      <c r="AP415" s="16" t="e">
        <f>IF($B415="","",VLOOKUP($B415,'HKII 20 - 21'!$B$17:$AT$54,41,0))</f>
        <v>#N/A</v>
      </c>
      <c r="AQ415" s="32" t="e">
        <f t="shared" si="69"/>
        <v>#N/A</v>
      </c>
      <c r="AR415" s="32" t="e">
        <f>IF($B415="","",VLOOKUP($B415,'HKII 20 - 21'!$B$17:$AT$54,43,0))</f>
        <v>#N/A</v>
      </c>
      <c r="AS415" s="32" t="e">
        <f>IF($B415="","",VLOOKUP($B415,'HKII 20 - 21'!$B$17:$AT$54,44,0))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IF($B416="","",VLOOKUP($B416,'HKII 20 - 21'!$B$17:$AT$54,4,0))</f>
        <v>#N/A</v>
      </c>
      <c r="F416" s="16" t="e">
        <f>IF($B416="","",VLOOKUP($B416,'HKII 20 - 21'!$B$17:$AT$54,5,0))</f>
        <v>#N/A</v>
      </c>
      <c r="G416" s="16" t="e">
        <f>IF($B416="","",VLOOKUP($B416,'HKII 20 - 21'!$B$17:$AT$54,6,0))</f>
        <v>#N/A</v>
      </c>
      <c r="H416" s="16" t="e">
        <f>IF($B416="","",VLOOKUP($B416,'HKII 20 - 21'!$B$17:$AT$54,7,0))</f>
        <v>#N/A</v>
      </c>
      <c r="I416" s="16" t="e">
        <f>IF($B416="","",VLOOKUP($B416,'HKII 20 - 21'!$B$17:$AT$54,8,0))</f>
        <v>#N/A</v>
      </c>
      <c r="J416" s="16" t="e">
        <f>IF($B416="","",VLOOKUP($B416,'HKII 20 - 21'!$B$17:$AT$54,9,0))</f>
        <v>#N/A</v>
      </c>
      <c r="K416" s="16" t="e">
        <f>IF($B416="","",VLOOKUP($B416,'HKII 20 - 21'!$B$17:$AT$54,10,0))</f>
        <v>#N/A</v>
      </c>
      <c r="L416" s="16" t="e">
        <f>IF($B416="","",VLOOKUP($B416,'HKII 20 - 21'!$B$17:$AT$54,11,0))</f>
        <v>#N/A</v>
      </c>
      <c r="M416" s="32" t="e">
        <f t="shared" si="61"/>
        <v>#N/A</v>
      </c>
      <c r="N416" s="16" t="e">
        <f>IF($B416="","",VLOOKUP($B416,'HKII 20 - 21'!$B$17:$AT$54,13,0))</f>
        <v>#N/A</v>
      </c>
      <c r="O416" s="16" t="e">
        <f>IF($B416="","",VLOOKUP($B416,'HKII 20 - 21'!$B$17:$AT$54,14,0))</f>
        <v>#N/A</v>
      </c>
      <c r="P416" s="16" t="e">
        <f>IF($B416="","",VLOOKUP($B416,'HKII 20 - 21'!$B$17:$AT$54,15,0))</f>
        <v>#N/A</v>
      </c>
      <c r="Q416" s="16" t="e">
        <f>IF($B416="","",VLOOKUP($B416,'HKII 20 - 21'!$B$17:$AT$54,16,0))</f>
        <v>#N/A</v>
      </c>
      <c r="R416" s="32" t="e">
        <f t="shared" si="62"/>
        <v>#N/A</v>
      </c>
      <c r="S416" s="16" t="e">
        <f>IF($B416="","",VLOOKUP($B416,'HKII 20 - 21'!$B$17:$AT$54,18,0))</f>
        <v>#N/A</v>
      </c>
      <c r="T416" s="16" t="e">
        <f>IF($B416="","",VLOOKUP($B416,'HKII 20 - 21'!$B$17:$AT$54,19,0))</f>
        <v>#N/A</v>
      </c>
      <c r="U416" s="16" t="e">
        <f>IF($B416="","",VLOOKUP($B416,'HKII 20 - 21'!$B$17:$AT$54,20,0))</f>
        <v>#N/A</v>
      </c>
      <c r="V416" s="32" t="e">
        <f t="shared" si="63"/>
        <v>#N/A</v>
      </c>
      <c r="W416" s="16" t="e">
        <f>IF($B416="","",VLOOKUP($B416,'HKII 20 - 21'!$B$17:$AT$54,22,0))</f>
        <v>#N/A</v>
      </c>
      <c r="X416" s="16" t="e">
        <f>IF($B416="","",VLOOKUP($B416,'HKII 20 - 21'!$B$17:$AT$54,23,0))</f>
        <v>#N/A</v>
      </c>
      <c r="Y416" s="16" t="e">
        <f>IF($B416="","",VLOOKUP($B416,'HKII 20 - 21'!$B$17:$AT$54,24,0))</f>
        <v>#N/A</v>
      </c>
      <c r="Z416" s="32" t="e">
        <f t="shared" si="64"/>
        <v>#N/A</v>
      </c>
      <c r="AA416" s="16" t="e">
        <f>IF($B416="","",VLOOKUP($B416,'HKII 20 - 21'!$B$17:$AT$54,26,0))</f>
        <v>#N/A</v>
      </c>
      <c r="AB416" s="16" t="e">
        <f>IF($B416="","",VLOOKUP($B416,'HKII 20 - 21'!$B$17:$AT$54,27,0))</f>
        <v>#N/A</v>
      </c>
      <c r="AC416" s="16" t="e">
        <f>IF($B416="","",VLOOKUP($B416,'HKII 20 - 21'!$B$17:$AT$54,28,0))</f>
        <v>#N/A</v>
      </c>
      <c r="AD416" s="32" t="e">
        <f t="shared" si="65"/>
        <v>#N/A</v>
      </c>
      <c r="AE416" s="16" t="e">
        <f>IF($B416="","",VLOOKUP($B416,'HKII 20 - 21'!$B$17:$AT$54,30,0))</f>
        <v>#N/A</v>
      </c>
      <c r="AF416" s="16" t="e">
        <f>IF($B416="","",VLOOKUP($B416,'HKII 20 - 21'!$B$17:$AT$54,31,0))</f>
        <v>#N/A</v>
      </c>
      <c r="AG416" s="16" t="e">
        <f>IF($B416="","",VLOOKUP($B416,'HKII 20 - 21'!$B$17:$AT$54,32,0))</f>
        <v>#N/A</v>
      </c>
      <c r="AH416" s="32" t="e">
        <f t="shared" si="66"/>
        <v>#N/A</v>
      </c>
      <c r="AI416" s="16" t="e">
        <f>IF($B416="","",VLOOKUP($B416,'HKII 20 - 21'!$B$17:$AT$54,34,0))</f>
        <v>#N/A</v>
      </c>
      <c r="AJ416" s="16" t="e">
        <f>IF($B416="","",VLOOKUP($B416,'HKII 20 - 21'!$B$17:$AT$54,35,0))</f>
        <v>#N/A</v>
      </c>
      <c r="AK416" s="32" t="e">
        <f t="shared" si="67"/>
        <v>#N/A</v>
      </c>
      <c r="AL416" s="16" t="e">
        <f>IF($B416="","",VLOOKUP($B416,'HKII 20 - 21'!$B$17:$AT$54,37,0))</f>
        <v>#N/A</v>
      </c>
      <c r="AM416" s="16" t="e">
        <f>IF($B416="","",VLOOKUP($B416,'HKII 20 - 21'!$B$17:$AT$54,38,0))</f>
        <v>#N/A</v>
      </c>
      <c r="AN416" s="32" t="e">
        <f t="shared" si="68"/>
        <v>#N/A</v>
      </c>
      <c r="AO416" s="16" t="e">
        <f>IF($B416="","",VLOOKUP($B416,'HKII 20 - 21'!$B$17:$AT$54,40,0))</f>
        <v>#N/A</v>
      </c>
      <c r="AP416" s="16" t="e">
        <f>IF($B416="","",VLOOKUP($B416,'HKII 20 - 21'!$B$17:$AT$54,41,0))</f>
        <v>#N/A</v>
      </c>
      <c r="AQ416" s="32" t="e">
        <f t="shared" si="69"/>
        <v>#N/A</v>
      </c>
      <c r="AR416" s="32" t="e">
        <f>IF($B416="","",VLOOKUP($B416,'HKII 20 - 21'!$B$17:$AT$54,43,0))</f>
        <v>#N/A</v>
      </c>
      <c r="AS416" s="32" t="e">
        <f>IF($B416="","",VLOOKUP($B416,'HKII 20 - 21'!$B$17:$AT$54,44,0))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IF($B417="","",VLOOKUP($B417,'HKII 20 - 21'!$B$17:$AT$54,4,0))</f>
        <v>#N/A</v>
      </c>
      <c r="F417" s="16" t="e">
        <f>IF($B417="","",VLOOKUP($B417,'HKII 20 - 21'!$B$17:$AT$54,5,0))</f>
        <v>#N/A</v>
      </c>
      <c r="G417" s="16" t="e">
        <f>IF($B417="","",VLOOKUP($B417,'HKII 20 - 21'!$B$17:$AT$54,6,0))</f>
        <v>#N/A</v>
      </c>
      <c r="H417" s="16" t="e">
        <f>IF($B417="","",VLOOKUP($B417,'HKII 20 - 21'!$B$17:$AT$54,7,0))</f>
        <v>#N/A</v>
      </c>
      <c r="I417" s="16" t="e">
        <f>IF($B417="","",VLOOKUP($B417,'HKII 20 - 21'!$B$17:$AT$54,8,0))</f>
        <v>#N/A</v>
      </c>
      <c r="J417" s="16" t="e">
        <f>IF($B417="","",VLOOKUP($B417,'HKII 20 - 21'!$B$17:$AT$54,9,0))</f>
        <v>#N/A</v>
      </c>
      <c r="K417" s="16" t="e">
        <f>IF($B417="","",VLOOKUP($B417,'HKII 20 - 21'!$B$17:$AT$54,10,0))</f>
        <v>#N/A</v>
      </c>
      <c r="L417" s="16" t="e">
        <f>IF($B417="","",VLOOKUP($B417,'HKII 20 - 21'!$B$17:$AT$54,11,0))</f>
        <v>#N/A</v>
      </c>
      <c r="M417" s="32" t="e">
        <f t="shared" si="61"/>
        <v>#N/A</v>
      </c>
      <c r="N417" s="16" t="e">
        <f>IF($B417="","",VLOOKUP($B417,'HKII 20 - 21'!$B$17:$AT$54,13,0))</f>
        <v>#N/A</v>
      </c>
      <c r="O417" s="16" t="e">
        <f>IF($B417="","",VLOOKUP($B417,'HKII 20 - 21'!$B$17:$AT$54,14,0))</f>
        <v>#N/A</v>
      </c>
      <c r="P417" s="16" t="e">
        <f>IF($B417="","",VLOOKUP($B417,'HKII 20 - 21'!$B$17:$AT$54,15,0))</f>
        <v>#N/A</v>
      </c>
      <c r="Q417" s="16" t="e">
        <f>IF($B417="","",VLOOKUP($B417,'HKII 20 - 21'!$B$17:$AT$54,16,0))</f>
        <v>#N/A</v>
      </c>
      <c r="R417" s="32" t="e">
        <f t="shared" si="62"/>
        <v>#N/A</v>
      </c>
      <c r="S417" s="16" t="e">
        <f>IF($B417="","",VLOOKUP($B417,'HKII 20 - 21'!$B$17:$AT$54,18,0))</f>
        <v>#N/A</v>
      </c>
      <c r="T417" s="16" t="e">
        <f>IF($B417="","",VLOOKUP($B417,'HKII 20 - 21'!$B$17:$AT$54,19,0))</f>
        <v>#N/A</v>
      </c>
      <c r="U417" s="16" t="e">
        <f>IF($B417="","",VLOOKUP($B417,'HKII 20 - 21'!$B$17:$AT$54,20,0))</f>
        <v>#N/A</v>
      </c>
      <c r="V417" s="32" t="e">
        <f t="shared" si="63"/>
        <v>#N/A</v>
      </c>
      <c r="W417" s="16" t="e">
        <f>IF($B417="","",VLOOKUP($B417,'HKII 20 - 21'!$B$17:$AT$54,22,0))</f>
        <v>#N/A</v>
      </c>
      <c r="X417" s="16" t="e">
        <f>IF($B417="","",VLOOKUP($B417,'HKII 20 - 21'!$B$17:$AT$54,23,0))</f>
        <v>#N/A</v>
      </c>
      <c r="Y417" s="16" t="e">
        <f>IF($B417="","",VLOOKUP($B417,'HKII 20 - 21'!$B$17:$AT$54,24,0))</f>
        <v>#N/A</v>
      </c>
      <c r="Z417" s="32" t="e">
        <f t="shared" si="64"/>
        <v>#N/A</v>
      </c>
      <c r="AA417" s="16" t="e">
        <f>IF($B417="","",VLOOKUP($B417,'HKII 20 - 21'!$B$17:$AT$54,26,0))</f>
        <v>#N/A</v>
      </c>
      <c r="AB417" s="16" t="e">
        <f>IF($B417="","",VLOOKUP($B417,'HKII 20 - 21'!$B$17:$AT$54,27,0))</f>
        <v>#N/A</v>
      </c>
      <c r="AC417" s="16" t="e">
        <f>IF($B417="","",VLOOKUP($B417,'HKII 20 - 21'!$B$17:$AT$54,28,0))</f>
        <v>#N/A</v>
      </c>
      <c r="AD417" s="32" t="e">
        <f t="shared" si="65"/>
        <v>#N/A</v>
      </c>
      <c r="AE417" s="16" t="e">
        <f>IF($B417="","",VLOOKUP($B417,'HKII 20 - 21'!$B$17:$AT$54,30,0))</f>
        <v>#N/A</v>
      </c>
      <c r="AF417" s="16" t="e">
        <f>IF($B417="","",VLOOKUP($B417,'HKII 20 - 21'!$B$17:$AT$54,31,0))</f>
        <v>#N/A</v>
      </c>
      <c r="AG417" s="16" t="e">
        <f>IF($B417="","",VLOOKUP($B417,'HKII 20 - 21'!$B$17:$AT$54,32,0))</f>
        <v>#N/A</v>
      </c>
      <c r="AH417" s="32" t="e">
        <f t="shared" si="66"/>
        <v>#N/A</v>
      </c>
      <c r="AI417" s="16" t="e">
        <f>IF($B417="","",VLOOKUP($B417,'HKII 20 - 21'!$B$17:$AT$54,34,0))</f>
        <v>#N/A</v>
      </c>
      <c r="AJ417" s="16" t="e">
        <f>IF($B417="","",VLOOKUP($B417,'HKII 20 - 21'!$B$17:$AT$54,35,0))</f>
        <v>#N/A</v>
      </c>
      <c r="AK417" s="32" t="e">
        <f t="shared" si="67"/>
        <v>#N/A</v>
      </c>
      <c r="AL417" s="16" t="e">
        <f>IF($B417="","",VLOOKUP($B417,'HKII 20 - 21'!$B$17:$AT$54,37,0))</f>
        <v>#N/A</v>
      </c>
      <c r="AM417" s="16" t="e">
        <f>IF($B417="","",VLOOKUP($B417,'HKII 20 - 21'!$B$17:$AT$54,38,0))</f>
        <v>#N/A</v>
      </c>
      <c r="AN417" s="32" t="e">
        <f t="shared" si="68"/>
        <v>#N/A</v>
      </c>
      <c r="AO417" s="16" t="e">
        <f>IF($B417="","",VLOOKUP($B417,'HKII 20 - 21'!$B$17:$AT$54,40,0))</f>
        <v>#N/A</v>
      </c>
      <c r="AP417" s="16" t="e">
        <f>IF($B417="","",VLOOKUP($B417,'HKII 20 - 21'!$B$17:$AT$54,41,0))</f>
        <v>#N/A</v>
      </c>
      <c r="AQ417" s="32" t="e">
        <f t="shared" si="69"/>
        <v>#N/A</v>
      </c>
      <c r="AR417" s="32" t="e">
        <f>IF($B417="","",VLOOKUP($B417,'HKII 20 - 21'!$B$17:$AT$54,43,0))</f>
        <v>#N/A</v>
      </c>
      <c r="AS417" s="32" t="e">
        <f>IF($B417="","",VLOOKUP($B417,'HKII 20 - 21'!$B$17:$AT$54,44,0))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IF($B418="","",VLOOKUP($B418,'HKII 20 - 21'!$B$17:$AT$54,4,0))</f>
        <v>#N/A</v>
      </c>
      <c r="F418" s="16" t="e">
        <f>IF($B418="","",VLOOKUP($B418,'HKII 20 - 21'!$B$17:$AT$54,5,0))</f>
        <v>#N/A</v>
      </c>
      <c r="G418" s="16" t="e">
        <f>IF($B418="","",VLOOKUP($B418,'HKII 20 - 21'!$B$17:$AT$54,6,0))</f>
        <v>#N/A</v>
      </c>
      <c r="H418" s="16" t="e">
        <f>IF($B418="","",VLOOKUP($B418,'HKII 20 - 21'!$B$17:$AT$54,7,0))</f>
        <v>#N/A</v>
      </c>
      <c r="I418" s="16" t="e">
        <f>IF($B418="","",VLOOKUP($B418,'HKII 20 - 21'!$B$17:$AT$54,8,0))</f>
        <v>#N/A</v>
      </c>
      <c r="J418" s="16" t="e">
        <f>IF($B418="","",VLOOKUP($B418,'HKII 20 - 21'!$B$17:$AT$54,9,0))</f>
        <v>#N/A</v>
      </c>
      <c r="K418" s="16" t="e">
        <f>IF($B418="","",VLOOKUP($B418,'HKII 20 - 21'!$B$17:$AT$54,10,0))</f>
        <v>#N/A</v>
      </c>
      <c r="L418" s="16" t="e">
        <f>IF($B418="","",VLOOKUP($B418,'HKII 20 - 21'!$B$17:$AT$54,11,0))</f>
        <v>#N/A</v>
      </c>
      <c r="M418" s="32" t="e">
        <f t="shared" si="61"/>
        <v>#N/A</v>
      </c>
      <c r="N418" s="16" t="e">
        <f>IF($B418="","",VLOOKUP($B418,'HKII 20 - 21'!$B$17:$AT$54,13,0))</f>
        <v>#N/A</v>
      </c>
      <c r="O418" s="16" t="e">
        <f>IF($B418="","",VLOOKUP($B418,'HKII 20 - 21'!$B$17:$AT$54,14,0))</f>
        <v>#N/A</v>
      </c>
      <c r="P418" s="16" t="e">
        <f>IF($B418="","",VLOOKUP($B418,'HKII 20 - 21'!$B$17:$AT$54,15,0))</f>
        <v>#N/A</v>
      </c>
      <c r="Q418" s="16" t="e">
        <f>IF($B418="","",VLOOKUP($B418,'HKII 20 - 21'!$B$17:$AT$54,16,0))</f>
        <v>#N/A</v>
      </c>
      <c r="R418" s="32" t="e">
        <f t="shared" si="62"/>
        <v>#N/A</v>
      </c>
      <c r="S418" s="16" t="e">
        <f>IF($B418="","",VLOOKUP($B418,'HKII 20 - 21'!$B$17:$AT$54,18,0))</f>
        <v>#N/A</v>
      </c>
      <c r="T418" s="16" t="e">
        <f>IF($B418="","",VLOOKUP($B418,'HKII 20 - 21'!$B$17:$AT$54,19,0))</f>
        <v>#N/A</v>
      </c>
      <c r="U418" s="16" t="e">
        <f>IF($B418="","",VLOOKUP($B418,'HKII 20 - 21'!$B$17:$AT$54,20,0))</f>
        <v>#N/A</v>
      </c>
      <c r="V418" s="32" t="e">
        <f t="shared" si="63"/>
        <v>#N/A</v>
      </c>
      <c r="W418" s="16" t="e">
        <f>IF($B418="","",VLOOKUP($B418,'HKII 20 - 21'!$B$17:$AT$54,22,0))</f>
        <v>#N/A</v>
      </c>
      <c r="X418" s="16" t="e">
        <f>IF($B418="","",VLOOKUP($B418,'HKII 20 - 21'!$B$17:$AT$54,23,0))</f>
        <v>#N/A</v>
      </c>
      <c r="Y418" s="16" t="e">
        <f>IF($B418="","",VLOOKUP($B418,'HKII 20 - 21'!$B$17:$AT$54,24,0))</f>
        <v>#N/A</v>
      </c>
      <c r="Z418" s="32" t="e">
        <f t="shared" si="64"/>
        <v>#N/A</v>
      </c>
      <c r="AA418" s="16" t="e">
        <f>IF($B418="","",VLOOKUP($B418,'HKII 20 - 21'!$B$17:$AT$54,26,0))</f>
        <v>#N/A</v>
      </c>
      <c r="AB418" s="16" t="e">
        <f>IF($B418="","",VLOOKUP($B418,'HKII 20 - 21'!$B$17:$AT$54,27,0))</f>
        <v>#N/A</v>
      </c>
      <c r="AC418" s="16" t="e">
        <f>IF($B418="","",VLOOKUP($B418,'HKII 20 - 21'!$B$17:$AT$54,28,0))</f>
        <v>#N/A</v>
      </c>
      <c r="AD418" s="32" t="e">
        <f t="shared" si="65"/>
        <v>#N/A</v>
      </c>
      <c r="AE418" s="16" t="e">
        <f>IF($B418="","",VLOOKUP($B418,'HKII 20 - 21'!$B$17:$AT$54,30,0))</f>
        <v>#N/A</v>
      </c>
      <c r="AF418" s="16" t="e">
        <f>IF($B418="","",VLOOKUP($B418,'HKII 20 - 21'!$B$17:$AT$54,31,0))</f>
        <v>#N/A</v>
      </c>
      <c r="AG418" s="16" t="e">
        <f>IF($B418="","",VLOOKUP($B418,'HKII 20 - 21'!$B$17:$AT$54,32,0))</f>
        <v>#N/A</v>
      </c>
      <c r="AH418" s="32" t="e">
        <f t="shared" si="66"/>
        <v>#N/A</v>
      </c>
      <c r="AI418" s="16" t="e">
        <f>IF($B418="","",VLOOKUP($B418,'HKII 20 - 21'!$B$17:$AT$54,34,0))</f>
        <v>#N/A</v>
      </c>
      <c r="AJ418" s="16" t="e">
        <f>IF($B418="","",VLOOKUP($B418,'HKII 20 - 21'!$B$17:$AT$54,35,0))</f>
        <v>#N/A</v>
      </c>
      <c r="AK418" s="32" t="e">
        <f t="shared" si="67"/>
        <v>#N/A</v>
      </c>
      <c r="AL418" s="16" t="e">
        <f>IF($B418="","",VLOOKUP($B418,'HKII 20 - 21'!$B$17:$AT$54,37,0))</f>
        <v>#N/A</v>
      </c>
      <c r="AM418" s="16" t="e">
        <f>IF($B418="","",VLOOKUP($B418,'HKII 20 - 21'!$B$17:$AT$54,38,0))</f>
        <v>#N/A</v>
      </c>
      <c r="AN418" s="32" t="e">
        <f t="shared" si="68"/>
        <v>#N/A</v>
      </c>
      <c r="AO418" s="16" t="e">
        <f>IF($B418="","",VLOOKUP($B418,'HKII 20 - 21'!$B$17:$AT$54,40,0))</f>
        <v>#N/A</v>
      </c>
      <c r="AP418" s="16" t="e">
        <f>IF($B418="","",VLOOKUP($B418,'HKII 20 - 21'!$B$17:$AT$54,41,0))</f>
        <v>#N/A</v>
      </c>
      <c r="AQ418" s="32" t="e">
        <f t="shared" si="69"/>
        <v>#N/A</v>
      </c>
      <c r="AR418" s="32" t="e">
        <f>IF($B418="","",VLOOKUP($B418,'HKII 20 - 21'!$B$17:$AT$54,43,0))</f>
        <v>#N/A</v>
      </c>
      <c r="AS418" s="32" t="e">
        <f>IF($B418="","",VLOOKUP($B418,'HKII 20 - 21'!$B$17:$AT$54,44,0))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IF($B419="","",VLOOKUP($B419,'HKII 20 - 21'!$B$17:$AT$54,4,0))</f>
        <v>#N/A</v>
      </c>
      <c r="F419" s="16" t="e">
        <f>IF($B419="","",VLOOKUP($B419,'HKII 20 - 21'!$B$17:$AT$54,5,0))</f>
        <v>#N/A</v>
      </c>
      <c r="G419" s="16" t="e">
        <f>IF($B419="","",VLOOKUP($B419,'HKII 20 - 21'!$B$17:$AT$54,6,0))</f>
        <v>#N/A</v>
      </c>
      <c r="H419" s="16" t="e">
        <f>IF($B419="","",VLOOKUP($B419,'HKII 20 - 21'!$B$17:$AT$54,7,0))</f>
        <v>#N/A</v>
      </c>
      <c r="I419" s="16" t="e">
        <f>IF($B419="","",VLOOKUP($B419,'HKII 20 - 21'!$B$17:$AT$54,8,0))</f>
        <v>#N/A</v>
      </c>
      <c r="J419" s="16" t="e">
        <f>IF($B419="","",VLOOKUP($B419,'HKII 20 - 21'!$B$17:$AT$54,9,0))</f>
        <v>#N/A</v>
      </c>
      <c r="K419" s="16" t="e">
        <f>IF($B419="","",VLOOKUP($B419,'HKII 20 - 21'!$B$17:$AT$54,10,0))</f>
        <v>#N/A</v>
      </c>
      <c r="L419" s="16" t="e">
        <f>IF($B419="","",VLOOKUP($B419,'HKII 20 - 21'!$B$17:$AT$54,11,0))</f>
        <v>#N/A</v>
      </c>
      <c r="M419" s="32" t="e">
        <f t="shared" si="61"/>
        <v>#N/A</v>
      </c>
      <c r="N419" s="16" t="e">
        <f>IF($B419="","",VLOOKUP($B419,'HKII 20 - 21'!$B$17:$AT$54,13,0))</f>
        <v>#N/A</v>
      </c>
      <c r="O419" s="16" t="e">
        <f>IF($B419="","",VLOOKUP($B419,'HKII 20 - 21'!$B$17:$AT$54,14,0))</f>
        <v>#N/A</v>
      </c>
      <c r="P419" s="16" t="e">
        <f>IF($B419="","",VLOOKUP($B419,'HKII 20 - 21'!$B$17:$AT$54,15,0))</f>
        <v>#N/A</v>
      </c>
      <c r="Q419" s="16" t="e">
        <f>IF($B419="","",VLOOKUP($B419,'HKII 20 - 21'!$B$17:$AT$54,16,0))</f>
        <v>#N/A</v>
      </c>
      <c r="R419" s="32" t="e">
        <f t="shared" si="62"/>
        <v>#N/A</v>
      </c>
      <c r="S419" s="16" t="e">
        <f>IF($B419="","",VLOOKUP($B419,'HKII 20 - 21'!$B$17:$AT$54,18,0))</f>
        <v>#N/A</v>
      </c>
      <c r="T419" s="16" t="e">
        <f>IF($B419="","",VLOOKUP($B419,'HKII 20 - 21'!$B$17:$AT$54,19,0))</f>
        <v>#N/A</v>
      </c>
      <c r="U419" s="16" t="e">
        <f>IF($B419="","",VLOOKUP($B419,'HKII 20 - 21'!$B$17:$AT$54,20,0))</f>
        <v>#N/A</v>
      </c>
      <c r="V419" s="32" t="e">
        <f t="shared" si="63"/>
        <v>#N/A</v>
      </c>
      <c r="W419" s="16" t="e">
        <f>IF($B419="","",VLOOKUP($B419,'HKII 20 - 21'!$B$17:$AT$54,22,0))</f>
        <v>#N/A</v>
      </c>
      <c r="X419" s="16" t="e">
        <f>IF($B419="","",VLOOKUP($B419,'HKII 20 - 21'!$B$17:$AT$54,23,0))</f>
        <v>#N/A</v>
      </c>
      <c r="Y419" s="16" t="e">
        <f>IF($B419="","",VLOOKUP($B419,'HKII 20 - 21'!$B$17:$AT$54,24,0))</f>
        <v>#N/A</v>
      </c>
      <c r="Z419" s="32" t="e">
        <f t="shared" si="64"/>
        <v>#N/A</v>
      </c>
      <c r="AA419" s="16" t="e">
        <f>IF($B419="","",VLOOKUP($B419,'HKII 20 - 21'!$B$17:$AT$54,26,0))</f>
        <v>#N/A</v>
      </c>
      <c r="AB419" s="16" t="e">
        <f>IF($B419="","",VLOOKUP($B419,'HKII 20 - 21'!$B$17:$AT$54,27,0))</f>
        <v>#N/A</v>
      </c>
      <c r="AC419" s="16" t="e">
        <f>IF($B419="","",VLOOKUP($B419,'HKII 20 - 21'!$B$17:$AT$54,28,0))</f>
        <v>#N/A</v>
      </c>
      <c r="AD419" s="32" t="e">
        <f t="shared" si="65"/>
        <v>#N/A</v>
      </c>
      <c r="AE419" s="16" t="e">
        <f>IF($B419="","",VLOOKUP($B419,'HKII 20 - 21'!$B$17:$AT$54,30,0))</f>
        <v>#N/A</v>
      </c>
      <c r="AF419" s="16" t="e">
        <f>IF($B419="","",VLOOKUP($B419,'HKII 20 - 21'!$B$17:$AT$54,31,0))</f>
        <v>#N/A</v>
      </c>
      <c r="AG419" s="16" t="e">
        <f>IF($B419="","",VLOOKUP($B419,'HKII 20 - 21'!$B$17:$AT$54,32,0))</f>
        <v>#N/A</v>
      </c>
      <c r="AH419" s="32" t="e">
        <f t="shared" si="66"/>
        <v>#N/A</v>
      </c>
      <c r="AI419" s="16" t="e">
        <f>IF($B419="","",VLOOKUP($B419,'HKII 20 - 21'!$B$17:$AT$54,34,0))</f>
        <v>#N/A</v>
      </c>
      <c r="AJ419" s="16" t="e">
        <f>IF($B419="","",VLOOKUP($B419,'HKII 20 - 21'!$B$17:$AT$54,35,0))</f>
        <v>#N/A</v>
      </c>
      <c r="AK419" s="32" t="e">
        <f t="shared" si="67"/>
        <v>#N/A</v>
      </c>
      <c r="AL419" s="16" t="e">
        <f>IF($B419="","",VLOOKUP($B419,'HKII 20 - 21'!$B$17:$AT$54,37,0))</f>
        <v>#N/A</v>
      </c>
      <c r="AM419" s="16" t="e">
        <f>IF($B419="","",VLOOKUP($B419,'HKII 20 - 21'!$B$17:$AT$54,38,0))</f>
        <v>#N/A</v>
      </c>
      <c r="AN419" s="32" t="e">
        <f t="shared" si="68"/>
        <v>#N/A</v>
      </c>
      <c r="AO419" s="16" t="e">
        <f>IF($B419="","",VLOOKUP($B419,'HKII 20 - 21'!$B$17:$AT$54,40,0))</f>
        <v>#N/A</v>
      </c>
      <c r="AP419" s="16" t="e">
        <f>IF($B419="","",VLOOKUP($B419,'HKII 20 - 21'!$B$17:$AT$54,41,0))</f>
        <v>#N/A</v>
      </c>
      <c r="AQ419" s="32" t="e">
        <f t="shared" si="69"/>
        <v>#N/A</v>
      </c>
      <c r="AR419" s="32" t="e">
        <f>IF($B419="","",VLOOKUP($B419,'HKII 20 - 21'!$B$17:$AT$54,43,0))</f>
        <v>#N/A</v>
      </c>
      <c r="AS419" s="32" t="e">
        <f>IF($B419="","",VLOOKUP($B419,'HKII 20 - 21'!$B$17:$AT$54,44,0))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IF($B420="","",VLOOKUP($B420,'HKII 20 - 21'!$B$17:$AT$54,4,0))</f>
        <v>#N/A</v>
      </c>
      <c r="F420" s="16" t="e">
        <f>IF($B420="","",VLOOKUP($B420,'HKII 20 - 21'!$B$17:$AT$54,5,0))</f>
        <v>#N/A</v>
      </c>
      <c r="G420" s="16" t="e">
        <f>IF($B420="","",VLOOKUP($B420,'HKII 20 - 21'!$B$17:$AT$54,6,0))</f>
        <v>#N/A</v>
      </c>
      <c r="H420" s="16" t="e">
        <f>IF($B420="","",VLOOKUP($B420,'HKII 20 - 21'!$B$17:$AT$54,7,0))</f>
        <v>#N/A</v>
      </c>
      <c r="I420" s="16" t="e">
        <f>IF($B420="","",VLOOKUP($B420,'HKII 20 - 21'!$B$17:$AT$54,8,0))</f>
        <v>#N/A</v>
      </c>
      <c r="J420" s="16" t="e">
        <f>IF($B420="","",VLOOKUP($B420,'HKII 20 - 21'!$B$17:$AT$54,9,0))</f>
        <v>#N/A</v>
      </c>
      <c r="K420" s="16" t="e">
        <f>IF($B420="","",VLOOKUP($B420,'HKII 20 - 21'!$B$17:$AT$54,10,0))</f>
        <v>#N/A</v>
      </c>
      <c r="L420" s="16" t="e">
        <f>IF($B420="","",VLOOKUP($B420,'HKII 20 - 21'!$B$17:$AT$54,11,0))</f>
        <v>#N/A</v>
      </c>
      <c r="M420" s="32" t="e">
        <f t="shared" si="61"/>
        <v>#N/A</v>
      </c>
      <c r="N420" s="16" t="e">
        <f>IF($B420="","",VLOOKUP($B420,'HKII 20 - 21'!$B$17:$AT$54,13,0))</f>
        <v>#N/A</v>
      </c>
      <c r="O420" s="16" t="e">
        <f>IF($B420="","",VLOOKUP($B420,'HKII 20 - 21'!$B$17:$AT$54,14,0))</f>
        <v>#N/A</v>
      </c>
      <c r="P420" s="16" t="e">
        <f>IF($B420="","",VLOOKUP($B420,'HKII 20 - 21'!$B$17:$AT$54,15,0))</f>
        <v>#N/A</v>
      </c>
      <c r="Q420" s="16" t="e">
        <f>IF($B420="","",VLOOKUP($B420,'HKII 20 - 21'!$B$17:$AT$54,16,0))</f>
        <v>#N/A</v>
      </c>
      <c r="R420" s="32" t="e">
        <f t="shared" si="62"/>
        <v>#N/A</v>
      </c>
      <c r="S420" s="16" t="e">
        <f>IF($B420="","",VLOOKUP($B420,'HKII 20 - 21'!$B$17:$AT$54,18,0))</f>
        <v>#N/A</v>
      </c>
      <c r="T420" s="16" t="e">
        <f>IF($B420="","",VLOOKUP($B420,'HKII 20 - 21'!$B$17:$AT$54,19,0))</f>
        <v>#N/A</v>
      </c>
      <c r="U420" s="16" t="e">
        <f>IF($B420="","",VLOOKUP($B420,'HKII 20 - 21'!$B$17:$AT$54,20,0))</f>
        <v>#N/A</v>
      </c>
      <c r="V420" s="32" t="e">
        <f t="shared" si="63"/>
        <v>#N/A</v>
      </c>
      <c r="W420" s="16" t="e">
        <f>IF($B420="","",VLOOKUP($B420,'HKII 20 - 21'!$B$17:$AT$54,22,0))</f>
        <v>#N/A</v>
      </c>
      <c r="X420" s="16" t="e">
        <f>IF($B420="","",VLOOKUP($B420,'HKII 20 - 21'!$B$17:$AT$54,23,0))</f>
        <v>#N/A</v>
      </c>
      <c r="Y420" s="16" t="e">
        <f>IF($B420="","",VLOOKUP($B420,'HKII 20 - 21'!$B$17:$AT$54,24,0))</f>
        <v>#N/A</v>
      </c>
      <c r="Z420" s="32" t="e">
        <f t="shared" si="64"/>
        <v>#N/A</v>
      </c>
      <c r="AA420" s="16" t="e">
        <f>IF($B420="","",VLOOKUP($B420,'HKII 20 - 21'!$B$17:$AT$54,26,0))</f>
        <v>#N/A</v>
      </c>
      <c r="AB420" s="16" t="e">
        <f>IF($B420="","",VLOOKUP($B420,'HKII 20 - 21'!$B$17:$AT$54,27,0))</f>
        <v>#N/A</v>
      </c>
      <c r="AC420" s="16" t="e">
        <f>IF($B420="","",VLOOKUP($B420,'HKII 20 - 21'!$B$17:$AT$54,28,0))</f>
        <v>#N/A</v>
      </c>
      <c r="AD420" s="32" t="e">
        <f t="shared" si="65"/>
        <v>#N/A</v>
      </c>
      <c r="AE420" s="16" t="e">
        <f>IF($B420="","",VLOOKUP($B420,'HKII 20 - 21'!$B$17:$AT$54,30,0))</f>
        <v>#N/A</v>
      </c>
      <c r="AF420" s="16" t="e">
        <f>IF($B420="","",VLOOKUP($B420,'HKII 20 - 21'!$B$17:$AT$54,31,0))</f>
        <v>#N/A</v>
      </c>
      <c r="AG420" s="16" t="e">
        <f>IF($B420="","",VLOOKUP($B420,'HKII 20 - 21'!$B$17:$AT$54,32,0))</f>
        <v>#N/A</v>
      </c>
      <c r="AH420" s="32" t="e">
        <f t="shared" si="66"/>
        <v>#N/A</v>
      </c>
      <c r="AI420" s="16" t="e">
        <f>IF($B420="","",VLOOKUP($B420,'HKII 20 - 21'!$B$17:$AT$54,34,0))</f>
        <v>#N/A</v>
      </c>
      <c r="AJ420" s="16" t="e">
        <f>IF($B420="","",VLOOKUP($B420,'HKII 20 - 21'!$B$17:$AT$54,35,0))</f>
        <v>#N/A</v>
      </c>
      <c r="AK420" s="32" t="e">
        <f t="shared" si="67"/>
        <v>#N/A</v>
      </c>
      <c r="AL420" s="16" t="e">
        <f>IF($B420="","",VLOOKUP($B420,'HKII 20 - 21'!$B$17:$AT$54,37,0))</f>
        <v>#N/A</v>
      </c>
      <c r="AM420" s="16" t="e">
        <f>IF($B420="","",VLOOKUP($B420,'HKII 20 - 21'!$B$17:$AT$54,38,0))</f>
        <v>#N/A</v>
      </c>
      <c r="AN420" s="32" t="e">
        <f t="shared" si="68"/>
        <v>#N/A</v>
      </c>
      <c r="AO420" s="16" t="e">
        <f>IF($B420="","",VLOOKUP($B420,'HKII 20 - 21'!$B$17:$AT$54,40,0))</f>
        <v>#N/A</v>
      </c>
      <c r="AP420" s="16" t="e">
        <f>IF($B420="","",VLOOKUP($B420,'HKII 20 - 21'!$B$17:$AT$54,41,0))</f>
        <v>#N/A</v>
      </c>
      <c r="AQ420" s="32" t="e">
        <f t="shared" si="69"/>
        <v>#N/A</v>
      </c>
      <c r="AR420" s="32" t="e">
        <f>IF($B420="","",VLOOKUP($B420,'HKII 20 - 21'!$B$17:$AT$54,43,0))</f>
        <v>#N/A</v>
      </c>
      <c r="AS420" s="32" t="e">
        <f>IF($B420="","",VLOOKUP($B420,'HKII 20 - 21'!$B$17:$AT$54,44,0))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IF($B421="","",VLOOKUP($B421,'HKII 20 - 21'!$B$17:$AT$54,4,0))</f>
        <v>#N/A</v>
      </c>
      <c r="F421" s="16" t="e">
        <f>IF($B421="","",VLOOKUP($B421,'HKII 20 - 21'!$B$17:$AT$54,5,0))</f>
        <v>#N/A</v>
      </c>
      <c r="G421" s="16" t="e">
        <f>IF($B421="","",VLOOKUP($B421,'HKII 20 - 21'!$B$17:$AT$54,6,0))</f>
        <v>#N/A</v>
      </c>
      <c r="H421" s="16" t="e">
        <f>IF($B421="","",VLOOKUP($B421,'HKII 20 - 21'!$B$17:$AT$54,7,0))</f>
        <v>#N/A</v>
      </c>
      <c r="I421" s="16" t="e">
        <f>IF($B421="","",VLOOKUP($B421,'HKII 20 - 21'!$B$17:$AT$54,8,0))</f>
        <v>#N/A</v>
      </c>
      <c r="J421" s="16" t="e">
        <f>IF($B421="","",VLOOKUP($B421,'HKII 20 - 21'!$B$17:$AT$54,9,0))</f>
        <v>#N/A</v>
      </c>
      <c r="K421" s="16" t="e">
        <f>IF($B421="","",VLOOKUP($B421,'HKII 20 - 21'!$B$17:$AT$54,10,0))</f>
        <v>#N/A</v>
      </c>
      <c r="L421" s="16" t="e">
        <f>IF($B421="","",VLOOKUP($B421,'HKII 20 - 21'!$B$17:$AT$54,11,0))</f>
        <v>#N/A</v>
      </c>
      <c r="M421" s="32" t="e">
        <f t="shared" si="61"/>
        <v>#N/A</v>
      </c>
      <c r="N421" s="16" t="e">
        <f>IF($B421="","",VLOOKUP($B421,'HKII 20 - 21'!$B$17:$AT$54,13,0))</f>
        <v>#N/A</v>
      </c>
      <c r="O421" s="16" t="e">
        <f>IF($B421="","",VLOOKUP($B421,'HKII 20 - 21'!$B$17:$AT$54,14,0))</f>
        <v>#N/A</v>
      </c>
      <c r="P421" s="16" t="e">
        <f>IF($B421="","",VLOOKUP($B421,'HKII 20 - 21'!$B$17:$AT$54,15,0))</f>
        <v>#N/A</v>
      </c>
      <c r="Q421" s="16" t="e">
        <f>IF($B421="","",VLOOKUP($B421,'HKII 20 - 21'!$B$17:$AT$54,16,0))</f>
        <v>#N/A</v>
      </c>
      <c r="R421" s="32" t="e">
        <f t="shared" si="62"/>
        <v>#N/A</v>
      </c>
      <c r="S421" s="16" t="e">
        <f>IF($B421="","",VLOOKUP($B421,'HKII 20 - 21'!$B$17:$AT$54,18,0))</f>
        <v>#N/A</v>
      </c>
      <c r="T421" s="16" t="e">
        <f>IF($B421="","",VLOOKUP($B421,'HKII 20 - 21'!$B$17:$AT$54,19,0))</f>
        <v>#N/A</v>
      </c>
      <c r="U421" s="16" t="e">
        <f>IF($B421="","",VLOOKUP($B421,'HKII 20 - 21'!$B$17:$AT$54,20,0))</f>
        <v>#N/A</v>
      </c>
      <c r="V421" s="32" t="e">
        <f t="shared" si="63"/>
        <v>#N/A</v>
      </c>
      <c r="W421" s="16" t="e">
        <f>IF($B421="","",VLOOKUP($B421,'HKII 20 - 21'!$B$17:$AT$54,22,0))</f>
        <v>#N/A</v>
      </c>
      <c r="X421" s="16" t="e">
        <f>IF($B421="","",VLOOKUP($B421,'HKII 20 - 21'!$B$17:$AT$54,23,0))</f>
        <v>#N/A</v>
      </c>
      <c r="Y421" s="16" t="e">
        <f>IF($B421="","",VLOOKUP($B421,'HKII 20 - 21'!$B$17:$AT$54,24,0))</f>
        <v>#N/A</v>
      </c>
      <c r="Z421" s="32" t="e">
        <f t="shared" si="64"/>
        <v>#N/A</v>
      </c>
      <c r="AA421" s="16" t="e">
        <f>IF($B421="","",VLOOKUP($B421,'HKII 20 - 21'!$B$17:$AT$54,26,0))</f>
        <v>#N/A</v>
      </c>
      <c r="AB421" s="16" t="e">
        <f>IF($B421="","",VLOOKUP($B421,'HKII 20 - 21'!$B$17:$AT$54,27,0))</f>
        <v>#N/A</v>
      </c>
      <c r="AC421" s="16" t="e">
        <f>IF($B421="","",VLOOKUP($B421,'HKII 20 - 21'!$B$17:$AT$54,28,0))</f>
        <v>#N/A</v>
      </c>
      <c r="AD421" s="32" t="e">
        <f t="shared" si="65"/>
        <v>#N/A</v>
      </c>
      <c r="AE421" s="16" t="e">
        <f>IF($B421="","",VLOOKUP($B421,'HKII 20 - 21'!$B$17:$AT$54,30,0))</f>
        <v>#N/A</v>
      </c>
      <c r="AF421" s="16" t="e">
        <f>IF($B421="","",VLOOKUP($B421,'HKII 20 - 21'!$B$17:$AT$54,31,0))</f>
        <v>#N/A</v>
      </c>
      <c r="AG421" s="16" t="e">
        <f>IF($B421="","",VLOOKUP($B421,'HKII 20 - 21'!$B$17:$AT$54,32,0))</f>
        <v>#N/A</v>
      </c>
      <c r="AH421" s="32" t="e">
        <f t="shared" si="66"/>
        <v>#N/A</v>
      </c>
      <c r="AI421" s="16" t="e">
        <f>IF($B421="","",VLOOKUP($B421,'HKII 20 - 21'!$B$17:$AT$54,34,0))</f>
        <v>#N/A</v>
      </c>
      <c r="AJ421" s="16" t="e">
        <f>IF($B421="","",VLOOKUP($B421,'HKII 20 - 21'!$B$17:$AT$54,35,0))</f>
        <v>#N/A</v>
      </c>
      <c r="AK421" s="32" t="e">
        <f t="shared" si="67"/>
        <v>#N/A</v>
      </c>
      <c r="AL421" s="16" t="e">
        <f>IF($B421="","",VLOOKUP($B421,'HKII 20 - 21'!$B$17:$AT$54,37,0))</f>
        <v>#N/A</v>
      </c>
      <c r="AM421" s="16" t="e">
        <f>IF($B421="","",VLOOKUP($B421,'HKII 20 - 21'!$B$17:$AT$54,38,0))</f>
        <v>#N/A</v>
      </c>
      <c r="AN421" s="32" t="e">
        <f t="shared" si="68"/>
        <v>#N/A</v>
      </c>
      <c r="AO421" s="16" t="e">
        <f>IF($B421="","",VLOOKUP($B421,'HKII 20 - 21'!$B$17:$AT$54,40,0))</f>
        <v>#N/A</v>
      </c>
      <c r="AP421" s="16" t="e">
        <f>IF($B421="","",VLOOKUP($B421,'HKII 20 - 21'!$B$17:$AT$54,41,0))</f>
        <v>#N/A</v>
      </c>
      <c r="AQ421" s="32" t="e">
        <f t="shared" si="69"/>
        <v>#N/A</v>
      </c>
      <c r="AR421" s="32" t="e">
        <f>IF($B421="","",VLOOKUP($B421,'HKII 20 - 21'!$B$17:$AT$54,43,0))</f>
        <v>#N/A</v>
      </c>
      <c r="AS421" s="32" t="e">
        <f>IF($B421="","",VLOOKUP($B421,'HKII 20 - 21'!$B$17:$AT$54,44,0))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IF($B422="","",VLOOKUP($B422,'HKII 20 - 21'!$B$17:$AT$54,4,0))</f>
        <v>#N/A</v>
      </c>
      <c r="F422" s="16" t="e">
        <f>IF($B422="","",VLOOKUP($B422,'HKII 20 - 21'!$B$17:$AT$54,5,0))</f>
        <v>#N/A</v>
      </c>
      <c r="G422" s="16" t="e">
        <f>IF($B422="","",VLOOKUP($B422,'HKII 20 - 21'!$B$17:$AT$54,6,0))</f>
        <v>#N/A</v>
      </c>
      <c r="H422" s="16" t="e">
        <f>IF($B422="","",VLOOKUP($B422,'HKII 20 - 21'!$B$17:$AT$54,7,0))</f>
        <v>#N/A</v>
      </c>
      <c r="I422" s="16" t="e">
        <f>IF($B422="","",VLOOKUP($B422,'HKII 20 - 21'!$B$17:$AT$54,8,0))</f>
        <v>#N/A</v>
      </c>
      <c r="J422" s="16" t="e">
        <f>IF($B422="","",VLOOKUP($B422,'HKII 20 - 21'!$B$17:$AT$54,9,0))</f>
        <v>#N/A</v>
      </c>
      <c r="K422" s="16" t="e">
        <f>IF($B422="","",VLOOKUP($B422,'HKII 20 - 21'!$B$17:$AT$54,10,0))</f>
        <v>#N/A</v>
      </c>
      <c r="L422" s="16" t="e">
        <f>IF($B422="","",VLOOKUP($B422,'HKII 20 - 21'!$B$17:$AT$54,11,0))</f>
        <v>#N/A</v>
      </c>
      <c r="M422" s="32" t="e">
        <f t="shared" si="61"/>
        <v>#N/A</v>
      </c>
      <c r="N422" s="16" t="e">
        <f>IF($B422="","",VLOOKUP($B422,'HKII 20 - 21'!$B$17:$AT$54,13,0))</f>
        <v>#N/A</v>
      </c>
      <c r="O422" s="16" t="e">
        <f>IF($B422="","",VLOOKUP($B422,'HKII 20 - 21'!$B$17:$AT$54,14,0))</f>
        <v>#N/A</v>
      </c>
      <c r="P422" s="16" t="e">
        <f>IF($B422="","",VLOOKUP($B422,'HKII 20 - 21'!$B$17:$AT$54,15,0))</f>
        <v>#N/A</v>
      </c>
      <c r="Q422" s="16" t="e">
        <f>IF($B422="","",VLOOKUP($B422,'HKII 20 - 21'!$B$17:$AT$54,16,0))</f>
        <v>#N/A</v>
      </c>
      <c r="R422" s="32" t="e">
        <f t="shared" si="62"/>
        <v>#N/A</v>
      </c>
      <c r="S422" s="16" t="e">
        <f>IF($B422="","",VLOOKUP($B422,'HKII 20 - 21'!$B$17:$AT$54,18,0))</f>
        <v>#N/A</v>
      </c>
      <c r="T422" s="16" t="e">
        <f>IF($B422="","",VLOOKUP($B422,'HKII 20 - 21'!$B$17:$AT$54,19,0))</f>
        <v>#N/A</v>
      </c>
      <c r="U422" s="16" t="e">
        <f>IF($B422="","",VLOOKUP($B422,'HKII 20 - 21'!$B$17:$AT$54,20,0))</f>
        <v>#N/A</v>
      </c>
      <c r="V422" s="32" t="e">
        <f t="shared" si="63"/>
        <v>#N/A</v>
      </c>
      <c r="W422" s="16" t="e">
        <f>IF($B422="","",VLOOKUP($B422,'HKII 20 - 21'!$B$17:$AT$54,22,0))</f>
        <v>#N/A</v>
      </c>
      <c r="X422" s="16" t="e">
        <f>IF($B422="","",VLOOKUP($B422,'HKII 20 - 21'!$B$17:$AT$54,23,0))</f>
        <v>#N/A</v>
      </c>
      <c r="Y422" s="16" t="e">
        <f>IF($B422="","",VLOOKUP($B422,'HKII 20 - 21'!$B$17:$AT$54,24,0))</f>
        <v>#N/A</v>
      </c>
      <c r="Z422" s="32" t="e">
        <f t="shared" si="64"/>
        <v>#N/A</v>
      </c>
      <c r="AA422" s="16" t="e">
        <f>IF($B422="","",VLOOKUP($B422,'HKII 20 - 21'!$B$17:$AT$54,26,0))</f>
        <v>#N/A</v>
      </c>
      <c r="AB422" s="16" t="e">
        <f>IF($B422="","",VLOOKUP($B422,'HKII 20 - 21'!$B$17:$AT$54,27,0))</f>
        <v>#N/A</v>
      </c>
      <c r="AC422" s="16" t="e">
        <f>IF($B422="","",VLOOKUP($B422,'HKII 20 - 21'!$B$17:$AT$54,28,0))</f>
        <v>#N/A</v>
      </c>
      <c r="AD422" s="32" t="e">
        <f t="shared" si="65"/>
        <v>#N/A</v>
      </c>
      <c r="AE422" s="16" t="e">
        <f>IF($B422="","",VLOOKUP($B422,'HKII 20 - 21'!$B$17:$AT$54,30,0))</f>
        <v>#N/A</v>
      </c>
      <c r="AF422" s="16" t="e">
        <f>IF($B422="","",VLOOKUP($B422,'HKII 20 - 21'!$B$17:$AT$54,31,0))</f>
        <v>#N/A</v>
      </c>
      <c r="AG422" s="16" t="e">
        <f>IF($B422="","",VLOOKUP($B422,'HKII 20 - 21'!$B$17:$AT$54,32,0))</f>
        <v>#N/A</v>
      </c>
      <c r="AH422" s="32" t="e">
        <f t="shared" si="66"/>
        <v>#N/A</v>
      </c>
      <c r="AI422" s="16" t="e">
        <f>IF($B422="","",VLOOKUP($B422,'HKII 20 - 21'!$B$17:$AT$54,34,0))</f>
        <v>#N/A</v>
      </c>
      <c r="AJ422" s="16" t="e">
        <f>IF($B422="","",VLOOKUP($B422,'HKII 20 - 21'!$B$17:$AT$54,35,0))</f>
        <v>#N/A</v>
      </c>
      <c r="AK422" s="32" t="e">
        <f t="shared" si="67"/>
        <v>#N/A</v>
      </c>
      <c r="AL422" s="16" t="e">
        <f>IF($B422="","",VLOOKUP($B422,'HKII 20 - 21'!$B$17:$AT$54,37,0))</f>
        <v>#N/A</v>
      </c>
      <c r="AM422" s="16" t="e">
        <f>IF($B422="","",VLOOKUP($B422,'HKII 20 - 21'!$B$17:$AT$54,38,0))</f>
        <v>#N/A</v>
      </c>
      <c r="AN422" s="32" t="e">
        <f t="shared" si="68"/>
        <v>#N/A</v>
      </c>
      <c r="AO422" s="16" t="e">
        <f>IF($B422="","",VLOOKUP($B422,'HKII 20 - 21'!$B$17:$AT$54,40,0))</f>
        <v>#N/A</v>
      </c>
      <c r="AP422" s="16" t="e">
        <f>IF($B422="","",VLOOKUP($B422,'HKII 20 - 21'!$B$17:$AT$54,41,0))</f>
        <v>#N/A</v>
      </c>
      <c r="AQ422" s="32" t="e">
        <f t="shared" si="69"/>
        <v>#N/A</v>
      </c>
      <c r="AR422" s="32" t="e">
        <f>IF($B422="","",VLOOKUP($B422,'HKII 20 - 21'!$B$17:$AT$54,43,0))</f>
        <v>#N/A</v>
      </c>
      <c r="AS422" s="32" t="e">
        <f>IF($B422="","",VLOOKUP($B422,'HKII 20 - 21'!$B$17:$AT$54,44,0))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IF($B423="","",VLOOKUP($B423,'HKII 20 - 21'!$B$17:$AT$54,4,0))</f>
        <v>#N/A</v>
      </c>
      <c r="F423" s="16" t="e">
        <f>IF($B423="","",VLOOKUP($B423,'HKII 20 - 21'!$B$17:$AT$54,5,0))</f>
        <v>#N/A</v>
      </c>
      <c r="G423" s="16" t="e">
        <f>IF($B423="","",VLOOKUP($B423,'HKII 20 - 21'!$B$17:$AT$54,6,0))</f>
        <v>#N/A</v>
      </c>
      <c r="H423" s="16" t="e">
        <f>IF($B423="","",VLOOKUP($B423,'HKII 20 - 21'!$B$17:$AT$54,7,0))</f>
        <v>#N/A</v>
      </c>
      <c r="I423" s="16" t="e">
        <f>IF($B423="","",VLOOKUP($B423,'HKII 20 - 21'!$B$17:$AT$54,8,0))</f>
        <v>#N/A</v>
      </c>
      <c r="J423" s="16" t="e">
        <f>IF($B423="","",VLOOKUP($B423,'HKII 20 - 21'!$B$17:$AT$54,9,0))</f>
        <v>#N/A</v>
      </c>
      <c r="K423" s="16" t="e">
        <f>IF($B423="","",VLOOKUP($B423,'HKII 20 - 21'!$B$17:$AT$54,10,0))</f>
        <v>#N/A</v>
      </c>
      <c r="L423" s="16" t="e">
        <f>IF($B423="","",VLOOKUP($B423,'HKII 20 - 21'!$B$17:$AT$54,11,0))</f>
        <v>#N/A</v>
      </c>
      <c r="M423" s="32" t="e">
        <f t="shared" si="61"/>
        <v>#N/A</v>
      </c>
      <c r="N423" s="16" t="e">
        <f>IF($B423="","",VLOOKUP($B423,'HKII 20 - 21'!$B$17:$AT$54,13,0))</f>
        <v>#N/A</v>
      </c>
      <c r="O423" s="16" t="e">
        <f>IF($B423="","",VLOOKUP($B423,'HKII 20 - 21'!$B$17:$AT$54,14,0))</f>
        <v>#N/A</v>
      </c>
      <c r="P423" s="16" t="e">
        <f>IF($B423="","",VLOOKUP($B423,'HKII 20 - 21'!$B$17:$AT$54,15,0))</f>
        <v>#N/A</v>
      </c>
      <c r="Q423" s="16" t="e">
        <f>IF($B423="","",VLOOKUP($B423,'HKII 20 - 21'!$B$17:$AT$54,16,0))</f>
        <v>#N/A</v>
      </c>
      <c r="R423" s="32" t="e">
        <f t="shared" si="62"/>
        <v>#N/A</v>
      </c>
      <c r="S423" s="16" t="e">
        <f>IF($B423="","",VLOOKUP($B423,'HKII 20 - 21'!$B$17:$AT$54,18,0))</f>
        <v>#N/A</v>
      </c>
      <c r="T423" s="16" t="e">
        <f>IF($B423="","",VLOOKUP($B423,'HKII 20 - 21'!$B$17:$AT$54,19,0))</f>
        <v>#N/A</v>
      </c>
      <c r="U423" s="16" t="e">
        <f>IF($B423="","",VLOOKUP($B423,'HKII 20 - 21'!$B$17:$AT$54,20,0))</f>
        <v>#N/A</v>
      </c>
      <c r="V423" s="32" t="e">
        <f t="shared" si="63"/>
        <v>#N/A</v>
      </c>
      <c r="W423" s="16" t="e">
        <f>IF($B423="","",VLOOKUP($B423,'HKII 20 - 21'!$B$17:$AT$54,22,0))</f>
        <v>#N/A</v>
      </c>
      <c r="X423" s="16" t="e">
        <f>IF($B423="","",VLOOKUP($B423,'HKII 20 - 21'!$B$17:$AT$54,23,0))</f>
        <v>#N/A</v>
      </c>
      <c r="Y423" s="16" t="e">
        <f>IF($B423="","",VLOOKUP($B423,'HKII 20 - 21'!$B$17:$AT$54,24,0))</f>
        <v>#N/A</v>
      </c>
      <c r="Z423" s="32" t="e">
        <f t="shared" si="64"/>
        <v>#N/A</v>
      </c>
      <c r="AA423" s="16" t="e">
        <f>IF($B423="","",VLOOKUP($B423,'HKII 20 - 21'!$B$17:$AT$54,26,0))</f>
        <v>#N/A</v>
      </c>
      <c r="AB423" s="16" t="e">
        <f>IF($B423="","",VLOOKUP($B423,'HKII 20 - 21'!$B$17:$AT$54,27,0))</f>
        <v>#N/A</v>
      </c>
      <c r="AC423" s="16" t="e">
        <f>IF($B423="","",VLOOKUP($B423,'HKII 20 - 21'!$B$17:$AT$54,28,0))</f>
        <v>#N/A</v>
      </c>
      <c r="AD423" s="32" t="e">
        <f t="shared" si="65"/>
        <v>#N/A</v>
      </c>
      <c r="AE423" s="16" t="e">
        <f>IF($B423="","",VLOOKUP($B423,'HKII 20 - 21'!$B$17:$AT$54,30,0))</f>
        <v>#N/A</v>
      </c>
      <c r="AF423" s="16" t="e">
        <f>IF($B423="","",VLOOKUP($B423,'HKII 20 - 21'!$B$17:$AT$54,31,0))</f>
        <v>#N/A</v>
      </c>
      <c r="AG423" s="16" t="e">
        <f>IF($B423="","",VLOOKUP($B423,'HKII 20 - 21'!$B$17:$AT$54,32,0))</f>
        <v>#N/A</v>
      </c>
      <c r="AH423" s="32" t="e">
        <f t="shared" si="66"/>
        <v>#N/A</v>
      </c>
      <c r="AI423" s="16" t="e">
        <f>IF($B423="","",VLOOKUP($B423,'HKII 20 - 21'!$B$17:$AT$54,34,0))</f>
        <v>#N/A</v>
      </c>
      <c r="AJ423" s="16" t="e">
        <f>IF($B423="","",VLOOKUP($B423,'HKII 20 - 21'!$B$17:$AT$54,35,0))</f>
        <v>#N/A</v>
      </c>
      <c r="AK423" s="32" t="e">
        <f t="shared" si="67"/>
        <v>#N/A</v>
      </c>
      <c r="AL423" s="16" t="e">
        <f>IF($B423="","",VLOOKUP($B423,'HKII 20 - 21'!$B$17:$AT$54,37,0))</f>
        <v>#N/A</v>
      </c>
      <c r="AM423" s="16" t="e">
        <f>IF($B423="","",VLOOKUP($B423,'HKII 20 - 21'!$B$17:$AT$54,38,0))</f>
        <v>#N/A</v>
      </c>
      <c r="AN423" s="32" t="e">
        <f t="shared" si="68"/>
        <v>#N/A</v>
      </c>
      <c r="AO423" s="16" t="e">
        <f>IF($B423="","",VLOOKUP($B423,'HKII 20 - 21'!$B$17:$AT$54,40,0))</f>
        <v>#N/A</v>
      </c>
      <c r="AP423" s="16" t="e">
        <f>IF($B423="","",VLOOKUP($B423,'HKII 20 - 21'!$B$17:$AT$54,41,0))</f>
        <v>#N/A</v>
      </c>
      <c r="AQ423" s="32" t="e">
        <f t="shared" si="69"/>
        <v>#N/A</v>
      </c>
      <c r="AR423" s="32" t="e">
        <f>IF($B423="","",VLOOKUP($B423,'HKII 20 - 21'!$B$17:$AT$54,43,0))</f>
        <v>#N/A</v>
      </c>
      <c r="AS423" s="32" t="e">
        <f>IF($B423="","",VLOOKUP($B423,'HKII 20 - 21'!$B$17:$AT$54,44,0))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IF($B424="","",VLOOKUP($B424,'HKII 20 - 21'!$B$17:$AT$54,4,0))</f>
        <v>#N/A</v>
      </c>
      <c r="F424" s="16" t="e">
        <f>IF($B424="","",VLOOKUP($B424,'HKII 20 - 21'!$B$17:$AT$54,5,0))</f>
        <v>#N/A</v>
      </c>
      <c r="G424" s="16" t="e">
        <f>IF($B424="","",VLOOKUP($B424,'HKII 20 - 21'!$B$17:$AT$54,6,0))</f>
        <v>#N/A</v>
      </c>
      <c r="H424" s="16" t="e">
        <f>IF($B424="","",VLOOKUP($B424,'HKII 20 - 21'!$B$17:$AT$54,7,0))</f>
        <v>#N/A</v>
      </c>
      <c r="I424" s="16" t="e">
        <f>IF($B424="","",VLOOKUP($B424,'HKII 20 - 21'!$B$17:$AT$54,8,0))</f>
        <v>#N/A</v>
      </c>
      <c r="J424" s="16" t="e">
        <f>IF($B424="","",VLOOKUP($B424,'HKII 20 - 21'!$B$17:$AT$54,9,0))</f>
        <v>#N/A</v>
      </c>
      <c r="K424" s="16" t="e">
        <f>IF($B424="","",VLOOKUP($B424,'HKII 20 - 21'!$B$17:$AT$54,10,0))</f>
        <v>#N/A</v>
      </c>
      <c r="L424" s="16" t="e">
        <f>IF($B424="","",VLOOKUP($B424,'HKII 20 - 21'!$B$17:$AT$54,11,0))</f>
        <v>#N/A</v>
      </c>
      <c r="M424" s="32" t="e">
        <f t="shared" si="61"/>
        <v>#N/A</v>
      </c>
      <c r="N424" s="16" t="e">
        <f>IF($B424="","",VLOOKUP($B424,'HKII 20 - 21'!$B$17:$AT$54,13,0))</f>
        <v>#N/A</v>
      </c>
      <c r="O424" s="16" t="e">
        <f>IF($B424="","",VLOOKUP($B424,'HKII 20 - 21'!$B$17:$AT$54,14,0))</f>
        <v>#N/A</v>
      </c>
      <c r="P424" s="16" t="e">
        <f>IF($B424="","",VLOOKUP($B424,'HKII 20 - 21'!$B$17:$AT$54,15,0))</f>
        <v>#N/A</v>
      </c>
      <c r="Q424" s="16" t="e">
        <f>IF($B424="","",VLOOKUP($B424,'HKII 20 - 21'!$B$17:$AT$54,16,0))</f>
        <v>#N/A</v>
      </c>
      <c r="R424" s="32" t="e">
        <f t="shared" si="62"/>
        <v>#N/A</v>
      </c>
      <c r="S424" s="16" t="e">
        <f>IF($B424="","",VLOOKUP($B424,'HKII 20 - 21'!$B$17:$AT$54,18,0))</f>
        <v>#N/A</v>
      </c>
      <c r="T424" s="16" t="e">
        <f>IF($B424="","",VLOOKUP($B424,'HKII 20 - 21'!$B$17:$AT$54,19,0))</f>
        <v>#N/A</v>
      </c>
      <c r="U424" s="16" t="e">
        <f>IF($B424="","",VLOOKUP($B424,'HKII 20 - 21'!$B$17:$AT$54,20,0))</f>
        <v>#N/A</v>
      </c>
      <c r="V424" s="32" t="e">
        <f t="shared" si="63"/>
        <v>#N/A</v>
      </c>
      <c r="W424" s="16" t="e">
        <f>IF($B424="","",VLOOKUP($B424,'HKII 20 - 21'!$B$17:$AT$54,22,0))</f>
        <v>#N/A</v>
      </c>
      <c r="X424" s="16" t="e">
        <f>IF($B424="","",VLOOKUP($B424,'HKII 20 - 21'!$B$17:$AT$54,23,0))</f>
        <v>#N/A</v>
      </c>
      <c r="Y424" s="16" t="e">
        <f>IF($B424="","",VLOOKUP($B424,'HKII 20 - 21'!$B$17:$AT$54,24,0))</f>
        <v>#N/A</v>
      </c>
      <c r="Z424" s="32" t="e">
        <f t="shared" si="64"/>
        <v>#N/A</v>
      </c>
      <c r="AA424" s="16" t="e">
        <f>IF($B424="","",VLOOKUP($B424,'HKII 20 - 21'!$B$17:$AT$54,26,0))</f>
        <v>#N/A</v>
      </c>
      <c r="AB424" s="16" t="e">
        <f>IF($B424="","",VLOOKUP($B424,'HKII 20 - 21'!$B$17:$AT$54,27,0))</f>
        <v>#N/A</v>
      </c>
      <c r="AC424" s="16" t="e">
        <f>IF($B424="","",VLOOKUP($B424,'HKII 20 - 21'!$B$17:$AT$54,28,0))</f>
        <v>#N/A</v>
      </c>
      <c r="AD424" s="32" t="e">
        <f t="shared" si="65"/>
        <v>#N/A</v>
      </c>
      <c r="AE424" s="16" t="e">
        <f>IF($B424="","",VLOOKUP($B424,'HKII 20 - 21'!$B$17:$AT$54,30,0))</f>
        <v>#N/A</v>
      </c>
      <c r="AF424" s="16" t="e">
        <f>IF($B424="","",VLOOKUP($B424,'HKII 20 - 21'!$B$17:$AT$54,31,0))</f>
        <v>#N/A</v>
      </c>
      <c r="AG424" s="16" t="e">
        <f>IF($B424="","",VLOOKUP($B424,'HKII 20 - 21'!$B$17:$AT$54,32,0))</f>
        <v>#N/A</v>
      </c>
      <c r="AH424" s="32" t="e">
        <f t="shared" si="66"/>
        <v>#N/A</v>
      </c>
      <c r="AI424" s="16" t="e">
        <f>IF($B424="","",VLOOKUP($B424,'HKII 20 - 21'!$B$17:$AT$54,34,0))</f>
        <v>#N/A</v>
      </c>
      <c r="AJ424" s="16" t="e">
        <f>IF($B424="","",VLOOKUP($B424,'HKII 20 - 21'!$B$17:$AT$54,35,0))</f>
        <v>#N/A</v>
      </c>
      <c r="AK424" s="32" t="e">
        <f t="shared" si="67"/>
        <v>#N/A</v>
      </c>
      <c r="AL424" s="16" t="e">
        <f>IF($B424="","",VLOOKUP($B424,'HKII 20 - 21'!$B$17:$AT$54,37,0))</f>
        <v>#N/A</v>
      </c>
      <c r="AM424" s="16" t="e">
        <f>IF($B424="","",VLOOKUP($B424,'HKII 20 - 21'!$B$17:$AT$54,38,0))</f>
        <v>#N/A</v>
      </c>
      <c r="AN424" s="32" t="e">
        <f t="shared" si="68"/>
        <v>#N/A</v>
      </c>
      <c r="AO424" s="16" t="e">
        <f>IF($B424="","",VLOOKUP($B424,'HKII 20 - 21'!$B$17:$AT$54,40,0))</f>
        <v>#N/A</v>
      </c>
      <c r="AP424" s="16" t="e">
        <f>IF($B424="","",VLOOKUP($B424,'HKII 20 - 21'!$B$17:$AT$54,41,0))</f>
        <v>#N/A</v>
      </c>
      <c r="AQ424" s="32" t="e">
        <f t="shared" si="69"/>
        <v>#N/A</v>
      </c>
      <c r="AR424" s="32" t="e">
        <f>IF($B424="","",VLOOKUP($B424,'HKII 20 - 21'!$B$17:$AT$54,43,0))</f>
        <v>#N/A</v>
      </c>
      <c r="AS424" s="32" t="e">
        <f>IF($B424="","",VLOOKUP($B424,'HKII 20 - 21'!$B$17:$AT$54,44,0))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IF($B425="","",VLOOKUP($B425,'HKII 20 - 21'!$B$17:$AT$54,4,0))</f>
        <v>#N/A</v>
      </c>
      <c r="F425" s="16" t="e">
        <f>IF($B425="","",VLOOKUP($B425,'HKII 20 - 21'!$B$17:$AT$54,5,0))</f>
        <v>#N/A</v>
      </c>
      <c r="G425" s="16" t="e">
        <f>IF($B425="","",VLOOKUP($B425,'HKII 20 - 21'!$B$17:$AT$54,6,0))</f>
        <v>#N/A</v>
      </c>
      <c r="H425" s="16" t="e">
        <f>IF($B425="","",VLOOKUP($B425,'HKII 20 - 21'!$B$17:$AT$54,7,0))</f>
        <v>#N/A</v>
      </c>
      <c r="I425" s="16" t="e">
        <f>IF($B425="","",VLOOKUP($B425,'HKII 20 - 21'!$B$17:$AT$54,8,0))</f>
        <v>#N/A</v>
      </c>
      <c r="J425" s="16" t="e">
        <f>IF($B425="","",VLOOKUP($B425,'HKII 20 - 21'!$B$17:$AT$54,9,0))</f>
        <v>#N/A</v>
      </c>
      <c r="K425" s="16" t="e">
        <f>IF($B425="","",VLOOKUP($B425,'HKII 20 - 21'!$B$17:$AT$54,10,0))</f>
        <v>#N/A</v>
      </c>
      <c r="L425" s="16" t="e">
        <f>IF($B425="","",VLOOKUP($B425,'HKII 20 - 21'!$B$17:$AT$54,11,0))</f>
        <v>#N/A</v>
      </c>
      <c r="M425" s="32" t="e">
        <f t="shared" si="61"/>
        <v>#N/A</v>
      </c>
      <c r="N425" s="16" t="e">
        <f>IF($B425="","",VLOOKUP($B425,'HKII 20 - 21'!$B$17:$AT$54,13,0))</f>
        <v>#N/A</v>
      </c>
      <c r="O425" s="16" t="e">
        <f>IF($B425="","",VLOOKUP($B425,'HKII 20 - 21'!$B$17:$AT$54,14,0))</f>
        <v>#N/A</v>
      </c>
      <c r="P425" s="16" t="e">
        <f>IF($B425="","",VLOOKUP($B425,'HKII 20 - 21'!$B$17:$AT$54,15,0))</f>
        <v>#N/A</v>
      </c>
      <c r="Q425" s="16" t="e">
        <f>IF($B425="","",VLOOKUP($B425,'HKII 20 - 21'!$B$17:$AT$54,16,0))</f>
        <v>#N/A</v>
      </c>
      <c r="R425" s="32" t="e">
        <f t="shared" si="62"/>
        <v>#N/A</v>
      </c>
      <c r="S425" s="16" t="e">
        <f>IF($B425="","",VLOOKUP($B425,'HKII 20 - 21'!$B$17:$AT$54,18,0))</f>
        <v>#N/A</v>
      </c>
      <c r="T425" s="16" t="e">
        <f>IF($B425="","",VLOOKUP($B425,'HKII 20 - 21'!$B$17:$AT$54,19,0))</f>
        <v>#N/A</v>
      </c>
      <c r="U425" s="16" t="e">
        <f>IF($B425="","",VLOOKUP($B425,'HKII 20 - 21'!$B$17:$AT$54,20,0))</f>
        <v>#N/A</v>
      </c>
      <c r="V425" s="32" t="e">
        <f t="shared" si="63"/>
        <v>#N/A</v>
      </c>
      <c r="W425" s="16" t="e">
        <f>IF($B425="","",VLOOKUP($B425,'HKII 20 - 21'!$B$17:$AT$54,22,0))</f>
        <v>#N/A</v>
      </c>
      <c r="X425" s="16" t="e">
        <f>IF($B425="","",VLOOKUP($B425,'HKII 20 - 21'!$B$17:$AT$54,23,0))</f>
        <v>#N/A</v>
      </c>
      <c r="Y425" s="16" t="e">
        <f>IF($B425="","",VLOOKUP($B425,'HKII 20 - 21'!$B$17:$AT$54,24,0))</f>
        <v>#N/A</v>
      </c>
      <c r="Z425" s="32" t="e">
        <f t="shared" si="64"/>
        <v>#N/A</v>
      </c>
      <c r="AA425" s="16" t="e">
        <f>IF($B425="","",VLOOKUP($B425,'HKII 20 - 21'!$B$17:$AT$54,26,0))</f>
        <v>#N/A</v>
      </c>
      <c r="AB425" s="16" t="e">
        <f>IF($B425="","",VLOOKUP($B425,'HKII 20 - 21'!$B$17:$AT$54,27,0))</f>
        <v>#N/A</v>
      </c>
      <c r="AC425" s="16" t="e">
        <f>IF($B425="","",VLOOKUP($B425,'HKII 20 - 21'!$B$17:$AT$54,28,0))</f>
        <v>#N/A</v>
      </c>
      <c r="AD425" s="32" t="e">
        <f t="shared" si="65"/>
        <v>#N/A</v>
      </c>
      <c r="AE425" s="16" t="e">
        <f>IF($B425="","",VLOOKUP($B425,'HKII 20 - 21'!$B$17:$AT$54,30,0))</f>
        <v>#N/A</v>
      </c>
      <c r="AF425" s="16" t="e">
        <f>IF($B425="","",VLOOKUP($B425,'HKII 20 - 21'!$B$17:$AT$54,31,0))</f>
        <v>#N/A</v>
      </c>
      <c r="AG425" s="16" t="e">
        <f>IF($B425="","",VLOOKUP($B425,'HKII 20 - 21'!$B$17:$AT$54,32,0))</f>
        <v>#N/A</v>
      </c>
      <c r="AH425" s="32" t="e">
        <f t="shared" si="66"/>
        <v>#N/A</v>
      </c>
      <c r="AI425" s="16" t="e">
        <f>IF($B425="","",VLOOKUP($B425,'HKII 20 - 21'!$B$17:$AT$54,34,0))</f>
        <v>#N/A</v>
      </c>
      <c r="AJ425" s="16" t="e">
        <f>IF($B425="","",VLOOKUP($B425,'HKII 20 - 21'!$B$17:$AT$54,35,0))</f>
        <v>#N/A</v>
      </c>
      <c r="AK425" s="32" t="e">
        <f t="shared" si="67"/>
        <v>#N/A</v>
      </c>
      <c r="AL425" s="16" t="e">
        <f>IF($B425="","",VLOOKUP($B425,'HKII 20 - 21'!$B$17:$AT$54,37,0))</f>
        <v>#N/A</v>
      </c>
      <c r="AM425" s="16" t="e">
        <f>IF($B425="","",VLOOKUP($B425,'HKII 20 - 21'!$B$17:$AT$54,38,0))</f>
        <v>#N/A</v>
      </c>
      <c r="AN425" s="32" t="e">
        <f t="shared" si="68"/>
        <v>#N/A</v>
      </c>
      <c r="AO425" s="16" t="e">
        <f>IF($B425="","",VLOOKUP($B425,'HKII 20 - 21'!$B$17:$AT$54,40,0))</f>
        <v>#N/A</v>
      </c>
      <c r="AP425" s="16" t="e">
        <f>IF($B425="","",VLOOKUP($B425,'HKII 20 - 21'!$B$17:$AT$54,41,0))</f>
        <v>#N/A</v>
      </c>
      <c r="AQ425" s="32" t="e">
        <f t="shared" si="69"/>
        <v>#N/A</v>
      </c>
      <c r="AR425" s="32" t="e">
        <f>IF($B425="","",VLOOKUP($B425,'HKII 20 - 21'!$B$17:$AT$54,43,0))</f>
        <v>#N/A</v>
      </c>
      <c r="AS425" s="32" t="e">
        <f>IF($B425="","",VLOOKUP($B425,'HKII 20 - 21'!$B$17:$AT$54,44,0))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IF($B426="","",VLOOKUP($B426,'HKII 20 - 21'!$B$17:$AT$54,4,0))</f>
        <v>#N/A</v>
      </c>
      <c r="F426" s="16" t="e">
        <f>IF($B426="","",VLOOKUP($B426,'HKII 20 - 21'!$B$17:$AT$54,5,0))</f>
        <v>#N/A</v>
      </c>
      <c r="G426" s="16" t="e">
        <f>IF($B426="","",VLOOKUP($B426,'HKII 20 - 21'!$B$17:$AT$54,6,0))</f>
        <v>#N/A</v>
      </c>
      <c r="H426" s="16" t="e">
        <f>IF($B426="","",VLOOKUP($B426,'HKII 20 - 21'!$B$17:$AT$54,7,0))</f>
        <v>#N/A</v>
      </c>
      <c r="I426" s="16" t="e">
        <f>IF($B426="","",VLOOKUP($B426,'HKII 20 - 21'!$B$17:$AT$54,8,0))</f>
        <v>#N/A</v>
      </c>
      <c r="J426" s="16" t="e">
        <f>IF($B426="","",VLOOKUP($B426,'HKII 20 - 21'!$B$17:$AT$54,9,0))</f>
        <v>#N/A</v>
      </c>
      <c r="K426" s="16" t="e">
        <f>IF($B426="","",VLOOKUP($B426,'HKII 20 - 21'!$B$17:$AT$54,10,0))</f>
        <v>#N/A</v>
      </c>
      <c r="L426" s="16" t="e">
        <f>IF($B426="","",VLOOKUP($B426,'HKII 20 - 21'!$B$17:$AT$54,11,0))</f>
        <v>#N/A</v>
      </c>
      <c r="M426" s="32" t="e">
        <f t="shared" si="61"/>
        <v>#N/A</v>
      </c>
      <c r="N426" s="16" t="e">
        <f>IF($B426="","",VLOOKUP($B426,'HKII 20 - 21'!$B$17:$AT$54,13,0))</f>
        <v>#N/A</v>
      </c>
      <c r="O426" s="16" t="e">
        <f>IF($B426="","",VLOOKUP($B426,'HKII 20 - 21'!$B$17:$AT$54,14,0))</f>
        <v>#N/A</v>
      </c>
      <c r="P426" s="16" t="e">
        <f>IF($B426="","",VLOOKUP($B426,'HKII 20 - 21'!$B$17:$AT$54,15,0))</f>
        <v>#N/A</v>
      </c>
      <c r="Q426" s="16" t="e">
        <f>IF($B426="","",VLOOKUP($B426,'HKII 20 - 21'!$B$17:$AT$54,16,0))</f>
        <v>#N/A</v>
      </c>
      <c r="R426" s="32" t="e">
        <f t="shared" si="62"/>
        <v>#N/A</v>
      </c>
      <c r="S426" s="16" t="e">
        <f>IF($B426="","",VLOOKUP($B426,'HKII 20 - 21'!$B$17:$AT$54,18,0))</f>
        <v>#N/A</v>
      </c>
      <c r="T426" s="16" t="e">
        <f>IF($B426="","",VLOOKUP($B426,'HKII 20 - 21'!$B$17:$AT$54,19,0))</f>
        <v>#N/A</v>
      </c>
      <c r="U426" s="16" t="e">
        <f>IF($B426="","",VLOOKUP($B426,'HKII 20 - 21'!$B$17:$AT$54,20,0))</f>
        <v>#N/A</v>
      </c>
      <c r="V426" s="32" t="e">
        <f t="shared" si="63"/>
        <v>#N/A</v>
      </c>
      <c r="W426" s="16" t="e">
        <f>IF($B426="","",VLOOKUP($B426,'HKII 20 - 21'!$B$17:$AT$54,22,0))</f>
        <v>#N/A</v>
      </c>
      <c r="X426" s="16" t="e">
        <f>IF($B426="","",VLOOKUP($B426,'HKII 20 - 21'!$B$17:$AT$54,23,0))</f>
        <v>#N/A</v>
      </c>
      <c r="Y426" s="16" t="e">
        <f>IF($B426="","",VLOOKUP($B426,'HKII 20 - 21'!$B$17:$AT$54,24,0))</f>
        <v>#N/A</v>
      </c>
      <c r="Z426" s="32" t="e">
        <f t="shared" si="64"/>
        <v>#N/A</v>
      </c>
      <c r="AA426" s="16" t="e">
        <f>IF($B426="","",VLOOKUP($B426,'HKII 20 - 21'!$B$17:$AT$54,26,0))</f>
        <v>#N/A</v>
      </c>
      <c r="AB426" s="16" t="e">
        <f>IF($B426="","",VLOOKUP($B426,'HKII 20 - 21'!$B$17:$AT$54,27,0))</f>
        <v>#N/A</v>
      </c>
      <c r="AC426" s="16" t="e">
        <f>IF($B426="","",VLOOKUP($B426,'HKII 20 - 21'!$B$17:$AT$54,28,0))</f>
        <v>#N/A</v>
      </c>
      <c r="AD426" s="32" t="e">
        <f t="shared" si="65"/>
        <v>#N/A</v>
      </c>
      <c r="AE426" s="16" t="e">
        <f>IF($B426="","",VLOOKUP($B426,'HKII 20 - 21'!$B$17:$AT$54,30,0))</f>
        <v>#N/A</v>
      </c>
      <c r="AF426" s="16" t="e">
        <f>IF($B426="","",VLOOKUP($B426,'HKII 20 - 21'!$B$17:$AT$54,31,0))</f>
        <v>#N/A</v>
      </c>
      <c r="AG426" s="16" t="e">
        <f>IF($B426="","",VLOOKUP($B426,'HKII 20 - 21'!$B$17:$AT$54,32,0))</f>
        <v>#N/A</v>
      </c>
      <c r="AH426" s="32" t="e">
        <f t="shared" si="66"/>
        <v>#N/A</v>
      </c>
      <c r="AI426" s="16" t="e">
        <f>IF($B426="","",VLOOKUP($B426,'HKII 20 - 21'!$B$17:$AT$54,34,0))</f>
        <v>#N/A</v>
      </c>
      <c r="AJ426" s="16" t="e">
        <f>IF($B426="","",VLOOKUP($B426,'HKII 20 - 21'!$B$17:$AT$54,35,0))</f>
        <v>#N/A</v>
      </c>
      <c r="AK426" s="32" t="e">
        <f t="shared" si="67"/>
        <v>#N/A</v>
      </c>
      <c r="AL426" s="16" t="e">
        <f>IF($B426="","",VLOOKUP($B426,'HKII 20 - 21'!$B$17:$AT$54,37,0))</f>
        <v>#N/A</v>
      </c>
      <c r="AM426" s="16" t="e">
        <f>IF($B426="","",VLOOKUP($B426,'HKII 20 - 21'!$B$17:$AT$54,38,0))</f>
        <v>#N/A</v>
      </c>
      <c r="AN426" s="32" t="e">
        <f t="shared" si="68"/>
        <v>#N/A</v>
      </c>
      <c r="AO426" s="16" t="e">
        <f>IF($B426="","",VLOOKUP($B426,'HKII 20 - 21'!$B$17:$AT$54,40,0))</f>
        <v>#N/A</v>
      </c>
      <c r="AP426" s="16" t="e">
        <f>IF($B426="","",VLOOKUP($B426,'HKII 20 - 21'!$B$17:$AT$54,41,0))</f>
        <v>#N/A</v>
      </c>
      <c r="AQ426" s="32" t="e">
        <f t="shared" si="69"/>
        <v>#N/A</v>
      </c>
      <c r="AR426" s="32" t="e">
        <f>IF($B426="","",VLOOKUP($B426,'HKII 20 - 21'!$B$17:$AT$54,43,0))</f>
        <v>#N/A</v>
      </c>
      <c r="AS426" s="32" t="e">
        <f>IF($B426="","",VLOOKUP($B426,'HKII 20 - 21'!$B$17:$AT$54,44,0))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IF($B427="","",VLOOKUP($B427,'HKII 20 - 21'!$B$17:$AT$54,4,0))</f>
        <v>#N/A</v>
      </c>
      <c r="F427" s="16" t="e">
        <f>IF($B427="","",VLOOKUP($B427,'HKII 20 - 21'!$B$17:$AT$54,5,0))</f>
        <v>#N/A</v>
      </c>
      <c r="G427" s="16" t="e">
        <f>IF($B427="","",VLOOKUP($B427,'HKII 20 - 21'!$B$17:$AT$54,6,0))</f>
        <v>#N/A</v>
      </c>
      <c r="H427" s="16" t="e">
        <f>IF($B427="","",VLOOKUP($B427,'HKII 20 - 21'!$B$17:$AT$54,7,0))</f>
        <v>#N/A</v>
      </c>
      <c r="I427" s="16" t="e">
        <f>IF($B427="","",VLOOKUP($B427,'HKII 20 - 21'!$B$17:$AT$54,8,0))</f>
        <v>#N/A</v>
      </c>
      <c r="J427" s="16" t="e">
        <f>IF($B427="","",VLOOKUP($B427,'HKII 20 - 21'!$B$17:$AT$54,9,0))</f>
        <v>#N/A</v>
      </c>
      <c r="K427" s="16" t="e">
        <f>IF($B427="","",VLOOKUP($B427,'HKII 20 - 21'!$B$17:$AT$54,10,0))</f>
        <v>#N/A</v>
      </c>
      <c r="L427" s="16" t="e">
        <f>IF($B427="","",VLOOKUP($B427,'HKII 20 - 21'!$B$17:$AT$54,11,0))</f>
        <v>#N/A</v>
      </c>
      <c r="M427" s="32" t="e">
        <f t="shared" si="61"/>
        <v>#N/A</v>
      </c>
      <c r="N427" s="16" t="e">
        <f>IF($B427="","",VLOOKUP($B427,'HKII 20 - 21'!$B$17:$AT$54,13,0))</f>
        <v>#N/A</v>
      </c>
      <c r="O427" s="16" t="e">
        <f>IF($B427="","",VLOOKUP($B427,'HKII 20 - 21'!$B$17:$AT$54,14,0))</f>
        <v>#N/A</v>
      </c>
      <c r="P427" s="16" t="e">
        <f>IF($B427="","",VLOOKUP($B427,'HKII 20 - 21'!$B$17:$AT$54,15,0))</f>
        <v>#N/A</v>
      </c>
      <c r="Q427" s="16" t="e">
        <f>IF($B427="","",VLOOKUP($B427,'HKII 20 - 21'!$B$17:$AT$54,16,0))</f>
        <v>#N/A</v>
      </c>
      <c r="R427" s="32" t="e">
        <f t="shared" si="62"/>
        <v>#N/A</v>
      </c>
      <c r="S427" s="16" t="e">
        <f>IF($B427="","",VLOOKUP($B427,'HKII 20 - 21'!$B$17:$AT$54,18,0))</f>
        <v>#N/A</v>
      </c>
      <c r="T427" s="16" t="e">
        <f>IF($B427="","",VLOOKUP($B427,'HKII 20 - 21'!$B$17:$AT$54,19,0))</f>
        <v>#N/A</v>
      </c>
      <c r="U427" s="16" t="e">
        <f>IF($B427="","",VLOOKUP($B427,'HKII 20 - 21'!$B$17:$AT$54,20,0))</f>
        <v>#N/A</v>
      </c>
      <c r="V427" s="32" t="e">
        <f t="shared" si="63"/>
        <v>#N/A</v>
      </c>
      <c r="W427" s="16" t="e">
        <f>IF($B427="","",VLOOKUP($B427,'HKII 20 - 21'!$B$17:$AT$54,22,0))</f>
        <v>#N/A</v>
      </c>
      <c r="X427" s="16" t="e">
        <f>IF($B427="","",VLOOKUP($B427,'HKII 20 - 21'!$B$17:$AT$54,23,0))</f>
        <v>#N/A</v>
      </c>
      <c r="Y427" s="16" t="e">
        <f>IF($B427="","",VLOOKUP($B427,'HKII 20 - 21'!$B$17:$AT$54,24,0))</f>
        <v>#N/A</v>
      </c>
      <c r="Z427" s="32" t="e">
        <f t="shared" si="64"/>
        <v>#N/A</v>
      </c>
      <c r="AA427" s="16" t="e">
        <f>IF($B427="","",VLOOKUP($B427,'HKII 20 - 21'!$B$17:$AT$54,26,0))</f>
        <v>#N/A</v>
      </c>
      <c r="AB427" s="16" t="e">
        <f>IF($B427="","",VLOOKUP($B427,'HKII 20 - 21'!$B$17:$AT$54,27,0))</f>
        <v>#N/A</v>
      </c>
      <c r="AC427" s="16" t="e">
        <f>IF($B427="","",VLOOKUP($B427,'HKII 20 - 21'!$B$17:$AT$54,28,0))</f>
        <v>#N/A</v>
      </c>
      <c r="AD427" s="32" t="e">
        <f t="shared" si="65"/>
        <v>#N/A</v>
      </c>
      <c r="AE427" s="16" t="e">
        <f>IF($B427="","",VLOOKUP($B427,'HKII 20 - 21'!$B$17:$AT$54,30,0))</f>
        <v>#N/A</v>
      </c>
      <c r="AF427" s="16" t="e">
        <f>IF($B427="","",VLOOKUP($B427,'HKII 20 - 21'!$B$17:$AT$54,31,0))</f>
        <v>#N/A</v>
      </c>
      <c r="AG427" s="16" t="e">
        <f>IF($B427="","",VLOOKUP($B427,'HKII 20 - 21'!$B$17:$AT$54,32,0))</f>
        <v>#N/A</v>
      </c>
      <c r="AH427" s="32" t="e">
        <f t="shared" si="66"/>
        <v>#N/A</v>
      </c>
      <c r="AI427" s="16" t="e">
        <f>IF($B427="","",VLOOKUP($B427,'HKII 20 - 21'!$B$17:$AT$54,34,0))</f>
        <v>#N/A</v>
      </c>
      <c r="AJ427" s="16" t="e">
        <f>IF($B427="","",VLOOKUP($B427,'HKII 20 - 21'!$B$17:$AT$54,35,0))</f>
        <v>#N/A</v>
      </c>
      <c r="AK427" s="32" t="e">
        <f t="shared" si="67"/>
        <v>#N/A</v>
      </c>
      <c r="AL427" s="16" t="e">
        <f>IF($B427="","",VLOOKUP($B427,'HKII 20 - 21'!$B$17:$AT$54,37,0))</f>
        <v>#N/A</v>
      </c>
      <c r="AM427" s="16" t="e">
        <f>IF($B427="","",VLOOKUP($B427,'HKII 20 - 21'!$B$17:$AT$54,38,0))</f>
        <v>#N/A</v>
      </c>
      <c r="AN427" s="32" t="e">
        <f t="shared" si="68"/>
        <v>#N/A</v>
      </c>
      <c r="AO427" s="16" t="e">
        <f>IF($B427="","",VLOOKUP($B427,'HKII 20 - 21'!$B$17:$AT$54,40,0))</f>
        <v>#N/A</v>
      </c>
      <c r="AP427" s="16" t="e">
        <f>IF($B427="","",VLOOKUP($B427,'HKII 20 - 21'!$B$17:$AT$54,41,0))</f>
        <v>#N/A</v>
      </c>
      <c r="AQ427" s="32" t="e">
        <f t="shared" si="69"/>
        <v>#N/A</v>
      </c>
      <c r="AR427" s="32" t="e">
        <f>IF($B427="","",VLOOKUP($B427,'HKII 20 - 21'!$B$17:$AT$54,43,0))</f>
        <v>#N/A</v>
      </c>
      <c r="AS427" s="32" t="e">
        <f>IF($B427="","",VLOOKUP($B427,'HKII 20 - 21'!$B$17:$AT$54,44,0))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IF($B428="","",VLOOKUP($B428,'HKII 20 - 21'!$B$17:$AT$54,4,0))</f>
        <v>#N/A</v>
      </c>
      <c r="F428" s="16" t="e">
        <f>IF($B428="","",VLOOKUP($B428,'HKII 20 - 21'!$B$17:$AT$54,5,0))</f>
        <v>#N/A</v>
      </c>
      <c r="G428" s="16" t="e">
        <f>IF($B428="","",VLOOKUP($B428,'HKII 20 - 21'!$B$17:$AT$54,6,0))</f>
        <v>#N/A</v>
      </c>
      <c r="H428" s="16" t="e">
        <f>IF($B428="","",VLOOKUP($B428,'HKII 20 - 21'!$B$17:$AT$54,7,0))</f>
        <v>#N/A</v>
      </c>
      <c r="I428" s="16" t="e">
        <f>IF($B428="","",VLOOKUP($B428,'HKII 20 - 21'!$B$17:$AT$54,8,0))</f>
        <v>#N/A</v>
      </c>
      <c r="J428" s="16" t="e">
        <f>IF($B428="","",VLOOKUP($B428,'HKII 20 - 21'!$B$17:$AT$54,9,0))</f>
        <v>#N/A</v>
      </c>
      <c r="K428" s="16" t="e">
        <f>IF($B428="","",VLOOKUP($B428,'HKII 20 - 21'!$B$17:$AT$54,10,0))</f>
        <v>#N/A</v>
      </c>
      <c r="L428" s="16" t="e">
        <f>IF($B428="","",VLOOKUP($B428,'HKII 20 - 21'!$B$17:$AT$54,11,0))</f>
        <v>#N/A</v>
      </c>
      <c r="M428" s="32" t="e">
        <f t="shared" si="61"/>
        <v>#N/A</v>
      </c>
      <c r="N428" s="16" t="e">
        <f>IF($B428="","",VLOOKUP($B428,'HKII 20 - 21'!$B$17:$AT$54,13,0))</f>
        <v>#N/A</v>
      </c>
      <c r="O428" s="16" t="e">
        <f>IF($B428="","",VLOOKUP($B428,'HKII 20 - 21'!$B$17:$AT$54,14,0))</f>
        <v>#N/A</v>
      </c>
      <c r="P428" s="16" t="e">
        <f>IF($B428="","",VLOOKUP($B428,'HKII 20 - 21'!$B$17:$AT$54,15,0))</f>
        <v>#N/A</v>
      </c>
      <c r="Q428" s="16" t="e">
        <f>IF($B428="","",VLOOKUP($B428,'HKII 20 - 21'!$B$17:$AT$54,16,0))</f>
        <v>#N/A</v>
      </c>
      <c r="R428" s="32" t="e">
        <f t="shared" si="62"/>
        <v>#N/A</v>
      </c>
      <c r="S428" s="16" t="e">
        <f>IF($B428="","",VLOOKUP($B428,'HKII 20 - 21'!$B$17:$AT$54,18,0))</f>
        <v>#N/A</v>
      </c>
      <c r="T428" s="16" t="e">
        <f>IF($B428="","",VLOOKUP($B428,'HKII 20 - 21'!$B$17:$AT$54,19,0))</f>
        <v>#N/A</v>
      </c>
      <c r="U428" s="16" t="e">
        <f>IF($B428="","",VLOOKUP($B428,'HKII 20 - 21'!$B$17:$AT$54,20,0))</f>
        <v>#N/A</v>
      </c>
      <c r="V428" s="32" t="e">
        <f t="shared" si="63"/>
        <v>#N/A</v>
      </c>
      <c r="W428" s="16" t="e">
        <f>IF($B428="","",VLOOKUP($B428,'HKII 20 - 21'!$B$17:$AT$54,22,0))</f>
        <v>#N/A</v>
      </c>
      <c r="X428" s="16" t="e">
        <f>IF($B428="","",VLOOKUP($B428,'HKII 20 - 21'!$B$17:$AT$54,23,0))</f>
        <v>#N/A</v>
      </c>
      <c r="Y428" s="16" t="e">
        <f>IF($B428="","",VLOOKUP($B428,'HKII 20 - 21'!$B$17:$AT$54,24,0))</f>
        <v>#N/A</v>
      </c>
      <c r="Z428" s="32" t="e">
        <f t="shared" si="64"/>
        <v>#N/A</v>
      </c>
      <c r="AA428" s="16" t="e">
        <f>IF($B428="","",VLOOKUP($B428,'HKII 20 - 21'!$B$17:$AT$54,26,0))</f>
        <v>#N/A</v>
      </c>
      <c r="AB428" s="16" t="e">
        <f>IF($B428="","",VLOOKUP($B428,'HKII 20 - 21'!$B$17:$AT$54,27,0))</f>
        <v>#N/A</v>
      </c>
      <c r="AC428" s="16" t="e">
        <f>IF($B428="","",VLOOKUP($B428,'HKII 20 - 21'!$B$17:$AT$54,28,0))</f>
        <v>#N/A</v>
      </c>
      <c r="AD428" s="32" t="e">
        <f t="shared" si="65"/>
        <v>#N/A</v>
      </c>
      <c r="AE428" s="16" t="e">
        <f>IF($B428="","",VLOOKUP($B428,'HKII 20 - 21'!$B$17:$AT$54,30,0))</f>
        <v>#N/A</v>
      </c>
      <c r="AF428" s="16" t="e">
        <f>IF($B428="","",VLOOKUP($B428,'HKII 20 - 21'!$B$17:$AT$54,31,0))</f>
        <v>#N/A</v>
      </c>
      <c r="AG428" s="16" t="e">
        <f>IF($B428="","",VLOOKUP($B428,'HKII 20 - 21'!$B$17:$AT$54,32,0))</f>
        <v>#N/A</v>
      </c>
      <c r="AH428" s="32" t="e">
        <f t="shared" si="66"/>
        <v>#N/A</v>
      </c>
      <c r="AI428" s="16" t="e">
        <f>IF($B428="","",VLOOKUP($B428,'HKII 20 - 21'!$B$17:$AT$54,34,0))</f>
        <v>#N/A</v>
      </c>
      <c r="AJ428" s="16" t="e">
        <f>IF($B428="","",VLOOKUP($B428,'HKII 20 - 21'!$B$17:$AT$54,35,0))</f>
        <v>#N/A</v>
      </c>
      <c r="AK428" s="32" t="e">
        <f t="shared" si="67"/>
        <v>#N/A</v>
      </c>
      <c r="AL428" s="16" t="e">
        <f>IF($B428="","",VLOOKUP($B428,'HKII 20 - 21'!$B$17:$AT$54,37,0))</f>
        <v>#N/A</v>
      </c>
      <c r="AM428" s="16" t="e">
        <f>IF($B428="","",VLOOKUP($B428,'HKII 20 - 21'!$B$17:$AT$54,38,0))</f>
        <v>#N/A</v>
      </c>
      <c r="AN428" s="32" t="e">
        <f t="shared" si="68"/>
        <v>#N/A</v>
      </c>
      <c r="AO428" s="16" t="e">
        <f>IF($B428="","",VLOOKUP($B428,'HKII 20 - 21'!$B$17:$AT$54,40,0))</f>
        <v>#N/A</v>
      </c>
      <c r="AP428" s="16" t="e">
        <f>IF($B428="","",VLOOKUP($B428,'HKII 20 - 21'!$B$17:$AT$54,41,0))</f>
        <v>#N/A</v>
      </c>
      <c r="AQ428" s="32" t="e">
        <f t="shared" si="69"/>
        <v>#N/A</v>
      </c>
      <c r="AR428" s="32" t="e">
        <f>IF($B428="","",VLOOKUP($B428,'HKII 20 - 21'!$B$17:$AT$54,43,0))</f>
        <v>#N/A</v>
      </c>
      <c r="AS428" s="32" t="e">
        <f>IF($B428="","",VLOOKUP($B428,'HKII 20 - 21'!$B$17:$AT$54,44,0))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IF($B429="","",VLOOKUP($B429,'HKII 20 - 21'!$B$17:$AT$54,4,0))</f>
        <v>#N/A</v>
      </c>
      <c r="F429" s="16" t="e">
        <f>IF($B429="","",VLOOKUP($B429,'HKII 20 - 21'!$B$17:$AT$54,5,0))</f>
        <v>#N/A</v>
      </c>
      <c r="G429" s="16" t="e">
        <f>IF($B429="","",VLOOKUP($B429,'HKII 20 - 21'!$B$17:$AT$54,6,0))</f>
        <v>#N/A</v>
      </c>
      <c r="H429" s="16" t="e">
        <f>IF($B429="","",VLOOKUP($B429,'HKII 20 - 21'!$B$17:$AT$54,7,0))</f>
        <v>#N/A</v>
      </c>
      <c r="I429" s="16" t="e">
        <f>IF($B429="","",VLOOKUP($B429,'HKII 20 - 21'!$B$17:$AT$54,8,0))</f>
        <v>#N/A</v>
      </c>
      <c r="J429" s="16" t="e">
        <f>IF($B429="","",VLOOKUP($B429,'HKII 20 - 21'!$B$17:$AT$54,9,0))</f>
        <v>#N/A</v>
      </c>
      <c r="K429" s="16" t="e">
        <f>IF($B429="","",VLOOKUP($B429,'HKII 20 - 21'!$B$17:$AT$54,10,0))</f>
        <v>#N/A</v>
      </c>
      <c r="L429" s="16" t="e">
        <f>IF($B429="","",VLOOKUP($B429,'HKII 20 - 21'!$B$17:$AT$54,11,0))</f>
        <v>#N/A</v>
      </c>
      <c r="M429" s="32" t="e">
        <f t="shared" si="61"/>
        <v>#N/A</v>
      </c>
      <c r="N429" s="16" t="e">
        <f>IF($B429="","",VLOOKUP($B429,'HKII 20 - 21'!$B$17:$AT$54,13,0))</f>
        <v>#N/A</v>
      </c>
      <c r="O429" s="16" t="e">
        <f>IF($B429="","",VLOOKUP($B429,'HKII 20 - 21'!$B$17:$AT$54,14,0))</f>
        <v>#N/A</v>
      </c>
      <c r="P429" s="16" t="e">
        <f>IF($B429="","",VLOOKUP($B429,'HKII 20 - 21'!$B$17:$AT$54,15,0))</f>
        <v>#N/A</v>
      </c>
      <c r="Q429" s="16" t="e">
        <f>IF($B429="","",VLOOKUP($B429,'HKII 20 - 21'!$B$17:$AT$54,16,0))</f>
        <v>#N/A</v>
      </c>
      <c r="R429" s="32" t="e">
        <f t="shared" si="62"/>
        <v>#N/A</v>
      </c>
      <c r="S429" s="16" t="e">
        <f>IF($B429="","",VLOOKUP($B429,'HKII 20 - 21'!$B$17:$AT$54,18,0))</f>
        <v>#N/A</v>
      </c>
      <c r="T429" s="16" t="e">
        <f>IF($B429="","",VLOOKUP($B429,'HKII 20 - 21'!$B$17:$AT$54,19,0))</f>
        <v>#N/A</v>
      </c>
      <c r="U429" s="16" t="e">
        <f>IF($B429="","",VLOOKUP($B429,'HKII 20 - 21'!$B$17:$AT$54,20,0))</f>
        <v>#N/A</v>
      </c>
      <c r="V429" s="32" t="e">
        <f t="shared" si="63"/>
        <v>#N/A</v>
      </c>
      <c r="W429" s="16" t="e">
        <f>IF($B429="","",VLOOKUP($B429,'HKII 20 - 21'!$B$17:$AT$54,22,0))</f>
        <v>#N/A</v>
      </c>
      <c r="X429" s="16" t="e">
        <f>IF($B429="","",VLOOKUP($B429,'HKII 20 - 21'!$B$17:$AT$54,23,0))</f>
        <v>#N/A</v>
      </c>
      <c r="Y429" s="16" t="e">
        <f>IF($B429="","",VLOOKUP($B429,'HKII 20 - 21'!$B$17:$AT$54,24,0))</f>
        <v>#N/A</v>
      </c>
      <c r="Z429" s="32" t="e">
        <f t="shared" si="64"/>
        <v>#N/A</v>
      </c>
      <c r="AA429" s="16" t="e">
        <f>IF($B429="","",VLOOKUP($B429,'HKII 20 - 21'!$B$17:$AT$54,26,0))</f>
        <v>#N/A</v>
      </c>
      <c r="AB429" s="16" t="e">
        <f>IF($B429="","",VLOOKUP($B429,'HKII 20 - 21'!$B$17:$AT$54,27,0))</f>
        <v>#N/A</v>
      </c>
      <c r="AC429" s="16" t="e">
        <f>IF($B429="","",VLOOKUP($B429,'HKII 20 - 21'!$B$17:$AT$54,28,0))</f>
        <v>#N/A</v>
      </c>
      <c r="AD429" s="32" t="e">
        <f t="shared" si="65"/>
        <v>#N/A</v>
      </c>
      <c r="AE429" s="16" t="e">
        <f>IF($B429="","",VLOOKUP($B429,'HKII 20 - 21'!$B$17:$AT$54,30,0))</f>
        <v>#N/A</v>
      </c>
      <c r="AF429" s="16" t="e">
        <f>IF($B429="","",VLOOKUP($B429,'HKII 20 - 21'!$B$17:$AT$54,31,0))</f>
        <v>#N/A</v>
      </c>
      <c r="AG429" s="16" t="e">
        <f>IF($B429="","",VLOOKUP($B429,'HKII 20 - 21'!$B$17:$AT$54,32,0))</f>
        <v>#N/A</v>
      </c>
      <c r="AH429" s="32" t="e">
        <f t="shared" si="66"/>
        <v>#N/A</v>
      </c>
      <c r="AI429" s="16" t="e">
        <f>IF($B429="","",VLOOKUP($B429,'HKII 20 - 21'!$B$17:$AT$54,34,0))</f>
        <v>#N/A</v>
      </c>
      <c r="AJ429" s="16" t="e">
        <f>IF($B429="","",VLOOKUP($B429,'HKII 20 - 21'!$B$17:$AT$54,35,0))</f>
        <v>#N/A</v>
      </c>
      <c r="AK429" s="32" t="e">
        <f t="shared" si="67"/>
        <v>#N/A</v>
      </c>
      <c r="AL429" s="16" t="e">
        <f>IF($B429="","",VLOOKUP($B429,'HKII 20 - 21'!$B$17:$AT$54,37,0))</f>
        <v>#N/A</v>
      </c>
      <c r="AM429" s="16" t="e">
        <f>IF($B429="","",VLOOKUP($B429,'HKII 20 - 21'!$B$17:$AT$54,38,0))</f>
        <v>#N/A</v>
      </c>
      <c r="AN429" s="32" t="e">
        <f t="shared" si="68"/>
        <v>#N/A</v>
      </c>
      <c r="AO429" s="16" t="e">
        <f>IF($B429="","",VLOOKUP($B429,'HKII 20 - 21'!$B$17:$AT$54,40,0))</f>
        <v>#N/A</v>
      </c>
      <c r="AP429" s="16" t="e">
        <f>IF($B429="","",VLOOKUP($B429,'HKII 20 - 21'!$B$17:$AT$54,41,0))</f>
        <v>#N/A</v>
      </c>
      <c r="AQ429" s="32" t="e">
        <f t="shared" si="69"/>
        <v>#N/A</v>
      </c>
      <c r="AR429" s="32" t="e">
        <f>IF($B429="","",VLOOKUP($B429,'HKII 20 - 21'!$B$17:$AT$54,43,0))</f>
        <v>#N/A</v>
      </c>
      <c r="AS429" s="32" t="e">
        <f>IF($B429="","",VLOOKUP($B429,'HKII 20 - 21'!$B$17:$AT$54,44,0))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IF($B430="","",VLOOKUP($B430,'HKII 20 - 21'!$B$17:$AT$54,4,0))</f>
        <v>#N/A</v>
      </c>
      <c r="F430" s="16" t="e">
        <f>IF($B430="","",VLOOKUP($B430,'HKII 20 - 21'!$B$17:$AT$54,5,0))</f>
        <v>#N/A</v>
      </c>
      <c r="G430" s="16" t="e">
        <f>IF($B430="","",VLOOKUP($B430,'HKII 20 - 21'!$B$17:$AT$54,6,0))</f>
        <v>#N/A</v>
      </c>
      <c r="H430" s="16" t="e">
        <f>IF($B430="","",VLOOKUP($B430,'HKII 20 - 21'!$B$17:$AT$54,7,0))</f>
        <v>#N/A</v>
      </c>
      <c r="I430" s="16" t="e">
        <f>IF($B430="","",VLOOKUP($B430,'HKII 20 - 21'!$B$17:$AT$54,8,0))</f>
        <v>#N/A</v>
      </c>
      <c r="J430" s="16" t="e">
        <f>IF($B430="","",VLOOKUP($B430,'HKII 20 - 21'!$B$17:$AT$54,9,0))</f>
        <v>#N/A</v>
      </c>
      <c r="K430" s="16" t="e">
        <f>IF($B430="","",VLOOKUP($B430,'HKII 20 - 21'!$B$17:$AT$54,10,0))</f>
        <v>#N/A</v>
      </c>
      <c r="L430" s="16" t="e">
        <f>IF($B430="","",VLOOKUP($B430,'HKII 20 - 21'!$B$17:$AT$54,11,0))</f>
        <v>#N/A</v>
      </c>
      <c r="M430" s="32" t="e">
        <f t="shared" si="61"/>
        <v>#N/A</v>
      </c>
      <c r="N430" s="16" t="e">
        <f>IF($B430="","",VLOOKUP($B430,'HKII 20 - 21'!$B$17:$AT$54,13,0))</f>
        <v>#N/A</v>
      </c>
      <c r="O430" s="16" t="e">
        <f>IF($B430="","",VLOOKUP($B430,'HKII 20 - 21'!$B$17:$AT$54,14,0))</f>
        <v>#N/A</v>
      </c>
      <c r="P430" s="16" t="e">
        <f>IF($B430="","",VLOOKUP($B430,'HKII 20 - 21'!$B$17:$AT$54,15,0))</f>
        <v>#N/A</v>
      </c>
      <c r="Q430" s="16" t="e">
        <f>IF($B430="","",VLOOKUP($B430,'HKII 20 - 21'!$B$17:$AT$54,16,0))</f>
        <v>#N/A</v>
      </c>
      <c r="R430" s="32" t="e">
        <f t="shared" si="62"/>
        <v>#N/A</v>
      </c>
      <c r="S430" s="16" t="e">
        <f>IF($B430="","",VLOOKUP($B430,'HKII 20 - 21'!$B$17:$AT$54,18,0))</f>
        <v>#N/A</v>
      </c>
      <c r="T430" s="16" t="e">
        <f>IF($B430="","",VLOOKUP($B430,'HKII 20 - 21'!$B$17:$AT$54,19,0))</f>
        <v>#N/A</v>
      </c>
      <c r="U430" s="16" t="e">
        <f>IF($B430="","",VLOOKUP($B430,'HKII 20 - 21'!$B$17:$AT$54,20,0))</f>
        <v>#N/A</v>
      </c>
      <c r="V430" s="32" t="e">
        <f t="shared" si="63"/>
        <v>#N/A</v>
      </c>
      <c r="W430" s="16" t="e">
        <f>IF($B430="","",VLOOKUP($B430,'HKII 20 - 21'!$B$17:$AT$54,22,0))</f>
        <v>#N/A</v>
      </c>
      <c r="X430" s="16" t="e">
        <f>IF($B430="","",VLOOKUP($B430,'HKII 20 - 21'!$B$17:$AT$54,23,0))</f>
        <v>#N/A</v>
      </c>
      <c r="Y430" s="16" t="e">
        <f>IF($B430="","",VLOOKUP($B430,'HKII 20 - 21'!$B$17:$AT$54,24,0))</f>
        <v>#N/A</v>
      </c>
      <c r="Z430" s="32" t="e">
        <f t="shared" si="64"/>
        <v>#N/A</v>
      </c>
      <c r="AA430" s="16" t="e">
        <f>IF($B430="","",VLOOKUP($B430,'HKII 20 - 21'!$B$17:$AT$54,26,0))</f>
        <v>#N/A</v>
      </c>
      <c r="AB430" s="16" t="e">
        <f>IF($B430="","",VLOOKUP($B430,'HKII 20 - 21'!$B$17:$AT$54,27,0))</f>
        <v>#N/A</v>
      </c>
      <c r="AC430" s="16" t="e">
        <f>IF($B430="","",VLOOKUP($B430,'HKII 20 - 21'!$B$17:$AT$54,28,0))</f>
        <v>#N/A</v>
      </c>
      <c r="AD430" s="32" t="e">
        <f t="shared" si="65"/>
        <v>#N/A</v>
      </c>
      <c r="AE430" s="16" t="e">
        <f>IF($B430="","",VLOOKUP($B430,'HKII 20 - 21'!$B$17:$AT$54,30,0))</f>
        <v>#N/A</v>
      </c>
      <c r="AF430" s="16" t="e">
        <f>IF($B430="","",VLOOKUP($B430,'HKII 20 - 21'!$B$17:$AT$54,31,0))</f>
        <v>#N/A</v>
      </c>
      <c r="AG430" s="16" t="e">
        <f>IF($B430="","",VLOOKUP($B430,'HKII 20 - 21'!$B$17:$AT$54,32,0))</f>
        <v>#N/A</v>
      </c>
      <c r="AH430" s="32" t="e">
        <f t="shared" si="66"/>
        <v>#N/A</v>
      </c>
      <c r="AI430" s="16" t="e">
        <f>IF($B430="","",VLOOKUP($B430,'HKII 20 - 21'!$B$17:$AT$54,34,0))</f>
        <v>#N/A</v>
      </c>
      <c r="AJ430" s="16" t="e">
        <f>IF($B430="","",VLOOKUP($B430,'HKII 20 - 21'!$B$17:$AT$54,35,0))</f>
        <v>#N/A</v>
      </c>
      <c r="AK430" s="32" t="e">
        <f t="shared" si="67"/>
        <v>#N/A</v>
      </c>
      <c r="AL430" s="16" t="e">
        <f>IF($B430="","",VLOOKUP($B430,'HKII 20 - 21'!$B$17:$AT$54,37,0))</f>
        <v>#N/A</v>
      </c>
      <c r="AM430" s="16" t="e">
        <f>IF($B430="","",VLOOKUP($B430,'HKII 20 - 21'!$B$17:$AT$54,38,0))</f>
        <v>#N/A</v>
      </c>
      <c r="AN430" s="32" t="e">
        <f t="shared" si="68"/>
        <v>#N/A</v>
      </c>
      <c r="AO430" s="16" t="e">
        <f>IF($B430="","",VLOOKUP($B430,'HKII 20 - 21'!$B$17:$AT$54,40,0))</f>
        <v>#N/A</v>
      </c>
      <c r="AP430" s="16" t="e">
        <f>IF($B430="","",VLOOKUP($B430,'HKII 20 - 21'!$B$17:$AT$54,41,0))</f>
        <v>#N/A</v>
      </c>
      <c r="AQ430" s="32" t="e">
        <f t="shared" si="69"/>
        <v>#N/A</v>
      </c>
      <c r="AR430" s="32" t="e">
        <f>IF($B430="","",VLOOKUP($B430,'HKII 20 - 21'!$B$17:$AT$54,43,0))</f>
        <v>#N/A</v>
      </c>
      <c r="AS430" s="32" t="e">
        <f>IF($B430="","",VLOOKUP($B430,'HKII 20 - 21'!$B$17:$AT$54,44,0))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IF($B431="","",VLOOKUP($B431,'HKII 20 - 21'!$B$17:$AT$54,4,0))</f>
        <v>#N/A</v>
      </c>
      <c r="F431" s="16" t="e">
        <f>IF($B431="","",VLOOKUP($B431,'HKII 20 - 21'!$B$17:$AT$54,5,0))</f>
        <v>#N/A</v>
      </c>
      <c r="G431" s="16" t="e">
        <f>IF($B431="","",VLOOKUP($B431,'HKII 20 - 21'!$B$17:$AT$54,6,0))</f>
        <v>#N/A</v>
      </c>
      <c r="H431" s="16" t="e">
        <f>IF($B431="","",VLOOKUP($B431,'HKII 20 - 21'!$B$17:$AT$54,7,0))</f>
        <v>#N/A</v>
      </c>
      <c r="I431" s="16" t="e">
        <f>IF($B431="","",VLOOKUP($B431,'HKII 20 - 21'!$B$17:$AT$54,8,0))</f>
        <v>#N/A</v>
      </c>
      <c r="J431" s="16" t="e">
        <f>IF($B431="","",VLOOKUP($B431,'HKII 20 - 21'!$B$17:$AT$54,9,0))</f>
        <v>#N/A</v>
      </c>
      <c r="K431" s="16" t="e">
        <f>IF($B431="","",VLOOKUP($B431,'HKII 20 - 21'!$B$17:$AT$54,10,0))</f>
        <v>#N/A</v>
      </c>
      <c r="L431" s="16" t="e">
        <f>IF($B431="","",VLOOKUP($B431,'HKII 20 - 21'!$B$17:$AT$54,11,0))</f>
        <v>#N/A</v>
      </c>
      <c r="M431" s="32" t="e">
        <f t="shared" si="61"/>
        <v>#N/A</v>
      </c>
      <c r="N431" s="16" t="e">
        <f>IF($B431="","",VLOOKUP($B431,'HKII 20 - 21'!$B$17:$AT$54,13,0))</f>
        <v>#N/A</v>
      </c>
      <c r="O431" s="16" t="e">
        <f>IF($B431="","",VLOOKUP($B431,'HKII 20 - 21'!$B$17:$AT$54,14,0))</f>
        <v>#N/A</v>
      </c>
      <c r="P431" s="16" t="e">
        <f>IF($B431="","",VLOOKUP($B431,'HKII 20 - 21'!$B$17:$AT$54,15,0))</f>
        <v>#N/A</v>
      </c>
      <c r="Q431" s="16" t="e">
        <f>IF($B431="","",VLOOKUP($B431,'HKII 20 - 21'!$B$17:$AT$54,16,0))</f>
        <v>#N/A</v>
      </c>
      <c r="R431" s="32" t="e">
        <f t="shared" si="62"/>
        <v>#N/A</v>
      </c>
      <c r="S431" s="16" t="e">
        <f>IF($B431="","",VLOOKUP($B431,'HKII 20 - 21'!$B$17:$AT$54,18,0))</f>
        <v>#N/A</v>
      </c>
      <c r="T431" s="16" t="e">
        <f>IF($B431="","",VLOOKUP($B431,'HKII 20 - 21'!$B$17:$AT$54,19,0))</f>
        <v>#N/A</v>
      </c>
      <c r="U431" s="16" t="e">
        <f>IF($B431="","",VLOOKUP($B431,'HKII 20 - 21'!$B$17:$AT$54,20,0))</f>
        <v>#N/A</v>
      </c>
      <c r="V431" s="32" t="e">
        <f t="shared" si="63"/>
        <v>#N/A</v>
      </c>
      <c r="W431" s="16" t="e">
        <f>IF($B431="","",VLOOKUP($B431,'HKII 20 - 21'!$B$17:$AT$54,22,0))</f>
        <v>#N/A</v>
      </c>
      <c r="X431" s="16" t="e">
        <f>IF($B431="","",VLOOKUP($B431,'HKII 20 - 21'!$B$17:$AT$54,23,0))</f>
        <v>#N/A</v>
      </c>
      <c r="Y431" s="16" t="e">
        <f>IF($B431="","",VLOOKUP($B431,'HKII 20 - 21'!$B$17:$AT$54,24,0))</f>
        <v>#N/A</v>
      </c>
      <c r="Z431" s="32" t="e">
        <f t="shared" si="64"/>
        <v>#N/A</v>
      </c>
      <c r="AA431" s="16" t="e">
        <f>IF($B431="","",VLOOKUP($B431,'HKII 20 - 21'!$B$17:$AT$54,26,0))</f>
        <v>#N/A</v>
      </c>
      <c r="AB431" s="16" t="e">
        <f>IF($B431="","",VLOOKUP($B431,'HKII 20 - 21'!$B$17:$AT$54,27,0))</f>
        <v>#N/A</v>
      </c>
      <c r="AC431" s="16" t="e">
        <f>IF($B431="","",VLOOKUP($B431,'HKII 20 - 21'!$B$17:$AT$54,28,0))</f>
        <v>#N/A</v>
      </c>
      <c r="AD431" s="32" t="e">
        <f t="shared" si="65"/>
        <v>#N/A</v>
      </c>
      <c r="AE431" s="16" t="e">
        <f>IF($B431="","",VLOOKUP($B431,'HKII 20 - 21'!$B$17:$AT$54,30,0))</f>
        <v>#N/A</v>
      </c>
      <c r="AF431" s="16" t="e">
        <f>IF($B431="","",VLOOKUP($B431,'HKII 20 - 21'!$B$17:$AT$54,31,0))</f>
        <v>#N/A</v>
      </c>
      <c r="AG431" s="16" t="e">
        <f>IF($B431="","",VLOOKUP($B431,'HKII 20 - 21'!$B$17:$AT$54,32,0))</f>
        <v>#N/A</v>
      </c>
      <c r="AH431" s="32" t="e">
        <f t="shared" si="66"/>
        <v>#N/A</v>
      </c>
      <c r="AI431" s="16" t="e">
        <f>IF($B431="","",VLOOKUP($B431,'HKII 20 - 21'!$B$17:$AT$54,34,0))</f>
        <v>#N/A</v>
      </c>
      <c r="AJ431" s="16" t="e">
        <f>IF($B431="","",VLOOKUP($B431,'HKII 20 - 21'!$B$17:$AT$54,35,0))</f>
        <v>#N/A</v>
      </c>
      <c r="AK431" s="32" t="e">
        <f t="shared" si="67"/>
        <v>#N/A</v>
      </c>
      <c r="AL431" s="16" t="e">
        <f>IF($B431="","",VLOOKUP($B431,'HKII 20 - 21'!$B$17:$AT$54,37,0))</f>
        <v>#N/A</v>
      </c>
      <c r="AM431" s="16" t="e">
        <f>IF($B431="","",VLOOKUP($B431,'HKII 20 - 21'!$B$17:$AT$54,38,0))</f>
        <v>#N/A</v>
      </c>
      <c r="AN431" s="32" t="e">
        <f t="shared" si="68"/>
        <v>#N/A</v>
      </c>
      <c r="AO431" s="16" t="e">
        <f>IF($B431="","",VLOOKUP($B431,'HKII 20 - 21'!$B$17:$AT$54,40,0))</f>
        <v>#N/A</v>
      </c>
      <c r="AP431" s="16" t="e">
        <f>IF($B431="","",VLOOKUP($B431,'HKII 20 - 21'!$B$17:$AT$54,41,0))</f>
        <v>#N/A</v>
      </c>
      <c r="AQ431" s="32" t="e">
        <f t="shared" si="69"/>
        <v>#N/A</v>
      </c>
      <c r="AR431" s="32" t="e">
        <f>IF($B431="","",VLOOKUP($B431,'HKII 20 - 21'!$B$17:$AT$54,43,0))</f>
        <v>#N/A</v>
      </c>
      <c r="AS431" s="32" t="e">
        <f>IF($B431="","",VLOOKUP($B431,'HKII 20 - 21'!$B$17:$AT$54,44,0))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IF($B432="","",VLOOKUP($B432,'HKII 20 - 21'!$B$17:$AT$54,4,0))</f>
        <v>#N/A</v>
      </c>
      <c r="F432" s="16" t="e">
        <f>IF($B432="","",VLOOKUP($B432,'HKII 20 - 21'!$B$17:$AT$54,5,0))</f>
        <v>#N/A</v>
      </c>
      <c r="G432" s="16" t="e">
        <f>IF($B432="","",VLOOKUP($B432,'HKII 20 - 21'!$B$17:$AT$54,6,0))</f>
        <v>#N/A</v>
      </c>
      <c r="H432" s="16" t="e">
        <f>IF($B432="","",VLOOKUP($B432,'HKII 20 - 21'!$B$17:$AT$54,7,0))</f>
        <v>#N/A</v>
      </c>
      <c r="I432" s="16" t="e">
        <f>IF($B432="","",VLOOKUP($B432,'HKII 20 - 21'!$B$17:$AT$54,8,0))</f>
        <v>#N/A</v>
      </c>
      <c r="J432" s="16" t="e">
        <f>IF($B432="","",VLOOKUP($B432,'HKII 20 - 21'!$B$17:$AT$54,9,0))</f>
        <v>#N/A</v>
      </c>
      <c r="K432" s="16" t="e">
        <f>IF($B432="","",VLOOKUP($B432,'HKII 20 - 21'!$B$17:$AT$54,10,0))</f>
        <v>#N/A</v>
      </c>
      <c r="L432" s="16" t="e">
        <f>IF($B432="","",VLOOKUP($B432,'HKII 20 - 21'!$B$17:$AT$54,11,0))</f>
        <v>#N/A</v>
      </c>
      <c r="M432" s="32" t="e">
        <f t="shared" si="61"/>
        <v>#N/A</v>
      </c>
      <c r="N432" s="16" t="e">
        <f>IF($B432="","",VLOOKUP($B432,'HKII 20 - 21'!$B$17:$AT$54,13,0))</f>
        <v>#N/A</v>
      </c>
      <c r="O432" s="16" t="e">
        <f>IF($B432="","",VLOOKUP($B432,'HKII 20 - 21'!$B$17:$AT$54,14,0))</f>
        <v>#N/A</v>
      </c>
      <c r="P432" s="16" t="e">
        <f>IF($B432="","",VLOOKUP($B432,'HKII 20 - 21'!$B$17:$AT$54,15,0))</f>
        <v>#N/A</v>
      </c>
      <c r="Q432" s="16" t="e">
        <f>IF($B432="","",VLOOKUP($B432,'HKII 20 - 21'!$B$17:$AT$54,16,0))</f>
        <v>#N/A</v>
      </c>
      <c r="R432" s="32" t="e">
        <f t="shared" si="62"/>
        <v>#N/A</v>
      </c>
      <c r="S432" s="16" t="e">
        <f>IF($B432="","",VLOOKUP($B432,'HKII 20 - 21'!$B$17:$AT$54,18,0))</f>
        <v>#N/A</v>
      </c>
      <c r="T432" s="16" t="e">
        <f>IF($B432="","",VLOOKUP($B432,'HKII 20 - 21'!$B$17:$AT$54,19,0))</f>
        <v>#N/A</v>
      </c>
      <c r="U432" s="16" t="e">
        <f>IF($B432="","",VLOOKUP($B432,'HKII 20 - 21'!$B$17:$AT$54,20,0))</f>
        <v>#N/A</v>
      </c>
      <c r="V432" s="32" t="e">
        <f t="shared" si="63"/>
        <v>#N/A</v>
      </c>
      <c r="W432" s="16" t="e">
        <f>IF($B432="","",VLOOKUP($B432,'HKII 20 - 21'!$B$17:$AT$54,22,0))</f>
        <v>#N/A</v>
      </c>
      <c r="X432" s="16" t="e">
        <f>IF($B432="","",VLOOKUP($B432,'HKII 20 - 21'!$B$17:$AT$54,23,0))</f>
        <v>#N/A</v>
      </c>
      <c r="Y432" s="16" t="e">
        <f>IF($B432="","",VLOOKUP($B432,'HKII 20 - 21'!$B$17:$AT$54,24,0))</f>
        <v>#N/A</v>
      </c>
      <c r="Z432" s="32" t="e">
        <f t="shared" si="64"/>
        <v>#N/A</v>
      </c>
      <c r="AA432" s="16" t="e">
        <f>IF($B432="","",VLOOKUP($B432,'HKII 20 - 21'!$B$17:$AT$54,26,0))</f>
        <v>#N/A</v>
      </c>
      <c r="AB432" s="16" t="e">
        <f>IF($B432="","",VLOOKUP($B432,'HKII 20 - 21'!$B$17:$AT$54,27,0))</f>
        <v>#N/A</v>
      </c>
      <c r="AC432" s="16" t="e">
        <f>IF($B432="","",VLOOKUP($B432,'HKII 20 - 21'!$B$17:$AT$54,28,0))</f>
        <v>#N/A</v>
      </c>
      <c r="AD432" s="32" t="e">
        <f t="shared" si="65"/>
        <v>#N/A</v>
      </c>
      <c r="AE432" s="16" t="e">
        <f>IF($B432="","",VLOOKUP($B432,'HKII 20 - 21'!$B$17:$AT$54,30,0))</f>
        <v>#N/A</v>
      </c>
      <c r="AF432" s="16" t="e">
        <f>IF($B432="","",VLOOKUP($B432,'HKII 20 - 21'!$B$17:$AT$54,31,0))</f>
        <v>#N/A</v>
      </c>
      <c r="AG432" s="16" t="e">
        <f>IF($B432="","",VLOOKUP($B432,'HKII 20 - 21'!$B$17:$AT$54,32,0))</f>
        <v>#N/A</v>
      </c>
      <c r="AH432" s="32" t="e">
        <f t="shared" si="66"/>
        <v>#N/A</v>
      </c>
      <c r="AI432" s="16" t="e">
        <f>IF($B432="","",VLOOKUP($B432,'HKII 20 - 21'!$B$17:$AT$54,34,0))</f>
        <v>#N/A</v>
      </c>
      <c r="AJ432" s="16" t="e">
        <f>IF($B432="","",VLOOKUP($B432,'HKII 20 - 21'!$B$17:$AT$54,35,0))</f>
        <v>#N/A</v>
      </c>
      <c r="AK432" s="32" t="e">
        <f t="shared" si="67"/>
        <v>#N/A</v>
      </c>
      <c r="AL432" s="16" t="e">
        <f>IF($B432="","",VLOOKUP($B432,'HKII 20 - 21'!$B$17:$AT$54,37,0))</f>
        <v>#N/A</v>
      </c>
      <c r="AM432" s="16" t="e">
        <f>IF($B432="","",VLOOKUP($B432,'HKII 20 - 21'!$B$17:$AT$54,38,0))</f>
        <v>#N/A</v>
      </c>
      <c r="AN432" s="32" t="e">
        <f t="shared" si="68"/>
        <v>#N/A</v>
      </c>
      <c r="AO432" s="16" t="e">
        <f>IF($B432="","",VLOOKUP($B432,'HKII 20 - 21'!$B$17:$AT$54,40,0))</f>
        <v>#N/A</v>
      </c>
      <c r="AP432" s="16" t="e">
        <f>IF($B432="","",VLOOKUP($B432,'HKII 20 - 21'!$B$17:$AT$54,41,0))</f>
        <v>#N/A</v>
      </c>
      <c r="AQ432" s="32" t="e">
        <f t="shared" si="69"/>
        <v>#N/A</v>
      </c>
      <c r="AR432" s="32" t="e">
        <f>IF($B432="","",VLOOKUP($B432,'HKII 20 - 21'!$B$17:$AT$54,43,0))</f>
        <v>#N/A</v>
      </c>
      <c r="AS432" s="32" t="e">
        <f>IF($B432="","",VLOOKUP($B432,'HKII 20 - 21'!$B$17:$AT$54,44,0))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IF($B433="","",VLOOKUP($B433,'HKII 20 - 21'!$B$17:$AT$54,4,0))</f>
        <v>#N/A</v>
      </c>
      <c r="F433" s="16" t="e">
        <f>IF($B433="","",VLOOKUP($B433,'HKII 20 - 21'!$B$17:$AT$54,5,0))</f>
        <v>#N/A</v>
      </c>
      <c r="G433" s="16" t="e">
        <f>IF($B433="","",VLOOKUP($B433,'HKII 20 - 21'!$B$17:$AT$54,6,0))</f>
        <v>#N/A</v>
      </c>
      <c r="H433" s="16" t="e">
        <f>IF($B433="","",VLOOKUP($B433,'HKII 20 - 21'!$B$17:$AT$54,7,0))</f>
        <v>#N/A</v>
      </c>
      <c r="I433" s="16" t="e">
        <f>IF($B433="","",VLOOKUP($B433,'HKII 20 - 21'!$B$17:$AT$54,8,0))</f>
        <v>#N/A</v>
      </c>
      <c r="J433" s="16" t="e">
        <f>IF($B433="","",VLOOKUP($B433,'HKII 20 - 21'!$B$17:$AT$54,9,0))</f>
        <v>#N/A</v>
      </c>
      <c r="K433" s="16" t="e">
        <f>IF($B433="","",VLOOKUP($B433,'HKII 20 - 21'!$B$17:$AT$54,10,0))</f>
        <v>#N/A</v>
      </c>
      <c r="L433" s="16" t="e">
        <f>IF($B433="","",VLOOKUP($B433,'HKII 20 - 21'!$B$17:$AT$54,11,0))</f>
        <v>#N/A</v>
      </c>
      <c r="M433" s="32" t="e">
        <f t="shared" si="61"/>
        <v>#N/A</v>
      </c>
      <c r="N433" s="16" t="e">
        <f>IF($B433="","",VLOOKUP($B433,'HKII 20 - 21'!$B$17:$AT$54,13,0))</f>
        <v>#N/A</v>
      </c>
      <c r="O433" s="16" t="e">
        <f>IF($B433="","",VLOOKUP($B433,'HKII 20 - 21'!$B$17:$AT$54,14,0))</f>
        <v>#N/A</v>
      </c>
      <c r="P433" s="16" t="e">
        <f>IF($B433="","",VLOOKUP($B433,'HKII 20 - 21'!$B$17:$AT$54,15,0))</f>
        <v>#N/A</v>
      </c>
      <c r="Q433" s="16" t="e">
        <f>IF($B433="","",VLOOKUP($B433,'HKII 20 - 21'!$B$17:$AT$54,16,0))</f>
        <v>#N/A</v>
      </c>
      <c r="R433" s="32" t="e">
        <f t="shared" si="62"/>
        <v>#N/A</v>
      </c>
      <c r="S433" s="16" t="e">
        <f>IF($B433="","",VLOOKUP($B433,'HKII 20 - 21'!$B$17:$AT$54,18,0))</f>
        <v>#N/A</v>
      </c>
      <c r="T433" s="16" t="e">
        <f>IF($B433="","",VLOOKUP($B433,'HKII 20 - 21'!$B$17:$AT$54,19,0))</f>
        <v>#N/A</v>
      </c>
      <c r="U433" s="16" t="e">
        <f>IF($B433="","",VLOOKUP($B433,'HKII 20 - 21'!$B$17:$AT$54,20,0))</f>
        <v>#N/A</v>
      </c>
      <c r="V433" s="32" t="e">
        <f t="shared" si="63"/>
        <v>#N/A</v>
      </c>
      <c r="W433" s="16" t="e">
        <f>IF($B433="","",VLOOKUP($B433,'HKII 20 - 21'!$B$17:$AT$54,22,0))</f>
        <v>#N/A</v>
      </c>
      <c r="X433" s="16" t="e">
        <f>IF($B433="","",VLOOKUP($B433,'HKII 20 - 21'!$B$17:$AT$54,23,0))</f>
        <v>#N/A</v>
      </c>
      <c r="Y433" s="16" t="e">
        <f>IF($B433="","",VLOOKUP($B433,'HKII 20 - 21'!$B$17:$AT$54,24,0))</f>
        <v>#N/A</v>
      </c>
      <c r="Z433" s="32" t="e">
        <f t="shared" si="64"/>
        <v>#N/A</v>
      </c>
      <c r="AA433" s="16" t="e">
        <f>IF($B433="","",VLOOKUP($B433,'HKII 20 - 21'!$B$17:$AT$54,26,0))</f>
        <v>#N/A</v>
      </c>
      <c r="AB433" s="16" t="e">
        <f>IF($B433="","",VLOOKUP($B433,'HKII 20 - 21'!$B$17:$AT$54,27,0))</f>
        <v>#N/A</v>
      </c>
      <c r="AC433" s="16" t="e">
        <f>IF($B433="","",VLOOKUP($B433,'HKII 20 - 21'!$B$17:$AT$54,28,0))</f>
        <v>#N/A</v>
      </c>
      <c r="AD433" s="32" t="e">
        <f t="shared" si="65"/>
        <v>#N/A</v>
      </c>
      <c r="AE433" s="16" t="e">
        <f>IF($B433="","",VLOOKUP($B433,'HKII 20 - 21'!$B$17:$AT$54,30,0))</f>
        <v>#N/A</v>
      </c>
      <c r="AF433" s="16" t="e">
        <f>IF($B433="","",VLOOKUP($B433,'HKII 20 - 21'!$B$17:$AT$54,31,0))</f>
        <v>#N/A</v>
      </c>
      <c r="AG433" s="16" t="e">
        <f>IF($B433="","",VLOOKUP($B433,'HKII 20 - 21'!$B$17:$AT$54,32,0))</f>
        <v>#N/A</v>
      </c>
      <c r="AH433" s="32" t="e">
        <f t="shared" si="66"/>
        <v>#N/A</v>
      </c>
      <c r="AI433" s="16" t="e">
        <f>IF($B433="","",VLOOKUP($B433,'HKII 20 - 21'!$B$17:$AT$54,34,0))</f>
        <v>#N/A</v>
      </c>
      <c r="AJ433" s="16" t="e">
        <f>IF($B433="","",VLOOKUP($B433,'HKII 20 - 21'!$B$17:$AT$54,35,0))</f>
        <v>#N/A</v>
      </c>
      <c r="AK433" s="32" t="e">
        <f t="shared" si="67"/>
        <v>#N/A</v>
      </c>
      <c r="AL433" s="16" t="e">
        <f>IF($B433="","",VLOOKUP($B433,'HKII 20 - 21'!$B$17:$AT$54,37,0))</f>
        <v>#N/A</v>
      </c>
      <c r="AM433" s="16" t="e">
        <f>IF($B433="","",VLOOKUP($B433,'HKII 20 - 21'!$B$17:$AT$54,38,0))</f>
        <v>#N/A</v>
      </c>
      <c r="AN433" s="32" t="e">
        <f t="shared" si="68"/>
        <v>#N/A</v>
      </c>
      <c r="AO433" s="16" t="e">
        <f>IF($B433="","",VLOOKUP($B433,'HKII 20 - 21'!$B$17:$AT$54,40,0))</f>
        <v>#N/A</v>
      </c>
      <c r="AP433" s="16" t="e">
        <f>IF($B433="","",VLOOKUP($B433,'HKII 20 - 21'!$B$17:$AT$54,41,0))</f>
        <v>#N/A</v>
      </c>
      <c r="AQ433" s="32" t="e">
        <f t="shared" si="69"/>
        <v>#N/A</v>
      </c>
      <c r="AR433" s="32" t="e">
        <f>IF($B433="","",VLOOKUP($B433,'HKII 20 - 21'!$B$17:$AT$54,43,0))</f>
        <v>#N/A</v>
      </c>
      <c r="AS433" s="32" t="e">
        <f>IF($B433="","",VLOOKUP($B433,'HKII 20 - 21'!$B$17:$AT$54,44,0))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IF($B434="","",VLOOKUP($B434,'HKII 20 - 21'!$B$17:$AT$54,4,0))</f>
        <v>#N/A</v>
      </c>
      <c r="F434" s="16" t="e">
        <f>IF($B434="","",VLOOKUP($B434,'HKII 20 - 21'!$B$17:$AT$54,5,0))</f>
        <v>#N/A</v>
      </c>
      <c r="G434" s="16" t="e">
        <f>IF($B434="","",VLOOKUP($B434,'HKII 20 - 21'!$B$17:$AT$54,6,0))</f>
        <v>#N/A</v>
      </c>
      <c r="H434" s="16" t="e">
        <f>IF($B434="","",VLOOKUP($B434,'HKII 20 - 21'!$B$17:$AT$54,7,0))</f>
        <v>#N/A</v>
      </c>
      <c r="I434" s="16" t="e">
        <f>IF($B434="","",VLOOKUP($B434,'HKII 20 - 21'!$B$17:$AT$54,8,0))</f>
        <v>#N/A</v>
      </c>
      <c r="J434" s="16" t="e">
        <f>IF($B434="","",VLOOKUP($B434,'HKII 20 - 21'!$B$17:$AT$54,9,0))</f>
        <v>#N/A</v>
      </c>
      <c r="K434" s="16" t="e">
        <f>IF($B434="","",VLOOKUP($B434,'HKII 20 - 21'!$B$17:$AT$54,10,0))</f>
        <v>#N/A</v>
      </c>
      <c r="L434" s="16" t="e">
        <f>IF($B434="","",VLOOKUP($B434,'HKII 20 - 21'!$B$17:$AT$54,11,0))</f>
        <v>#N/A</v>
      </c>
      <c r="M434" s="32" t="e">
        <f t="shared" si="61"/>
        <v>#N/A</v>
      </c>
      <c r="N434" s="16" t="e">
        <f>IF($B434="","",VLOOKUP($B434,'HKII 20 - 21'!$B$17:$AT$54,13,0))</f>
        <v>#N/A</v>
      </c>
      <c r="O434" s="16" t="e">
        <f>IF($B434="","",VLOOKUP($B434,'HKII 20 - 21'!$B$17:$AT$54,14,0))</f>
        <v>#N/A</v>
      </c>
      <c r="P434" s="16" t="e">
        <f>IF($B434="","",VLOOKUP($B434,'HKII 20 - 21'!$B$17:$AT$54,15,0))</f>
        <v>#N/A</v>
      </c>
      <c r="Q434" s="16" t="e">
        <f>IF($B434="","",VLOOKUP($B434,'HKII 20 - 21'!$B$17:$AT$54,16,0))</f>
        <v>#N/A</v>
      </c>
      <c r="R434" s="32" t="e">
        <f t="shared" si="62"/>
        <v>#N/A</v>
      </c>
      <c r="S434" s="16" t="e">
        <f>IF($B434="","",VLOOKUP($B434,'HKII 20 - 21'!$B$17:$AT$54,18,0))</f>
        <v>#N/A</v>
      </c>
      <c r="T434" s="16" t="e">
        <f>IF($B434="","",VLOOKUP($B434,'HKII 20 - 21'!$B$17:$AT$54,19,0))</f>
        <v>#N/A</v>
      </c>
      <c r="U434" s="16" t="e">
        <f>IF($B434="","",VLOOKUP($B434,'HKII 20 - 21'!$B$17:$AT$54,20,0))</f>
        <v>#N/A</v>
      </c>
      <c r="V434" s="32" t="e">
        <f t="shared" si="63"/>
        <v>#N/A</v>
      </c>
      <c r="W434" s="16" t="e">
        <f>IF($B434="","",VLOOKUP($B434,'HKII 20 - 21'!$B$17:$AT$54,22,0))</f>
        <v>#N/A</v>
      </c>
      <c r="X434" s="16" t="e">
        <f>IF($B434="","",VLOOKUP($B434,'HKII 20 - 21'!$B$17:$AT$54,23,0))</f>
        <v>#N/A</v>
      </c>
      <c r="Y434" s="16" t="e">
        <f>IF($B434="","",VLOOKUP($B434,'HKII 20 - 21'!$B$17:$AT$54,24,0))</f>
        <v>#N/A</v>
      </c>
      <c r="Z434" s="32" t="e">
        <f t="shared" si="64"/>
        <v>#N/A</v>
      </c>
      <c r="AA434" s="16" t="e">
        <f>IF($B434="","",VLOOKUP($B434,'HKII 20 - 21'!$B$17:$AT$54,26,0))</f>
        <v>#N/A</v>
      </c>
      <c r="AB434" s="16" t="e">
        <f>IF($B434="","",VLOOKUP($B434,'HKII 20 - 21'!$B$17:$AT$54,27,0))</f>
        <v>#N/A</v>
      </c>
      <c r="AC434" s="16" t="e">
        <f>IF($B434="","",VLOOKUP($B434,'HKII 20 - 21'!$B$17:$AT$54,28,0))</f>
        <v>#N/A</v>
      </c>
      <c r="AD434" s="32" t="e">
        <f t="shared" si="65"/>
        <v>#N/A</v>
      </c>
      <c r="AE434" s="16" t="e">
        <f>IF($B434="","",VLOOKUP($B434,'HKII 20 - 21'!$B$17:$AT$54,30,0))</f>
        <v>#N/A</v>
      </c>
      <c r="AF434" s="16" t="e">
        <f>IF($B434="","",VLOOKUP($B434,'HKII 20 - 21'!$B$17:$AT$54,31,0))</f>
        <v>#N/A</v>
      </c>
      <c r="AG434" s="16" t="e">
        <f>IF($B434="","",VLOOKUP($B434,'HKII 20 - 21'!$B$17:$AT$54,32,0))</f>
        <v>#N/A</v>
      </c>
      <c r="AH434" s="32" t="e">
        <f t="shared" si="66"/>
        <v>#N/A</v>
      </c>
      <c r="AI434" s="16" t="e">
        <f>IF($B434="","",VLOOKUP($B434,'HKII 20 - 21'!$B$17:$AT$54,34,0))</f>
        <v>#N/A</v>
      </c>
      <c r="AJ434" s="16" t="e">
        <f>IF($B434="","",VLOOKUP($B434,'HKII 20 - 21'!$B$17:$AT$54,35,0))</f>
        <v>#N/A</v>
      </c>
      <c r="AK434" s="32" t="e">
        <f t="shared" si="67"/>
        <v>#N/A</v>
      </c>
      <c r="AL434" s="16" t="e">
        <f>IF($B434="","",VLOOKUP($B434,'HKII 20 - 21'!$B$17:$AT$54,37,0))</f>
        <v>#N/A</v>
      </c>
      <c r="AM434" s="16" t="e">
        <f>IF($B434="","",VLOOKUP($B434,'HKII 20 - 21'!$B$17:$AT$54,38,0))</f>
        <v>#N/A</v>
      </c>
      <c r="AN434" s="32" t="e">
        <f t="shared" si="68"/>
        <v>#N/A</v>
      </c>
      <c r="AO434" s="16" t="e">
        <f>IF($B434="","",VLOOKUP($B434,'HKII 20 - 21'!$B$17:$AT$54,40,0))</f>
        <v>#N/A</v>
      </c>
      <c r="AP434" s="16" t="e">
        <f>IF($B434="","",VLOOKUP($B434,'HKII 20 - 21'!$B$17:$AT$54,41,0))</f>
        <v>#N/A</v>
      </c>
      <c r="AQ434" s="32" t="e">
        <f t="shared" si="69"/>
        <v>#N/A</v>
      </c>
      <c r="AR434" s="32" t="e">
        <f>IF($B434="","",VLOOKUP($B434,'HKII 20 - 21'!$B$17:$AT$54,43,0))</f>
        <v>#N/A</v>
      </c>
      <c r="AS434" s="32" t="e">
        <f>IF($B434="","",VLOOKUP($B434,'HKII 20 - 21'!$B$17:$AT$54,44,0))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IF($B435="","",VLOOKUP($B435,'HKII 20 - 21'!$B$17:$AT$54,4,0))</f>
        <v>#N/A</v>
      </c>
      <c r="F435" s="16" t="e">
        <f>IF($B435="","",VLOOKUP($B435,'HKII 20 - 21'!$B$17:$AT$54,5,0))</f>
        <v>#N/A</v>
      </c>
      <c r="G435" s="16" t="e">
        <f>IF($B435="","",VLOOKUP($B435,'HKII 20 - 21'!$B$17:$AT$54,6,0))</f>
        <v>#N/A</v>
      </c>
      <c r="H435" s="16" t="e">
        <f>IF($B435="","",VLOOKUP($B435,'HKII 20 - 21'!$B$17:$AT$54,7,0))</f>
        <v>#N/A</v>
      </c>
      <c r="I435" s="16" t="e">
        <f>IF($B435="","",VLOOKUP($B435,'HKII 20 - 21'!$B$17:$AT$54,8,0))</f>
        <v>#N/A</v>
      </c>
      <c r="J435" s="16" t="e">
        <f>IF($B435="","",VLOOKUP($B435,'HKII 20 - 21'!$B$17:$AT$54,9,0))</f>
        <v>#N/A</v>
      </c>
      <c r="K435" s="16" t="e">
        <f>IF($B435="","",VLOOKUP($B435,'HKII 20 - 21'!$B$17:$AT$54,10,0))</f>
        <v>#N/A</v>
      </c>
      <c r="L435" s="16" t="e">
        <f>IF($B435="","",VLOOKUP($B435,'HKII 20 - 21'!$B$17:$AT$54,11,0))</f>
        <v>#N/A</v>
      </c>
      <c r="M435" s="32" t="e">
        <f t="shared" si="61"/>
        <v>#N/A</v>
      </c>
      <c r="N435" s="16" t="e">
        <f>IF($B435="","",VLOOKUP($B435,'HKII 20 - 21'!$B$17:$AT$54,13,0))</f>
        <v>#N/A</v>
      </c>
      <c r="O435" s="16" t="e">
        <f>IF($B435="","",VLOOKUP($B435,'HKII 20 - 21'!$B$17:$AT$54,14,0))</f>
        <v>#N/A</v>
      </c>
      <c r="P435" s="16" t="e">
        <f>IF($B435="","",VLOOKUP($B435,'HKII 20 - 21'!$B$17:$AT$54,15,0))</f>
        <v>#N/A</v>
      </c>
      <c r="Q435" s="16" t="e">
        <f>IF($B435="","",VLOOKUP($B435,'HKII 20 - 21'!$B$17:$AT$54,16,0))</f>
        <v>#N/A</v>
      </c>
      <c r="R435" s="32" t="e">
        <f t="shared" si="62"/>
        <v>#N/A</v>
      </c>
      <c r="S435" s="16" t="e">
        <f>IF($B435="","",VLOOKUP($B435,'HKII 20 - 21'!$B$17:$AT$54,18,0))</f>
        <v>#N/A</v>
      </c>
      <c r="T435" s="16" t="e">
        <f>IF($B435="","",VLOOKUP($B435,'HKII 20 - 21'!$B$17:$AT$54,19,0))</f>
        <v>#N/A</v>
      </c>
      <c r="U435" s="16" t="e">
        <f>IF($B435="","",VLOOKUP($B435,'HKII 20 - 21'!$B$17:$AT$54,20,0))</f>
        <v>#N/A</v>
      </c>
      <c r="V435" s="32" t="e">
        <f t="shared" si="63"/>
        <v>#N/A</v>
      </c>
      <c r="W435" s="16" t="e">
        <f>IF($B435="","",VLOOKUP($B435,'HKII 20 - 21'!$B$17:$AT$54,22,0))</f>
        <v>#N/A</v>
      </c>
      <c r="X435" s="16" t="e">
        <f>IF($B435="","",VLOOKUP($B435,'HKII 20 - 21'!$B$17:$AT$54,23,0))</f>
        <v>#N/A</v>
      </c>
      <c r="Y435" s="16" t="e">
        <f>IF($B435="","",VLOOKUP($B435,'HKII 20 - 21'!$B$17:$AT$54,24,0))</f>
        <v>#N/A</v>
      </c>
      <c r="Z435" s="32" t="e">
        <f t="shared" si="64"/>
        <v>#N/A</v>
      </c>
      <c r="AA435" s="16" t="e">
        <f>IF($B435="","",VLOOKUP($B435,'HKII 20 - 21'!$B$17:$AT$54,26,0))</f>
        <v>#N/A</v>
      </c>
      <c r="AB435" s="16" t="e">
        <f>IF($B435="","",VLOOKUP($B435,'HKII 20 - 21'!$B$17:$AT$54,27,0))</f>
        <v>#N/A</v>
      </c>
      <c r="AC435" s="16" t="e">
        <f>IF($B435="","",VLOOKUP($B435,'HKII 20 - 21'!$B$17:$AT$54,28,0))</f>
        <v>#N/A</v>
      </c>
      <c r="AD435" s="32" t="e">
        <f t="shared" si="65"/>
        <v>#N/A</v>
      </c>
      <c r="AE435" s="16" t="e">
        <f>IF($B435="","",VLOOKUP($B435,'HKII 20 - 21'!$B$17:$AT$54,30,0))</f>
        <v>#N/A</v>
      </c>
      <c r="AF435" s="16" t="e">
        <f>IF($B435="","",VLOOKUP($B435,'HKII 20 - 21'!$B$17:$AT$54,31,0))</f>
        <v>#N/A</v>
      </c>
      <c r="AG435" s="16" t="e">
        <f>IF($B435="","",VLOOKUP($B435,'HKII 20 - 21'!$B$17:$AT$54,32,0))</f>
        <v>#N/A</v>
      </c>
      <c r="AH435" s="32" t="e">
        <f t="shared" si="66"/>
        <v>#N/A</v>
      </c>
      <c r="AI435" s="16" t="e">
        <f>IF($B435="","",VLOOKUP($B435,'HKII 20 - 21'!$B$17:$AT$54,34,0))</f>
        <v>#N/A</v>
      </c>
      <c r="AJ435" s="16" t="e">
        <f>IF($B435="","",VLOOKUP($B435,'HKII 20 - 21'!$B$17:$AT$54,35,0))</f>
        <v>#N/A</v>
      </c>
      <c r="AK435" s="32" t="e">
        <f t="shared" si="67"/>
        <v>#N/A</v>
      </c>
      <c r="AL435" s="16" t="e">
        <f>IF($B435="","",VLOOKUP($B435,'HKII 20 - 21'!$B$17:$AT$54,37,0))</f>
        <v>#N/A</v>
      </c>
      <c r="AM435" s="16" t="e">
        <f>IF($B435="","",VLOOKUP($B435,'HKII 20 - 21'!$B$17:$AT$54,38,0))</f>
        <v>#N/A</v>
      </c>
      <c r="AN435" s="32" t="e">
        <f t="shared" si="68"/>
        <v>#N/A</v>
      </c>
      <c r="AO435" s="16" t="e">
        <f>IF($B435="","",VLOOKUP($B435,'HKII 20 - 21'!$B$17:$AT$54,40,0))</f>
        <v>#N/A</v>
      </c>
      <c r="AP435" s="16" t="e">
        <f>IF($B435="","",VLOOKUP($B435,'HKII 20 - 21'!$B$17:$AT$54,41,0))</f>
        <v>#N/A</v>
      </c>
      <c r="AQ435" s="32" t="e">
        <f t="shared" si="69"/>
        <v>#N/A</v>
      </c>
      <c r="AR435" s="32" t="e">
        <f>IF($B435="","",VLOOKUP($B435,'HKII 20 - 21'!$B$17:$AT$54,43,0))</f>
        <v>#N/A</v>
      </c>
      <c r="AS435" s="32" t="e">
        <f>IF($B435="","",VLOOKUP($B435,'HKII 20 - 21'!$B$17:$AT$54,44,0))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IF($B436="","",VLOOKUP($B436,'HKII 20 - 21'!$B$17:$AT$54,4,0))</f>
        <v>#N/A</v>
      </c>
      <c r="F436" s="16" t="e">
        <f>IF($B436="","",VLOOKUP($B436,'HKII 20 - 21'!$B$17:$AT$54,5,0))</f>
        <v>#N/A</v>
      </c>
      <c r="G436" s="16" t="e">
        <f>IF($B436="","",VLOOKUP($B436,'HKII 20 - 21'!$B$17:$AT$54,6,0))</f>
        <v>#N/A</v>
      </c>
      <c r="H436" s="16" t="e">
        <f>IF($B436="","",VLOOKUP($B436,'HKII 20 - 21'!$B$17:$AT$54,7,0))</f>
        <v>#N/A</v>
      </c>
      <c r="I436" s="16" t="e">
        <f>IF($B436="","",VLOOKUP($B436,'HKII 20 - 21'!$B$17:$AT$54,8,0))</f>
        <v>#N/A</v>
      </c>
      <c r="J436" s="16" t="e">
        <f>IF($B436="","",VLOOKUP($B436,'HKII 20 - 21'!$B$17:$AT$54,9,0))</f>
        <v>#N/A</v>
      </c>
      <c r="K436" s="16" t="e">
        <f>IF($B436="","",VLOOKUP($B436,'HKII 20 - 21'!$B$17:$AT$54,10,0))</f>
        <v>#N/A</v>
      </c>
      <c r="L436" s="16" t="e">
        <f>IF($B436="","",VLOOKUP($B436,'HKII 20 - 21'!$B$17:$AT$54,11,0))</f>
        <v>#N/A</v>
      </c>
      <c r="M436" s="32" t="e">
        <f t="shared" si="61"/>
        <v>#N/A</v>
      </c>
      <c r="N436" s="16" t="e">
        <f>IF($B436="","",VLOOKUP($B436,'HKII 20 - 21'!$B$17:$AT$54,13,0))</f>
        <v>#N/A</v>
      </c>
      <c r="O436" s="16" t="e">
        <f>IF($B436="","",VLOOKUP($B436,'HKII 20 - 21'!$B$17:$AT$54,14,0))</f>
        <v>#N/A</v>
      </c>
      <c r="P436" s="16" t="e">
        <f>IF($B436="","",VLOOKUP($B436,'HKII 20 - 21'!$B$17:$AT$54,15,0))</f>
        <v>#N/A</v>
      </c>
      <c r="Q436" s="16" t="e">
        <f>IF($B436="","",VLOOKUP($B436,'HKII 20 - 21'!$B$17:$AT$54,16,0))</f>
        <v>#N/A</v>
      </c>
      <c r="R436" s="32" t="e">
        <f t="shared" si="62"/>
        <v>#N/A</v>
      </c>
      <c r="S436" s="16" t="e">
        <f>IF($B436="","",VLOOKUP($B436,'HKII 20 - 21'!$B$17:$AT$54,18,0))</f>
        <v>#N/A</v>
      </c>
      <c r="T436" s="16" t="e">
        <f>IF($B436="","",VLOOKUP($B436,'HKII 20 - 21'!$B$17:$AT$54,19,0))</f>
        <v>#N/A</v>
      </c>
      <c r="U436" s="16" t="e">
        <f>IF($B436="","",VLOOKUP($B436,'HKII 20 - 21'!$B$17:$AT$54,20,0))</f>
        <v>#N/A</v>
      </c>
      <c r="V436" s="32" t="e">
        <f t="shared" si="63"/>
        <v>#N/A</v>
      </c>
      <c r="W436" s="16" t="e">
        <f>IF($B436="","",VLOOKUP($B436,'HKII 20 - 21'!$B$17:$AT$54,22,0))</f>
        <v>#N/A</v>
      </c>
      <c r="X436" s="16" t="e">
        <f>IF($B436="","",VLOOKUP($B436,'HKII 20 - 21'!$B$17:$AT$54,23,0))</f>
        <v>#N/A</v>
      </c>
      <c r="Y436" s="16" t="e">
        <f>IF($B436="","",VLOOKUP($B436,'HKII 20 - 21'!$B$17:$AT$54,24,0))</f>
        <v>#N/A</v>
      </c>
      <c r="Z436" s="32" t="e">
        <f t="shared" si="64"/>
        <v>#N/A</v>
      </c>
      <c r="AA436" s="16" t="e">
        <f>IF($B436="","",VLOOKUP($B436,'HKII 20 - 21'!$B$17:$AT$54,26,0))</f>
        <v>#N/A</v>
      </c>
      <c r="AB436" s="16" t="e">
        <f>IF($B436="","",VLOOKUP($B436,'HKII 20 - 21'!$B$17:$AT$54,27,0))</f>
        <v>#N/A</v>
      </c>
      <c r="AC436" s="16" t="e">
        <f>IF($B436="","",VLOOKUP($B436,'HKII 20 - 21'!$B$17:$AT$54,28,0))</f>
        <v>#N/A</v>
      </c>
      <c r="AD436" s="32" t="e">
        <f t="shared" si="65"/>
        <v>#N/A</v>
      </c>
      <c r="AE436" s="16" t="e">
        <f>IF($B436="","",VLOOKUP($B436,'HKII 20 - 21'!$B$17:$AT$54,30,0))</f>
        <v>#N/A</v>
      </c>
      <c r="AF436" s="16" t="e">
        <f>IF($B436="","",VLOOKUP($B436,'HKII 20 - 21'!$B$17:$AT$54,31,0))</f>
        <v>#N/A</v>
      </c>
      <c r="AG436" s="16" t="e">
        <f>IF($B436="","",VLOOKUP($B436,'HKII 20 - 21'!$B$17:$AT$54,32,0))</f>
        <v>#N/A</v>
      </c>
      <c r="AH436" s="32" t="e">
        <f t="shared" si="66"/>
        <v>#N/A</v>
      </c>
      <c r="AI436" s="16" t="e">
        <f>IF($B436="","",VLOOKUP($B436,'HKII 20 - 21'!$B$17:$AT$54,34,0))</f>
        <v>#N/A</v>
      </c>
      <c r="AJ436" s="16" t="e">
        <f>IF($B436="","",VLOOKUP($B436,'HKII 20 - 21'!$B$17:$AT$54,35,0))</f>
        <v>#N/A</v>
      </c>
      <c r="AK436" s="32" t="e">
        <f t="shared" si="67"/>
        <v>#N/A</v>
      </c>
      <c r="AL436" s="16" t="e">
        <f>IF($B436="","",VLOOKUP($B436,'HKII 20 - 21'!$B$17:$AT$54,37,0))</f>
        <v>#N/A</v>
      </c>
      <c r="AM436" s="16" t="e">
        <f>IF($B436="","",VLOOKUP($B436,'HKII 20 - 21'!$B$17:$AT$54,38,0))</f>
        <v>#N/A</v>
      </c>
      <c r="AN436" s="32" t="e">
        <f t="shared" si="68"/>
        <v>#N/A</v>
      </c>
      <c r="AO436" s="16" t="e">
        <f>IF($B436="","",VLOOKUP($B436,'HKII 20 - 21'!$B$17:$AT$54,40,0))</f>
        <v>#N/A</v>
      </c>
      <c r="AP436" s="16" t="e">
        <f>IF($B436="","",VLOOKUP($B436,'HKII 20 - 21'!$B$17:$AT$54,41,0))</f>
        <v>#N/A</v>
      </c>
      <c r="AQ436" s="32" t="e">
        <f t="shared" si="69"/>
        <v>#N/A</v>
      </c>
      <c r="AR436" s="32" t="e">
        <f>IF($B436="","",VLOOKUP($B436,'HKII 20 - 21'!$B$17:$AT$54,43,0))</f>
        <v>#N/A</v>
      </c>
      <c r="AS436" s="32" t="e">
        <f>IF($B436="","",VLOOKUP($B436,'HKII 20 - 21'!$B$17:$AT$54,44,0))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IF($B437="","",VLOOKUP($B437,'HKII 20 - 21'!$B$17:$AT$54,4,0))</f>
        <v>#N/A</v>
      </c>
      <c r="F437" s="16" t="e">
        <f>IF($B437="","",VLOOKUP($B437,'HKII 20 - 21'!$B$17:$AT$54,5,0))</f>
        <v>#N/A</v>
      </c>
      <c r="G437" s="16" t="e">
        <f>IF($B437="","",VLOOKUP($B437,'HKII 20 - 21'!$B$17:$AT$54,6,0))</f>
        <v>#N/A</v>
      </c>
      <c r="H437" s="16" t="e">
        <f>IF($B437="","",VLOOKUP($B437,'HKII 20 - 21'!$B$17:$AT$54,7,0))</f>
        <v>#N/A</v>
      </c>
      <c r="I437" s="16" t="e">
        <f>IF($B437="","",VLOOKUP($B437,'HKII 20 - 21'!$B$17:$AT$54,8,0))</f>
        <v>#N/A</v>
      </c>
      <c r="J437" s="16" t="e">
        <f>IF($B437="","",VLOOKUP($B437,'HKII 20 - 21'!$B$17:$AT$54,9,0))</f>
        <v>#N/A</v>
      </c>
      <c r="K437" s="16" t="e">
        <f>IF($B437="","",VLOOKUP($B437,'HKII 20 - 21'!$B$17:$AT$54,10,0))</f>
        <v>#N/A</v>
      </c>
      <c r="L437" s="16" t="e">
        <f>IF($B437="","",VLOOKUP($B437,'HKII 20 - 21'!$B$17:$AT$54,11,0))</f>
        <v>#N/A</v>
      </c>
      <c r="M437" s="32" t="e">
        <f t="shared" si="61"/>
        <v>#N/A</v>
      </c>
      <c r="N437" s="16" t="e">
        <f>IF($B437="","",VLOOKUP($B437,'HKII 20 - 21'!$B$17:$AT$54,13,0))</f>
        <v>#N/A</v>
      </c>
      <c r="O437" s="16" t="e">
        <f>IF($B437="","",VLOOKUP($B437,'HKII 20 - 21'!$B$17:$AT$54,14,0))</f>
        <v>#N/A</v>
      </c>
      <c r="P437" s="16" t="e">
        <f>IF($B437="","",VLOOKUP($B437,'HKII 20 - 21'!$B$17:$AT$54,15,0))</f>
        <v>#N/A</v>
      </c>
      <c r="Q437" s="16" t="e">
        <f>IF($B437="","",VLOOKUP($B437,'HKII 20 - 21'!$B$17:$AT$54,16,0))</f>
        <v>#N/A</v>
      </c>
      <c r="R437" s="32" t="e">
        <f t="shared" si="62"/>
        <v>#N/A</v>
      </c>
      <c r="S437" s="16" t="e">
        <f>IF($B437="","",VLOOKUP($B437,'HKII 20 - 21'!$B$17:$AT$54,18,0))</f>
        <v>#N/A</v>
      </c>
      <c r="T437" s="16" t="e">
        <f>IF($B437="","",VLOOKUP($B437,'HKII 20 - 21'!$B$17:$AT$54,19,0))</f>
        <v>#N/A</v>
      </c>
      <c r="U437" s="16" t="e">
        <f>IF($B437="","",VLOOKUP($B437,'HKII 20 - 21'!$B$17:$AT$54,20,0))</f>
        <v>#N/A</v>
      </c>
      <c r="V437" s="32" t="e">
        <f t="shared" si="63"/>
        <v>#N/A</v>
      </c>
      <c r="W437" s="16" t="e">
        <f>IF($B437="","",VLOOKUP($B437,'HKII 20 - 21'!$B$17:$AT$54,22,0))</f>
        <v>#N/A</v>
      </c>
      <c r="X437" s="16" t="e">
        <f>IF($B437="","",VLOOKUP($B437,'HKII 20 - 21'!$B$17:$AT$54,23,0))</f>
        <v>#N/A</v>
      </c>
      <c r="Y437" s="16" t="e">
        <f>IF($B437="","",VLOOKUP($B437,'HKII 20 - 21'!$B$17:$AT$54,24,0))</f>
        <v>#N/A</v>
      </c>
      <c r="Z437" s="32" t="e">
        <f t="shared" si="64"/>
        <v>#N/A</v>
      </c>
      <c r="AA437" s="16" t="e">
        <f>IF($B437="","",VLOOKUP($B437,'HKII 20 - 21'!$B$17:$AT$54,26,0))</f>
        <v>#N/A</v>
      </c>
      <c r="AB437" s="16" t="e">
        <f>IF($B437="","",VLOOKUP($B437,'HKII 20 - 21'!$B$17:$AT$54,27,0))</f>
        <v>#N/A</v>
      </c>
      <c r="AC437" s="16" t="e">
        <f>IF($B437="","",VLOOKUP($B437,'HKII 20 - 21'!$B$17:$AT$54,28,0))</f>
        <v>#N/A</v>
      </c>
      <c r="AD437" s="32" t="e">
        <f t="shared" si="65"/>
        <v>#N/A</v>
      </c>
      <c r="AE437" s="16" t="e">
        <f>IF($B437="","",VLOOKUP($B437,'HKII 20 - 21'!$B$17:$AT$54,30,0))</f>
        <v>#N/A</v>
      </c>
      <c r="AF437" s="16" t="e">
        <f>IF($B437="","",VLOOKUP($B437,'HKII 20 - 21'!$B$17:$AT$54,31,0))</f>
        <v>#N/A</v>
      </c>
      <c r="AG437" s="16" t="e">
        <f>IF($B437="","",VLOOKUP($B437,'HKII 20 - 21'!$B$17:$AT$54,32,0))</f>
        <v>#N/A</v>
      </c>
      <c r="AH437" s="32" t="e">
        <f t="shared" si="66"/>
        <v>#N/A</v>
      </c>
      <c r="AI437" s="16" t="e">
        <f>IF($B437="","",VLOOKUP($B437,'HKII 20 - 21'!$B$17:$AT$54,34,0))</f>
        <v>#N/A</v>
      </c>
      <c r="AJ437" s="16" t="e">
        <f>IF($B437="","",VLOOKUP($B437,'HKII 20 - 21'!$B$17:$AT$54,35,0))</f>
        <v>#N/A</v>
      </c>
      <c r="AK437" s="32" t="e">
        <f t="shared" si="67"/>
        <v>#N/A</v>
      </c>
      <c r="AL437" s="16" t="e">
        <f>IF($B437="","",VLOOKUP($B437,'HKII 20 - 21'!$B$17:$AT$54,37,0))</f>
        <v>#N/A</v>
      </c>
      <c r="AM437" s="16" t="e">
        <f>IF($B437="","",VLOOKUP($B437,'HKII 20 - 21'!$B$17:$AT$54,38,0))</f>
        <v>#N/A</v>
      </c>
      <c r="AN437" s="32" t="e">
        <f t="shared" si="68"/>
        <v>#N/A</v>
      </c>
      <c r="AO437" s="16" t="e">
        <f>IF($B437="","",VLOOKUP($B437,'HKII 20 - 21'!$B$17:$AT$54,40,0))</f>
        <v>#N/A</v>
      </c>
      <c r="AP437" s="16" t="e">
        <f>IF($B437="","",VLOOKUP($B437,'HKII 20 - 21'!$B$17:$AT$54,41,0))</f>
        <v>#N/A</v>
      </c>
      <c r="AQ437" s="32" t="e">
        <f t="shared" si="69"/>
        <v>#N/A</v>
      </c>
      <c r="AR437" s="32" t="e">
        <f>IF($B437="","",VLOOKUP($B437,'HKII 20 - 21'!$B$17:$AT$54,43,0))</f>
        <v>#N/A</v>
      </c>
      <c r="AS437" s="32" t="e">
        <f>IF($B437="","",VLOOKUP($B437,'HKII 20 - 21'!$B$17:$AT$54,44,0))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IF($B438="","",VLOOKUP($B438,'HKII 20 - 21'!$B$17:$AT$54,4,0))</f>
        <v>#N/A</v>
      </c>
      <c r="F438" s="16" t="e">
        <f>IF($B438="","",VLOOKUP($B438,'HKII 20 - 21'!$B$17:$AT$54,5,0))</f>
        <v>#N/A</v>
      </c>
      <c r="G438" s="16" t="e">
        <f>IF($B438="","",VLOOKUP($B438,'HKII 20 - 21'!$B$17:$AT$54,6,0))</f>
        <v>#N/A</v>
      </c>
      <c r="H438" s="16" t="e">
        <f>IF($B438="","",VLOOKUP($B438,'HKII 20 - 21'!$B$17:$AT$54,7,0))</f>
        <v>#N/A</v>
      </c>
      <c r="I438" s="16" t="e">
        <f>IF($B438="","",VLOOKUP($B438,'HKII 20 - 21'!$B$17:$AT$54,8,0))</f>
        <v>#N/A</v>
      </c>
      <c r="J438" s="16" t="e">
        <f>IF($B438="","",VLOOKUP($B438,'HKII 20 - 21'!$B$17:$AT$54,9,0))</f>
        <v>#N/A</v>
      </c>
      <c r="K438" s="16" t="e">
        <f>IF($B438="","",VLOOKUP($B438,'HKII 20 - 21'!$B$17:$AT$54,10,0))</f>
        <v>#N/A</v>
      </c>
      <c r="L438" s="16" t="e">
        <f>IF($B438="","",VLOOKUP($B438,'HKII 20 - 21'!$B$17:$AT$54,11,0))</f>
        <v>#N/A</v>
      </c>
      <c r="M438" s="32" t="e">
        <f t="shared" si="61"/>
        <v>#N/A</v>
      </c>
      <c r="N438" s="16" t="e">
        <f>IF($B438="","",VLOOKUP($B438,'HKII 20 - 21'!$B$17:$AT$54,13,0))</f>
        <v>#N/A</v>
      </c>
      <c r="O438" s="16" t="e">
        <f>IF($B438="","",VLOOKUP($B438,'HKII 20 - 21'!$B$17:$AT$54,14,0))</f>
        <v>#N/A</v>
      </c>
      <c r="P438" s="16" t="e">
        <f>IF($B438="","",VLOOKUP($B438,'HKII 20 - 21'!$B$17:$AT$54,15,0))</f>
        <v>#N/A</v>
      </c>
      <c r="Q438" s="16" t="e">
        <f>IF($B438="","",VLOOKUP($B438,'HKII 20 - 21'!$B$17:$AT$54,16,0))</f>
        <v>#N/A</v>
      </c>
      <c r="R438" s="32" t="e">
        <f t="shared" si="62"/>
        <v>#N/A</v>
      </c>
      <c r="S438" s="16" t="e">
        <f>IF($B438="","",VLOOKUP($B438,'HKII 20 - 21'!$B$17:$AT$54,18,0))</f>
        <v>#N/A</v>
      </c>
      <c r="T438" s="16" t="e">
        <f>IF($B438="","",VLOOKUP($B438,'HKII 20 - 21'!$B$17:$AT$54,19,0))</f>
        <v>#N/A</v>
      </c>
      <c r="U438" s="16" t="e">
        <f>IF($B438="","",VLOOKUP($B438,'HKII 20 - 21'!$B$17:$AT$54,20,0))</f>
        <v>#N/A</v>
      </c>
      <c r="V438" s="32" t="e">
        <f t="shared" si="63"/>
        <v>#N/A</v>
      </c>
      <c r="W438" s="16" t="e">
        <f>IF($B438="","",VLOOKUP($B438,'HKII 20 - 21'!$B$17:$AT$54,22,0))</f>
        <v>#N/A</v>
      </c>
      <c r="X438" s="16" t="e">
        <f>IF($B438="","",VLOOKUP($B438,'HKII 20 - 21'!$B$17:$AT$54,23,0))</f>
        <v>#N/A</v>
      </c>
      <c r="Y438" s="16" t="e">
        <f>IF($B438="","",VLOOKUP($B438,'HKII 20 - 21'!$B$17:$AT$54,24,0))</f>
        <v>#N/A</v>
      </c>
      <c r="Z438" s="32" t="e">
        <f t="shared" si="64"/>
        <v>#N/A</v>
      </c>
      <c r="AA438" s="16" t="e">
        <f>IF($B438="","",VLOOKUP($B438,'HKII 20 - 21'!$B$17:$AT$54,26,0))</f>
        <v>#N/A</v>
      </c>
      <c r="AB438" s="16" t="e">
        <f>IF($B438="","",VLOOKUP($B438,'HKII 20 - 21'!$B$17:$AT$54,27,0))</f>
        <v>#N/A</v>
      </c>
      <c r="AC438" s="16" t="e">
        <f>IF($B438="","",VLOOKUP($B438,'HKII 20 - 21'!$B$17:$AT$54,28,0))</f>
        <v>#N/A</v>
      </c>
      <c r="AD438" s="32" t="e">
        <f t="shared" si="65"/>
        <v>#N/A</v>
      </c>
      <c r="AE438" s="16" t="e">
        <f>IF($B438="","",VLOOKUP($B438,'HKII 20 - 21'!$B$17:$AT$54,30,0))</f>
        <v>#N/A</v>
      </c>
      <c r="AF438" s="16" t="e">
        <f>IF($B438="","",VLOOKUP($B438,'HKII 20 - 21'!$B$17:$AT$54,31,0))</f>
        <v>#N/A</v>
      </c>
      <c r="AG438" s="16" t="e">
        <f>IF($B438="","",VLOOKUP($B438,'HKII 20 - 21'!$B$17:$AT$54,32,0))</f>
        <v>#N/A</v>
      </c>
      <c r="AH438" s="32" t="e">
        <f t="shared" si="66"/>
        <v>#N/A</v>
      </c>
      <c r="AI438" s="16" t="e">
        <f>IF($B438="","",VLOOKUP($B438,'HKII 20 - 21'!$B$17:$AT$54,34,0))</f>
        <v>#N/A</v>
      </c>
      <c r="AJ438" s="16" t="e">
        <f>IF($B438="","",VLOOKUP($B438,'HKII 20 - 21'!$B$17:$AT$54,35,0))</f>
        <v>#N/A</v>
      </c>
      <c r="AK438" s="32" t="e">
        <f t="shared" si="67"/>
        <v>#N/A</v>
      </c>
      <c r="AL438" s="16" t="e">
        <f>IF($B438="","",VLOOKUP($B438,'HKII 20 - 21'!$B$17:$AT$54,37,0))</f>
        <v>#N/A</v>
      </c>
      <c r="AM438" s="16" t="e">
        <f>IF($B438="","",VLOOKUP($B438,'HKII 20 - 21'!$B$17:$AT$54,38,0))</f>
        <v>#N/A</v>
      </c>
      <c r="AN438" s="32" t="e">
        <f t="shared" si="68"/>
        <v>#N/A</v>
      </c>
      <c r="AO438" s="16" t="e">
        <f>IF($B438="","",VLOOKUP($B438,'HKII 20 - 21'!$B$17:$AT$54,40,0))</f>
        <v>#N/A</v>
      </c>
      <c r="AP438" s="16" t="e">
        <f>IF($B438="","",VLOOKUP($B438,'HKII 20 - 21'!$B$17:$AT$54,41,0))</f>
        <v>#N/A</v>
      </c>
      <c r="AQ438" s="32" t="e">
        <f t="shared" si="69"/>
        <v>#N/A</v>
      </c>
      <c r="AR438" s="32" t="e">
        <f>IF($B438="","",VLOOKUP($B438,'HKII 20 - 21'!$B$17:$AT$54,43,0))</f>
        <v>#N/A</v>
      </c>
      <c r="AS438" s="32" t="e">
        <f>IF($B438="","",VLOOKUP($B438,'HKII 20 - 21'!$B$17:$AT$54,44,0))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IF($B439="","",VLOOKUP($B439,'HKII 20 - 21'!$B$17:$AT$54,4,0))</f>
        <v>#N/A</v>
      </c>
      <c r="F439" s="16" t="e">
        <f>IF($B439="","",VLOOKUP($B439,'HKII 20 - 21'!$B$17:$AT$54,5,0))</f>
        <v>#N/A</v>
      </c>
      <c r="G439" s="16" t="e">
        <f>IF($B439="","",VLOOKUP($B439,'HKII 20 - 21'!$B$17:$AT$54,6,0))</f>
        <v>#N/A</v>
      </c>
      <c r="H439" s="16" t="e">
        <f>IF($B439="","",VLOOKUP($B439,'HKII 20 - 21'!$B$17:$AT$54,7,0))</f>
        <v>#N/A</v>
      </c>
      <c r="I439" s="16" t="e">
        <f>IF($B439="","",VLOOKUP($B439,'HKII 20 - 21'!$B$17:$AT$54,8,0))</f>
        <v>#N/A</v>
      </c>
      <c r="J439" s="16" t="e">
        <f>IF($B439="","",VLOOKUP($B439,'HKII 20 - 21'!$B$17:$AT$54,9,0))</f>
        <v>#N/A</v>
      </c>
      <c r="K439" s="16" t="e">
        <f>IF($B439="","",VLOOKUP($B439,'HKII 20 - 21'!$B$17:$AT$54,10,0))</f>
        <v>#N/A</v>
      </c>
      <c r="L439" s="16" t="e">
        <f>IF($B439="","",VLOOKUP($B439,'HKII 20 - 21'!$B$17:$AT$54,11,0))</f>
        <v>#N/A</v>
      </c>
      <c r="M439" s="32" t="e">
        <f t="shared" si="61"/>
        <v>#N/A</v>
      </c>
      <c r="N439" s="16" t="e">
        <f>IF($B439="","",VLOOKUP($B439,'HKII 20 - 21'!$B$17:$AT$54,13,0))</f>
        <v>#N/A</v>
      </c>
      <c r="O439" s="16" t="e">
        <f>IF($B439="","",VLOOKUP($B439,'HKII 20 - 21'!$B$17:$AT$54,14,0))</f>
        <v>#N/A</v>
      </c>
      <c r="P439" s="16" t="e">
        <f>IF($B439="","",VLOOKUP($B439,'HKII 20 - 21'!$B$17:$AT$54,15,0))</f>
        <v>#N/A</v>
      </c>
      <c r="Q439" s="16" t="e">
        <f>IF($B439="","",VLOOKUP($B439,'HKII 20 - 21'!$B$17:$AT$54,16,0))</f>
        <v>#N/A</v>
      </c>
      <c r="R439" s="32" t="e">
        <f t="shared" si="62"/>
        <v>#N/A</v>
      </c>
      <c r="S439" s="16" t="e">
        <f>IF($B439="","",VLOOKUP($B439,'HKII 20 - 21'!$B$17:$AT$54,18,0))</f>
        <v>#N/A</v>
      </c>
      <c r="T439" s="16" t="e">
        <f>IF($B439="","",VLOOKUP($B439,'HKII 20 - 21'!$B$17:$AT$54,19,0))</f>
        <v>#N/A</v>
      </c>
      <c r="U439" s="16" t="e">
        <f>IF($B439="","",VLOOKUP($B439,'HKII 20 - 21'!$B$17:$AT$54,20,0))</f>
        <v>#N/A</v>
      </c>
      <c r="V439" s="32" t="e">
        <f t="shared" si="63"/>
        <v>#N/A</v>
      </c>
      <c r="W439" s="16" t="e">
        <f>IF($B439="","",VLOOKUP($B439,'HKII 20 - 21'!$B$17:$AT$54,22,0))</f>
        <v>#N/A</v>
      </c>
      <c r="X439" s="16" t="e">
        <f>IF($B439="","",VLOOKUP($B439,'HKII 20 - 21'!$B$17:$AT$54,23,0))</f>
        <v>#N/A</v>
      </c>
      <c r="Y439" s="16" t="e">
        <f>IF($B439="","",VLOOKUP($B439,'HKII 20 - 21'!$B$17:$AT$54,24,0))</f>
        <v>#N/A</v>
      </c>
      <c r="Z439" s="32" t="e">
        <f t="shared" si="64"/>
        <v>#N/A</v>
      </c>
      <c r="AA439" s="16" t="e">
        <f>IF($B439="","",VLOOKUP($B439,'HKII 20 - 21'!$B$17:$AT$54,26,0))</f>
        <v>#N/A</v>
      </c>
      <c r="AB439" s="16" t="e">
        <f>IF($B439="","",VLOOKUP($B439,'HKII 20 - 21'!$B$17:$AT$54,27,0))</f>
        <v>#N/A</v>
      </c>
      <c r="AC439" s="16" t="e">
        <f>IF($B439="","",VLOOKUP($B439,'HKII 20 - 21'!$B$17:$AT$54,28,0))</f>
        <v>#N/A</v>
      </c>
      <c r="AD439" s="32" t="e">
        <f t="shared" si="65"/>
        <v>#N/A</v>
      </c>
      <c r="AE439" s="16" t="e">
        <f>IF($B439="","",VLOOKUP($B439,'HKII 20 - 21'!$B$17:$AT$54,30,0))</f>
        <v>#N/A</v>
      </c>
      <c r="AF439" s="16" t="e">
        <f>IF($B439="","",VLOOKUP($B439,'HKII 20 - 21'!$B$17:$AT$54,31,0))</f>
        <v>#N/A</v>
      </c>
      <c r="AG439" s="16" t="e">
        <f>IF($B439="","",VLOOKUP($B439,'HKII 20 - 21'!$B$17:$AT$54,32,0))</f>
        <v>#N/A</v>
      </c>
      <c r="AH439" s="32" t="e">
        <f t="shared" si="66"/>
        <v>#N/A</v>
      </c>
      <c r="AI439" s="16" t="e">
        <f>IF($B439="","",VLOOKUP($B439,'HKII 20 - 21'!$B$17:$AT$54,34,0))</f>
        <v>#N/A</v>
      </c>
      <c r="AJ439" s="16" t="e">
        <f>IF($B439="","",VLOOKUP($B439,'HKII 20 - 21'!$B$17:$AT$54,35,0))</f>
        <v>#N/A</v>
      </c>
      <c r="AK439" s="32" t="e">
        <f t="shared" si="67"/>
        <v>#N/A</v>
      </c>
      <c r="AL439" s="16" t="e">
        <f>IF($B439="","",VLOOKUP($B439,'HKII 20 - 21'!$B$17:$AT$54,37,0))</f>
        <v>#N/A</v>
      </c>
      <c r="AM439" s="16" t="e">
        <f>IF($B439="","",VLOOKUP($B439,'HKII 20 - 21'!$B$17:$AT$54,38,0))</f>
        <v>#N/A</v>
      </c>
      <c r="AN439" s="32" t="e">
        <f t="shared" si="68"/>
        <v>#N/A</v>
      </c>
      <c r="AO439" s="16" t="e">
        <f>IF($B439="","",VLOOKUP($B439,'HKII 20 - 21'!$B$17:$AT$54,40,0))</f>
        <v>#N/A</v>
      </c>
      <c r="AP439" s="16" t="e">
        <f>IF($B439="","",VLOOKUP($B439,'HKII 20 - 21'!$B$17:$AT$54,41,0))</f>
        <v>#N/A</v>
      </c>
      <c r="AQ439" s="32" t="e">
        <f t="shared" si="69"/>
        <v>#N/A</v>
      </c>
      <c r="AR439" s="32" t="e">
        <f>IF($B439="","",VLOOKUP($B439,'HKII 20 - 21'!$B$17:$AT$54,43,0))</f>
        <v>#N/A</v>
      </c>
      <c r="AS439" s="32" t="e">
        <f>IF($B439="","",VLOOKUP($B439,'HKII 20 - 21'!$B$17:$AT$54,44,0))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IF($B440="","",VLOOKUP($B440,'HKII 20 - 21'!$B$17:$AT$54,4,0))</f>
        <v>#N/A</v>
      </c>
      <c r="F440" s="16" t="e">
        <f>IF($B440="","",VLOOKUP($B440,'HKII 20 - 21'!$B$17:$AT$54,5,0))</f>
        <v>#N/A</v>
      </c>
      <c r="G440" s="16" t="e">
        <f>IF($B440="","",VLOOKUP($B440,'HKII 20 - 21'!$B$17:$AT$54,6,0))</f>
        <v>#N/A</v>
      </c>
      <c r="H440" s="16" t="e">
        <f>IF($B440="","",VLOOKUP($B440,'HKII 20 - 21'!$B$17:$AT$54,7,0))</f>
        <v>#N/A</v>
      </c>
      <c r="I440" s="16" t="e">
        <f>IF($B440="","",VLOOKUP($B440,'HKII 20 - 21'!$B$17:$AT$54,8,0))</f>
        <v>#N/A</v>
      </c>
      <c r="J440" s="16" t="e">
        <f>IF($B440="","",VLOOKUP($B440,'HKII 20 - 21'!$B$17:$AT$54,9,0))</f>
        <v>#N/A</v>
      </c>
      <c r="K440" s="16" t="e">
        <f>IF($B440="","",VLOOKUP($B440,'HKII 20 - 21'!$B$17:$AT$54,10,0))</f>
        <v>#N/A</v>
      </c>
      <c r="L440" s="16" t="e">
        <f>IF($B440="","",VLOOKUP($B440,'HKII 20 - 21'!$B$17:$AT$54,11,0))</f>
        <v>#N/A</v>
      </c>
      <c r="M440" s="32" t="e">
        <f t="shared" si="61"/>
        <v>#N/A</v>
      </c>
      <c r="N440" s="16" t="e">
        <f>IF($B440="","",VLOOKUP($B440,'HKII 20 - 21'!$B$17:$AT$54,13,0))</f>
        <v>#N/A</v>
      </c>
      <c r="O440" s="16" t="e">
        <f>IF($B440="","",VLOOKUP($B440,'HKII 20 - 21'!$B$17:$AT$54,14,0))</f>
        <v>#N/A</v>
      </c>
      <c r="P440" s="16" t="e">
        <f>IF($B440="","",VLOOKUP($B440,'HKII 20 - 21'!$B$17:$AT$54,15,0))</f>
        <v>#N/A</v>
      </c>
      <c r="Q440" s="16" t="e">
        <f>IF($B440="","",VLOOKUP($B440,'HKII 20 - 21'!$B$17:$AT$54,16,0))</f>
        <v>#N/A</v>
      </c>
      <c r="R440" s="32" t="e">
        <f t="shared" si="62"/>
        <v>#N/A</v>
      </c>
      <c r="S440" s="16" t="e">
        <f>IF($B440="","",VLOOKUP($B440,'HKII 20 - 21'!$B$17:$AT$54,18,0))</f>
        <v>#N/A</v>
      </c>
      <c r="T440" s="16" t="e">
        <f>IF($B440="","",VLOOKUP($B440,'HKII 20 - 21'!$B$17:$AT$54,19,0))</f>
        <v>#N/A</v>
      </c>
      <c r="U440" s="16" t="e">
        <f>IF($B440="","",VLOOKUP($B440,'HKII 20 - 21'!$B$17:$AT$54,20,0))</f>
        <v>#N/A</v>
      </c>
      <c r="V440" s="32" t="e">
        <f t="shared" si="63"/>
        <v>#N/A</v>
      </c>
      <c r="W440" s="16" t="e">
        <f>IF($B440="","",VLOOKUP($B440,'HKII 20 - 21'!$B$17:$AT$54,22,0))</f>
        <v>#N/A</v>
      </c>
      <c r="X440" s="16" t="e">
        <f>IF($B440="","",VLOOKUP($B440,'HKII 20 - 21'!$B$17:$AT$54,23,0))</f>
        <v>#N/A</v>
      </c>
      <c r="Y440" s="16" t="e">
        <f>IF($B440="","",VLOOKUP($B440,'HKII 20 - 21'!$B$17:$AT$54,24,0))</f>
        <v>#N/A</v>
      </c>
      <c r="Z440" s="32" t="e">
        <f t="shared" si="64"/>
        <v>#N/A</v>
      </c>
      <c r="AA440" s="16" t="e">
        <f>IF($B440="","",VLOOKUP($B440,'HKII 20 - 21'!$B$17:$AT$54,26,0))</f>
        <v>#N/A</v>
      </c>
      <c r="AB440" s="16" t="e">
        <f>IF($B440="","",VLOOKUP($B440,'HKII 20 - 21'!$B$17:$AT$54,27,0))</f>
        <v>#N/A</v>
      </c>
      <c r="AC440" s="16" t="e">
        <f>IF($B440="","",VLOOKUP($B440,'HKII 20 - 21'!$B$17:$AT$54,28,0))</f>
        <v>#N/A</v>
      </c>
      <c r="AD440" s="32" t="e">
        <f t="shared" si="65"/>
        <v>#N/A</v>
      </c>
      <c r="AE440" s="16" t="e">
        <f>IF($B440="","",VLOOKUP($B440,'HKII 20 - 21'!$B$17:$AT$54,30,0))</f>
        <v>#N/A</v>
      </c>
      <c r="AF440" s="16" t="e">
        <f>IF($B440="","",VLOOKUP($B440,'HKII 20 - 21'!$B$17:$AT$54,31,0))</f>
        <v>#N/A</v>
      </c>
      <c r="AG440" s="16" t="e">
        <f>IF($B440="","",VLOOKUP($B440,'HKII 20 - 21'!$B$17:$AT$54,32,0))</f>
        <v>#N/A</v>
      </c>
      <c r="AH440" s="32" t="e">
        <f t="shared" si="66"/>
        <v>#N/A</v>
      </c>
      <c r="AI440" s="16" t="e">
        <f>IF($B440="","",VLOOKUP($B440,'HKII 20 - 21'!$B$17:$AT$54,34,0))</f>
        <v>#N/A</v>
      </c>
      <c r="AJ440" s="16" t="e">
        <f>IF($B440="","",VLOOKUP($B440,'HKII 20 - 21'!$B$17:$AT$54,35,0))</f>
        <v>#N/A</v>
      </c>
      <c r="AK440" s="32" t="e">
        <f t="shared" si="67"/>
        <v>#N/A</v>
      </c>
      <c r="AL440" s="16" t="e">
        <f>IF($B440="","",VLOOKUP($B440,'HKII 20 - 21'!$B$17:$AT$54,37,0))</f>
        <v>#N/A</v>
      </c>
      <c r="AM440" s="16" t="e">
        <f>IF($B440="","",VLOOKUP($B440,'HKII 20 - 21'!$B$17:$AT$54,38,0))</f>
        <v>#N/A</v>
      </c>
      <c r="AN440" s="32" t="e">
        <f t="shared" si="68"/>
        <v>#N/A</v>
      </c>
      <c r="AO440" s="16" t="e">
        <f>IF($B440="","",VLOOKUP($B440,'HKII 20 - 21'!$B$17:$AT$54,40,0))</f>
        <v>#N/A</v>
      </c>
      <c r="AP440" s="16" t="e">
        <f>IF($B440="","",VLOOKUP($B440,'HKII 20 - 21'!$B$17:$AT$54,41,0))</f>
        <v>#N/A</v>
      </c>
      <c r="AQ440" s="32" t="e">
        <f t="shared" si="69"/>
        <v>#N/A</v>
      </c>
      <c r="AR440" s="32" t="e">
        <f>IF($B440="","",VLOOKUP($B440,'HKII 20 - 21'!$B$17:$AT$54,43,0))</f>
        <v>#N/A</v>
      </c>
      <c r="AS440" s="32" t="e">
        <f>IF($B440="","",VLOOKUP($B440,'HKII 20 - 21'!$B$17:$AT$54,44,0))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IF($B441="","",VLOOKUP($B441,'HKII 20 - 21'!$B$17:$AT$54,4,0))</f>
        <v>#N/A</v>
      </c>
      <c r="F441" s="16" t="e">
        <f>IF($B441="","",VLOOKUP($B441,'HKII 20 - 21'!$B$17:$AT$54,5,0))</f>
        <v>#N/A</v>
      </c>
      <c r="G441" s="16" t="e">
        <f>IF($B441="","",VLOOKUP($B441,'HKII 20 - 21'!$B$17:$AT$54,6,0))</f>
        <v>#N/A</v>
      </c>
      <c r="H441" s="16" t="e">
        <f>IF($B441="","",VLOOKUP($B441,'HKII 20 - 21'!$B$17:$AT$54,7,0))</f>
        <v>#N/A</v>
      </c>
      <c r="I441" s="16" t="e">
        <f>IF($B441="","",VLOOKUP($B441,'HKII 20 - 21'!$B$17:$AT$54,8,0))</f>
        <v>#N/A</v>
      </c>
      <c r="J441" s="16" t="e">
        <f>IF($B441="","",VLOOKUP($B441,'HKII 20 - 21'!$B$17:$AT$54,9,0))</f>
        <v>#N/A</v>
      </c>
      <c r="K441" s="16" t="e">
        <f>IF($B441="","",VLOOKUP($B441,'HKII 20 - 21'!$B$17:$AT$54,10,0))</f>
        <v>#N/A</v>
      </c>
      <c r="L441" s="16" t="e">
        <f>IF($B441="","",VLOOKUP($B441,'HKII 20 - 21'!$B$17:$AT$54,11,0))</f>
        <v>#N/A</v>
      </c>
      <c r="M441" s="32" t="e">
        <f t="shared" si="61"/>
        <v>#N/A</v>
      </c>
      <c r="N441" s="16" t="e">
        <f>IF($B441="","",VLOOKUP($B441,'HKII 20 - 21'!$B$17:$AT$54,13,0))</f>
        <v>#N/A</v>
      </c>
      <c r="O441" s="16" t="e">
        <f>IF($B441="","",VLOOKUP($B441,'HKII 20 - 21'!$B$17:$AT$54,14,0))</f>
        <v>#N/A</v>
      </c>
      <c r="P441" s="16" t="e">
        <f>IF($B441="","",VLOOKUP($B441,'HKII 20 - 21'!$B$17:$AT$54,15,0))</f>
        <v>#N/A</v>
      </c>
      <c r="Q441" s="16" t="e">
        <f>IF($B441="","",VLOOKUP($B441,'HKII 20 - 21'!$B$17:$AT$54,16,0))</f>
        <v>#N/A</v>
      </c>
      <c r="R441" s="32" t="e">
        <f t="shared" si="62"/>
        <v>#N/A</v>
      </c>
      <c r="S441" s="16" t="e">
        <f>IF($B441="","",VLOOKUP($B441,'HKII 20 - 21'!$B$17:$AT$54,18,0))</f>
        <v>#N/A</v>
      </c>
      <c r="T441" s="16" t="e">
        <f>IF($B441="","",VLOOKUP($B441,'HKII 20 - 21'!$B$17:$AT$54,19,0))</f>
        <v>#N/A</v>
      </c>
      <c r="U441" s="16" t="e">
        <f>IF($B441="","",VLOOKUP($B441,'HKII 20 - 21'!$B$17:$AT$54,20,0))</f>
        <v>#N/A</v>
      </c>
      <c r="V441" s="32" t="e">
        <f t="shared" si="63"/>
        <v>#N/A</v>
      </c>
      <c r="W441" s="16" t="e">
        <f>IF($B441="","",VLOOKUP($B441,'HKII 20 - 21'!$B$17:$AT$54,22,0))</f>
        <v>#N/A</v>
      </c>
      <c r="X441" s="16" t="e">
        <f>IF($B441="","",VLOOKUP($B441,'HKII 20 - 21'!$B$17:$AT$54,23,0))</f>
        <v>#N/A</v>
      </c>
      <c r="Y441" s="16" t="e">
        <f>IF($B441="","",VLOOKUP($B441,'HKII 20 - 21'!$B$17:$AT$54,24,0))</f>
        <v>#N/A</v>
      </c>
      <c r="Z441" s="32" t="e">
        <f t="shared" si="64"/>
        <v>#N/A</v>
      </c>
      <c r="AA441" s="16" t="e">
        <f>IF($B441="","",VLOOKUP($B441,'HKII 20 - 21'!$B$17:$AT$54,26,0))</f>
        <v>#N/A</v>
      </c>
      <c r="AB441" s="16" t="e">
        <f>IF($B441="","",VLOOKUP($B441,'HKII 20 - 21'!$B$17:$AT$54,27,0))</f>
        <v>#N/A</v>
      </c>
      <c r="AC441" s="16" t="e">
        <f>IF($B441="","",VLOOKUP($B441,'HKII 20 - 21'!$B$17:$AT$54,28,0))</f>
        <v>#N/A</v>
      </c>
      <c r="AD441" s="32" t="e">
        <f t="shared" si="65"/>
        <v>#N/A</v>
      </c>
      <c r="AE441" s="16" t="e">
        <f>IF($B441="","",VLOOKUP($B441,'HKII 20 - 21'!$B$17:$AT$54,30,0))</f>
        <v>#N/A</v>
      </c>
      <c r="AF441" s="16" t="e">
        <f>IF($B441="","",VLOOKUP($B441,'HKII 20 - 21'!$B$17:$AT$54,31,0))</f>
        <v>#N/A</v>
      </c>
      <c r="AG441" s="16" t="e">
        <f>IF($B441="","",VLOOKUP($B441,'HKII 20 - 21'!$B$17:$AT$54,32,0))</f>
        <v>#N/A</v>
      </c>
      <c r="AH441" s="32" t="e">
        <f t="shared" si="66"/>
        <v>#N/A</v>
      </c>
      <c r="AI441" s="16" t="e">
        <f>IF($B441="","",VLOOKUP($B441,'HKII 20 - 21'!$B$17:$AT$54,34,0))</f>
        <v>#N/A</v>
      </c>
      <c r="AJ441" s="16" t="e">
        <f>IF($B441="","",VLOOKUP($B441,'HKII 20 - 21'!$B$17:$AT$54,35,0))</f>
        <v>#N/A</v>
      </c>
      <c r="AK441" s="32" t="e">
        <f t="shared" si="67"/>
        <v>#N/A</v>
      </c>
      <c r="AL441" s="16" t="e">
        <f>IF($B441="","",VLOOKUP($B441,'HKII 20 - 21'!$B$17:$AT$54,37,0))</f>
        <v>#N/A</v>
      </c>
      <c r="AM441" s="16" t="e">
        <f>IF($B441="","",VLOOKUP($B441,'HKII 20 - 21'!$B$17:$AT$54,38,0))</f>
        <v>#N/A</v>
      </c>
      <c r="AN441" s="32" t="e">
        <f t="shared" si="68"/>
        <v>#N/A</v>
      </c>
      <c r="AO441" s="16" t="e">
        <f>IF($B441="","",VLOOKUP($B441,'HKII 20 - 21'!$B$17:$AT$54,40,0))</f>
        <v>#N/A</v>
      </c>
      <c r="AP441" s="16" t="e">
        <f>IF($B441="","",VLOOKUP($B441,'HKII 20 - 21'!$B$17:$AT$54,41,0))</f>
        <v>#N/A</v>
      </c>
      <c r="AQ441" s="32" t="e">
        <f t="shared" si="69"/>
        <v>#N/A</v>
      </c>
      <c r="AR441" s="32" t="e">
        <f>IF($B441="","",VLOOKUP($B441,'HKII 20 - 21'!$B$17:$AT$54,43,0))</f>
        <v>#N/A</v>
      </c>
      <c r="AS441" s="32" t="e">
        <f>IF($B441="","",VLOOKUP($B441,'HKII 20 - 21'!$B$17:$AT$54,44,0))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IF($B442="","",VLOOKUP($B442,'HKII 20 - 21'!$B$17:$AT$54,4,0))</f>
        <v>#N/A</v>
      </c>
      <c r="F442" s="16" t="e">
        <f>IF($B442="","",VLOOKUP($B442,'HKII 20 - 21'!$B$17:$AT$54,5,0))</f>
        <v>#N/A</v>
      </c>
      <c r="G442" s="16" t="e">
        <f>IF($B442="","",VLOOKUP($B442,'HKII 20 - 21'!$B$17:$AT$54,6,0))</f>
        <v>#N/A</v>
      </c>
      <c r="H442" s="16" t="e">
        <f>IF($B442="","",VLOOKUP($B442,'HKII 20 - 21'!$B$17:$AT$54,7,0))</f>
        <v>#N/A</v>
      </c>
      <c r="I442" s="16" t="e">
        <f>IF($B442="","",VLOOKUP($B442,'HKII 20 - 21'!$B$17:$AT$54,8,0))</f>
        <v>#N/A</v>
      </c>
      <c r="J442" s="16" t="e">
        <f>IF($B442="","",VLOOKUP($B442,'HKII 20 - 21'!$B$17:$AT$54,9,0))</f>
        <v>#N/A</v>
      </c>
      <c r="K442" s="16" t="e">
        <f>IF($B442="","",VLOOKUP($B442,'HKII 20 - 21'!$B$17:$AT$54,10,0))</f>
        <v>#N/A</v>
      </c>
      <c r="L442" s="16" t="e">
        <f>IF($B442="","",VLOOKUP($B442,'HKII 20 - 21'!$B$17:$AT$54,11,0))</f>
        <v>#N/A</v>
      </c>
      <c r="M442" s="32" t="e">
        <f t="shared" si="61"/>
        <v>#N/A</v>
      </c>
      <c r="N442" s="16" t="e">
        <f>IF($B442="","",VLOOKUP($B442,'HKII 20 - 21'!$B$17:$AT$54,13,0))</f>
        <v>#N/A</v>
      </c>
      <c r="O442" s="16" t="e">
        <f>IF($B442="","",VLOOKUP($B442,'HKII 20 - 21'!$B$17:$AT$54,14,0))</f>
        <v>#N/A</v>
      </c>
      <c r="P442" s="16" t="e">
        <f>IF($B442="","",VLOOKUP($B442,'HKII 20 - 21'!$B$17:$AT$54,15,0))</f>
        <v>#N/A</v>
      </c>
      <c r="Q442" s="16" t="e">
        <f>IF($B442="","",VLOOKUP($B442,'HKII 20 - 21'!$B$17:$AT$54,16,0))</f>
        <v>#N/A</v>
      </c>
      <c r="R442" s="32" t="e">
        <f t="shared" si="62"/>
        <v>#N/A</v>
      </c>
      <c r="S442" s="16" t="e">
        <f>IF($B442="","",VLOOKUP($B442,'HKII 20 - 21'!$B$17:$AT$54,18,0))</f>
        <v>#N/A</v>
      </c>
      <c r="T442" s="16" t="e">
        <f>IF($B442="","",VLOOKUP($B442,'HKII 20 - 21'!$B$17:$AT$54,19,0))</f>
        <v>#N/A</v>
      </c>
      <c r="U442" s="16" t="e">
        <f>IF($B442="","",VLOOKUP($B442,'HKII 20 - 21'!$B$17:$AT$54,20,0))</f>
        <v>#N/A</v>
      </c>
      <c r="V442" s="32" t="e">
        <f t="shared" si="63"/>
        <v>#N/A</v>
      </c>
      <c r="W442" s="16" t="e">
        <f>IF($B442="","",VLOOKUP($B442,'HKII 20 - 21'!$B$17:$AT$54,22,0))</f>
        <v>#N/A</v>
      </c>
      <c r="X442" s="16" t="e">
        <f>IF($B442="","",VLOOKUP($B442,'HKII 20 - 21'!$B$17:$AT$54,23,0))</f>
        <v>#N/A</v>
      </c>
      <c r="Y442" s="16" t="e">
        <f>IF($B442="","",VLOOKUP($B442,'HKII 20 - 21'!$B$17:$AT$54,24,0))</f>
        <v>#N/A</v>
      </c>
      <c r="Z442" s="32" t="e">
        <f t="shared" si="64"/>
        <v>#N/A</v>
      </c>
      <c r="AA442" s="16" t="e">
        <f>IF($B442="","",VLOOKUP($B442,'HKII 20 - 21'!$B$17:$AT$54,26,0))</f>
        <v>#N/A</v>
      </c>
      <c r="AB442" s="16" t="e">
        <f>IF($B442="","",VLOOKUP($B442,'HKII 20 - 21'!$B$17:$AT$54,27,0))</f>
        <v>#N/A</v>
      </c>
      <c r="AC442" s="16" t="e">
        <f>IF($B442="","",VLOOKUP($B442,'HKII 20 - 21'!$B$17:$AT$54,28,0))</f>
        <v>#N/A</v>
      </c>
      <c r="AD442" s="32" t="e">
        <f t="shared" si="65"/>
        <v>#N/A</v>
      </c>
      <c r="AE442" s="16" t="e">
        <f>IF($B442="","",VLOOKUP($B442,'HKII 20 - 21'!$B$17:$AT$54,30,0))</f>
        <v>#N/A</v>
      </c>
      <c r="AF442" s="16" t="e">
        <f>IF($B442="","",VLOOKUP($B442,'HKII 20 - 21'!$B$17:$AT$54,31,0))</f>
        <v>#N/A</v>
      </c>
      <c r="AG442" s="16" t="e">
        <f>IF($B442="","",VLOOKUP($B442,'HKII 20 - 21'!$B$17:$AT$54,32,0))</f>
        <v>#N/A</v>
      </c>
      <c r="AH442" s="32" t="e">
        <f t="shared" si="66"/>
        <v>#N/A</v>
      </c>
      <c r="AI442" s="16" t="e">
        <f>IF($B442="","",VLOOKUP($B442,'HKII 20 - 21'!$B$17:$AT$54,34,0))</f>
        <v>#N/A</v>
      </c>
      <c r="AJ442" s="16" t="e">
        <f>IF($B442="","",VLOOKUP($B442,'HKII 20 - 21'!$B$17:$AT$54,35,0))</f>
        <v>#N/A</v>
      </c>
      <c r="AK442" s="32" t="e">
        <f t="shared" si="67"/>
        <v>#N/A</v>
      </c>
      <c r="AL442" s="16" t="e">
        <f>IF($B442="","",VLOOKUP($B442,'HKII 20 - 21'!$B$17:$AT$54,37,0))</f>
        <v>#N/A</v>
      </c>
      <c r="AM442" s="16" t="e">
        <f>IF($B442="","",VLOOKUP($B442,'HKII 20 - 21'!$B$17:$AT$54,38,0))</f>
        <v>#N/A</v>
      </c>
      <c r="AN442" s="32" t="e">
        <f t="shared" si="68"/>
        <v>#N/A</v>
      </c>
      <c r="AO442" s="16" t="e">
        <f>IF($B442="","",VLOOKUP($B442,'HKII 20 - 21'!$B$17:$AT$54,40,0))</f>
        <v>#N/A</v>
      </c>
      <c r="AP442" s="16" t="e">
        <f>IF($B442="","",VLOOKUP($B442,'HKII 20 - 21'!$B$17:$AT$54,41,0))</f>
        <v>#N/A</v>
      </c>
      <c r="AQ442" s="32" t="e">
        <f t="shared" si="69"/>
        <v>#N/A</v>
      </c>
      <c r="AR442" s="32" t="e">
        <f>IF($B442="","",VLOOKUP($B442,'HKII 20 - 21'!$B$17:$AT$54,43,0))</f>
        <v>#N/A</v>
      </c>
      <c r="AS442" s="32" t="e">
        <f>IF($B442="","",VLOOKUP($B442,'HKII 20 - 21'!$B$17:$AT$54,44,0))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IF($B443="","",VLOOKUP($B443,'HKII 20 - 21'!$B$17:$AT$54,4,0))</f>
        <v>#N/A</v>
      </c>
      <c r="F443" s="16" t="e">
        <f>IF($B443="","",VLOOKUP($B443,'HKII 20 - 21'!$B$17:$AT$54,5,0))</f>
        <v>#N/A</v>
      </c>
      <c r="G443" s="16" t="e">
        <f>IF($B443="","",VLOOKUP($B443,'HKII 20 - 21'!$B$17:$AT$54,6,0))</f>
        <v>#N/A</v>
      </c>
      <c r="H443" s="16" t="e">
        <f>IF($B443="","",VLOOKUP($B443,'HKII 20 - 21'!$B$17:$AT$54,7,0))</f>
        <v>#N/A</v>
      </c>
      <c r="I443" s="16" t="e">
        <f>IF($B443="","",VLOOKUP($B443,'HKII 20 - 21'!$B$17:$AT$54,8,0))</f>
        <v>#N/A</v>
      </c>
      <c r="J443" s="16" t="e">
        <f>IF($B443="","",VLOOKUP($B443,'HKII 20 - 21'!$B$17:$AT$54,9,0))</f>
        <v>#N/A</v>
      </c>
      <c r="K443" s="16" t="e">
        <f>IF($B443="","",VLOOKUP($B443,'HKII 20 - 21'!$B$17:$AT$54,10,0))</f>
        <v>#N/A</v>
      </c>
      <c r="L443" s="16" t="e">
        <f>IF($B443="","",VLOOKUP($B443,'HKII 20 - 21'!$B$17:$AT$54,11,0))</f>
        <v>#N/A</v>
      </c>
      <c r="M443" s="32" t="e">
        <f t="shared" si="61"/>
        <v>#N/A</v>
      </c>
      <c r="N443" s="16" t="e">
        <f>IF($B443="","",VLOOKUP($B443,'HKII 20 - 21'!$B$17:$AT$54,13,0))</f>
        <v>#N/A</v>
      </c>
      <c r="O443" s="16" t="e">
        <f>IF($B443="","",VLOOKUP($B443,'HKII 20 - 21'!$B$17:$AT$54,14,0))</f>
        <v>#N/A</v>
      </c>
      <c r="P443" s="16" t="e">
        <f>IF($B443="","",VLOOKUP($B443,'HKII 20 - 21'!$B$17:$AT$54,15,0))</f>
        <v>#N/A</v>
      </c>
      <c r="Q443" s="16" t="e">
        <f>IF($B443="","",VLOOKUP($B443,'HKII 20 - 21'!$B$17:$AT$54,16,0))</f>
        <v>#N/A</v>
      </c>
      <c r="R443" s="32" t="e">
        <f t="shared" si="62"/>
        <v>#N/A</v>
      </c>
      <c r="S443" s="16" t="e">
        <f>IF($B443="","",VLOOKUP($B443,'HKII 20 - 21'!$B$17:$AT$54,18,0))</f>
        <v>#N/A</v>
      </c>
      <c r="T443" s="16" t="e">
        <f>IF($B443="","",VLOOKUP($B443,'HKII 20 - 21'!$B$17:$AT$54,19,0))</f>
        <v>#N/A</v>
      </c>
      <c r="U443" s="16" t="e">
        <f>IF($B443="","",VLOOKUP($B443,'HKII 20 - 21'!$B$17:$AT$54,20,0))</f>
        <v>#N/A</v>
      </c>
      <c r="V443" s="32" t="e">
        <f t="shared" si="63"/>
        <v>#N/A</v>
      </c>
      <c r="W443" s="16" t="e">
        <f>IF($B443="","",VLOOKUP($B443,'HKII 20 - 21'!$B$17:$AT$54,22,0))</f>
        <v>#N/A</v>
      </c>
      <c r="X443" s="16" t="e">
        <f>IF($B443="","",VLOOKUP($B443,'HKII 20 - 21'!$B$17:$AT$54,23,0))</f>
        <v>#N/A</v>
      </c>
      <c r="Y443" s="16" t="e">
        <f>IF($B443="","",VLOOKUP($B443,'HKII 20 - 21'!$B$17:$AT$54,24,0))</f>
        <v>#N/A</v>
      </c>
      <c r="Z443" s="32" t="e">
        <f t="shared" si="64"/>
        <v>#N/A</v>
      </c>
      <c r="AA443" s="16" t="e">
        <f>IF($B443="","",VLOOKUP($B443,'HKII 20 - 21'!$B$17:$AT$54,26,0))</f>
        <v>#N/A</v>
      </c>
      <c r="AB443" s="16" t="e">
        <f>IF($B443="","",VLOOKUP($B443,'HKII 20 - 21'!$B$17:$AT$54,27,0))</f>
        <v>#N/A</v>
      </c>
      <c r="AC443" s="16" t="e">
        <f>IF($B443="","",VLOOKUP($B443,'HKII 20 - 21'!$B$17:$AT$54,28,0))</f>
        <v>#N/A</v>
      </c>
      <c r="AD443" s="32" t="e">
        <f t="shared" si="65"/>
        <v>#N/A</v>
      </c>
      <c r="AE443" s="16" t="e">
        <f>IF($B443="","",VLOOKUP($B443,'HKII 20 - 21'!$B$17:$AT$54,30,0))</f>
        <v>#N/A</v>
      </c>
      <c r="AF443" s="16" t="e">
        <f>IF($B443="","",VLOOKUP($B443,'HKII 20 - 21'!$B$17:$AT$54,31,0))</f>
        <v>#N/A</v>
      </c>
      <c r="AG443" s="16" t="e">
        <f>IF($B443="","",VLOOKUP($B443,'HKII 20 - 21'!$B$17:$AT$54,32,0))</f>
        <v>#N/A</v>
      </c>
      <c r="AH443" s="32" t="e">
        <f t="shared" si="66"/>
        <v>#N/A</v>
      </c>
      <c r="AI443" s="16" t="e">
        <f>IF($B443="","",VLOOKUP($B443,'HKII 20 - 21'!$B$17:$AT$54,34,0))</f>
        <v>#N/A</v>
      </c>
      <c r="AJ443" s="16" t="e">
        <f>IF($B443="","",VLOOKUP($B443,'HKII 20 - 21'!$B$17:$AT$54,35,0))</f>
        <v>#N/A</v>
      </c>
      <c r="AK443" s="32" t="e">
        <f t="shared" si="67"/>
        <v>#N/A</v>
      </c>
      <c r="AL443" s="16" t="e">
        <f>IF($B443="","",VLOOKUP($B443,'HKII 20 - 21'!$B$17:$AT$54,37,0))</f>
        <v>#N/A</v>
      </c>
      <c r="AM443" s="16" t="e">
        <f>IF($B443="","",VLOOKUP($B443,'HKII 20 - 21'!$B$17:$AT$54,38,0))</f>
        <v>#N/A</v>
      </c>
      <c r="AN443" s="32" t="e">
        <f t="shared" si="68"/>
        <v>#N/A</v>
      </c>
      <c r="AO443" s="16" t="e">
        <f>IF($B443="","",VLOOKUP($B443,'HKII 20 - 21'!$B$17:$AT$54,40,0))</f>
        <v>#N/A</v>
      </c>
      <c r="AP443" s="16" t="e">
        <f>IF($B443="","",VLOOKUP($B443,'HKII 20 - 21'!$B$17:$AT$54,41,0))</f>
        <v>#N/A</v>
      </c>
      <c r="AQ443" s="32" t="e">
        <f t="shared" si="69"/>
        <v>#N/A</v>
      </c>
      <c r="AR443" s="32" t="e">
        <f>IF($B443="","",VLOOKUP($B443,'HKII 20 - 21'!$B$17:$AT$54,43,0))</f>
        <v>#N/A</v>
      </c>
      <c r="AS443" s="32" t="e">
        <f>IF($B443="","",VLOOKUP($B443,'HKII 20 - 21'!$B$17:$AT$54,44,0))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IF($B444="","",VLOOKUP($B444,'HKII 20 - 21'!$B$17:$AT$54,4,0))</f>
        <v>#N/A</v>
      </c>
      <c r="F444" s="16" t="e">
        <f>IF($B444="","",VLOOKUP($B444,'HKII 20 - 21'!$B$17:$AT$54,5,0))</f>
        <v>#N/A</v>
      </c>
      <c r="G444" s="16" t="e">
        <f>IF($B444="","",VLOOKUP($B444,'HKII 20 - 21'!$B$17:$AT$54,6,0))</f>
        <v>#N/A</v>
      </c>
      <c r="H444" s="16" t="e">
        <f>IF($B444="","",VLOOKUP($B444,'HKII 20 - 21'!$B$17:$AT$54,7,0))</f>
        <v>#N/A</v>
      </c>
      <c r="I444" s="16" t="e">
        <f>IF($B444="","",VLOOKUP($B444,'HKII 20 - 21'!$B$17:$AT$54,8,0))</f>
        <v>#N/A</v>
      </c>
      <c r="J444" s="16" t="e">
        <f>IF($B444="","",VLOOKUP($B444,'HKII 20 - 21'!$B$17:$AT$54,9,0))</f>
        <v>#N/A</v>
      </c>
      <c r="K444" s="16" t="e">
        <f>IF($B444="","",VLOOKUP($B444,'HKII 20 - 21'!$B$17:$AT$54,10,0))</f>
        <v>#N/A</v>
      </c>
      <c r="L444" s="16" t="e">
        <f>IF($B444="","",VLOOKUP($B444,'HKII 20 - 21'!$B$17:$AT$54,11,0))</f>
        <v>#N/A</v>
      </c>
      <c r="M444" s="32" t="e">
        <f t="shared" si="61"/>
        <v>#N/A</v>
      </c>
      <c r="N444" s="16" t="e">
        <f>IF($B444="","",VLOOKUP($B444,'HKII 20 - 21'!$B$17:$AT$54,13,0))</f>
        <v>#N/A</v>
      </c>
      <c r="O444" s="16" t="e">
        <f>IF($B444="","",VLOOKUP($B444,'HKII 20 - 21'!$B$17:$AT$54,14,0))</f>
        <v>#N/A</v>
      </c>
      <c r="P444" s="16" t="e">
        <f>IF($B444="","",VLOOKUP($B444,'HKII 20 - 21'!$B$17:$AT$54,15,0))</f>
        <v>#N/A</v>
      </c>
      <c r="Q444" s="16" t="e">
        <f>IF($B444="","",VLOOKUP($B444,'HKII 20 - 21'!$B$17:$AT$54,16,0))</f>
        <v>#N/A</v>
      </c>
      <c r="R444" s="32" t="e">
        <f t="shared" si="62"/>
        <v>#N/A</v>
      </c>
      <c r="S444" s="16" t="e">
        <f>IF($B444="","",VLOOKUP($B444,'HKII 20 - 21'!$B$17:$AT$54,18,0))</f>
        <v>#N/A</v>
      </c>
      <c r="T444" s="16" t="e">
        <f>IF($B444="","",VLOOKUP($B444,'HKII 20 - 21'!$B$17:$AT$54,19,0))</f>
        <v>#N/A</v>
      </c>
      <c r="U444" s="16" t="e">
        <f>IF($B444="","",VLOOKUP($B444,'HKII 20 - 21'!$B$17:$AT$54,20,0))</f>
        <v>#N/A</v>
      </c>
      <c r="V444" s="32" t="e">
        <f t="shared" si="63"/>
        <v>#N/A</v>
      </c>
      <c r="W444" s="16" t="e">
        <f>IF($B444="","",VLOOKUP($B444,'HKII 20 - 21'!$B$17:$AT$54,22,0))</f>
        <v>#N/A</v>
      </c>
      <c r="X444" s="16" t="e">
        <f>IF($B444="","",VLOOKUP($B444,'HKII 20 - 21'!$B$17:$AT$54,23,0))</f>
        <v>#N/A</v>
      </c>
      <c r="Y444" s="16" t="e">
        <f>IF($B444="","",VLOOKUP($B444,'HKII 20 - 21'!$B$17:$AT$54,24,0))</f>
        <v>#N/A</v>
      </c>
      <c r="Z444" s="32" t="e">
        <f t="shared" si="64"/>
        <v>#N/A</v>
      </c>
      <c r="AA444" s="16" t="e">
        <f>IF($B444="","",VLOOKUP($B444,'HKII 20 - 21'!$B$17:$AT$54,26,0))</f>
        <v>#N/A</v>
      </c>
      <c r="AB444" s="16" t="e">
        <f>IF($B444="","",VLOOKUP($B444,'HKII 20 - 21'!$B$17:$AT$54,27,0))</f>
        <v>#N/A</v>
      </c>
      <c r="AC444" s="16" t="e">
        <f>IF($B444="","",VLOOKUP($B444,'HKII 20 - 21'!$B$17:$AT$54,28,0))</f>
        <v>#N/A</v>
      </c>
      <c r="AD444" s="32" t="e">
        <f t="shared" si="65"/>
        <v>#N/A</v>
      </c>
      <c r="AE444" s="16" t="e">
        <f>IF($B444="","",VLOOKUP($B444,'HKII 20 - 21'!$B$17:$AT$54,30,0))</f>
        <v>#N/A</v>
      </c>
      <c r="AF444" s="16" t="e">
        <f>IF($B444="","",VLOOKUP($B444,'HKII 20 - 21'!$B$17:$AT$54,31,0))</f>
        <v>#N/A</v>
      </c>
      <c r="AG444" s="16" t="e">
        <f>IF($B444="","",VLOOKUP($B444,'HKII 20 - 21'!$B$17:$AT$54,32,0))</f>
        <v>#N/A</v>
      </c>
      <c r="AH444" s="32" t="e">
        <f t="shared" si="66"/>
        <v>#N/A</v>
      </c>
      <c r="AI444" s="16" t="e">
        <f>IF($B444="","",VLOOKUP($B444,'HKII 20 - 21'!$B$17:$AT$54,34,0))</f>
        <v>#N/A</v>
      </c>
      <c r="AJ444" s="16" t="e">
        <f>IF($B444="","",VLOOKUP($B444,'HKII 20 - 21'!$B$17:$AT$54,35,0))</f>
        <v>#N/A</v>
      </c>
      <c r="AK444" s="32" t="e">
        <f t="shared" si="67"/>
        <v>#N/A</v>
      </c>
      <c r="AL444" s="16" t="e">
        <f>IF($B444="","",VLOOKUP($B444,'HKII 20 - 21'!$B$17:$AT$54,37,0))</f>
        <v>#N/A</v>
      </c>
      <c r="AM444" s="16" t="e">
        <f>IF($B444="","",VLOOKUP($B444,'HKII 20 - 21'!$B$17:$AT$54,38,0))</f>
        <v>#N/A</v>
      </c>
      <c r="AN444" s="32" t="e">
        <f t="shared" si="68"/>
        <v>#N/A</v>
      </c>
      <c r="AO444" s="16" t="e">
        <f>IF($B444="","",VLOOKUP($B444,'HKII 20 - 21'!$B$17:$AT$54,40,0))</f>
        <v>#N/A</v>
      </c>
      <c r="AP444" s="16" t="e">
        <f>IF($B444="","",VLOOKUP($B444,'HKII 20 - 21'!$B$17:$AT$54,41,0))</f>
        <v>#N/A</v>
      </c>
      <c r="AQ444" s="32" t="e">
        <f t="shared" si="69"/>
        <v>#N/A</v>
      </c>
      <c r="AR444" s="32" t="e">
        <f>IF($B444="","",VLOOKUP($B444,'HKII 20 - 21'!$B$17:$AT$54,43,0))</f>
        <v>#N/A</v>
      </c>
      <c r="AS444" s="32" t="e">
        <f>IF($B444="","",VLOOKUP($B444,'HKII 20 - 21'!$B$17:$AT$54,44,0))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IF($B445="","",VLOOKUP($B445,'HKII 20 - 21'!$B$17:$AT$54,4,0))</f>
        <v>#N/A</v>
      </c>
      <c r="F445" s="16" t="e">
        <f>IF($B445="","",VLOOKUP($B445,'HKII 20 - 21'!$B$17:$AT$54,5,0))</f>
        <v>#N/A</v>
      </c>
      <c r="G445" s="16" t="e">
        <f>IF($B445="","",VLOOKUP($B445,'HKII 20 - 21'!$B$17:$AT$54,6,0))</f>
        <v>#N/A</v>
      </c>
      <c r="H445" s="16" t="e">
        <f>IF($B445="","",VLOOKUP($B445,'HKII 20 - 21'!$B$17:$AT$54,7,0))</f>
        <v>#N/A</v>
      </c>
      <c r="I445" s="16" t="e">
        <f>IF($B445="","",VLOOKUP($B445,'HKII 20 - 21'!$B$17:$AT$54,8,0))</f>
        <v>#N/A</v>
      </c>
      <c r="J445" s="16" t="e">
        <f>IF($B445="","",VLOOKUP($B445,'HKII 20 - 21'!$B$17:$AT$54,9,0))</f>
        <v>#N/A</v>
      </c>
      <c r="K445" s="16" t="e">
        <f>IF($B445="","",VLOOKUP($B445,'HKII 20 - 21'!$B$17:$AT$54,10,0))</f>
        <v>#N/A</v>
      </c>
      <c r="L445" s="16" t="e">
        <f>IF($B445="","",VLOOKUP($B445,'HKII 20 - 21'!$B$17:$AT$54,11,0))</f>
        <v>#N/A</v>
      </c>
      <c r="M445" s="32" t="e">
        <f t="shared" si="61"/>
        <v>#N/A</v>
      </c>
      <c r="N445" s="16" t="e">
        <f>IF($B445="","",VLOOKUP($B445,'HKII 20 - 21'!$B$17:$AT$54,13,0))</f>
        <v>#N/A</v>
      </c>
      <c r="O445" s="16" t="e">
        <f>IF($B445="","",VLOOKUP($B445,'HKII 20 - 21'!$B$17:$AT$54,14,0))</f>
        <v>#N/A</v>
      </c>
      <c r="P445" s="16" t="e">
        <f>IF($B445="","",VLOOKUP($B445,'HKII 20 - 21'!$B$17:$AT$54,15,0))</f>
        <v>#N/A</v>
      </c>
      <c r="Q445" s="16" t="e">
        <f>IF($B445="","",VLOOKUP($B445,'HKII 20 - 21'!$B$17:$AT$54,16,0))</f>
        <v>#N/A</v>
      </c>
      <c r="R445" s="32" t="e">
        <f t="shared" si="62"/>
        <v>#N/A</v>
      </c>
      <c r="S445" s="16" t="e">
        <f>IF($B445="","",VLOOKUP($B445,'HKII 20 - 21'!$B$17:$AT$54,18,0))</f>
        <v>#N/A</v>
      </c>
      <c r="T445" s="16" t="e">
        <f>IF($B445="","",VLOOKUP($B445,'HKII 20 - 21'!$B$17:$AT$54,19,0))</f>
        <v>#N/A</v>
      </c>
      <c r="U445" s="16" t="e">
        <f>IF($B445="","",VLOOKUP($B445,'HKII 20 - 21'!$B$17:$AT$54,20,0))</f>
        <v>#N/A</v>
      </c>
      <c r="V445" s="32" t="e">
        <f t="shared" si="63"/>
        <v>#N/A</v>
      </c>
      <c r="W445" s="16" t="e">
        <f>IF($B445="","",VLOOKUP($B445,'HKII 20 - 21'!$B$17:$AT$54,22,0))</f>
        <v>#N/A</v>
      </c>
      <c r="X445" s="16" t="e">
        <f>IF($B445="","",VLOOKUP($B445,'HKII 20 - 21'!$B$17:$AT$54,23,0))</f>
        <v>#N/A</v>
      </c>
      <c r="Y445" s="16" t="e">
        <f>IF($B445="","",VLOOKUP($B445,'HKII 20 - 21'!$B$17:$AT$54,24,0))</f>
        <v>#N/A</v>
      </c>
      <c r="Z445" s="32" t="e">
        <f t="shared" si="64"/>
        <v>#N/A</v>
      </c>
      <c r="AA445" s="16" t="e">
        <f>IF($B445="","",VLOOKUP($B445,'HKII 20 - 21'!$B$17:$AT$54,26,0))</f>
        <v>#N/A</v>
      </c>
      <c r="AB445" s="16" t="e">
        <f>IF($B445="","",VLOOKUP($B445,'HKII 20 - 21'!$B$17:$AT$54,27,0))</f>
        <v>#N/A</v>
      </c>
      <c r="AC445" s="16" t="e">
        <f>IF($B445="","",VLOOKUP($B445,'HKII 20 - 21'!$B$17:$AT$54,28,0))</f>
        <v>#N/A</v>
      </c>
      <c r="AD445" s="32" t="e">
        <f t="shared" si="65"/>
        <v>#N/A</v>
      </c>
      <c r="AE445" s="16" t="e">
        <f>IF($B445="","",VLOOKUP($B445,'HKII 20 - 21'!$B$17:$AT$54,30,0))</f>
        <v>#N/A</v>
      </c>
      <c r="AF445" s="16" t="e">
        <f>IF($B445="","",VLOOKUP($B445,'HKII 20 - 21'!$B$17:$AT$54,31,0))</f>
        <v>#N/A</v>
      </c>
      <c r="AG445" s="16" t="e">
        <f>IF($B445="","",VLOOKUP($B445,'HKII 20 - 21'!$B$17:$AT$54,32,0))</f>
        <v>#N/A</v>
      </c>
      <c r="AH445" s="32" t="e">
        <f t="shared" si="66"/>
        <v>#N/A</v>
      </c>
      <c r="AI445" s="16" t="e">
        <f>IF($B445="","",VLOOKUP($B445,'HKII 20 - 21'!$B$17:$AT$54,34,0))</f>
        <v>#N/A</v>
      </c>
      <c r="AJ445" s="16" t="e">
        <f>IF($B445="","",VLOOKUP($B445,'HKII 20 - 21'!$B$17:$AT$54,35,0))</f>
        <v>#N/A</v>
      </c>
      <c r="AK445" s="32" t="e">
        <f t="shared" si="67"/>
        <v>#N/A</v>
      </c>
      <c r="AL445" s="16" t="e">
        <f>IF($B445="","",VLOOKUP($B445,'HKII 20 - 21'!$B$17:$AT$54,37,0))</f>
        <v>#N/A</v>
      </c>
      <c r="AM445" s="16" t="e">
        <f>IF($B445="","",VLOOKUP($B445,'HKII 20 - 21'!$B$17:$AT$54,38,0))</f>
        <v>#N/A</v>
      </c>
      <c r="AN445" s="32" t="e">
        <f t="shared" si="68"/>
        <v>#N/A</v>
      </c>
      <c r="AO445" s="16" t="e">
        <f>IF($B445="","",VLOOKUP($B445,'HKII 20 - 21'!$B$17:$AT$54,40,0))</f>
        <v>#N/A</v>
      </c>
      <c r="AP445" s="16" t="e">
        <f>IF($B445="","",VLOOKUP($B445,'HKII 20 - 21'!$B$17:$AT$54,41,0))</f>
        <v>#N/A</v>
      </c>
      <c r="AQ445" s="32" t="e">
        <f t="shared" si="69"/>
        <v>#N/A</v>
      </c>
      <c r="AR445" s="32" t="e">
        <f>IF($B445="","",VLOOKUP($B445,'HKII 20 - 21'!$B$17:$AT$54,43,0))</f>
        <v>#N/A</v>
      </c>
      <c r="AS445" s="32" t="e">
        <f>IF($B445="","",VLOOKUP($B445,'HKII 20 - 21'!$B$17:$AT$54,44,0))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IF($B446="","",VLOOKUP($B446,'HKII 20 - 21'!$B$17:$AT$54,4,0))</f>
        <v>#N/A</v>
      </c>
      <c r="F446" s="16" t="e">
        <f>IF($B446="","",VLOOKUP($B446,'HKII 20 - 21'!$B$17:$AT$54,5,0))</f>
        <v>#N/A</v>
      </c>
      <c r="G446" s="16" t="e">
        <f>IF($B446="","",VLOOKUP($B446,'HKII 20 - 21'!$B$17:$AT$54,6,0))</f>
        <v>#N/A</v>
      </c>
      <c r="H446" s="16" t="e">
        <f>IF($B446="","",VLOOKUP($B446,'HKII 20 - 21'!$B$17:$AT$54,7,0))</f>
        <v>#N/A</v>
      </c>
      <c r="I446" s="16" t="e">
        <f>IF($B446="","",VLOOKUP($B446,'HKII 20 - 21'!$B$17:$AT$54,8,0))</f>
        <v>#N/A</v>
      </c>
      <c r="J446" s="16" t="e">
        <f>IF($B446="","",VLOOKUP($B446,'HKII 20 - 21'!$B$17:$AT$54,9,0))</f>
        <v>#N/A</v>
      </c>
      <c r="K446" s="16" t="e">
        <f>IF($B446="","",VLOOKUP($B446,'HKII 20 - 21'!$B$17:$AT$54,10,0))</f>
        <v>#N/A</v>
      </c>
      <c r="L446" s="16" t="e">
        <f>IF($B446="","",VLOOKUP($B446,'HKII 20 - 21'!$B$17:$AT$54,11,0))</f>
        <v>#N/A</v>
      </c>
      <c r="M446" s="32" t="e">
        <f t="shared" si="61"/>
        <v>#N/A</v>
      </c>
      <c r="N446" s="16" t="e">
        <f>IF($B446="","",VLOOKUP($B446,'HKII 20 - 21'!$B$17:$AT$54,13,0))</f>
        <v>#N/A</v>
      </c>
      <c r="O446" s="16" t="e">
        <f>IF($B446="","",VLOOKUP($B446,'HKII 20 - 21'!$B$17:$AT$54,14,0))</f>
        <v>#N/A</v>
      </c>
      <c r="P446" s="16" t="e">
        <f>IF($B446="","",VLOOKUP($B446,'HKII 20 - 21'!$B$17:$AT$54,15,0))</f>
        <v>#N/A</v>
      </c>
      <c r="Q446" s="16" t="e">
        <f>IF($B446="","",VLOOKUP($B446,'HKII 20 - 21'!$B$17:$AT$54,16,0))</f>
        <v>#N/A</v>
      </c>
      <c r="R446" s="32" t="e">
        <f t="shared" si="62"/>
        <v>#N/A</v>
      </c>
      <c r="S446" s="16" t="e">
        <f>IF($B446="","",VLOOKUP($B446,'HKII 20 - 21'!$B$17:$AT$54,18,0))</f>
        <v>#N/A</v>
      </c>
      <c r="T446" s="16" t="e">
        <f>IF($B446="","",VLOOKUP($B446,'HKII 20 - 21'!$B$17:$AT$54,19,0))</f>
        <v>#N/A</v>
      </c>
      <c r="U446" s="16" t="e">
        <f>IF($B446="","",VLOOKUP($B446,'HKII 20 - 21'!$B$17:$AT$54,20,0))</f>
        <v>#N/A</v>
      </c>
      <c r="V446" s="32" t="e">
        <f t="shared" si="63"/>
        <v>#N/A</v>
      </c>
      <c r="W446" s="16" t="e">
        <f>IF($B446="","",VLOOKUP($B446,'HKII 20 - 21'!$B$17:$AT$54,22,0))</f>
        <v>#N/A</v>
      </c>
      <c r="X446" s="16" t="e">
        <f>IF($B446="","",VLOOKUP($B446,'HKII 20 - 21'!$B$17:$AT$54,23,0))</f>
        <v>#N/A</v>
      </c>
      <c r="Y446" s="16" t="e">
        <f>IF($B446="","",VLOOKUP($B446,'HKII 20 - 21'!$B$17:$AT$54,24,0))</f>
        <v>#N/A</v>
      </c>
      <c r="Z446" s="32" t="e">
        <f t="shared" si="64"/>
        <v>#N/A</v>
      </c>
      <c r="AA446" s="16" t="e">
        <f>IF($B446="","",VLOOKUP($B446,'HKII 20 - 21'!$B$17:$AT$54,26,0))</f>
        <v>#N/A</v>
      </c>
      <c r="AB446" s="16" t="e">
        <f>IF($B446="","",VLOOKUP($B446,'HKII 20 - 21'!$B$17:$AT$54,27,0))</f>
        <v>#N/A</v>
      </c>
      <c r="AC446" s="16" t="e">
        <f>IF($B446="","",VLOOKUP($B446,'HKII 20 - 21'!$B$17:$AT$54,28,0))</f>
        <v>#N/A</v>
      </c>
      <c r="AD446" s="32" t="e">
        <f t="shared" si="65"/>
        <v>#N/A</v>
      </c>
      <c r="AE446" s="16" t="e">
        <f>IF($B446="","",VLOOKUP($B446,'HKII 20 - 21'!$B$17:$AT$54,30,0))</f>
        <v>#N/A</v>
      </c>
      <c r="AF446" s="16" t="e">
        <f>IF($B446="","",VLOOKUP($B446,'HKII 20 - 21'!$B$17:$AT$54,31,0))</f>
        <v>#N/A</v>
      </c>
      <c r="AG446" s="16" t="e">
        <f>IF($B446="","",VLOOKUP($B446,'HKII 20 - 21'!$B$17:$AT$54,32,0))</f>
        <v>#N/A</v>
      </c>
      <c r="AH446" s="32" t="e">
        <f t="shared" si="66"/>
        <v>#N/A</v>
      </c>
      <c r="AI446" s="16" t="e">
        <f>IF($B446="","",VLOOKUP($B446,'HKII 20 - 21'!$B$17:$AT$54,34,0))</f>
        <v>#N/A</v>
      </c>
      <c r="AJ446" s="16" t="e">
        <f>IF($B446="","",VLOOKUP($B446,'HKII 20 - 21'!$B$17:$AT$54,35,0))</f>
        <v>#N/A</v>
      </c>
      <c r="AK446" s="32" t="e">
        <f t="shared" si="67"/>
        <v>#N/A</v>
      </c>
      <c r="AL446" s="16" t="e">
        <f>IF($B446="","",VLOOKUP($B446,'HKII 20 - 21'!$B$17:$AT$54,37,0))</f>
        <v>#N/A</v>
      </c>
      <c r="AM446" s="16" t="e">
        <f>IF($B446="","",VLOOKUP($B446,'HKII 20 - 21'!$B$17:$AT$54,38,0))</f>
        <v>#N/A</v>
      </c>
      <c r="AN446" s="32" t="e">
        <f t="shared" si="68"/>
        <v>#N/A</v>
      </c>
      <c r="AO446" s="16" t="e">
        <f>IF($B446="","",VLOOKUP($B446,'HKII 20 - 21'!$B$17:$AT$54,40,0))</f>
        <v>#N/A</v>
      </c>
      <c r="AP446" s="16" t="e">
        <f>IF($B446="","",VLOOKUP($B446,'HKII 20 - 21'!$B$17:$AT$54,41,0))</f>
        <v>#N/A</v>
      </c>
      <c r="AQ446" s="32" t="e">
        <f t="shared" si="69"/>
        <v>#N/A</v>
      </c>
      <c r="AR446" s="32" t="e">
        <f>IF($B446="","",VLOOKUP($B446,'HKII 20 - 21'!$B$17:$AT$54,43,0))</f>
        <v>#N/A</v>
      </c>
      <c r="AS446" s="32" t="e">
        <f>IF($B446="","",VLOOKUP($B446,'HKII 20 - 21'!$B$17:$AT$54,44,0))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IF($B447="","",VLOOKUP($B447,'HKII 20 - 21'!$B$17:$AT$54,4,0))</f>
        <v>#N/A</v>
      </c>
      <c r="F447" s="16" t="e">
        <f>IF($B447="","",VLOOKUP($B447,'HKII 20 - 21'!$B$17:$AT$54,5,0))</f>
        <v>#N/A</v>
      </c>
      <c r="G447" s="16" t="e">
        <f>IF($B447="","",VLOOKUP($B447,'HKII 20 - 21'!$B$17:$AT$54,6,0))</f>
        <v>#N/A</v>
      </c>
      <c r="H447" s="16" t="e">
        <f>IF($B447="","",VLOOKUP($B447,'HKII 20 - 21'!$B$17:$AT$54,7,0))</f>
        <v>#N/A</v>
      </c>
      <c r="I447" s="16" t="e">
        <f>IF($B447="","",VLOOKUP($B447,'HKII 20 - 21'!$B$17:$AT$54,8,0))</f>
        <v>#N/A</v>
      </c>
      <c r="J447" s="16" t="e">
        <f>IF($B447="","",VLOOKUP($B447,'HKII 20 - 21'!$B$17:$AT$54,9,0))</f>
        <v>#N/A</v>
      </c>
      <c r="K447" s="16" t="e">
        <f>IF($B447="","",VLOOKUP($B447,'HKII 20 - 21'!$B$17:$AT$54,10,0))</f>
        <v>#N/A</v>
      </c>
      <c r="L447" s="16" t="e">
        <f>IF($B447="","",VLOOKUP($B447,'HKII 20 - 21'!$B$17:$AT$54,11,0))</f>
        <v>#N/A</v>
      </c>
      <c r="M447" s="32" t="e">
        <f t="shared" si="61"/>
        <v>#N/A</v>
      </c>
      <c r="N447" s="16" t="e">
        <f>IF($B447="","",VLOOKUP($B447,'HKII 20 - 21'!$B$17:$AT$54,13,0))</f>
        <v>#N/A</v>
      </c>
      <c r="O447" s="16" t="e">
        <f>IF($B447="","",VLOOKUP($B447,'HKII 20 - 21'!$B$17:$AT$54,14,0))</f>
        <v>#N/A</v>
      </c>
      <c r="P447" s="16" t="e">
        <f>IF($B447="","",VLOOKUP($B447,'HKII 20 - 21'!$B$17:$AT$54,15,0))</f>
        <v>#N/A</v>
      </c>
      <c r="Q447" s="16" t="e">
        <f>IF($B447="","",VLOOKUP($B447,'HKII 20 - 21'!$B$17:$AT$54,16,0))</f>
        <v>#N/A</v>
      </c>
      <c r="R447" s="32" t="e">
        <f t="shared" si="62"/>
        <v>#N/A</v>
      </c>
      <c r="S447" s="16" t="e">
        <f>IF($B447="","",VLOOKUP($B447,'HKII 20 - 21'!$B$17:$AT$54,18,0))</f>
        <v>#N/A</v>
      </c>
      <c r="T447" s="16" t="e">
        <f>IF($B447="","",VLOOKUP($B447,'HKII 20 - 21'!$B$17:$AT$54,19,0))</f>
        <v>#N/A</v>
      </c>
      <c r="U447" s="16" t="e">
        <f>IF($B447="","",VLOOKUP($B447,'HKII 20 - 21'!$B$17:$AT$54,20,0))</f>
        <v>#N/A</v>
      </c>
      <c r="V447" s="32" t="e">
        <f t="shared" si="63"/>
        <v>#N/A</v>
      </c>
      <c r="W447" s="16" t="e">
        <f>IF($B447="","",VLOOKUP($B447,'HKII 20 - 21'!$B$17:$AT$54,22,0))</f>
        <v>#N/A</v>
      </c>
      <c r="X447" s="16" t="e">
        <f>IF($B447="","",VLOOKUP($B447,'HKII 20 - 21'!$B$17:$AT$54,23,0))</f>
        <v>#N/A</v>
      </c>
      <c r="Y447" s="16" t="e">
        <f>IF($B447="","",VLOOKUP($B447,'HKII 20 - 21'!$B$17:$AT$54,24,0))</f>
        <v>#N/A</v>
      </c>
      <c r="Z447" s="32" t="e">
        <f t="shared" si="64"/>
        <v>#N/A</v>
      </c>
      <c r="AA447" s="16" t="e">
        <f>IF($B447="","",VLOOKUP($B447,'HKII 20 - 21'!$B$17:$AT$54,26,0))</f>
        <v>#N/A</v>
      </c>
      <c r="AB447" s="16" t="e">
        <f>IF($B447="","",VLOOKUP($B447,'HKII 20 - 21'!$B$17:$AT$54,27,0))</f>
        <v>#N/A</v>
      </c>
      <c r="AC447" s="16" t="e">
        <f>IF($B447="","",VLOOKUP($B447,'HKII 20 - 21'!$B$17:$AT$54,28,0))</f>
        <v>#N/A</v>
      </c>
      <c r="AD447" s="32" t="e">
        <f t="shared" si="65"/>
        <v>#N/A</v>
      </c>
      <c r="AE447" s="16" t="e">
        <f>IF($B447="","",VLOOKUP($B447,'HKII 20 - 21'!$B$17:$AT$54,30,0))</f>
        <v>#N/A</v>
      </c>
      <c r="AF447" s="16" t="e">
        <f>IF($B447="","",VLOOKUP($B447,'HKII 20 - 21'!$B$17:$AT$54,31,0))</f>
        <v>#N/A</v>
      </c>
      <c r="AG447" s="16" t="e">
        <f>IF($B447="","",VLOOKUP($B447,'HKII 20 - 21'!$B$17:$AT$54,32,0))</f>
        <v>#N/A</v>
      </c>
      <c r="AH447" s="32" t="e">
        <f t="shared" si="66"/>
        <v>#N/A</v>
      </c>
      <c r="AI447" s="16" t="e">
        <f>IF($B447="","",VLOOKUP($B447,'HKII 20 - 21'!$B$17:$AT$54,34,0))</f>
        <v>#N/A</v>
      </c>
      <c r="AJ447" s="16" t="e">
        <f>IF($B447="","",VLOOKUP($B447,'HKII 20 - 21'!$B$17:$AT$54,35,0))</f>
        <v>#N/A</v>
      </c>
      <c r="AK447" s="32" t="e">
        <f t="shared" si="67"/>
        <v>#N/A</v>
      </c>
      <c r="AL447" s="16" t="e">
        <f>IF($B447="","",VLOOKUP($B447,'HKII 20 - 21'!$B$17:$AT$54,37,0))</f>
        <v>#N/A</v>
      </c>
      <c r="AM447" s="16" t="e">
        <f>IF($B447="","",VLOOKUP($B447,'HKII 20 - 21'!$B$17:$AT$54,38,0))</f>
        <v>#N/A</v>
      </c>
      <c r="AN447" s="32" t="e">
        <f t="shared" si="68"/>
        <v>#N/A</v>
      </c>
      <c r="AO447" s="16" t="e">
        <f>IF($B447="","",VLOOKUP($B447,'HKII 20 - 21'!$B$17:$AT$54,40,0))</f>
        <v>#N/A</v>
      </c>
      <c r="AP447" s="16" t="e">
        <f>IF($B447="","",VLOOKUP($B447,'HKII 20 - 21'!$B$17:$AT$54,41,0))</f>
        <v>#N/A</v>
      </c>
      <c r="AQ447" s="32" t="e">
        <f t="shared" si="69"/>
        <v>#N/A</v>
      </c>
      <c r="AR447" s="32" t="e">
        <f>IF($B447="","",VLOOKUP($B447,'HKII 20 - 21'!$B$17:$AT$54,43,0))</f>
        <v>#N/A</v>
      </c>
      <c r="AS447" s="32" t="e">
        <f>IF($B447="","",VLOOKUP($B447,'HKII 20 - 21'!$B$17:$AT$54,44,0))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IF($B448="","",VLOOKUP($B448,'HKII 20 - 21'!$B$17:$AT$54,4,0))</f>
        <v>#N/A</v>
      </c>
      <c r="F448" s="16" t="e">
        <f>IF($B448="","",VLOOKUP($B448,'HKII 20 - 21'!$B$17:$AT$54,5,0))</f>
        <v>#N/A</v>
      </c>
      <c r="G448" s="16" t="e">
        <f>IF($B448="","",VLOOKUP($B448,'HKII 20 - 21'!$B$17:$AT$54,6,0))</f>
        <v>#N/A</v>
      </c>
      <c r="H448" s="16" t="e">
        <f>IF($B448="","",VLOOKUP($B448,'HKII 20 - 21'!$B$17:$AT$54,7,0))</f>
        <v>#N/A</v>
      </c>
      <c r="I448" s="16" t="e">
        <f>IF($B448="","",VLOOKUP($B448,'HKII 20 - 21'!$B$17:$AT$54,8,0))</f>
        <v>#N/A</v>
      </c>
      <c r="J448" s="16" t="e">
        <f>IF($B448="","",VLOOKUP($B448,'HKII 20 - 21'!$B$17:$AT$54,9,0))</f>
        <v>#N/A</v>
      </c>
      <c r="K448" s="16" t="e">
        <f>IF($B448="","",VLOOKUP($B448,'HKII 20 - 21'!$B$17:$AT$54,10,0))</f>
        <v>#N/A</v>
      </c>
      <c r="L448" s="16" t="e">
        <f>IF($B448="","",VLOOKUP($B448,'HKII 20 - 21'!$B$17:$AT$54,11,0))</f>
        <v>#N/A</v>
      </c>
      <c r="M448" s="32" t="e">
        <f t="shared" si="61"/>
        <v>#N/A</v>
      </c>
      <c r="N448" s="16" t="e">
        <f>IF($B448="","",VLOOKUP($B448,'HKII 20 - 21'!$B$17:$AT$54,13,0))</f>
        <v>#N/A</v>
      </c>
      <c r="O448" s="16" t="e">
        <f>IF($B448="","",VLOOKUP($B448,'HKII 20 - 21'!$B$17:$AT$54,14,0))</f>
        <v>#N/A</v>
      </c>
      <c r="P448" s="16" t="e">
        <f>IF($B448="","",VLOOKUP($B448,'HKII 20 - 21'!$B$17:$AT$54,15,0))</f>
        <v>#N/A</v>
      </c>
      <c r="Q448" s="16" t="e">
        <f>IF($B448="","",VLOOKUP($B448,'HKII 20 - 21'!$B$17:$AT$54,16,0))</f>
        <v>#N/A</v>
      </c>
      <c r="R448" s="32" t="e">
        <f t="shared" si="62"/>
        <v>#N/A</v>
      </c>
      <c r="S448" s="16" t="e">
        <f>IF($B448="","",VLOOKUP($B448,'HKII 20 - 21'!$B$17:$AT$54,18,0))</f>
        <v>#N/A</v>
      </c>
      <c r="T448" s="16" t="e">
        <f>IF($B448="","",VLOOKUP($B448,'HKII 20 - 21'!$B$17:$AT$54,19,0))</f>
        <v>#N/A</v>
      </c>
      <c r="U448" s="16" t="e">
        <f>IF($B448="","",VLOOKUP($B448,'HKII 20 - 21'!$B$17:$AT$54,20,0))</f>
        <v>#N/A</v>
      </c>
      <c r="V448" s="32" t="e">
        <f t="shared" si="63"/>
        <v>#N/A</v>
      </c>
      <c r="W448" s="16" t="e">
        <f>IF($B448="","",VLOOKUP($B448,'HKII 20 - 21'!$B$17:$AT$54,22,0))</f>
        <v>#N/A</v>
      </c>
      <c r="X448" s="16" t="e">
        <f>IF($B448="","",VLOOKUP($B448,'HKII 20 - 21'!$B$17:$AT$54,23,0))</f>
        <v>#N/A</v>
      </c>
      <c r="Y448" s="16" t="e">
        <f>IF($B448="","",VLOOKUP($B448,'HKII 20 - 21'!$B$17:$AT$54,24,0))</f>
        <v>#N/A</v>
      </c>
      <c r="Z448" s="32" t="e">
        <f t="shared" si="64"/>
        <v>#N/A</v>
      </c>
      <c r="AA448" s="16" t="e">
        <f>IF($B448="","",VLOOKUP($B448,'HKII 20 - 21'!$B$17:$AT$54,26,0))</f>
        <v>#N/A</v>
      </c>
      <c r="AB448" s="16" t="e">
        <f>IF($B448="","",VLOOKUP($B448,'HKII 20 - 21'!$B$17:$AT$54,27,0))</f>
        <v>#N/A</v>
      </c>
      <c r="AC448" s="16" t="e">
        <f>IF($B448="","",VLOOKUP($B448,'HKII 20 - 21'!$B$17:$AT$54,28,0))</f>
        <v>#N/A</v>
      </c>
      <c r="AD448" s="32" t="e">
        <f t="shared" si="65"/>
        <v>#N/A</v>
      </c>
      <c r="AE448" s="16" t="e">
        <f>IF($B448="","",VLOOKUP($B448,'HKII 20 - 21'!$B$17:$AT$54,30,0))</f>
        <v>#N/A</v>
      </c>
      <c r="AF448" s="16" t="e">
        <f>IF($B448="","",VLOOKUP($B448,'HKII 20 - 21'!$B$17:$AT$54,31,0))</f>
        <v>#N/A</v>
      </c>
      <c r="AG448" s="16" t="e">
        <f>IF($B448="","",VLOOKUP($B448,'HKII 20 - 21'!$B$17:$AT$54,32,0))</f>
        <v>#N/A</v>
      </c>
      <c r="AH448" s="32" t="e">
        <f t="shared" si="66"/>
        <v>#N/A</v>
      </c>
      <c r="AI448" s="16" t="e">
        <f>IF($B448="","",VLOOKUP($B448,'HKII 20 - 21'!$B$17:$AT$54,34,0))</f>
        <v>#N/A</v>
      </c>
      <c r="AJ448" s="16" t="e">
        <f>IF($B448="","",VLOOKUP($B448,'HKII 20 - 21'!$B$17:$AT$54,35,0))</f>
        <v>#N/A</v>
      </c>
      <c r="AK448" s="32" t="e">
        <f t="shared" si="67"/>
        <v>#N/A</v>
      </c>
      <c r="AL448" s="16" t="e">
        <f>IF($B448="","",VLOOKUP($B448,'HKII 20 - 21'!$B$17:$AT$54,37,0))</f>
        <v>#N/A</v>
      </c>
      <c r="AM448" s="16" t="e">
        <f>IF($B448="","",VLOOKUP($B448,'HKII 20 - 21'!$B$17:$AT$54,38,0))</f>
        <v>#N/A</v>
      </c>
      <c r="AN448" s="32" t="e">
        <f t="shared" si="68"/>
        <v>#N/A</v>
      </c>
      <c r="AO448" s="16" t="e">
        <f>IF($B448="","",VLOOKUP($B448,'HKII 20 - 21'!$B$17:$AT$54,40,0))</f>
        <v>#N/A</v>
      </c>
      <c r="AP448" s="16" t="e">
        <f>IF($B448="","",VLOOKUP($B448,'HKII 20 - 21'!$B$17:$AT$54,41,0))</f>
        <v>#N/A</v>
      </c>
      <c r="AQ448" s="32" t="e">
        <f t="shared" si="69"/>
        <v>#N/A</v>
      </c>
      <c r="AR448" s="32" t="e">
        <f>IF($B448="","",VLOOKUP($B448,'HKII 20 - 21'!$B$17:$AT$54,43,0))</f>
        <v>#N/A</v>
      </c>
      <c r="AS448" s="32" t="e">
        <f>IF($B448="","",VLOOKUP($B448,'HKII 20 - 21'!$B$17:$AT$54,44,0))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IF($B449="","",VLOOKUP($B449,'HKII 20 - 21'!$B$17:$AT$54,4,0))</f>
        <v>#N/A</v>
      </c>
      <c r="F449" s="16" t="e">
        <f>IF($B449="","",VLOOKUP($B449,'HKII 20 - 21'!$B$17:$AT$54,5,0))</f>
        <v>#N/A</v>
      </c>
      <c r="G449" s="16" t="e">
        <f>IF($B449="","",VLOOKUP($B449,'HKII 20 - 21'!$B$17:$AT$54,6,0))</f>
        <v>#N/A</v>
      </c>
      <c r="H449" s="16" t="e">
        <f>IF($B449="","",VLOOKUP($B449,'HKII 20 - 21'!$B$17:$AT$54,7,0))</f>
        <v>#N/A</v>
      </c>
      <c r="I449" s="16" t="e">
        <f>IF($B449="","",VLOOKUP($B449,'HKII 20 - 21'!$B$17:$AT$54,8,0))</f>
        <v>#N/A</v>
      </c>
      <c r="J449" s="16" t="e">
        <f>IF($B449="","",VLOOKUP($B449,'HKII 20 - 21'!$B$17:$AT$54,9,0))</f>
        <v>#N/A</v>
      </c>
      <c r="K449" s="16" t="e">
        <f>IF($B449="","",VLOOKUP($B449,'HKII 20 - 21'!$B$17:$AT$54,10,0))</f>
        <v>#N/A</v>
      </c>
      <c r="L449" s="16" t="e">
        <f>IF($B449="","",VLOOKUP($B449,'HKII 20 - 21'!$B$17:$AT$54,11,0))</f>
        <v>#N/A</v>
      </c>
      <c r="M449" s="32" t="e">
        <f t="shared" si="61"/>
        <v>#N/A</v>
      </c>
      <c r="N449" s="16" t="e">
        <f>IF($B449="","",VLOOKUP($B449,'HKII 20 - 21'!$B$17:$AT$54,13,0))</f>
        <v>#N/A</v>
      </c>
      <c r="O449" s="16" t="e">
        <f>IF($B449="","",VLOOKUP($B449,'HKII 20 - 21'!$B$17:$AT$54,14,0))</f>
        <v>#N/A</v>
      </c>
      <c r="P449" s="16" t="e">
        <f>IF($B449="","",VLOOKUP($B449,'HKII 20 - 21'!$B$17:$AT$54,15,0))</f>
        <v>#N/A</v>
      </c>
      <c r="Q449" s="16" t="e">
        <f>IF($B449="","",VLOOKUP($B449,'HKII 20 - 21'!$B$17:$AT$54,16,0))</f>
        <v>#N/A</v>
      </c>
      <c r="R449" s="32" t="e">
        <f t="shared" si="62"/>
        <v>#N/A</v>
      </c>
      <c r="S449" s="16" t="e">
        <f>IF($B449="","",VLOOKUP($B449,'HKII 20 - 21'!$B$17:$AT$54,18,0))</f>
        <v>#N/A</v>
      </c>
      <c r="T449" s="16" t="e">
        <f>IF($B449="","",VLOOKUP($B449,'HKII 20 - 21'!$B$17:$AT$54,19,0))</f>
        <v>#N/A</v>
      </c>
      <c r="U449" s="16" t="e">
        <f>IF($B449="","",VLOOKUP($B449,'HKII 20 - 21'!$B$17:$AT$54,20,0))</f>
        <v>#N/A</v>
      </c>
      <c r="V449" s="32" t="e">
        <f t="shared" si="63"/>
        <v>#N/A</v>
      </c>
      <c r="W449" s="16" t="e">
        <f>IF($B449="","",VLOOKUP($B449,'HKII 20 - 21'!$B$17:$AT$54,22,0))</f>
        <v>#N/A</v>
      </c>
      <c r="X449" s="16" t="e">
        <f>IF($B449="","",VLOOKUP($B449,'HKII 20 - 21'!$B$17:$AT$54,23,0))</f>
        <v>#N/A</v>
      </c>
      <c r="Y449" s="16" t="e">
        <f>IF($B449="","",VLOOKUP($B449,'HKII 20 - 21'!$B$17:$AT$54,24,0))</f>
        <v>#N/A</v>
      </c>
      <c r="Z449" s="32" t="e">
        <f t="shared" si="64"/>
        <v>#N/A</v>
      </c>
      <c r="AA449" s="16" t="e">
        <f>IF($B449="","",VLOOKUP($B449,'HKII 20 - 21'!$B$17:$AT$54,26,0))</f>
        <v>#N/A</v>
      </c>
      <c r="AB449" s="16" t="e">
        <f>IF($B449="","",VLOOKUP($B449,'HKII 20 - 21'!$B$17:$AT$54,27,0))</f>
        <v>#N/A</v>
      </c>
      <c r="AC449" s="16" t="e">
        <f>IF($B449="","",VLOOKUP($B449,'HKII 20 - 21'!$B$17:$AT$54,28,0))</f>
        <v>#N/A</v>
      </c>
      <c r="AD449" s="32" t="e">
        <f t="shared" si="65"/>
        <v>#N/A</v>
      </c>
      <c r="AE449" s="16" t="e">
        <f>IF($B449="","",VLOOKUP($B449,'HKII 20 - 21'!$B$17:$AT$54,30,0))</f>
        <v>#N/A</v>
      </c>
      <c r="AF449" s="16" t="e">
        <f>IF($B449="","",VLOOKUP($B449,'HKII 20 - 21'!$B$17:$AT$54,31,0))</f>
        <v>#N/A</v>
      </c>
      <c r="AG449" s="16" t="e">
        <f>IF($B449="","",VLOOKUP($B449,'HKII 20 - 21'!$B$17:$AT$54,32,0))</f>
        <v>#N/A</v>
      </c>
      <c r="AH449" s="32" t="e">
        <f t="shared" si="66"/>
        <v>#N/A</v>
      </c>
      <c r="AI449" s="16" t="e">
        <f>IF($B449="","",VLOOKUP($B449,'HKII 20 - 21'!$B$17:$AT$54,34,0))</f>
        <v>#N/A</v>
      </c>
      <c r="AJ449" s="16" t="e">
        <f>IF($B449="","",VLOOKUP($B449,'HKII 20 - 21'!$B$17:$AT$54,35,0))</f>
        <v>#N/A</v>
      </c>
      <c r="AK449" s="32" t="e">
        <f t="shared" si="67"/>
        <v>#N/A</v>
      </c>
      <c r="AL449" s="16" t="e">
        <f>IF($B449="","",VLOOKUP($B449,'HKII 20 - 21'!$B$17:$AT$54,37,0))</f>
        <v>#N/A</v>
      </c>
      <c r="AM449" s="16" t="e">
        <f>IF($B449="","",VLOOKUP($B449,'HKII 20 - 21'!$B$17:$AT$54,38,0))</f>
        <v>#N/A</v>
      </c>
      <c r="AN449" s="32" t="e">
        <f t="shared" si="68"/>
        <v>#N/A</v>
      </c>
      <c r="AO449" s="16" t="e">
        <f>IF($B449="","",VLOOKUP($B449,'HKII 20 - 21'!$B$17:$AT$54,40,0))</f>
        <v>#N/A</v>
      </c>
      <c r="AP449" s="16" t="e">
        <f>IF($B449="","",VLOOKUP($B449,'HKII 20 - 21'!$B$17:$AT$54,41,0))</f>
        <v>#N/A</v>
      </c>
      <c r="AQ449" s="32" t="e">
        <f t="shared" si="69"/>
        <v>#N/A</v>
      </c>
      <c r="AR449" s="32" t="e">
        <f>IF($B449="","",VLOOKUP($B449,'HKII 20 - 21'!$B$17:$AT$54,43,0))</f>
        <v>#N/A</v>
      </c>
      <c r="AS449" s="32" t="e">
        <f>IF($B449="","",VLOOKUP($B449,'HKII 20 - 21'!$B$17:$AT$54,44,0))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IF($B450="","",VLOOKUP($B450,'HKII 20 - 21'!$B$17:$AT$54,4,0))</f>
        <v>#N/A</v>
      </c>
      <c r="F450" s="16" t="e">
        <f>IF($B450="","",VLOOKUP($B450,'HKII 20 - 21'!$B$17:$AT$54,5,0))</f>
        <v>#N/A</v>
      </c>
      <c r="G450" s="16" t="e">
        <f>IF($B450="","",VLOOKUP($B450,'HKII 20 - 21'!$B$17:$AT$54,6,0))</f>
        <v>#N/A</v>
      </c>
      <c r="H450" s="16" t="e">
        <f>IF($B450="","",VLOOKUP($B450,'HKII 20 - 21'!$B$17:$AT$54,7,0))</f>
        <v>#N/A</v>
      </c>
      <c r="I450" s="16" t="e">
        <f>IF($B450="","",VLOOKUP($B450,'HKII 20 - 21'!$B$17:$AT$54,8,0))</f>
        <v>#N/A</v>
      </c>
      <c r="J450" s="16" t="e">
        <f>IF($B450="","",VLOOKUP($B450,'HKII 20 - 21'!$B$17:$AT$54,9,0))</f>
        <v>#N/A</v>
      </c>
      <c r="K450" s="16" t="e">
        <f>IF($B450="","",VLOOKUP($B450,'HKII 20 - 21'!$B$17:$AT$54,10,0))</f>
        <v>#N/A</v>
      </c>
      <c r="L450" s="16" t="e">
        <f>IF($B450="","",VLOOKUP($B450,'HKII 20 - 21'!$B$17:$AT$54,11,0))</f>
        <v>#N/A</v>
      </c>
      <c r="M450" s="32" t="e">
        <f t="shared" si="61"/>
        <v>#N/A</v>
      </c>
      <c r="N450" s="16" t="e">
        <f>IF($B450="","",VLOOKUP($B450,'HKII 20 - 21'!$B$17:$AT$54,13,0))</f>
        <v>#N/A</v>
      </c>
      <c r="O450" s="16" t="e">
        <f>IF($B450="","",VLOOKUP($B450,'HKII 20 - 21'!$B$17:$AT$54,14,0))</f>
        <v>#N/A</v>
      </c>
      <c r="P450" s="16" t="e">
        <f>IF($B450="","",VLOOKUP($B450,'HKII 20 - 21'!$B$17:$AT$54,15,0))</f>
        <v>#N/A</v>
      </c>
      <c r="Q450" s="16" t="e">
        <f>IF($B450="","",VLOOKUP($B450,'HKII 20 - 21'!$B$17:$AT$54,16,0))</f>
        <v>#N/A</v>
      </c>
      <c r="R450" s="32" t="e">
        <f t="shared" si="62"/>
        <v>#N/A</v>
      </c>
      <c r="S450" s="16" t="e">
        <f>IF($B450="","",VLOOKUP($B450,'HKII 20 - 21'!$B$17:$AT$54,18,0))</f>
        <v>#N/A</v>
      </c>
      <c r="T450" s="16" t="e">
        <f>IF($B450="","",VLOOKUP($B450,'HKII 20 - 21'!$B$17:$AT$54,19,0))</f>
        <v>#N/A</v>
      </c>
      <c r="U450" s="16" t="e">
        <f>IF($B450="","",VLOOKUP($B450,'HKII 20 - 21'!$B$17:$AT$54,20,0))</f>
        <v>#N/A</v>
      </c>
      <c r="V450" s="32" t="e">
        <f t="shared" si="63"/>
        <v>#N/A</v>
      </c>
      <c r="W450" s="16" t="e">
        <f>IF($B450="","",VLOOKUP($B450,'HKII 20 - 21'!$B$17:$AT$54,22,0))</f>
        <v>#N/A</v>
      </c>
      <c r="X450" s="16" t="e">
        <f>IF($B450="","",VLOOKUP($B450,'HKII 20 - 21'!$B$17:$AT$54,23,0))</f>
        <v>#N/A</v>
      </c>
      <c r="Y450" s="16" t="e">
        <f>IF($B450="","",VLOOKUP($B450,'HKII 20 - 21'!$B$17:$AT$54,24,0))</f>
        <v>#N/A</v>
      </c>
      <c r="Z450" s="32" t="e">
        <f t="shared" si="64"/>
        <v>#N/A</v>
      </c>
      <c r="AA450" s="16" t="e">
        <f>IF($B450="","",VLOOKUP($B450,'HKII 20 - 21'!$B$17:$AT$54,26,0))</f>
        <v>#N/A</v>
      </c>
      <c r="AB450" s="16" t="e">
        <f>IF($B450="","",VLOOKUP($B450,'HKII 20 - 21'!$B$17:$AT$54,27,0))</f>
        <v>#N/A</v>
      </c>
      <c r="AC450" s="16" t="e">
        <f>IF($B450="","",VLOOKUP($B450,'HKII 20 - 21'!$B$17:$AT$54,28,0))</f>
        <v>#N/A</v>
      </c>
      <c r="AD450" s="32" t="e">
        <f t="shared" si="65"/>
        <v>#N/A</v>
      </c>
      <c r="AE450" s="16" t="e">
        <f>IF($B450="","",VLOOKUP($B450,'HKII 20 - 21'!$B$17:$AT$54,30,0))</f>
        <v>#N/A</v>
      </c>
      <c r="AF450" s="16" t="e">
        <f>IF($B450="","",VLOOKUP($B450,'HKII 20 - 21'!$B$17:$AT$54,31,0))</f>
        <v>#N/A</v>
      </c>
      <c r="AG450" s="16" t="e">
        <f>IF($B450="","",VLOOKUP($B450,'HKII 20 - 21'!$B$17:$AT$54,32,0))</f>
        <v>#N/A</v>
      </c>
      <c r="AH450" s="32" t="e">
        <f t="shared" si="66"/>
        <v>#N/A</v>
      </c>
      <c r="AI450" s="16" t="e">
        <f>IF($B450="","",VLOOKUP($B450,'HKII 20 - 21'!$B$17:$AT$54,34,0))</f>
        <v>#N/A</v>
      </c>
      <c r="AJ450" s="16" t="e">
        <f>IF($B450="","",VLOOKUP($B450,'HKII 20 - 21'!$B$17:$AT$54,35,0))</f>
        <v>#N/A</v>
      </c>
      <c r="AK450" s="32" t="e">
        <f t="shared" si="67"/>
        <v>#N/A</v>
      </c>
      <c r="AL450" s="16" t="e">
        <f>IF($B450="","",VLOOKUP($B450,'HKII 20 - 21'!$B$17:$AT$54,37,0))</f>
        <v>#N/A</v>
      </c>
      <c r="AM450" s="16" t="e">
        <f>IF($B450="","",VLOOKUP($B450,'HKII 20 - 21'!$B$17:$AT$54,38,0))</f>
        <v>#N/A</v>
      </c>
      <c r="AN450" s="32" t="e">
        <f t="shared" si="68"/>
        <v>#N/A</v>
      </c>
      <c r="AO450" s="16" t="e">
        <f>IF($B450="","",VLOOKUP($B450,'HKII 20 - 21'!$B$17:$AT$54,40,0))</f>
        <v>#N/A</v>
      </c>
      <c r="AP450" s="16" t="e">
        <f>IF($B450="","",VLOOKUP($B450,'HKII 20 - 21'!$B$17:$AT$54,41,0))</f>
        <v>#N/A</v>
      </c>
      <c r="AQ450" s="32" t="e">
        <f t="shared" si="69"/>
        <v>#N/A</v>
      </c>
      <c r="AR450" s="32" t="e">
        <f>IF($B450="","",VLOOKUP($B450,'HKII 20 - 21'!$B$17:$AT$54,43,0))</f>
        <v>#N/A</v>
      </c>
      <c r="AS450" s="32" t="e">
        <f>IF($B450="","",VLOOKUP($B450,'HKII 20 - 21'!$B$17:$AT$54,44,0))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IF($B451="","",VLOOKUP($B451,'HKII 20 - 21'!$B$17:$AT$54,4,0))</f>
        <v>#N/A</v>
      </c>
      <c r="F451" s="16" t="e">
        <f>IF($B451="","",VLOOKUP($B451,'HKII 20 - 21'!$B$17:$AT$54,5,0))</f>
        <v>#N/A</v>
      </c>
      <c r="G451" s="16" t="e">
        <f>IF($B451="","",VLOOKUP($B451,'HKII 20 - 21'!$B$17:$AT$54,6,0))</f>
        <v>#N/A</v>
      </c>
      <c r="H451" s="16" t="e">
        <f>IF($B451="","",VLOOKUP($B451,'HKII 20 - 21'!$B$17:$AT$54,7,0))</f>
        <v>#N/A</v>
      </c>
      <c r="I451" s="16" t="e">
        <f>IF($B451="","",VLOOKUP($B451,'HKII 20 - 21'!$B$17:$AT$54,8,0))</f>
        <v>#N/A</v>
      </c>
      <c r="J451" s="16" t="e">
        <f>IF($B451="","",VLOOKUP($B451,'HKII 20 - 21'!$B$17:$AT$54,9,0))</f>
        <v>#N/A</v>
      </c>
      <c r="K451" s="16" t="e">
        <f>IF($B451="","",VLOOKUP($B451,'HKII 20 - 21'!$B$17:$AT$54,10,0))</f>
        <v>#N/A</v>
      </c>
      <c r="L451" s="16" t="e">
        <f>IF($B451="","",VLOOKUP($B451,'HKII 20 - 21'!$B$17:$AT$54,11,0))</f>
        <v>#N/A</v>
      </c>
      <c r="M451" s="32" t="e">
        <f t="shared" si="61"/>
        <v>#N/A</v>
      </c>
      <c r="N451" s="16" t="e">
        <f>IF($B451="","",VLOOKUP($B451,'HKII 20 - 21'!$B$17:$AT$54,13,0))</f>
        <v>#N/A</v>
      </c>
      <c r="O451" s="16" t="e">
        <f>IF($B451="","",VLOOKUP($B451,'HKII 20 - 21'!$B$17:$AT$54,14,0))</f>
        <v>#N/A</v>
      </c>
      <c r="P451" s="16" t="e">
        <f>IF($B451="","",VLOOKUP($B451,'HKII 20 - 21'!$B$17:$AT$54,15,0))</f>
        <v>#N/A</v>
      </c>
      <c r="Q451" s="16" t="e">
        <f>IF($B451="","",VLOOKUP($B451,'HKII 20 - 21'!$B$17:$AT$54,16,0))</f>
        <v>#N/A</v>
      </c>
      <c r="R451" s="32" t="e">
        <f t="shared" si="62"/>
        <v>#N/A</v>
      </c>
      <c r="S451" s="16" t="e">
        <f>IF($B451="","",VLOOKUP($B451,'HKII 20 - 21'!$B$17:$AT$54,18,0))</f>
        <v>#N/A</v>
      </c>
      <c r="T451" s="16" t="e">
        <f>IF($B451="","",VLOOKUP($B451,'HKII 20 - 21'!$B$17:$AT$54,19,0))</f>
        <v>#N/A</v>
      </c>
      <c r="U451" s="16" t="e">
        <f>IF($B451="","",VLOOKUP($B451,'HKII 20 - 21'!$B$17:$AT$54,20,0))</f>
        <v>#N/A</v>
      </c>
      <c r="V451" s="32" t="e">
        <f t="shared" si="63"/>
        <v>#N/A</v>
      </c>
      <c r="W451" s="16" t="e">
        <f>IF($B451="","",VLOOKUP($B451,'HKII 20 - 21'!$B$17:$AT$54,22,0))</f>
        <v>#N/A</v>
      </c>
      <c r="X451" s="16" t="e">
        <f>IF($B451="","",VLOOKUP($B451,'HKII 20 - 21'!$B$17:$AT$54,23,0))</f>
        <v>#N/A</v>
      </c>
      <c r="Y451" s="16" t="e">
        <f>IF($B451="","",VLOOKUP($B451,'HKII 20 - 21'!$B$17:$AT$54,24,0))</f>
        <v>#N/A</v>
      </c>
      <c r="Z451" s="32" t="e">
        <f t="shared" si="64"/>
        <v>#N/A</v>
      </c>
      <c r="AA451" s="16" t="e">
        <f>IF($B451="","",VLOOKUP($B451,'HKII 20 - 21'!$B$17:$AT$54,26,0))</f>
        <v>#N/A</v>
      </c>
      <c r="AB451" s="16" t="e">
        <f>IF($B451="","",VLOOKUP($B451,'HKII 20 - 21'!$B$17:$AT$54,27,0))</f>
        <v>#N/A</v>
      </c>
      <c r="AC451" s="16" t="e">
        <f>IF($B451="","",VLOOKUP($B451,'HKII 20 - 21'!$B$17:$AT$54,28,0))</f>
        <v>#N/A</v>
      </c>
      <c r="AD451" s="32" t="e">
        <f t="shared" si="65"/>
        <v>#N/A</v>
      </c>
      <c r="AE451" s="16" t="e">
        <f>IF($B451="","",VLOOKUP($B451,'HKII 20 - 21'!$B$17:$AT$54,30,0))</f>
        <v>#N/A</v>
      </c>
      <c r="AF451" s="16" t="e">
        <f>IF($B451="","",VLOOKUP($B451,'HKII 20 - 21'!$B$17:$AT$54,31,0))</f>
        <v>#N/A</v>
      </c>
      <c r="AG451" s="16" t="e">
        <f>IF($B451="","",VLOOKUP($B451,'HKII 20 - 21'!$B$17:$AT$54,32,0))</f>
        <v>#N/A</v>
      </c>
      <c r="AH451" s="32" t="e">
        <f t="shared" si="66"/>
        <v>#N/A</v>
      </c>
      <c r="AI451" s="16" t="e">
        <f>IF($B451="","",VLOOKUP($B451,'HKII 20 - 21'!$B$17:$AT$54,34,0))</f>
        <v>#N/A</v>
      </c>
      <c r="AJ451" s="16" t="e">
        <f>IF($B451="","",VLOOKUP($B451,'HKII 20 - 21'!$B$17:$AT$54,35,0))</f>
        <v>#N/A</v>
      </c>
      <c r="AK451" s="32" t="e">
        <f t="shared" si="67"/>
        <v>#N/A</v>
      </c>
      <c r="AL451" s="16" t="e">
        <f>IF($B451="","",VLOOKUP($B451,'HKII 20 - 21'!$B$17:$AT$54,37,0))</f>
        <v>#N/A</v>
      </c>
      <c r="AM451" s="16" t="e">
        <f>IF($B451="","",VLOOKUP($B451,'HKII 20 - 21'!$B$17:$AT$54,38,0))</f>
        <v>#N/A</v>
      </c>
      <c r="AN451" s="32" t="e">
        <f t="shared" si="68"/>
        <v>#N/A</v>
      </c>
      <c r="AO451" s="16" t="e">
        <f>IF($B451="","",VLOOKUP($B451,'HKII 20 - 21'!$B$17:$AT$54,40,0))</f>
        <v>#N/A</v>
      </c>
      <c r="AP451" s="16" t="e">
        <f>IF($B451="","",VLOOKUP($B451,'HKII 20 - 21'!$B$17:$AT$54,41,0))</f>
        <v>#N/A</v>
      </c>
      <c r="AQ451" s="32" t="e">
        <f t="shared" si="69"/>
        <v>#N/A</v>
      </c>
      <c r="AR451" s="32" t="e">
        <f>IF($B451="","",VLOOKUP($B451,'HKII 20 - 21'!$B$17:$AT$54,43,0))</f>
        <v>#N/A</v>
      </c>
      <c r="AS451" s="32" t="e">
        <f>IF($B451="","",VLOOKUP($B451,'HKII 20 - 21'!$B$17:$AT$54,44,0))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IF($B452="","",VLOOKUP($B452,'HKII 20 - 21'!$B$17:$AT$54,4,0))</f>
        <v>#N/A</v>
      </c>
      <c r="F452" s="16" t="e">
        <f>IF($B452="","",VLOOKUP($B452,'HKII 20 - 21'!$B$17:$AT$54,5,0))</f>
        <v>#N/A</v>
      </c>
      <c r="G452" s="16" t="e">
        <f>IF($B452="","",VLOOKUP($B452,'HKII 20 - 21'!$B$17:$AT$54,6,0))</f>
        <v>#N/A</v>
      </c>
      <c r="H452" s="16" t="e">
        <f>IF($B452="","",VLOOKUP($B452,'HKII 20 - 21'!$B$17:$AT$54,7,0))</f>
        <v>#N/A</v>
      </c>
      <c r="I452" s="16" t="e">
        <f>IF($B452="","",VLOOKUP($B452,'HKII 20 - 21'!$B$17:$AT$54,8,0))</f>
        <v>#N/A</v>
      </c>
      <c r="J452" s="16" t="e">
        <f>IF($B452="","",VLOOKUP($B452,'HKII 20 - 21'!$B$17:$AT$54,9,0))</f>
        <v>#N/A</v>
      </c>
      <c r="K452" s="16" t="e">
        <f>IF($B452="","",VLOOKUP($B452,'HKII 20 - 21'!$B$17:$AT$54,10,0))</f>
        <v>#N/A</v>
      </c>
      <c r="L452" s="16" t="e">
        <f>IF($B452="","",VLOOKUP($B452,'HKII 20 - 21'!$B$17:$AT$54,11,0))</f>
        <v>#N/A</v>
      </c>
      <c r="M452" s="32" t="e">
        <f t="shared" si="61"/>
        <v>#N/A</v>
      </c>
      <c r="N452" s="16" t="e">
        <f>IF($B452="","",VLOOKUP($B452,'HKII 20 - 21'!$B$17:$AT$54,13,0))</f>
        <v>#N/A</v>
      </c>
      <c r="O452" s="16" t="e">
        <f>IF($B452="","",VLOOKUP($B452,'HKII 20 - 21'!$B$17:$AT$54,14,0))</f>
        <v>#N/A</v>
      </c>
      <c r="P452" s="16" t="e">
        <f>IF($B452="","",VLOOKUP($B452,'HKII 20 - 21'!$B$17:$AT$54,15,0))</f>
        <v>#N/A</v>
      </c>
      <c r="Q452" s="16" t="e">
        <f>IF($B452="","",VLOOKUP($B452,'HKII 20 - 21'!$B$17:$AT$54,16,0))</f>
        <v>#N/A</v>
      </c>
      <c r="R452" s="32" t="e">
        <f t="shared" si="62"/>
        <v>#N/A</v>
      </c>
      <c r="S452" s="16" t="e">
        <f>IF($B452="","",VLOOKUP($B452,'HKII 20 - 21'!$B$17:$AT$54,18,0))</f>
        <v>#N/A</v>
      </c>
      <c r="T452" s="16" t="e">
        <f>IF($B452="","",VLOOKUP($B452,'HKII 20 - 21'!$B$17:$AT$54,19,0))</f>
        <v>#N/A</v>
      </c>
      <c r="U452" s="16" t="e">
        <f>IF($B452="","",VLOOKUP($B452,'HKII 20 - 21'!$B$17:$AT$54,20,0))</f>
        <v>#N/A</v>
      </c>
      <c r="V452" s="32" t="e">
        <f t="shared" si="63"/>
        <v>#N/A</v>
      </c>
      <c r="W452" s="16" t="e">
        <f>IF($B452="","",VLOOKUP($B452,'HKII 20 - 21'!$B$17:$AT$54,22,0))</f>
        <v>#N/A</v>
      </c>
      <c r="X452" s="16" t="e">
        <f>IF($B452="","",VLOOKUP($B452,'HKII 20 - 21'!$B$17:$AT$54,23,0))</f>
        <v>#N/A</v>
      </c>
      <c r="Y452" s="16" t="e">
        <f>IF($B452="","",VLOOKUP($B452,'HKII 20 - 21'!$B$17:$AT$54,24,0))</f>
        <v>#N/A</v>
      </c>
      <c r="Z452" s="32" t="e">
        <f t="shared" si="64"/>
        <v>#N/A</v>
      </c>
      <c r="AA452" s="16" t="e">
        <f>IF($B452="","",VLOOKUP($B452,'HKII 20 - 21'!$B$17:$AT$54,26,0))</f>
        <v>#N/A</v>
      </c>
      <c r="AB452" s="16" t="e">
        <f>IF($B452="","",VLOOKUP($B452,'HKII 20 - 21'!$B$17:$AT$54,27,0))</f>
        <v>#N/A</v>
      </c>
      <c r="AC452" s="16" t="e">
        <f>IF($B452="","",VLOOKUP($B452,'HKII 20 - 21'!$B$17:$AT$54,28,0))</f>
        <v>#N/A</v>
      </c>
      <c r="AD452" s="32" t="e">
        <f t="shared" si="65"/>
        <v>#N/A</v>
      </c>
      <c r="AE452" s="16" t="e">
        <f>IF($B452="","",VLOOKUP($B452,'HKII 20 - 21'!$B$17:$AT$54,30,0))</f>
        <v>#N/A</v>
      </c>
      <c r="AF452" s="16" t="e">
        <f>IF($B452="","",VLOOKUP($B452,'HKII 20 - 21'!$B$17:$AT$54,31,0))</f>
        <v>#N/A</v>
      </c>
      <c r="AG452" s="16" t="e">
        <f>IF($B452="","",VLOOKUP($B452,'HKII 20 - 21'!$B$17:$AT$54,32,0))</f>
        <v>#N/A</v>
      </c>
      <c r="AH452" s="32" t="e">
        <f t="shared" si="66"/>
        <v>#N/A</v>
      </c>
      <c r="AI452" s="16" t="e">
        <f>IF($B452="","",VLOOKUP($B452,'HKII 20 - 21'!$B$17:$AT$54,34,0))</f>
        <v>#N/A</v>
      </c>
      <c r="AJ452" s="16" t="e">
        <f>IF($B452="","",VLOOKUP($B452,'HKII 20 - 21'!$B$17:$AT$54,35,0))</f>
        <v>#N/A</v>
      </c>
      <c r="AK452" s="32" t="e">
        <f t="shared" si="67"/>
        <v>#N/A</v>
      </c>
      <c r="AL452" s="16" t="e">
        <f>IF($B452="","",VLOOKUP($B452,'HKII 20 - 21'!$B$17:$AT$54,37,0))</f>
        <v>#N/A</v>
      </c>
      <c r="AM452" s="16" t="e">
        <f>IF($B452="","",VLOOKUP($B452,'HKII 20 - 21'!$B$17:$AT$54,38,0))</f>
        <v>#N/A</v>
      </c>
      <c r="AN452" s="32" t="e">
        <f t="shared" si="68"/>
        <v>#N/A</v>
      </c>
      <c r="AO452" s="16" t="e">
        <f>IF($B452="","",VLOOKUP($B452,'HKII 20 - 21'!$B$17:$AT$54,40,0))</f>
        <v>#N/A</v>
      </c>
      <c r="AP452" s="16" t="e">
        <f>IF($B452="","",VLOOKUP($B452,'HKII 20 - 21'!$B$17:$AT$54,41,0))</f>
        <v>#N/A</v>
      </c>
      <c r="AQ452" s="32" t="e">
        <f t="shared" si="69"/>
        <v>#N/A</v>
      </c>
      <c r="AR452" s="32" t="e">
        <f>IF($B452="","",VLOOKUP($B452,'HKII 20 - 21'!$B$17:$AT$54,43,0))</f>
        <v>#N/A</v>
      </c>
      <c r="AS452" s="32" t="e">
        <f>IF($B452="","",VLOOKUP($B452,'HKII 20 - 21'!$B$17:$AT$54,44,0))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>
        <f>IF($B453="","",VLOOKUP($B453,'HKII 20 - 21'!$B$17:$AT$54,4,0))</f>
        <v>0</v>
      </c>
      <c r="F453" s="16">
        <f>IF($B453="","",VLOOKUP($B453,'HKII 20 - 21'!$B$17:$AT$54,5,0))</f>
        <v>0</v>
      </c>
      <c r="G453" s="16">
        <f>IF($B453="","",VLOOKUP($B453,'HKII 20 - 21'!$B$17:$AT$54,6,0))</f>
        <v>0</v>
      </c>
      <c r="H453" s="16">
        <f>IF($B453="","",VLOOKUP($B453,'HKII 20 - 21'!$B$17:$AT$54,7,0))</f>
        <v>0</v>
      </c>
      <c r="I453" s="16">
        <f>IF($B453="","",VLOOKUP($B453,'HKII 20 - 21'!$B$17:$AT$54,8,0))</f>
        <v>0</v>
      </c>
      <c r="J453" s="16">
        <f>IF($B453="","",VLOOKUP($B453,'HKII 20 - 21'!$B$17:$AT$54,9,0))</f>
        <v>0</v>
      </c>
      <c r="K453" s="16">
        <f>IF($B453="","",VLOOKUP($B453,'HKII 20 - 21'!$B$17:$AT$54,10,0))</f>
        <v>0</v>
      </c>
      <c r="L453" s="16">
        <f>IF($B453="","",VLOOKUP($B453,'HKII 20 - 21'!$B$17:$AT$54,11,0))</f>
        <v>0</v>
      </c>
      <c r="M453" s="32">
        <f t="shared" si="61"/>
        <v>0</v>
      </c>
      <c r="N453" s="16">
        <f>IF($B453="","",VLOOKUP($B453,'HKII 20 - 21'!$B$17:$AT$54,13,0))</f>
        <v>0</v>
      </c>
      <c r="O453" s="16">
        <f>IF($B453="","",VLOOKUP($B453,'HKII 20 - 21'!$B$17:$AT$54,14,0))</f>
        <v>0</v>
      </c>
      <c r="P453" s="16">
        <f>IF($B453="","",VLOOKUP($B453,'HKII 20 - 21'!$B$17:$AT$54,15,0))</f>
        <v>0</v>
      </c>
      <c r="Q453" s="16">
        <f>IF($B453="","",VLOOKUP($B453,'HKII 20 - 21'!$B$17:$AT$54,16,0))</f>
        <v>0</v>
      </c>
      <c r="R453" s="32">
        <f t="shared" si="62"/>
        <v>0</v>
      </c>
      <c r="S453" s="16">
        <f>IF($B453="","",VLOOKUP($B453,'HKII 20 - 21'!$B$17:$AT$54,18,0))</f>
        <v>0</v>
      </c>
      <c r="T453" s="16">
        <f>IF($B453="","",VLOOKUP($B453,'HKII 20 - 21'!$B$17:$AT$54,19,0))</f>
        <v>0</v>
      </c>
      <c r="U453" s="16">
        <f>IF($B453="","",VLOOKUP($B453,'HKII 20 - 21'!$B$17:$AT$54,20,0))</f>
        <v>0</v>
      </c>
      <c r="V453" s="32">
        <f t="shared" si="63"/>
        <v>0</v>
      </c>
      <c r="W453" s="16">
        <f>IF($B453="","",VLOOKUP($B453,'HKII 20 - 21'!$B$17:$AT$54,22,0))</f>
        <v>0</v>
      </c>
      <c r="X453" s="16">
        <f>IF($B453="","",VLOOKUP($B453,'HKII 20 - 21'!$B$17:$AT$54,23,0))</f>
        <v>0</v>
      </c>
      <c r="Y453" s="16">
        <f>IF($B453="","",VLOOKUP($B453,'HKII 20 - 21'!$B$17:$AT$54,24,0))</f>
        <v>0</v>
      </c>
      <c r="Z453" s="32">
        <f t="shared" si="64"/>
        <v>0</v>
      </c>
      <c r="AA453" s="16">
        <f>IF($B453="","",VLOOKUP($B453,'HKII 20 - 21'!$B$17:$AT$54,26,0))</f>
        <v>0</v>
      </c>
      <c r="AB453" s="16">
        <f>IF($B453="","",VLOOKUP($B453,'HKII 20 - 21'!$B$17:$AT$54,27,0))</f>
        <v>0</v>
      </c>
      <c r="AC453" s="16">
        <f>IF($B453="","",VLOOKUP($B453,'HKII 20 - 21'!$B$17:$AT$54,28,0))</f>
        <v>0</v>
      </c>
      <c r="AD453" s="32">
        <f t="shared" si="65"/>
        <v>0</v>
      </c>
      <c r="AE453" s="16">
        <f>IF($B453="","",VLOOKUP($B453,'HKII 20 - 21'!$B$17:$AT$54,30,0))</f>
        <v>0</v>
      </c>
      <c r="AF453" s="16">
        <f>IF($B453="","",VLOOKUP($B453,'HKII 20 - 21'!$B$17:$AT$54,31,0))</f>
        <v>0</v>
      </c>
      <c r="AG453" s="16">
        <f>IF($B453="","",VLOOKUP($B453,'HKII 20 - 21'!$B$17:$AT$54,32,0))</f>
        <v>0</v>
      </c>
      <c r="AH453" s="32">
        <f t="shared" si="66"/>
        <v>0</v>
      </c>
      <c r="AI453" s="16">
        <f>IF($B453="","",VLOOKUP($B453,'HKII 20 - 21'!$B$17:$AT$54,34,0))</f>
        <v>0</v>
      </c>
      <c r="AJ453" s="16">
        <f>IF($B453="","",VLOOKUP($B453,'HKII 20 - 21'!$B$17:$AT$54,35,0))</f>
        <v>0</v>
      </c>
      <c r="AK453" s="32">
        <f t="shared" si="67"/>
        <v>0</v>
      </c>
      <c r="AL453" s="16">
        <f>IF($B453="","",VLOOKUP($B453,'HKII 20 - 21'!$B$17:$AT$54,37,0))</f>
        <v>0</v>
      </c>
      <c r="AM453" s="16">
        <f>IF($B453="","",VLOOKUP($B453,'HKII 20 - 21'!$B$17:$AT$54,38,0))</f>
        <v>0</v>
      </c>
      <c r="AN453" s="32">
        <f t="shared" si="68"/>
        <v>0</v>
      </c>
      <c r="AO453" s="16">
        <f>IF($B453="","",VLOOKUP($B453,'HKII 20 - 21'!$B$17:$AT$54,40,0))</f>
        <v>0</v>
      </c>
      <c r="AP453" s="16">
        <f>IF($B453="","",VLOOKUP($B453,'HKII 20 - 21'!$B$17:$AT$54,41,0))</f>
        <v>0</v>
      </c>
      <c r="AQ453" s="32">
        <f t="shared" si="69"/>
        <v>0</v>
      </c>
      <c r="AR453" s="32">
        <f>IF($B453="","",VLOOKUP($B453,'HKII 20 - 21'!$B$17:$AT$54,43,0))</f>
        <v>0</v>
      </c>
      <c r="AS453" s="32">
        <f>IF($B453="","",VLOOKUP($B453,'HKII 20 - 21'!$B$17:$AT$54,44,0))</f>
        <v>0</v>
      </c>
      <c r="AT453" s="41">
        <f t="shared" si="70"/>
        <v>0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IF($B454="","",VLOOKUP($B454,'HKII 20 - 21'!$B$17:$AT$54,4,0))</f>
        <v>#N/A</v>
      </c>
      <c r="F454" s="16" t="e">
        <f>IF($B454="","",VLOOKUP($B454,'HKII 20 - 21'!$B$17:$AT$54,5,0))</f>
        <v>#N/A</v>
      </c>
      <c r="G454" s="16" t="e">
        <f>IF($B454="","",VLOOKUP($B454,'HKII 20 - 21'!$B$17:$AT$54,6,0))</f>
        <v>#N/A</v>
      </c>
      <c r="H454" s="16" t="e">
        <f>IF($B454="","",VLOOKUP($B454,'HKII 20 - 21'!$B$17:$AT$54,7,0))</f>
        <v>#N/A</v>
      </c>
      <c r="I454" s="16" t="e">
        <f>IF($B454="","",VLOOKUP($B454,'HKII 20 - 21'!$B$17:$AT$54,8,0))</f>
        <v>#N/A</v>
      </c>
      <c r="J454" s="16" t="e">
        <f>IF($B454="","",VLOOKUP($B454,'HKII 20 - 21'!$B$17:$AT$54,9,0))</f>
        <v>#N/A</v>
      </c>
      <c r="K454" s="16" t="e">
        <f>IF($B454="","",VLOOKUP($B454,'HKII 20 - 21'!$B$17:$AT$54,10,0))</f>
        <v>#N/A</v>
      </c>
      <c r="L454" s="16" t="e">
        <f>IF($B454="","",VLOOKUP($B454,'HKII 20 - 21'!$B$17:$AT$54,11,0))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IF($B454="","",VLOOKUP($B454,'HKII 20 - 21'!$B$17:$AT$54,13,0))</f>
        <v>#N/A</v>
      </c>
      <c r="O454" s="16" t="e">
        <f>IF($B454="","",VLOOKUP($B454,'HKII 20 - 21'!$B$17:$AT$54,14,0))</f>
        <v>#N/A</v>
      </c>
      <c r="P454" s="16" t="e">
        <f>IF($B454="","",VLOOKUP($B454,'HKII 20 - 21'!$B$17:$AT$54,15,0))</f>
        <v>#N/A</v>
      </c>
      <c r="Q454" s="16" t="e">
        <f>IF($B454="","",VLOOKUP($B454,'HKII 20 - 21'!$B$17:$AT$54,16,0))</f>
        <v>#N/A</v>
      </c>
      <c r="R454" s="32" t="e">
        <f t="shared" ref="R454:R473" si="72">IF($D454="","",SUM($N454:$Q454))</f>
        <v>#N/A</v>
      </c>
      <c r="S454" s="16" t="e">
        <f>IF($B454="","",VLOOKUP($B454,'HKII 20 - 21'!$B$17:$AT$54,18,0))</f>
        <v>#N/A</v>
      </c>
      <c r="T454" s="16" t="e">
        <f>IF($B454="","",VLOOKUP($B454,'HKII 20 - 21'!$B$17:$AT$54,19,0))</f>
        <v>#N/A</v>
      </c>
      <c r="U454" s="16" t="e">
        <f>IF($B454="","",VLOOKUP($B454,'HKII 20 - 21'!$B$17:$AT$54,20,0))</f>
        <v>#N/A</v>
      </c>
      <c r="V454" s="32" t="e">
        <f t="shared" ref="V454:V473" si="73">IF($D454="","",((SUM($S454:$T454))-U454)*0.1)</f>
        <v>#N/A</v>
      </c>
      <c r="W454" s="16" t="e">
        <f>IF($B454="","",VLOOKUP($B454,'HKII 20 - 21'!$B$17:$AT$54,22,0))</f>
        <v>#N/A</v>
      </c>
      <c r="X454" s="16" t="e">
        <f>IF($B454="","",VLOOKUP($B454,'HKII 20 - 21'!$B$17:$AT$54,23,0))</f>
        <v>#N/A</v>
      </c>
      <c r="Y454" s="16" t="e">
        <f>IF($B454="","",VLOOKUP($B454,'HKII 20 - 21'!$B$17:$AT$54,24,0))</f>
        <v>#N/A</v>
      </c>
      <c r="Z454" s="32" t="e">
        <f t="shared" ref="Z454:Z473" si="74">IF($D454="","",((SUM($W454:$X454))-Y454)*0.2)</f>
        <v>#N/A</v>
      </c>
      <c r="AA454" s="16" t="e">
        <f>IF($B454="","",VLOOKUP($B454,'HKII 20 - 21'!$B$17:$AT$54,26,0))</f>
        <v>#N/A</v>
      </c>
      <c r="AB454" s="16" t="e">
        <f>IF($B454="","",VLOOKUP($B454,'HKII 20 - 21'!$B$17:$AT$54,27,0))</f>
        <v>#N/A</v>
      </c>
      <c r="AC454" s="16" t="e">
        <f>IF($B454="","",VLOOKUP($B454,'HKII 20 - 21'!$B$17:$AT$54,28,0))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IF($B454="","",VLOOKUP($B454,'HKII 20 - 21'!$B$17:$AT$54,30,0))</f>
        <v>#N/A</v>
      </c>
      <c r="AF454" s="16" t="e">
        <f>IF($B454="","",VLOOKUP($B454,'HKII 20 - 21'!$B$17:$AT$54,31,0))</f>
        <v>#N/A</v>
      </c>
      <c r="AG454" s="16" t="e">
        <f>IF($B454="","",VLOOKUP($B454,'HKII 20 - 21'!$B$17:$AT$54,32,0))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IF($B454="","",VLOOKUP($B454,'HKII 20 - 21'!$B$17:$AT$54,34,0))</f>
        <v>#N/A</v>
      </c>
      <c r="AJ454" s="16" t="e">
        <f>IF($B454="","",VLOOKUP($B454,'HKII 20 - 21'!$B$17:$AT$54,35,0))</f>
        <v>#N/A</v>
      </c>
      <c r="AK454" s="32" t="e">
        <f t="shared" ref="AK454:AK473" si="77">IF($D454="","",(SUM($AI454:$AJ454))*0.2)</f>
        <v>#N/A</v>
      </c>
      <c r="AL454" s="16" t="e">
        <f>IF($B454="","",VLOOKUP($B454,'HKII 20 - 21'!$B$17:$AT$54,37,0))</f>
        <v>#N/A</v>
      </c>
      <c r="AM454" s="16" t="e">
        <f>IF($B454="","",VLOOKUP($B454,'HKII 20 - 21'!$B$17:$AT$54,38,0))</f>
        <v>#N/A</v>
      </c>
      <c r="AN454" s="32" t="e">
        <f t="shared" ref="AN454:AN473" si="78">IF($D454="","",(SUM(AL454:AM454))*0.4)</f>
        <v>#N/A</v>
      </c>
      <c r="AO454" s="16" t="e">
        <f>IF($B454="","",VLOOKUP($B454,'HKII 20 - 21'!$B$17:$AT$54,40,0))</f>
        <v>#N/A</v>
      </c>
      <c r="AP454" s="16" t="e">
        <f>IF($B454="","",VLOOKUP($B454,'HKII 20 - 21'!$B$17:$AT$54,41,0))</f>
        <v>#N/A</v>
      </c>
      <c r="AQ454" s="32" t="e">
        <f t="shared" ref="AQ454:AQ473" si="79">IF(D454="","",SUM(AO454:AP454)*0.4)</f>
        <v>#N/A</v>
      </c>
      <c r="AR454" s="32" t="e">
        <f>IF($B454="","",VLOOKUP($B454,'HKII 20 - 21'!$B$17:$AT$54,43,0))</f>
        <v>#N/A</v>
      </c>
      <c r="AS454" s="32" t="e">
        <f>IF($B454="","",VLOOKUP($B454,'HKII 20 - 21'!$B$17:$AT$54,44,0))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IF($B455="","",VLOOKUP($B455,'HKII 20 - 21'!$B$17:$AT$54,4,0))</f>
        <v>#N/A</v>
      </c>
      <c r="F455" s="16" t="e">
        <f>IF($B455="","",VLOOKUP($B455,'HKII 20 - 21'!$B$17:$AT$54,5,0))</f>
        <v>#N/A</v>
      </c>
      <c r="G455" s="16" t="e">
        <f>IF($B455="","",VLOOKUP($B455,'HKII 20 - 21'!$B$17:$AT$54,6,0))</f>
        <v>#N/A</v>
      </c>
      <c r="H455" s="16" t="e">
        <f>IF($B455="","",VLOOKUP($B455,'HKII 20 - 21'!$B$17:$AT$54,7,0))</f>
        <v>#N/A</v>
      </c>
      <c r="I455" s="16" t="e">
        <f>IF($B455="","",VLOOKUP($B455,'HKII 20 - 21'!$B$17:$AT$54,8,0))</f>
        <v>#N/A</v>
      </c>
      <c r="J455" s="16" t="e">
        <f>IF($B455="","",VLOOKUP($B455,'HKII 20 - 21'!$B$17:$AT$54,9,0))</f>
        <v>#N/A</v>
      </c>
      <c r="K455" s="16" t="e">
        <f>IF($B455="","",VLOOKUP($B455,'HKII 20 - 21'!$B$17:$AT$54,10,0))</f>
        <v>#N/A</v>
      </c>
      <c r="L455" s="16" t="e">
        <f>IF($B455="","",VLOOKUP($B455,'HKII 20 - 21'!$B$17:$AT$54,11,0))</f>
        <v>#N/A</v>
      </c>
      <c r="M455" s="32" t="e">
        <f t="shared" si="71"/>
        <v>#N/A</v>
      </c>
      <c r="N455" s="16" t="e">
        <f>IF($B455="","",VLOOKUP($B455,'HKII 20 - 21'!$B$17:$AT$54,13,0))</f>
        <v>#N/A</v>
      </c>
      <c r="O455" s="16" t="e">
        <f>IF($B455="","",VLOOKUP($B455,'HKII 20 - 21'!$B$17:$AT$54,14,0))</f>
        <v>#N/A</v>
      </c>
      <c r="P455" s="16" t="e">
        <f>IF($B455="","",VLOOKUP($B455,'HKII 20 - 21'!$B$17:$AT$54,15,0))</f>
        <v>#N/A</v>
      </c>
      <c r="Q455" s="16" t="e">
        <f>IF($B455="","",VLOOKUP($B455,'HKII 20 - 21'!$B$17:$AT$54,16,0))</f>
        <v>#N/A</v>
      </c>
      <c r="R455" s="32" t="e">
        <f t="shared" si="72"/>
        <v>#N/A</v>
      </c>
      <c r="S455" s="16" t="e">
        <f>IF($B455="","",VLOOKUP($B455,'HKII 20 - 21'!$B$17:$AT$54,18,0))</f>
        <v>#N/A</v>
      </c>
      <c r="T455" s="16" t="e">
        <f>IF($B455="","",VLOOKUP($B455,'HKII 20 - 21'!$B$17:$AT$54,19,0))</f>
        <v>#N/A</v>
      </c>
      <c r="U455" s="16" t="e">
        <f>IF($B455="","",VLOOKUP($B455,'HKII 20 - 21'!$B$17:$AT$54,20,0))</f>
        <v>#N/A</v>
      </c>
      <c r="V455" s="32" t="e">
        <f t="shared" si="73"/>
        <v>#N/A</v>
      </c>
      <c r="W455" s="16" t="e">
        <f>IF($B455="","",VLOOKUP($B455,'HKII 20 - 21'!$B$17:$AT$54,22,0))</f>
        <v>#N/A</v>
      </c>
      <c r="X455" s="16" t="e">
        <f>IF($B455="","",VLOOKUP($B455,'HKII 20 - 21'!$B$17:$AT$54,23,0))</f>
        <v>#N/A</v>
      </c>
      <c r="Y455" s="16" t="e">
        <f>IF($B455="","",VLOOKUP($B455,'HKII 20 - 21'!$B$17:$AT$54,24,0))</f>
        <v>#N/A</v>
      </c>
      <c r="Z455" s="32" t="e">
        <f t="shared" si="74"/>
        <v>#N/A</v>
      </c>
      <c r="AA455" s="16" t="e">
        <f>IF($B455="","",VLOOKUP($B455,'HKII 20 - 21'!$B$17:$AT$54,26,0))</f>
        <v>#N/A</v>
      </c>
      <c r="AB455" s="16" t="e">
        <f>IF($B455="","",VLOOKUP($B455,'HKII 20 - 21'!$B$17:$AT$54,27,0))</f>
        <v>#N/A</v>
      </c>
      <c r="AC455" s="16" t="e">
        <f>IF($B455="","",VLOOKUP($B455,'HKII 20 - 21'!$B$17:$AT$54,28,0))</f>
        <v>#N/A</v>
      </c>
      <c r="AD455" s="32" t="e">
        <f t="shared" si="75"/>
        <v>#N/A</v>
      </c>
      <c r="AE455" s="16" t="e">
        <f>IF($B455="","",VLOOKUP($B455,'HKII 20 - 21'!$B$17:$AT$54,30,0))</f>
        <v>#N/A</v>
      </c>
      <c r="AF455" s="16" t="e">
        <f>IF($B455="","",VLOOKUP($B455,'HKII 20 - 21'!$B$17:$AT$54,31,0))</f>
        <v>#N/A</v>
      </c>
      <c r="AG455" s="16" t="e">
        <f>IF($B455="","",VLOOKUP($B455,'HKII 20 - 21'!$B$17:$AT$54,32,0))</f>
        <v>#N/A</v>
      </c>
      <c r="AH455" s="32" t="e">
        <f t="shared" si="76"/>
        <v>#N/A</v>
      </c>
      <c r="AI455" s="16" t="e">
        <f>IF($B455="","",VLOOKUP($B455,'HKII 20 - 21'!$B$17:$AT$54,34,0))</f>
        <v>#N/A</v>
      </c>
      <c r="AJ455" s="16" t="e">
        <f>IF($B455="","",VLOOKUP($B455,'HKII 20 - 21'!$B$17:$AT$54,35,0))</f>
        <v>#N/A</v>
      </c>
      <c r="AK455" s="32" t="e">
        <f t="shared" si="77"/>
        <v>#N/A</v>
      </c>
      <c r="AL455" s="16" t="e">
        <f>IF($B455="","",VLOOKUP($B455,'HKII 20 - 21'!$B$17:$AT$54,37,0))</f>
        <v>#N/A</v>
      </c>
      <c r="AM455" s="16" t="e">
        <f>IF($B455="","",VLOOKUP($B455,'HKII 20 - 21'!$B$17:$AT$54,38,0))</f>
        <v>#N/A</v>
      </c>
      <c r="AN455" s="32" t="e">
        <f t="shared" si="78"/>
        <v>#N/A</v>
      </c>
      <c r="AO455" s="16" t="e">
        <f>IF($B455="","",VLOOKUP($B455,'HKII 20 - 21'!$B$17:$AT$54,40,0))</f>
        <v>#N/A</v>
      </c>
      <c r="AP455" s="16" t="e">
        <f>IF($B455="","",VLOOKUP($B455,'HKII 20 - 21'!$B$17:$AT$54,41,0))</f>
        <v>#N/A</v>
      </c>
      <c r="AQ455" s="32" t="e">
        <f t="shared" si="79"/>
        <v>#N/A</v>
      </c>
      <c r="AR455" s="32" t="e">
        <f>IF($B455="","",VLOOKUP($B455,'HKII 20 - 21'!$B$17:$AT$54,43,0))</f>
        <v>#N/A</v>
      </c>
      <c r="AS455" s="32" t="e">
        <f>IF($B455="","",VLOOKUP($B455,'HKII 20 - 21'!$B$17:$AT$54,44,0))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IF($B456="","",VLOOKUP($B456,'HKII 20 - 21'!$B$17:$AT$54,4,0))</f>
        <v>#N/A</v>
      </c>
      <c r="F456" s="16" t="e">
        <f>IF($B456="","",VLOOKUP($B456,'HKII 20 - 21'!$B$17:$AT$54,5,0))</f>
        <v>#N/A</v>
      </c>
      <c r="G456" s="16" t="e">
        <f>IF($B456="","",VLOOKUP($B456,'HKII 20 - 21'!$B$17:$AT$54,6,0))</f>
        <v>#N/A</v>
      </c>
      <c r="H456" s="16" t="e">
        <f>IF($B456="","",VLOOKUP($B456,'HKII 20 - 21'!$B$17:$AT$54,7,0))</f>
        <v>#N/A</v>
      </c>
      <c r="I456" s="16" t="e">
        <f>IF($B456="","",VLOOKUP($B456,'HKII 20 - 21'!$B$17:$AT$54,8,0))</f>
        <v>#N/A</v>
      </c>
      <c r="J456" s="16" t="e">
        <f>IF($B456="","",VLOOKUP($B456,'HKII 20 - 21'!$B$17:$AT$54,9,0))</f>
        <v>#N/A</v>
      </c>
      <c r="K456" s="16" t="e">
        <f>IF($B456="","",VLOOKUP($B456,'HKII 20 - 21'!$B$17:$AT$54,10,0))</f>
        <v>#N/A</v>
      </c>
      <c r="L456" s="16" t="e">
        <f>IF($B456="","",VLOOKUP($B456,'HKII 20 - 21'!$B$17:$AT$54,11,0))</f>
        <v>#N/A</v>
      </c>
      <c r="M456" s="32" t="e">
        <f t="shared" si="71"/>
        <v>#N/A</v>
      </c>
      <c r="N456" s="16" t="e">
        <f>IF($B456="","",VLOOKUP($B456,'HKII 20 - 21'!$B$17:$AT$54,13,0))</f>
        <v>#N/A</v>
      </c>
      <c r="O456" s="16" t="e">
        <f>IF($B456="","",VLOOKUP($B456,'HKII 20 - 21'!$B$17:$AT$54,14,0))</f>
        <v>#N/A</v>
      </c>
      <c r="P456" s="16" t="e">
        <f>IF($B456="","",VLOOKUP($B456,'HKII 20 - 21'!$B$17:$AT$54,15,0))</f>
        <v>#N/A</v>
      </c>
      <c r="Q456" s="16" t="e">
        <f>IF($B456="","",VLOOKUP($B456,'HKII 20 - 21'!$B$17:$AT$54,16,0))</f>
        <v>#N/A</v>
      </c>
      <c r="R456" s="32" t="e">
        <f t="shared" si="72"/>
        <v>#N/A</v>
      </c>
      <c r="S456" s="16" t="e">
        <f>IF($B456="","",VLOOKUP($B456,'HKII 20 - 21'!$B$17:$AT$54,18,0))</f>
        <v>#N/A</v>
      </c>
      <c r="T456" s="16" t="e">
        <f>IF($B456="","",VLOOKUP($B456,'HKII 20 - 21'!$B$17:$AT$54,19,0))</f>
        <v>#N/A</v>
      </c>
      <c r="U456" s="16" t="e">
        <f>IF($B456="","",VLOOKUP($B456,'HKII 20 - 21'!$B$17:$AT$54,20,0))</f>
        <v>#N/A</v>
      </c>
      <c r="V456" s="32" t="e">
        <f t="shared" si="73"/>
        <v>#N/A</v>
      </c>
      <c r="W456" s="16" t="e">
        <f>IF($B456="","",VLOOKUP($B456,'HKII 20 - 21'!$B$17:$AT$54,22,0))</f>
        <v>#N/A</v>
      </c>
      <c r="X456" s="16" t="e">
        <f>IF($B456="","",VLOOKUP($B456,'HKII 20 - 21'!$B$17:$AT$54,23,0))</f>
        <v>#N/A</v>
      </c>
      <c r="Y456" s="16" t="e">
        <f>IF($B456="","",VLOOKUP($B456,'HKII 20 - 21'!$B$17:$AT$54,24,0))</f>
        <v>#N/A</v>
      </c>
      <c r="Z456" s="32" t="e">
        <f t="shared" si="74"/>
        <v>#N/A</v>
      </c>
      <c r="AA456" s="16" t="e">
        <f>IF($B456="","",VLOOKUP($B456,'HKII 20 - 21'!$B$17:$AT$54,26,0))</f>
        <v>#N/A</v>
      </c>
      <c r="AB456" s="16" t="e">
        <f>IF($B456="","",VLOOKUP($B456,'HKII 20 - 21'!$B$17:$AT$54,27,0))</f>
        <v>#N/A</v>
      </c>
      <c r="AC456" s="16" t="e">
        <f>IF($B456="","",VLOOKUP($B456,'HKII 20 - 21'!$B$17:$AT$54,28,0))</f>
        <v>#N/A</v>
      </c>
      <c r="AD456" s="32" t="e">
        <f t="shared" si="75"/>
        <v>#N/A</v>
      </c>
      <c r="AE456" s="16" t="e">
        <f>IF($B456="","",VLOOKUP($B456,'HKII 20 - 21'!$B$17:$AT$54,30,0))</f>
        <v>#N/A</v>
      </c>
      <c r="AF456" s="16" t="e">
        <f>IF($B456="","",VLOOKUP($B456,'HKII 20 - 21'!$B$17:$AT$54,31,0))</f>
        <v>#N/A</v>
      </c>
      <c r="AG456" s="16" t="e">
        <f>IF($B456="","",VLOOKUP($B456,'HKII 20 - 21'!$B$17:$AT$54,32,0))</f>
        <v>#N/A</v>
      </c>
      <c r="AH456" s="32" t="e">
        <f t="shared" si="76"/>
        <v>#N/A</v>
      </c>
      <c r="AI456" s="16" t="e">
        <f>IF($B456="","",VLOOKUP($B456,'HKII 20 - 21'!$B$17:$AT$54,34,0))</f>
        <v>#N/A</v>
      </c>
      <c r="AJ456" s="16" t="e">
        <f>IF($B456="","",VLOOKUP($B456,'HKII 20 - 21'!$B$17:$AT$54,35,0))</f>
        <v>#N/A</v>
      </c>
      <c r="AK456" s="32" t="e">
        <f t="shared" si="77"/>
        <v>#N/A</v>
      </c>
      <c r="AL456" s="16" t="e">
        <f>IF($B456="","",VLOOKUP($B456,'HKII 20 - 21'!$B$17:$AT$54,37,0))</f>
        <v>#N/A</v>
      </c>
      <c r="AM456" s="16" t="e">
        <f>IF($B456="","",VLOOKUP($B456,'HKII 20 - 21'!$B$17:$AT$54,38,0))</f>
        <v>#N/A</v>
      </c>
      <c r="AN456" s="32" t="e">
        <f t="shared" si="78"/>
        <v>#N/A</v>
      </c>
      <c r="AO456" s="16" t="e">
        <f>IF($B456="","",VLOOKUP($B456,'HKII 20 - 21'!$B$17:$AT$54,40,0))</f>
        <v>#N/A</v>
      </c>
      <c r="AP456" s="16" t="e">
        <f>IF($B456="","",VLOOKUP($B456,'HKII 20 - 21'!$B$17:$AT$54,41,0))</f>
        <v>#N/A</v>
      </c>
      <c r="AQ456" s="32" t="e">
        <f t="shared" si="79"/>
        <v>#N/A</v>
      </c>
      <c r="AR456" s="32" t="e">
        <f>IF($B456="","",VLOOKUP($B456,'HKII 20 - 21'!$B$17:$AT$54,43,0))</f>
        <v>#N/A</v>
      </c>
      <c r="AS456" s="32" t="e">
        <f>IF($B456="","",VLOOKUP($B456,'HKII 20 - 21'!$B$17:$AT$54,44,0))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IF($B457="","",VLOOKUP($B457,'HKII 20 - 21'!$B$17:$AT$54,4,0))</f>
        <v>#N/A</v>
      </c>
      <c r="F457" s="16" t="e">
        <f>IF($B457="","",VLOOKUP($B457,'HKII 20 - 21'!$B$17:$AT$54,5,0))</f>
        <v>#N/A</v>
      </c>
      <c r="G457" s="16" t="e">
        <f>IF($B457="","",VLOOKUP($B457,'HKII 20 - 21'!$B$17:$AT$54,6,0))</f>
        <v>#N/A</v>
      </c>
      <c r="H457" s="16" t="e">
        <f>IF($B457="","",VLOOKUP($B457,'HKII 20 - 21'!$B$17:$AT$54,7,0))</f>
        <v>#N/A</v>
      </c>
      <c r="I457" s="16" t="e">
        <f>IF($B457="","",VLOOKUP($B457,'HKII 20 - 21'!$B$17:$AT$54,8,0))</f>
        <v>#N/A</v>
      </c>
      <c r="J457" s="16" t="e">
        <f>IF($B457="","",VLOOKUP($B457,'HKII 20 - 21'!$B$17:$AT$54,9,0))</f>
        <v>#N/A</v>
      </c>
      <c r="K457" s="16" t="e">
        <f>IF($B457="","",VLOOKUP($B457,'HKII 20 - 21'!$B$17:$AT$54,10,0))</f>
        <v>#N/A</v>
      </c>
      <c r="L457" s="16" t="e">
        <f>IF($B457="","",VLOOKUP($B457,'HKII 20 - 21'!$B$17:$AT$54,11,0))</f>
        <v>#N/A</v>
      </c>
      <c r="M457" s="32" t="e">
        <f t="shared" si="71"/>
        <v>#N/A</v>
      </c>
      <c r="N457" s="16" t="e">
        <f>IF($B457="","",VLOOKUP($B457,'HKII 20 - 21'!$B$17:$AT$54,13,0))</f>
        <v>#N/A</v>
      </c>
      <c r="O457" s="16" t="e">
        <f>IF($B457="","",VLOOKUP($B457,'HKII 20 - 21'!$B$17:$AT$54,14,0))</f>
        <v>#N/A</v>
      </c>
      <c r="P457" s="16" t="e">
        <f>IF($B457="","",VLOOKUP($B457,'HKII 20 - 21'!$B$17:$AT$54,15,0))</f>
        <v>#N/A</v>
      </c>
      <c r="Q457" s="16" t="e">
        <f>IF($B457="","",VLOOKUP($B457,'HKII 20 - 21'!$B$17:$AT$54,16,0))</f>
        <v>#N/A</v>
      </c>
      <c r="R457" s="32" t="e">
        <f t="shared" si="72"/>
        <v>#N/A</v>
      </c>
      <c r="S457" s="16" t="e">
        <f>IF($B457="","",VLOOKUP($B457,'HKII 20 - 21'!$B$17:$AT$54,18,0))</f>
        <v>#N/A</v>
      </c>
      <c r="T457" s="16" t="e">
        <f>IF($B457="","",VLOOKUP($B457,'HKII 20 - 21'!$B$17:$AT$54,19,0))</f>
        <v>#N/A</v>
      </c>
      <c r="U457" s="16" t="e">
        <f>IF($B457="","",VLOOKUP($B457,'HKII 20 - 21'!$B$17:$AT$54,20,0))</f>
        <v>#N/A</v>
      </c>
      <c r="V457" s="32" t="e">
        <f t="shared" si="73"/>
        <v>#N/A</v>
      </c>
      <c r="W457" s="16" t="e">
        <f>IF($B457="","",VLOOKUP($B457,'HKII 20 - 21'!$B$17:$AT$54,22,0))</f>
        <v>#N/A</v>
      </c>
      <c r="X457" s="16" t="e">
        <f>IF($B457="","",VLOOKUP($B457,'HKII 20 - 21'!$B$17:$AT$54,23,0))</f>
        <v>#N/A</v>
      </c>
      <c r="Y457" s="16" t="e">
        <f>IF($B457="","",VLOOKUP($B457,'HKII 20 - 21'!$B$17:$AT$54,24,0))</f>
        <v>#N/A</v>
      </c>
      <c r="Z457" s="32" t="e">
        <f t="shared" si="74"/>
        <v>#N/A</v>
      </c>
      <c r="AA457" s="16" t="e">
        <f>IF($B457="","",VLOOKUP($B457,'HKII 20 - 21'!$B$17:$AT$54,26,0))</f>
        <v>#N/A</v>
      </c>
      <c r="AB457" s="16" t="e">
        <f>IF($B457="","",VLOOKUP($B457,'HKII 20 - 21'!$B$17:$AT$54,27,0))</f>
        <v>#N/A</v>
      </c>
      <c r="AC457" s="16" t="e">
        <f>IF($B457="","",VLOOKUP($B457,'HKII 20 - 21'!$B$17:$AT$54,28,0))</f>
        <v>#N/A</v>
      </c>
      <c r="AD457" s="32" t="e">
        <f t="shared" si="75"/>
        <v>#N/A</v>
      </c>
      <c r="AE457" s="16" t="e">
        <f>IF($B457="","",VLOOKUP($B457,'HKII 20 - 21'!$B$17:$AT$54,30,0))</f>
        <v>#N/A</v>
      </c>
      <c r="AF457" s="16" t="e">
        <f>IF($B457="","",VLOOKUP($B457,'HKII 20 - 21'!$B$17:$AT$54,31,0))</f>
        <v>#N/A</v>
      </c>
      <c r="AG457" s="16" t="e">
        <f>IF($B457="","",VLOOKUP($B457,'HKII 20 - 21'!$B$17:$AT$54,32,0))</f>
        <v>#N/A</v>
      </c>
      <c r="AH457" s="32" t="e">
        <f t="shared" si="76"/>
        <v>#N/A</v>
      </c>
      <c r="AI457" s="16" t="e">
        <f>IF($B457="","",VLOOKUP($B457,'HKII 20 - 21'!$B$17:$AT$54,34,0))</f>
        <v>#N/A</v>
      </c>
      <c r="AJ457" s="16" t="e">
        <f>IF($B457="","",VLOOKUP($B457,'HKII 20 - 21'!$B$17:$AT$54,35,0))</f>
        <v>#N/A</v>
      </c>
      <c r="AK457" s="32" t="e">
        <f t="shared" si="77"/>
        <v>#N/A</v>
      </c>
      <c r="AL457" s="16" t="e">
        <f>IF($B457="","",VLOOKUP($B457,'HKII 20 - 21'!$B$17:$AT$54,37,0))</f>
        <v>#N/A</v>
      </c>
      <c r="AM457" s="16" t="e">
        <f>IF($B457="","",VLOOKUP($B457,'HKII 20 - 21'!$B$17:$AT$54,38,0))</f>
        <v>#N/A</v>
      </c>
      <c r="AN457" s="32" t="e">
        <f t="shared" si="78"/>
        <v>#N/A</v>
      </c>
      <c r="AO457" s="16" t="e">
        <f>IF($B457="","",VLOOKUP($B457,'HKII 20 - 21'!$B$17:$AT$54,40,0))</f>
        <v>#N/A</v>
      </c>
      <c r="AP457" s="16" t="e">
        <f>IF($B457="","",VLOOKUP($B457,'HKII 20 - 21'!$B$17:$AT$54,41,0))</f>
        <v>#N/A</v>
      </c>
      <c r="AQ457" s="32" t="e">
        <f t="shared" si="79"/>
        <v>#N/A</v>
      </c>
      <c r="AR457" s="32" t="e">
        <f>IF($B457="","",VLOOKUP($B457,'HKII 20 - 21'!$B$17:$AT$54,43,0))</f>
        <v>#N/A</v>
      </c>
      <c r="AS457" s="32" t="e">
        <f>IF($B457="","",VLOOKUP($B457,'HKII 20 - 21'!$B$17:$AT$54,44,0))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IF($B458="","",VLOOKUP($B458,'HKII 20 - 21'!$B$17:$AT$54,4,0))</f>
        <v>#N/A</v>
      </c>
      <c r="F458" s="16" t="e">
        <f>IF($B458="","",VLOOKUP($B458,'HKII 20 - 21'!$B$17:$AT$54,5,0))</f>
        <v>#N/A</v>
      </c>
      <c r="G458" s="16" t="e">
        <f>IF($B458="","",VLOOKUP($B458,'HKII 20 - 21'!$B$17:$AT$54,6,0))</f>
        <v>#N/A</v>
      </c>
      <c r="H458" s="16" t="e">
        <f>IF($B458="","",VLOOKUP($B458,'HKII 20 - 21'!$B$17:$AT$54,7,0))</f>
        <v>#N/A</v>
      </c>
      <c r="I458" s="16" t="e">
        <f>IF($B458="","",VLOOKUP($B458,'HKII 20 - 21'!$B$17:$AT$54,8,0))</f>
        <v>#N/A</v>
      </c>
      <c r="J458" s="16" t="e">
        <f>IF($B458="","",VLOOKUP($B458,'HKII 20 - 21'!$B$17:$AT$54,9,0))</f>
        <v>#N/A</v>
      </c>
      <c r="K458" s="16" t="e">
        <f>IF($B458="","",VLOOKUP($B458,'HKII 20 - 21'!$B$17:$AT$54,10,0))</f>
        <v>#N/A</v>
      </c>
      <c r="L458" s="16" t="e">
        <f>IF($B458="","",VLOOKUP($B458,'HKII 20 - 21'!$B$17:$AT$54,11,0))</f>
        <v>#N/A</v>
      </c>
      <c r="M458" s="32" t="e">
        <f t="shared" si="71"/>
        <v>#N/A</v>
      </c>
      <c r="N458" s="16" t="e">
        <f>IF($B458="","",VLOOKUP($B458,'HKII 20 - 21'!$B$17:$AT$54,13,0))</f>
        <v>#N/A</v>
      </c>
      <c r="O458" s="16" t="e">
        <f>IF($B458="","",VLOOKUP($B458,'HKII 20 - 21'!$B$17:$AT$54,14,0))</f>
        <v>#N/A</v>
      </c>
      <c r="P458" s="16" t="e">
        <f>IF($B458="","",VLOOKUP($B458,'HKII 20 - 21'!$B$17:$AT$54,15,0))</f>
        <v>#N/A</v>
      </c>
      <c r="Q458" s="16" t="e">
        <f>IF($B458="","",VLOOKUP($B458,'HKII 20 - 21'!$B$17:$AT$54,16,0))</f>
        <v>#N/A</v>
      </c>
      <c r="R458" s="32" t="e">
        <f t="shared" si="72"/>
        <v>#N/A</v>
      </c>
      <c r="S458" s="16" t="e">
        <f>IF($B458="","",VLOOKUP($B458,'HKII 20 - 21'!$B$17:$AT$54,18,0))</f>
        <v>#N/A</v>
      </c>
      <c r="T458" s="16" t="e">
        <f>IF($B458="","",VLOOKUP($B458,'HKII 20 - 21'!$B$17:$AT$54,19,0))</f>
        <v>#N/A</v>
      </c>
      <c r="U458" s="16" t="e">
        <f>IF($B458="","",VLOOKUP($B458,'HKII 20 - 21'!$B$17:$AT$54,20,0))</f>
        <v>#N/A</v>
      </c>
      <c r="V458" s="32" t="e">
        <f t="shared" si="73"/>
        <v>#N/A</v>
      </c>
      <c r="W458" s="16" t="e">
        <f>IF($B458="","",VLOOKUP($B458,'HKII 20 - 21'!$B$17:$AT$54,22,0))</f>
        <v>#N/A</v>
      </c>
      <c r="X458" s="16" t="e">
        <f>IF($B458="","",VLOOKUP($B458,'HKII 20 - 21'!$B$17:$AT$54,23,0))</f>
        <v>#N/A</v>
      </c>
      <c r="Y458" s="16" t="e">
        <f>IF($B458="","",VLOOKUP($B458,'HKII 20 - 21'!$B$17:$AT$54,24,0))</f>
        <v>#N/A</v>
      </c>
      <c r="Z458" s="32" t="e">
        <f t="shared" si="74"/>
        <v>#N/A</v>
      </c>
      <c r="AA458" s="16" t="e">
        <f>IF($B458="","",VLOOKUP($B458,'HKII 20 - 21'!$B$17:$AT$54,26,0))</f>
        <v>#N/A</v>
      </c>
      <c r="AB458" s="16" t="e">
        <f>IF($B458="","",VLOOKUP($B458,'HKII 20 - 21'!$B$17:$AT$54,27,0))</f>
        <v>#N/A</v>
      </c>
      <c r="AC458" s="16" t="e">
        <f>IF($B458="","",VLOOKUP($B458,'HKII 20 - 21'!$B$17:$AT$54,28,0))</f>
        <v>#N/A</v>
      </c>
      <c r="AD458" s="32" t="e">
        <f t="shared" si="75"/>
        <v>#N/A</v>
      </c>
      <c r="AE458" s="16" t="e">
        <f>IF($B458="","",VLOOKUP($B458,'HKII 20 - 21'!$B$17:$AT$54,30,0))</f>
        <v>#N/A</v>
      </c>
      <c r="AF458" s="16" t="e">
        <f>IF($B458="","",VLOOKUP($B458,'HKII 20 - 21'!$B$17:$AT$54,31,0))</f>
        <v>#N/A</v>
      </c>
      <c r="AG458" s="16" t="e">
        <f>IF($B458="","",VLOOKUP($B458,'HKII 20 - 21'!$B$17:$AT$54,32,0))</f>
        <v>#N/A</v>
      </c>
      <c r="AH458" s="32" t="e">
        <f t="shared" si="76"/>
        <v>#N/A</v>
      </c>
      <c r="AI458" s="16" t="e">
        <f>IF($B458="","",VLOOKUP($B458,'HKII 20 - 21'!$B$17:$AT$54,34,0))</f>
        <v>#N/A</v>
      </c>
      <c r="AJ458" s="16" t="e">
        <f>IF($B458="","",VLOOKUP($B458,'HKII 20 - 21'!$B$17:$AT$54,35,0))</f>
        <v>#N/A</v>
      </c>
      <c r="AK458" s="32" t="e">
        <f t="shared" si="77"/>
        <v>#N/A</v>
      </c>
      <c r="AL458" s="16" t="e">
        <f>IF($B458="","",VLOOKUP($B458,'HKII 20 - 21'!$B$17:$AT$54,37,0))</f>
        <v>#N/A</v>
      </c>
      <c r="AM458" s="16" t="e">
        <f>IF($B458="","",VLOOKUP($B458,'HKII 20 - 21'!$B$17:$AT$54,38,0))</f>
        <v>#N/A</v>
      </c>
      <c r="AN458" s="32" t="e">
        <f t="shared" si="78"/>
        <v>#N/A</v>
      </c>
      <c r="AO458" s="16" t="e">
        <f>IF($B458="","",VLOOKUP($B458,'HKII 20 - 21'!$B$17:$AT$54,40,0))</f>
        <v>#N/A</v>
      </c>
      <c r="AP458" s="16" t="e">
        <f>IF($B458="","",VLOOKUP($B458,'HKII 20 - 21'!$B$17:$AT$54,41,0))</f>
        <v>#N/A</v>
      </c>
      <c r="AQ458" s="32" t="e">
        <f t="shared" si="79"/>
        <v>#N/A</v>
      </c>
      <c r="AR458" s="32" t="e">
        <f>IF($B458="","",VLOOKUP($B458,'HKII 20 - 21'!$B$17:$AT$54,43,0))</f>
        <v>#N/A</v>
      </c>
      <c r="AS458" s="32" t="e">
        <f>IF($B458="","",VLOOKUP($B458,'HKII 20 - 21'!$B$17:$AT$54,44,0))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IF($B459="","",VLOOKUP($B459,'HKII 20 - 21'!$B$17:$AT$54,4,0))</f>
        <v>#N/A</v>
      </c>
      <c r="F459" s="16" t="e">
        <f>IF($B459="","",VLOOKUP($B459,'HKII 20 - 21'!$B$17:$AT$54,5,0))</f>
        <v>#N/A</v>
      </c>
      <c r="G459" s="16" t="e">
        <f>IF($B459="","",VLOOKUP($B459,'HKII 20 - 21'!$B$17:$AT$54,6,0))</f>
        <v>#N/A</v>
      </c>
      <c r="H459" s="16" t="e">
        <f>IF($B459="","",VLOOKUP($B459,'HKII 20 - 21'!$B$17:$AT$54,7,0))</f>
        <v>#N/A</v>
      </c>
      <c r="I459" s="16" t="e">
        <f>IF($B459="","",VLOOKUP($B459,'HKII 20 - 21'!$B$17:$AT$54,8,0))</f>
        <v>#N/A</v>
      </c>
      <c r="J459" s="16" t="e">
        <f>IF($B459="","",VLOOKUP($B459,'HKII 20 - 21'!$B$17:$AT$54,9,0))</f>
        <v>#N/A</v>
      </c>
      <c r="K459" s="16" t="e">
        <f>IF($B459="","",VLOOKUP($B459,'HKII 20 - 21'!$B$17:$AT$54,10,0))</f>
        <v>#N/A</v>
      </c>
      <c r="L459" s="16" t="e">
        <f>IF($B459="","",VLOOKUP($B459,'HKII 20 - 21'!$B$17:$AT$54,11,0))</f>
        <v>#N/A</v>
      </c>
      <c r="M459" s="32" t="e">
        <f t="shared" si="71"/>
        <v>#N/A</v>
      </c>
      <c r="N459" s="16" t="e">
        <f>IF($B459="","",VLOOKUP($B459,'HKII 20 - 21'!$B$17:$AT$54,13,0))</f>
        <v>#N/A</v>
      </c>
      <c r="O459" s="16" t="e">
        <f>IF($B459="","",VLOOKUP($B459,'HKII 20 - 21'!$B$17:$AT$54,14,0))</f>
        <v>#N/A</v>
      </c>
      <c r="P459" s="16" t="e">
        <f>IF($B459="","",VLOOKUP($B459,'HKII 20 - 21'!$B$17:$AT$54,15,0))</f>
        <v>#N/A</v>
      </c>
      <c r="Q459" s="16" t="e">
        <f>IF($B459="","",VLOOKUP($B459,'HKII 20 - 21'!$B$17:$AT$54,16,0))</f>
        <v>#N/A</v>
      </c>
      <c r="R459" s="32" t="e">
        <f t="shared" si="72"/>
        <v>#N/A</v>
      </c>
      <c r="S459" s="16" t="e">
        <f>IF($B459="","",VLOOKUP($B459,'HKII 20 - 21'!$B$17:$AT$54,18,0))</f>
        <v>#N/A</v>
      </c>
      <c r="T459" s="16" t="e">
        <f>IF($B459="","",VLOOKUP($B459,'HKII 20 - 21'!$B$17:$AT$54,19,0))</f>
        <v>#N/A</v>
      </c>
      <c r="U459" s="16" t="e">
        <f>IF($B459="","",VLOOKUP($B459,'HKII 20 - 21'!$B$17:$AT$54,20,0))</f>
        <v>#N/A</v>
      </c>
      <c r="V459" s="32" t="e">
        <f t="shared" si="73"/>
        <v>#N/A</v>
      </c>
      <c r="W459" s="16" t="e">
        <f>IF($B459="","",VLOOKUP($B459,'HKII 20 - 21'!$B$17:$AT$54,22,0))</f>
        <v>#N/A</v>
      </c>
      <c r="X459" s="16" t="e">
        <f>IF($B459="","",VLOOKUP($B459,'HKII 20 - 21'!$B$17:$AT$54,23,0))</f>
        <v>#N/A</v>
      </c>
      <c r="Y459" s="16" t="e">
        <f>IF($B459="","",VLOOKUP($B459,'HKII 20 - 21'!$B$17:$AT$54,24,0))</f>
        <v>#N/A</v>
      </c>
      <c r="Z459" s="32" t="e">
        <f t="shared" si="74"/>
        <v>#N/A</v>
      </c>
      <c r="AA459" s="16" t="e">
        <f>IF($B459="","",VLOOKUP($B459,'HKII 20 - 21'!$B$17:$AT$54,26,0))</f>
        <v>#N/A</v>
      </c>
      <c r="AB459" s="16" t="e">
        <f>IF($B459="","",VLOOKUP($B459,'HKII 20 - 21'!$B$17:$AT$54,27,0))</f>
        <v>#N/A</v>
      </c>
      <c r="AC459" s="16" t="e">
        <f>IF($B459="","",VLOOKUP($B459,'HKII 20 - 21'!$B$17:$AT$54,28,0))</f>
        <v>#N/A</v>
      </c>
      <c r="AD459" s="32" t="e">
        <f t="shared" si="75"/>
        <v>#N/A</v>
      </c>
      <c r="AE459" s="16" t="e">
        <f>IF($B459="","",VLOOKUP($B459,'HKII 20 - 21'!$B$17:$AT$54,30,0))</f>
        <v>#N/A</v>
      </c>
      <c r="AF459" s="16" t="e">
        <f>IF($B459="","",VLOOKUP($B459,'HKII 20 - 21'!$B$17:$AT$54,31,0))</f>
        <v>#N/A</v>
      </c>
      <c r="AG459" s="16" t="e">
        <f>IF($B459="","",VLOOKUP($B459,'HKII 20 - 21'!$B$17:$AT$54,32,0))</f>
        <v>#N/A</v>
      </c>
      <c r="AH459" s="32" t="e">
        <f t="shared" si="76"/>
        <v>#N/A</v>
      </c>
      <c r="AI459" s="16" t="e">
        <f>IF($B459="","",VLOOKUP($B459,'HKII 20 - 21'!$B$17:$AT$54,34,0))</f>
        <v>#N/A</v>
      </c>
      <c r="AJ459" s="16" t="e">
        <f>IF($B459="","",VLOOKUP($B459,'HKII 20 - 21'!$B$17:$AT$54,35,0))</f>
        <v>#N/A</v>
      </c>
      <c r="AK459" s="32" t="e">
        <f t="shared" si="77"/>
        <v>#N/A</v>
      </c>
      <c r="AL459" s="16" t="e">
        <f>IF($B459="","",VLOOKUP($B459,'HKII 20 - 21'!$B$17:$AT$54,37,0))</f>
        <v>#N/A</v>
      </c>
      <c r="AM459" s="16" t="e">
        <f>IF($B459="","",VLOOKUP($B459,'HKII 20 - 21'!$B$17:$AT$54,38,0))</f>
        <v>#N/A</v>
      </c>
      <c r="AN459" s="32" t="e">
        <f t="shared" si="78"/>
        <v>#N/A</v>
      </c>
      <c r="AO459" s="16" t="e">
        <f>IF($B459="","",VLOOKUP($B459,'HKII 20 - 21'!$B$17:$AT$54,40,0))</f>
        <v>#N/A</v>
      </c>
      <c r="AP459" s="16" t="e">
        <f>IF($B459="","",VLOOKUP($B459,'HKII 20 - 21'!$B$17:$AT$54,41,0))</f>
        <v>#N/A</v>
      </c>
      <c r="AQ459" s="32" t="e">
        <f t="shared" si="79"/>
        <v>#N/A</v>
      </c>
      <c r="AR459" s="32" t="e">
        <f>IF($B459="","",VLOOKUP($B459,'HKII 20 - 21'!$B$17:$AT$54,43,0))</f>
        <v>#N/A</v>
      </c>
      <c r="AS459" s="32" t="e">
        <f>IF($B459="","",VLOOKUP($B459,'HKII 20 - 21'!$B$17:$AT$54,44,0))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IF($B460="","",VLOOKUP($B460,'HKII 20 - 21'!$B$17:$AT$54,4,0))</f>
        <v>#N/A</v>
      </c>
      <c r="F460" s="16" t="e">
        <f>IF($B460="","",VLOOKUP($B460,'HKII 20 - 21'!$B$17:$AT$54,5,0))</f>
        <v>#N/A</v>
      </c>
      <c r="G460" s="16" t="e">
        <f>IF($B460="","",VLOOKUP($B460,'HKII 20 - 21'!$B$17:$AT$54,6,0))</f>
        <v>#N/A</v>
      </c>
      <c r="H460" s="16" t="e">
        <f>IF($B460="","",VLOOKUP($B460,'HKII 20 - 21'!$B$17:$AT$54,7,0))</f>
        <v>#N/A</v>
      </c>
      <c r="I460" s="16" t="e">
        <f>IF($B460="","",VLOOKUP($B460,'HKII 20 - 21'!$B$17:$AT$54,8,0))</f>
        <v>#N/A</v>
      </c>
      <c r="J460" s="16" t="e">
        <f>IF($B460="","",VLOOKUP($B460,'HKII 20 - 21'!$B$17:$AT$54,9,0))</f>
        <v>#N/A</v>
      </c>
      <c r="K460" s="16" t="e">
        <f>IF($B460="","",VLOOKUP($B460,'HKII 20 - 21'!$B$17:$AT$54,10,0))</f>
        <v>#N/A</v>
      </c>
      <c r="L460" s="16" t="e">
        <f>IF($B460="","",VLOOKUP($B460,'HKII 20 - 21'!$B$17:$AT$54,11,0))</f>
        <v>#N/A</v>
      </c>
      <c r="M460" s="32" t="e">
        <f t="shared" si="71"/>
        <v>#N/A</v>
      </c>
      <c r="N460" s="16" t="e">
        <f>IF($B460="","",VLOOKUP($B460,'HKII 20 - 21'!$B$17:$AT$54,13,0))</f>
        <v>#N/A</v>
      </c>
      <c r="O460" s="16" t="e">
        <f>IF($B460="","",VLOOKUP($B460,'HKII 20 - 21'!$B$17:$AT$54,14,0))</f>
        <v>#N/A</v>
      </c>
      <c r="P460" s="16" t="e">
        <f>IF($B460="","",VLOOKUP($B460,'HKII 20 - 21'!$B$17:$AT$54,15,0))</f>
        <v>#N/A</v>
      </c>
      <c r="Q460" s="16" t="e">
        <f>IF($B460="","",VLOOKUP($B460,'HKII 20 - 21'!$B$17:$AT$54,16,0))</f>
        <v>#N/A</v>
      </c>
      <c r="R460" s="32" t="e">
        <f t="shared" si="72"/>
        <v>#N/A</v>
      </c>
      <c r="S460" s="16" t="e">
        <f>IF($B460="","",VLOOKUP($B460,'HKII 20 - 21'!$B$17:$AT$54,18,0))</f>
        <v>#N/A</v>
      </c>
      <c r="T460" s="16" t="e">
        <f>IF($B460="","",VLOOKUP($B460,'HKII 20 - 21'!$B$17:$AT$54,19,0))</f>
        <v>#N/A</v>
      </c>
      <c r="U460" s="16" t="e">
        <f>IF($B460="","",VLOOKUP($B460,'HKII 20 - 21'!$B$17:$AT$54,20,0))</f>
        <v>#N/A</v>
      </c>
      <c r="V460" s="32" t="e">
        <f t="shared" si="73"/>
        <v>#N/A</v>
      </c>
      <c r="W460" s="16" t="e">
        <f>IF($B460="","",VLOOKUP($B460,'HKII 20 - 21'!$B$17:$AT$54,22,0))</f>
        <v>#N/A</v>
      </c>
      <c r="X460" s="16" t="e">
        <f>IF($B460="","",VLOOKUP($B460,'HKII 20 - 21'!$B$17:$AT$54,23,0))</f>
        <v>#N/A</v>
      </c>
      <c r="Y460" s="16" t="e">
        <f>IF($B460="","",VLOOKUP($B460,'HKII 20 - 21'!$B$17:$AT$54,24,0))</f>
        <v>#N/A</v>
      </c>
      <c r="Z460" s="32" t="e">
        <f t="shared" si="74"/>
        <v>#N/A</v>
      </c>
      <c r="AA460" s="16" t="e">
        <f>IF($B460="","",VLOOKUP($B460,'HKII 20 - 21'!$B$17:$AT$54,26,0))</f>
        <v>#N/A</v>
      </c>
      <c r="AB460" s="16" t="e">
        <f>IF($B460="","",VLOOKUP($B460,'HKII 20 - 21'!$B$17:$AT$54,27,0))</f>
        <v>#N/A</v>
      </c>
      <c r="AC460" s="16" t="e">
        <f>IF($B460="","",VLOOKUP($B460,'HKII 20 - 21'!$B$17:$AT$54,28,0))</f>
        <v>#N/A</v>
      </c>
      <c r="AD460" s="32" t="e">
        <f t="shared" si="75"/>
        <v>#N/A</v>
      </c>
      <c r="AE460" s="16" t="e">
        <f>IF($B460="","",VLOOKUP($B460,'HKII 20 - 21'!$B$17:$AT$54,30,0))</f>
        <v>#N/A</v>
      </c>
      <c r="AF460" s="16" t="e">
        <f>IF($B460="","",VLOOKUP($B460,'HKII 20 - 21'!$B$17:$AT$54,31,0))</f>
        <v>#N/A</v>
      </c>
      <c r="AG460" s="16" t="e">
        <f>IF($B460="","",VLOOKUP($B460,'HKII 20 - 21'!$B$17:$AT$54,32,0))</f>
        <v>#N/A</v>
      </c>
      <c r="AH460" s="32" t="e">
        <f t="shared" si="76"/>
        <v>#N/A</v>
      </c>
      <c r="AI460" s="16" t="e">
        <f>IF($B460="","",VLOOKUP($B460,'HKII 20 - 21'!$B$17:$AT$54,34,0))</f>
        <v>#N/A</v>
      </c>
      <c r="AJ460" s="16" t="e">
        <f>IF($B460="","",VLOOKUP($B460,'HKII 20 - 21'!$B$17:$AT$54,35,0))</f>
        <v>#N/A</v>
      </c>
      <c r="AK460" s="32" t="e">
        <f t="shared" si="77"/>
        <v>#N/A</v>
      </c>
      <c r="AL460" s="16" t="e">
        <f>IF($B460="","",VLOOKUP($B460,'HKII 20 - 21'!$B$17:$AT$54,37,0))</f>
        <v>#N/A</v>
      </c>
      <c r="AM460" s="16" t="e">
        <f>IF($B460="","",VLOOKUP($B460,'HKII 20 - 21'!$B$17:$AT$54,38,0))</f>
        <v>#N/A</v>
      </c>
      <c r="AN460" s="32" t="e">
        <f t="shared" si="78"/>
        <v>#N/A</v>
      </c>
      <c r="AO460" s="16" t="e">
        <f>IF($B460="","",VLOOKUP($B460,'HKII 20 - 21'!$B$17:$AT$54,40,0))</f>
        <v>#N/A</v>
      </c>
      <c r="AP460" s="16" t="e">
        <f>IF($B460="","",VLOOKUP($B460,'HKII 20 - 21'!$B$17:$AT$54,41,0))</f>
        <v>#N/A</v>
      </c>
      <c r="AQ460" s="32" t="e">
        <f t="shared" si="79"/>
        <v>#N/A</v>
      </c>
      <c r="AR460" s="32" t="e">
        <f>IF($B460="","",VLOOKUP($B460,'HKII 20 - 21'!$B$17:$AT$54,43,0))</f>
        <v>#N/A</v>
      </c>
      <c r="AS460" s="32" t="e">
        <f>IF($B460="","",VLOOKUP($B460,'HKII 20 - 21'!$B$17:$AT$54,44,0))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IF($B461="","",VLOOKUP($B461,'HKII 20 - 21'!$B$17:$AT$54,4,0))</f>
        <v>#N/A</v>
      </c>
      <c r="F461" s="16" t="e">
        <f>IF($B461="","",VLOOKUP($B461,'HKII 20 - 21'!$B$17:$AT$54,5,0))</f>
        <v>#N/A</v>
      </c>
      <c r="G461" s="16" t="e">
        <f>IF($B461="","",VLOOKUP($B461,'HKII 20 - 21'!$B$17:$AT$54,6,0))</f>
        <v>#N/A</v>
      </c>
      <c r="H461" s="16" t="e">
        <f>IF($B461="","",VLOOKUP($B461,'HKII 20 - 21'!$B$17:$AT$54,7,0))</f>
        <v>#N/A</v>
      </c>
      <c r="I461" s="16" t="e">
        <f>IF($B461="","",VLOOKUP($B461,'HKII 20 - 21'!$B$17:$AT$54,8,0))</f>
        <v>#N/A</v>
      </c>
      <c r="J461" s="16" t="e">
        <f>IF($B461="","",VLOOKUP($B461,'HKII 20 - 21'!$B$17:$AT$54,9,0))</f>
        <v>#N/A</v>
      </c>
      <c r="K461" s="16" t="e">
        <f>IF($B461="","",VLOOKUP($B461,'HKII 20 - 21'!$B$17:$AT$54,10,0))</f>
        <v>#N/A</v>
      </c>
      <c r="L461" s="16" t="e">
        <f>IF($B461="","",VLOOKUP($B461,'HKII 20 - 21'!$B$17:$AT$54,11,0))</f>
        <v>#N/A</v>
      </c>
      <c r="M461" s="32" t="e">
        <f t="shared" si="71"/>
        <v>#N/A</v>
      </c>
      <c r="N461" s="16" t="e">
        <f>IF($B461="","",VLOOKUP($B461,'HKII 20 - 21'!$B$17:$AT$54,13,0))</f>
        <v>#N/A</v>
      </c>
      <c r="O461" s="16" t="e">
        <f>IF($B461="","",VLOOKUP($B461,'HKII 20 - 21'!$B$17:$AT$54,14,0))</f>
        <v>#N/A</v>
      </c>
      <c r="P461" s="16" t="e">
        <f>IF($B461="","",VLOOKUP($B461,'HKII 20 - 21'!$B$17:$AT$54,15,0))</f>
        <v>#N/A</v>
      </c>
      <c r="Q461" s="16" t="e">
        <f>IF($B461="","",VLOOKUP($B461,'HKII 20 - 21'!$B$17:$AT$54,16,0))</f>
        <v>#N/A</v>
      </c>
      <c r="R461" s="32" t="e">
        <f t="shared" si="72"/>
        <v>#N/A</v>
      </c>
      <c r="S461" s="16" t="e">
        <f>IF($B461="","",VLOOKUP($B461,'HKII 20 - 21'!$B$17:$AT$54,18,0))</f>
        <v>#N/A</v>
      </c>
      <c r="T461" s="16" t="e">
        <f>IF($B461="","",VLOOKUP($B461,'HKII 20 - 21'!$B$17:$AT$54,19,0))</f>
        <v>#N/A</v>
      </c>
      <c r="U461" s="16" t="e">
        <f>IF($B461="","",VLOOKUP($B461,'HKII 20 - 21'!$B$17:$AT$54,20,0))</f>
        <v>#N/A</v>
      </c>
      <c r="V461" s="32" t="e">
        <f t="shared" si="73"/>
        <v>#N/A</v>
      </c>
      <c r="W461" s="16" t="e">
        <f>IF($B461="","",VLOOKUP($B461,'HKII 20 - 21'!$B$17:$AT$54,22,0))</f>
        <v>#N/A</v>
      </c>
      <c r="X461" s="16" t="e">
        <f>IF($B461="","",VLOOKUP($B461,'HKII 20 - 21'!$B$17:$AT$54,23,0))</f>
        <v>#N/A</v>
      </c>
      <c r="Y461" s="16" t="e">
        <f>IF($B461="","",VLOOKUP($B461,'HKII 20 - 21'!$B$17:$AT$54,24,0))</f>
        <v>#N/A</v>
      </c>
      <c r="Z461" s="32" t="e">
        <f t="shared" si="74"/>
        <v>#N/A</v>
      </c>
      <c r="AA461" s="16" t="e">
        <f>IF($B461="","",VLOOKUP($B461,'HKII 20 - 21'!$B$17:$AT$54,26,0))</f>
        <v>#N/A</v>
      </c>
      <c r="AB461" s="16" t="e">
        <f>IF($B461="","",VLOOKUP($B461,'HKII 20 - 21'!$B$17:$AT$54,27,0))</f>
        <v>#N/A</v>
      </c>
      <c r="AC461" s="16" t="e">
        <f>IF($B461="","",VLOOKUP($B461,'HKII 20 - 21'!$B$17:$AT$54,28,0))</f>
        <v>#N/A</v>
      </c>
      <c r="AD461" s="32" t="e">
        <f t="shared" si="75"/>
        <v>#N/A</v>
      </c>
      <c r="AE461" s="16" t="e">
        <f>IF($B461="","",VLOOKUP($B461,'HKII 20 - 21'!$B$17:$AT$54,30,0))</f>
        <v>#N/A</v>
      </c>
      <c r="AF461" s="16" t="e">
        <f>IF($B461="","",VLOOKUP($B461,'HKII 20 - 21'!$B$17:$AT$54,31,0))</f>
        <v>#N/A</v>
      </c>
      <c r="AG461" s="16" t="e">
        <f>IF($B461="","",VLOOKUP($B461,'HKII 20 - 21'!$B$17:$AT$54,32,0))</f>
        <v>#N/A</v>
      </c>
      <c r="AH461" s="32" t="e">
        <f t="shared" si="76"/>
        <v>#N/A</v>
      </c>
      <c r="AI461" s="16" t="e">
        <f>IF($B461="","",VLOOKUP($B461,'HKII 20 - 21'!$B$17:$AT$54,34,0))</f>
        <v>#N/A</v>
      </c>
      <c r="AJ461" s="16" t="e">
        <f>IF($B461="","",VLOOKUP($B461,'HKII 20 - 21'!$B$17:$AT$54,35,0))</f>
        <v>#N/A</v>
      </c>
      <c r="AK461" s="32" t="e">
        <f t="shared" si="77"/>
        <v>#N/A</v>
      </c>
      <c r="AL461" s="16" t="e">
        <f>IF($B461="","",VLOOKUP($B461,'HKII 20 - 21'!$B$17:$AT$54,37,0))</f>
        <v>#N/A</v>
      </c>
      <c r="AM461" s="16" t="e">
        <f>IF($B461="","",VLOOKUP($B461,'HKII 20 - 21'!$B$17:$AT$54,38,0))</f>
        <v>#N/A</v>
      </c>
      <c r="AN461" s="32" t="e">
        <f t="shared" si="78"/>
        <v>#N/A</v>
      </c>
      <c r="AO461" s="16" t="e">
        <f>IF($B461="","",VLOOKUP($B461,'HKII 20 - 21'!$B$17:$AT$54,40,0))</f>
        <v>#N/A</v>
      </c>
      <c r="AP461" s="16" t="e">
        <f>IF($B461="","",VLOOKUP($B461,'HKII 20 - 21'!$B$17:$AT$54,41,0))</f>
        <v>#N/A</v>
      </c>
      <c r="AQ461" s="32" t="e">
        <f t="shared" si="79"/>
        <v>#N/A</v>
      </c>
      <c r="AR461" s="32" t="e">
        <f>IF($B461="","",VLOOKUP($B461,'HKII 20 - 21'!$B$17:$AT$54,43,0))</f>
        <v>#N/A</v>
      </c>
      <c r="AS461" s="32" t="e">
        <f>IF($B461="","",VLOOKUP($B461,'HKII 20 - 21'!$B$17:$AT$54,44,0))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IF($B462="","",VLOOKUP($B462,'HKII 20 - 21'!$B$17:$AT$54,4,0))</f>
        <v>#N/A</v>
      </c>
      <c r="F462" s="16" t="e">
        <f>IF($B462="","",VLOOKUP($B462,'HKII 20 - 21'!$B$17:$AT$54,5,0))</f>
        <v>#N/A</v>
      </c>
      <c r="G462" s="16" t="e">
        <f>IF($B462="","",VLOOKUP($B462,'HKII 20 - 21'!$B$17:$AT$54,6,0))</f>
        <v>#N/A</v>
      </c>
      <c r="H462" s="16" t="e">
        <f>IF($B462="","",VLOOKUP($B462,'HKII 20 - 21'!$B$17:$AT$54,7,0))</f>
        <v>#N/A</v>
      </c>
      <c r="I462" s="16" t="e">
        <f>IF($B462="","",VLOOKUP($B462,'HKII 20 - 21'!$B$17:$AT$54,8,0))</f>
        <v>#N/A</v>
      </c>
      <c r="J462" s="16" t="e">
        <f>IF($B462="","",VLOOKUP($B462,'HKII 20 - 21'!$B$17:$AT$54,9,0))</f>
        <v>#N/A</v>
      </c>
      <c r="K462" s="16" t="e">
        <f>IF($B462="","",VLOOKUP($B462,'HKII 20 - 21'!$B$17:$AT$54,10,0))</f>
        <v>#N/A</v>
      </c>
      <c r="L462" s="16" t="e">
        <f>IF($B462="","",VLOOKUP($B462,'HKII 20 - 21'!$B$17:$AT$54,11,0))</f>
        <v>#N/A</v>
      </c>
      <c r="M462" s="32" t="e">
        <f t="shared" si="71"/>
        <v>#N/A</v>
      </c>
      <c r="N462" s="16" t="e">
        <f>IF($B462="","",VLOOKUP($B462,'HKII 20 - 21'!$B$17:$AT$54,13,0))</f>
        <v>#N/A</v>
      </c>
      <c r="O462" s="16" t="e">
        <f>IF($B462="","",VLOOKUP($B462,'HKII 20 - 21'!$B$17:$AT$54,14,0))</f>
        <v>#N/A</v>
      </c>
      <c r="P462" s="16" t="e">
        <f>IF($B462="","",VLOOKUP($B462,'HKII 20 - 21'!$B$17:$AT$54,15,0))</f>
        <v>#N/A</v>
      </c>
      <c r="Q462" s="16" t="e">
        <f>IF($B462="","",VLOOKUP($B462,'HKII 20 - 21'!$B$17:$AT$54,16,0))</f>
        <v>#N/A</v>
      </c>
      <c r="R462" s="32" t="e">
        <f t="shared" si="72"/>
        <v>#N/A</v>
      </c>
      <c r="S462" s="16" t="e">
        <f>IF($B462="","",VLOOKUP($B462,'HKII 20 - 21'!$B$17:$AT$54,18,0))</f>
        <v>#N/A</v>
      </c>
      <c r="T462" s="16" t="e">
        <f>IF($B462="","",VLOOKUP($B462,'HKII 20 - 21'!$B$17:$AT$54,19,0))</f>
        <v>#N/A</v>
      </c>
      <c r="U462" s="16" t="e">
        <f>IF($B462="","",VLOOKUP($B462,'HKII 20 - 21'!$B$17:$AT$54,20,0))</f>
        <v>#N/A</v>
      </c>
      <c r="V462" s="32" t="e">
        <f t="shared" si="73"/>
        <v>#N/A</v>
      </c>
      <c r="W462" s="16" t="e">
        <f>IF($B462="","",VLOOKUP($B462,'HKII 20 - 21'!$B$17:$AT$54,22,0))</f>
        <v>#N/A</v>
      </c>
      <c r="X462" s="16" t="e">
        <f>IF($B462="","",VLOOKUP($B462,'HKII 20 - 21'!$B$17:$AT$54,23,0))</f>
        <v>#N/A</v>
      </c>
      <c r="Y462" s="16" t="e">
        <f>IF($B462="","",VLOOKUP($B462,'HKII 20 - 21'!$B$17:$AT$54,24,0))</f>
        <v>#N/A</v>
      </c>
      <c r="Z462" s="32" t="e">
        <f t="shared" si="74"/>
        <v>#N/A</v>
      </c>
      <c r="AA462" s="16" t="e">
        <f>IF($B462="","",VLOOKUP($B462,'HKII 20 - 21'!$B$17:$AT$54,26,0))</f>
        <v>#N/A</v>
      </c>
      <c r="AB462" s="16" t="e">
        <f>IF($B462="","",VLOOKUP($B462,'HKII 20 - 21'!$B$17:$AT$54,27,0))</f>
        <v>#N/A</v>
      </c>
      <c r="AC462" s="16" t="e">
        <f>IF($B462="","",VLOOKUP($B462,'HKII 20 - 21'!$B$17:$AT$54,28,0))</f>
        <v>#N/A</v>
      </c>
      <c r="AD462" s="32" t="e">
        <f t="shared" si="75"/>
        <v>#N/A</v>
      </c>
      <c r="AE462" s="16" t="e">
        <f>IF($B462="","",VLOOKUP($B462,'HKII 20 - 21'!$B$17:$AT$54,30,0))</f>
        <v>#N/A</v>
      </c>
      <c r="AF462" s="16" t="e">
        <f>IF($B462="","",VLOOKUP($B462,'HKII 20 - 21'!$B$17:$AT$54,31,0))</f>
        <v>#N/A</v>
      </c>
      <c r="AG462" s="16" t="e">
        <f>IF($B462="","",VLOOKUP($B462,'HKII 20 - 21'!$B$17:$AT$54,32,0))</f>
        <v>#N/A</v>
      </c>
      <c r="AH462" s="32" t="e">
        <f t="shared" si="76"/>
        <v>#N/A</v>
      </c>
      <c r="AI462" s="16" t="e">
        <f>IF($B462="","",VLOOKUP($B462,'HKII 20 - 21'!$B$17:$AT$54,34,0))</f>
        <v>#N/A</v>
      </c>
      <c r="AJ462" s="16" t="e">
        <f>IF($B462="","",VLOOKUP($B462,'HKII 20 - 21'!$B$17:$AT$54,35,0))</f>
        <v>#N/A</v>
      </c>
      <c r="AK462" s="32" t="e">
        <f t="shared" si="77"/>
        <v>#N/A</v>
      </c>
      <c r="AL462" s="16" t="e">
        <f>IF($B462="","",VLOOKUP($B462,'HKII 20 - 21'!$B$17:$AT$54,37,0))</f>
        <v>#N/A</v>
      </c>
      <c r="AM462" s="16" t="e">
        <f>IF($B462="","",VLOOKUP($B462,'HKII 20 - 21'!$B$17:$AT$54,38,0))</f>
        <v>#N/A</v>
      </c>
      <c r="AN462" s="32" t="e">
        <f t="shared" si="78"/>
        <v>#N/A</v>
      </c>
      <c r="AO462" s="16" t="e">
        <f>IF($B462="","",VLOOKUP($B462,'HKII 20 - 21'!$B$17:$AT$54,40,0))</f>
        <v>#N/A</v>
      </c>
      <c r="AP462" s="16" t="e">
        <f>IF($B462="","",VLOOKUP($B462,'HKII 20 - 21'!$B$17:$AT$54,41,0))</f>
        <v>#N/A</v>
      </c>
      <c r="AQ462" s="32" t="e">
        <f t="shared" si="79"/>
        <v>#N/A</v>
      </c>
      <c r="AR462" s="32" t="e">
        <f>IF($B462="","",VLOOKUP($B462,'HKII 20 - 21'!$B$17:$AT$54,43,0))</f>
        <v>#N/A</v>
      </c>
      <c r="AS462" s="32" t="e">
        <f>IF($B462="","",VLOOKUP($B462,'HKII 20 - 21'!$B$17:$AT$54,44,0))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IF($B463="","",VLOOKUP($B463,'HKII 20 - 21'!$B$17:$AT$54,4,0))</f>
        <v>#N/A</v>
      </c>
      <c r="F463" s="16" t="e">
        <f>IF($B463="","",VLOOKUP($B463,'HKII 20 - 21'!$B$17:$AT$54,5,0))</f>
        <v>#N/A</v>
      </c>
      <c r="G463" s="16" t="e">
        <f>IF($B463="","",VLOOKUP($B463,'HKII 20 - 21'!$B$17:$AT$54,6,0))</f>
        <v>#N/A</v>
      </c>
      <c r="H463" s="16" t="e">
        <f>IF($B463="","",VLOOKUP($B463,'HKII 20 - 21'!$B$17:$AT$54,7,0))</f>
        <v>#N/A</v>
      </c>
      <c r="I463" s="16" t="e">
        <f>IF($B463="","",VLOOKUP($B463,'HKII 20 - 21'!$B$17:$AT$54,8,0))</f>
        <v>#N/A</v>
      </c>
      <c r="J463" s="16" t="e">
        <f>IF($B463="","",VLOOKUP($B463,'HKII 20 - 21'!$B$17:$AT$54,9,0))</f>
        <v>#N/A</v>
      </c>
      <c r="K463" s="16" t="e">
        <f>IF($B463="","",VLOOKUP($B463,'HKII 20 - 21'!$B$17:$AT$54,10,0))</f>
        <v>#N/A</v>
      </c>
      <c r="L463" s="16" t="e">
        <f>IF($B463="","",VLOOKUP($B463,'HKII 20 - 21'!$B$17:$AT$54,11,0))</f>
        <v>#N/A</v>
      </c>
      <c r="M463" s="32" t="e">
        <f t="shared" si="71"/>
        <v>#N/A</v>
      </c>
      <c r="N463" s="16" t="e">
        <f>IF($B463="","",VLOOKUP($B463,'HKII 20 - 21'!$B$17:$AT$54,13,0))</f>
        <v>#N/A</v>
      </c>
      <c r="O463" s="16" t="e">
        <f>IF($B463="","",VLOOKUP($B463,'HKII 20 - 21'!$B$17:$AT$54,14,0))</f>
        <v>#N/A</v>
      </c>
      <c r="P463" s="16" t="e">
        <f>IF($B463="","",VLOOKUP($B463,'HKII 20 - 21'!$B$17:$AT$54,15,0))</f>
        <v>#N/A</v>
      </c>
      <c r="Q463" s="16" t="e">
        <f>IF($B463="","",VLOOKUP($B463,'HKII 20 - 21'!$B$17:$AT$54,16,0))</f>
        <v>#N/A</v>
      </c>
      <c r="R463" s="32" t="e">
        <f t="shared" si="72"/>
        <v>#N/A</v>
      </c>
      <c r="S463" s="16" t="e">
        <f>IF($B463="","",VLOOKUP($B463,'HKII 20 - 21'!$B$17:$AT$54,18,0))</f>
        <v>#N/A</v>
      </c>
      <c r="T463" s="16" t="e">
        <f>IF($B463="","",VLOOKUP($B463,'HKII 20 - 21'!$B$17:$AT$54,19,0))</f>
        <v>#N/A</v>
      </c>
      <c r="U463" s="16" t="e">
        <f>IF($B463="","",VLOOKUP($B463,'HKII 20 - 21'!$B$17:$AT$54,20,0))</f>
        <v>#N/A</v>
      </c>
      <c r="V463" s="32" t="e">
        <f t="shared" si="73"/>
        <v>#N/A</v>
      </c>
      <c r="W463" s="16" t="e">
        <f>IF($B463="","",VLOOKUP($B463,'HKII 20 - 21'!$B$17:$AT$54,22,0))</f>
        <v>#N/A</v>
      </c>
      <c r="X463" s="16" t="e">
        <f>IF($B463="","",VLOOKUP($B463,'HKII 20 - 21'!$B$17:$AT$54,23,0))</f>
        <v>#N/A</v>
      </c>
      <c r="Y463" s="16" t="e">
        <f>IF($B463="","",VLOOKUP($B463,'HKII 20 - 21'!$B$17:$AT$54,24,0))</f>
        <v>#N/A</v>
      </c>
      <c r="Z463" s="32" t="e">
        <f t="shared" si="74"/>
        <v>#N/A</v>
      </c>
      <c r="AA463" s="16" t="e">
        <f>IF($B463="","",VLOOKUP($B463,'HKII 20 - 21'!$B$17:$AT$54,26,0))</f>
        <v>#N/A</v>
      </c>
      <c r="AB463" s="16" t="e">
        <f>IF($B463="","",VLOOKUP($B463,'HKII 20 - 21'!$B$17:$AT$54,27,0))</f>
        <v>#N/A</v>
      </c>
      <c r="AC463" s="16" t="e">
        <f>IF($B463="","",VLOOKUP($B463,'HKII 20 - 21'!$B$17:$AT$54,28,0))</f>
        <v>#N/A</v>
      </c>
      <c r="AD463" s="32" t="e">
        <f t="shared" si="75"/>
        <v>#N/A</v>
      </c>
      <c r="AE463" s="16" t="e">
        <f>IF($B463="","",VLOOKUP($B463,'HKII 20 - 21'!$B$17:$AT$54,30,0))</f>
        <v>#N/A</v>
      </c>
      <c r="AF463" s="16" t="e">
        <f>IF($B463="","",VLOOKUP($B463,'HKII 20 - 21'!$B$17:$AT$54,31,0))</f>
        <v>#N/A</v>
      </c>
      <c r="AG463" s="16" t="e">
        <f>IF($B463="","",VLOOKUP($B463,'HKII 20 - 21'!$B$17:$AT$54,32,0))</f>
        <v>#N/A</v>
      </c>
      <c r="AH463" s="32" t="e">
        <f t="shared" si="76"/>
        <v>#N/A</v>
      </c>
      <c r="AI463" s="16" t="e">
        <f>IF($B463="","",VLOOKUP($B463,'HKII 20 - 21'!$B$17:$AT$54,34,0))</f>
        <v>#N/A</v>
      </c>
      <c r="AJ463" s="16" t="e">
        <f>IF($B463="","",VLOOKUP($B463,'HKII 20 - 21'!$B$17:$AT$54,35,0))</f>
        <v>#N/A</v>
      </c>
      <c r="AK463" s="32" t="e">
        <f t="shared" si="77"/>
        <v>#N/A</v>
      </c>
      <c r="AL463" s="16" t="e">
        <f>IF($B463="","",VLOOKUP($B463,'HKII 20 - 21'!$B$17:$AT$54,37,0))</f>
        <v>#N/A</v>
      </c>
      <c r="AM463" s="16" t="e">
        <f>IF($B463="","",VLOOKUP($B463,'HKII 20 - 21'!$B$17:$AT$54,38,0))</f>
        <v>#N/A</v>
      </c>
      <c r="AN463" s="32" t="e">
        <f t="shared" si="78"/>
        <v>#N/A</v>
      </c>
      <c r="AO463" s="16" t="e">
        <f>IF($B463="","",VLOOKUP($B463,'HKII 20 - 21'!$B$17:$AT$54,40,0))</f>
        <v>#N/A</v>
      </c>
      <c r="AP463" s="16" t="e">
        <f>IF($B463="","",VLOOKUP($B463,'HKII 20 - 21'!$B$17:$AT$54,41,0))</f>
        <v>#N/A</v>
      </c>
      <c r="AQ463" s="32" t="e">
        <f t="shared" si="79"/>
        <v>#N/A</v>
      </c>
      <c r="AR463" s="32" t="e">
        <f>IF($B463="","",VLOOKUP($B463,'HKII 20 - 21'!$B$17:$AT$54,43,0))</f>
        <v>#N/A</v>
      </c>
      <c r="AS463" s="32" t="e">
        <f>IF($B463="","",VLOOKUP($B463,'HKII 20 - 21'!$B$17:$AT$54,44,0))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IF($B464="","",VLOOKUP($B464,'HKII 20 - 21'!$B$17:$AT$54,4,0))</f>
        <v>#N/A</v>
      </c>
      <c r="F464" s="16" t="e">
        <f>IF($B464="","",VLOOKUP($B464,'HKII 20 - 21'!$B$17:$AT$54,5,0))</f>
        <v>#N/A</v>
      </c>
      <c r="G464" s="16" t="e">
        <f>IF($B464="","",VLOOKUP($B464,'HKII 20 - 21'!$B$17:$AT$54,6,0))</f>
        <v>#N/A</v>
      </c>
      <c r="H464" s="16" t="e">
        <f>IF($B464="","",VLOOKUP($B464,'HKII 20 - 21'!$B$17:$AT$54,7,0))</f>
        <v>#N/A</v>
      </c>
      <c r="I464" s="16" t="e">
        <f>IF($B464="","",VLOOKUP($B464,'HKII 20 - 21'!$B$17:$AT$54,8,0))</f>
        <v>#N/A</v>
      </c>
      <c r="J464" s="16" t="e">
        <f>IF($B464="","",VLOOKUP($B464,'HKII 20 - 21'!$B$17:$AT$54,9,0))</f>
        <v>#N/A</v>
      </c>
      <c r="K464" s="16" t="e">
        <f>IF($B464="","",VLOOKUP($B464,'HKII 20 - 21'!$B$17:$AT$54,10,0))</f>
        <v>#N/A</v>
      </c>
      <c r="L464" s="16" t="e">
        <f>IF($B464="","",VLOOKUP($B464,'HKII 20 - 21'!$B$17:$AT$54,11,0))</f>
        <v>#N/A</v>
      </c>
      <c r="M464" s="32" t="e">
        <f t="shared" si="71"/>
        <v>#N/A</v>
      </c>
      <c r="N464" s="16" t="e">
        <f>IF($B464="","",VLOOKUP($B464,'HKII 20 - 21'!$B$17:$AT$54,13,0))</f>
        <v>#N/A</v>
      </c>
      <c r="O464" s="16" t="e">
        <f>IF($B464="","",VLOOKUP($B464,'HKII 20 - 21'!$B$17:$AT$54,14,0))</f>
        <v>#N/A</v>
      </c>
      <c r="P464" s="16" t="e">
        <f>IF($B464="","",VLOOKUP($B464,'HKII 20 - 21'!$B$17:$AT$54,15,0))</f>
        <v>#N/A</v>
      </c>
      <c r="Q464" s="16" t="e">
        <f>IF($B464="","",VLOOKUP($B464,'HKII 20 - 21'!$B$17:$AT$54,16,0))</f>
        <v>#N/A</v>
      </c>
      <c r="R464" s="32" t="e">
        <f t="shared" si="72"/>
        <v>#N/A</v>
      </c>
      <c r="S464" s="16" t="e">
        <f>IF($B464="","",VLOOKUP($B464,'HKII 20 - 21'!$B$17:$AT$54,18,0))</f>
        <v>#N/A</v>
      </c>
      <c r="T464" s="16" t="e">
        <f>IF($B464="","",VLOOKUP($B464,'HKII 20 - 21'!$B$17:$AT$54,19,0))</f>
        <v>#N/A</v>
      </c>
      <c r="U464" s="16" t="e">
        <f>IF($B464="","",VLOOKUP($B464,'HKII 20 - 21'!$B$17:$AT$54,20,0))</f>
        <v>#N/A</v>
      </c>
      <c r="V464" s="32" t="e">
        <f t="shared" si="73"/>
        <v>#N/A</v>
      </c>
      <c r="W464" s="16" t="e">
        <f>IF($B464="","",VLOOKUP($B464,'HKII 20 - 21'!$B$17:$AT$54,22,0))</f>
        <v>#N/A</v>
      </c>
      <c r="X464" s="16" t="e">
        <f>IF($B464="","",VLOOKUP($B464,'HKII 20 - 21'!$B$17:$AT$54,23,0))</f>
        <v>#N/A</v>
      </c>
      <c r="Y464" s="16" t="e">
        <f>IF($B464="","",VLOOKUP($B464,'HKII 20 - 21'!$B$17:$AT$54,24,0))</f>
        <v>#N/A</v>
      </c>
      <c r="Z464" s="32" t="e">
        <f t="shared" si="74"/>
        <v>#N/A</v>
      </c>
      <c r="AA464" s="16" t="e">
        <f>IF($B464="","",VLOOKUP($B464,'HKII 20 - 21'!$B$17:$AT$54,26,0))</f>
        <v>#N/A</v>
      </c>
      <c r="AB464" s="16" t="e">
        <f>IF($B464="","",VLOOKUP($B464,'HKII 20 - 21'!$B$17:$AT$54,27,0))</f>
        <v>#N/A</v>
      </c>
      <c r="AC464" s="16" t="e">
        <f>IF($B464="","",VLOOKUP($B464,'HKII 20 - 21'!$B$17:$AT$54,28,0))</f>
        <v>#N/A</v>
      </c>
      <c r="AD464" s="32" t="e">
        <f t="shared" si="75"/>
        <v>#N/A</v>
      </c>
      <c r="AE464" s="16" t="e">
        <f>IF($B464="","",VLOOKUP($B464,'HKII 20 - 21'!$B$17:$AT$54,30,0))</f>
        <v>#N/A</v>
      </c>
      <c r="AF464" s="16" t="e">
        <f>IF($B464="","",VLOOKUP($B464,'HKII 20 - 21'!$B$17:$AT$54,31,0))</f>
        <v>#N/A</v>
      </c>
      <c r="AG464" s="16" t="e">
        <f>IF($B464="","",VLOOKUP($B464,'HKII 20 - 21'!$B$17:$AT$54,32,0))</f>
        <v>#N/A</v>
      </c>
      <c r="AH464" s="32" t="e">
        <f t="shared" si="76"/>
        <v>#N/A</v>
      </c>
      <c r="AI464" s="16" t="e">
        <f>IF($B464="","",VLOOKUP($B464,'HKII 20 - 21'!$B$17:$AT$54,34,0))</f>
        <v>#N/A</v>
      </c>
      <c r="AJ464" s="16" t="e">
        <f>IF($B464="","",VLOOKUP($B464,'HKII 20 - 21'!$B$17:$AT$54,35,0))</f>
        <v>#N/A</v>
      </c>
      <c r="AK464" s="32" t="e">
        <f t="shared" si="77"/>
        <v>#N/A</v>
      </c>
      <c r="AL464" s="16" t="e">
        <f>IF($B464="","",VLOOKUP($B464,'HKII 20 - 21'!$B$17:$AT$54,37,0))</f>
        <v>#N/A</v>
      </c>
      <c r="AM464" s="16" t="e">
        <f>IF($B464="","",VLOOKUP($B464,'HKII 20 - 21'!$B$17:$AT$54,38,0))</f>
        <v>#N/A</v>
      </c>
      <c r="AN464" s="32" t="e">
        <f t="shared" si="78"/>
        <v>#N/A</v>
      </c>
      <c r="AO464" s="16" t="e">
        <f>IF($B464="","",VLOOKUP($B464,'HKII 20 - 21'!$B$17:$AT$54,40,0))</f>
        <v>#N/A</v>
      </c>
      <c r="AP464" s="16" t="e">
        <f>IF($B464="","",VLOOKUP($B464,'HKII 20 - 21'!$B$17:$AT$54,41,0))</f>
        <v>#N/A</v>
      </c>
      <c r="AQ464" s="32" t="e">
        <f t="shared" si="79"/>
        <v>#N/A</v>
      </c>
      <c r="AR464" s="32" t="e">
        <f>IF($B464="","",VLOOKUP($B464,'HKII 20 - 21'!$B$17:$AT$54,43,0))</f>
        <v>#N/A</v>
      </c>
      <c r="AS464" s="32" t="e">
        <f>IF($B464="","",VLOOKUP($B464,'HKII 20 - 21'!$B$17:$AT$54,44,0))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IF($B465="","",VLOOKUP($B465,'HKII 20 - 21'!$B$17:$AT$54,4,0))</f>
        <v>#N/A</v>
      </c>
      <c r="F465" s="16" t="e">
        <f>IF($B465="","",VLOOKUP($B465,'HKII 20 - 21'!$B$17:$AT$54,5,0))</f>
        <v>#N/A</v>
      </c>
      <c r="G465" s="16" t="e">
        <f>IF($B465="","",VLOOKUP($B465,'HKII 20 - 21'!$B$17:$AT$54,6,0))</f>
        <v>#N/A</v>
      </c>
      <c r="H465" s="16" t="e">
        <f>IF($B465="","",VLOOKUP($B465,'HKII 20 - 21'!$B$17:$AT$54,7,0))</f>
        <v>#N/A</v>
      </c>
      <c r="I465" s="16" t="e">
        <f>IF($B465="","",VLOOKUP($B465,'HKII 20 - 21'!$B$17:$AT$54,8,0))</f>
        <v>#N/A</v>
      </c>
      <c r="J465" s="16" t="e">
        <f>IF($B465="","",VLOOKUP($B465,'HKII 20 - 21'!$B$17:$AT$54,9,0))</f>
        <v>#N/A</v>
      </c>
      <c r="K465" s="16" t="e">
        <f>IF($B465="","",VLOOKUP($B465,'HKII 20 - 21'!$B$17:$AT$54,10,0))</f>
        <v>#N/A</v>
      </c>
      <c r="L465" s="16" t="e">
        <f>IF($B465="","",VLOOKUP($B465,'HKII 20 - 21'!$B$17:$AT$54,11,0))</f>
        <v>#N/A</v>
      </c>
      <c r="M465" s="32" t="e">
        <f t="shared" si="71"/>
        <v>#N/A</v>
      </c>
      <c r="N465" s="16" t="e">
        <f>IF($B465="","",VLOOKUP($B465,'HKII 20 - 21'!$B$17:$AT$54,13,0))</f>
        <v>#N/A</v>
      </c>
      <c r="O465" s="16" t="e">
        <f>IF($B465="","",VLOOKUP($B465,'HKII 20 - 21'!$B$17:$AT$54,14,0))</f>
        <v>#N/A</v>
      </c>
      <c r="P465" s="16" t="e">
        <f>IF($B465="","",VLOOKUP($B465,'HKII 20 - 21'!$B$17:$AT$54,15,0))</f>
        <v>#N/A</v>
      </c>
      <c r="Q465" s="16" t="e">
        <f>IF($B465="","",VLOOKUP($B465,'HKII 20 - 21'!$B$17:$AT$54,16,0))</f>
        <v>#N/A</v>
      </c>
      <c r="R465" s="32" t="e">
        <f t="shared" si="72"/>
        <v>#N/A</v>
      </c>
      <c r="S465" s="16" t="e">
        <f>IF($B465="","",VLOOKUP($B465,'HKII 20 - 21'!$B$17:$AT$54,18,0))</f>
        <v>#N/A</v>
      </c>
      <c r="T465" s="16" t="e">
        <f>IF($B465="","",VLOOKUP($B465,'HKII 20 - 21'!$B$17:$AT$54,19,0))</f>
        <v>#N/A</v>
      </c>
      <c r="U465" s="16" t="e">
        <f>IF($B465="","",VLOOKUP($B465,'HKII 20 - 21'!$B$17:$AT$54,20,0))</f>
        <v>#N/A</v>
      </c>
      <c r="V465" s="32" t="e">
        <f t="shared" si="73"/>
        <v>#N/A</v>
      </c>
      <c r="W465" s="16" t="e">
        <f>IF($B465="","",VLOOKUP($B465,'HKII 20 - 21'!$B$17:$AT$54,22,0))</f>
        <v>#N/A</v>
      </c>
      <c r="X465" s="16" t="e">
        <f>IF($B465="","",VLOOKUP($B465,'HKII 20 - 21'!$B$17:$AT$54,23,0))</f>
        <v>#N/A</v>
      </c>
      <c r="Y465" s="16" t="e">
        <f>IF($B465="","",VLOOKUP($B465,'HKII 20 - 21'!$B$17:$AT$54,24,0))</f>
        <v>#N/A</v>
      </c>
      <c r="Z465" s="32" t="e">
        <f t="shared" si="74"/>
        <v>#N/A</v>
      </c>
      <c r="AA465" s="16" t="e">
        <f>IF($B465="","",VLOOKUP($B465,'HKII 20 - 21'!$B$17:$AT$54,26,0))</f>
        <v>#N/A</v>
      </c>
      <c r="AB465" s="16" t="e">
        <f>IF($B465="","",VLOOKUP($B465,'HKII 20 - 21'!$B$17:$AT$54,27,0))</f>
        <v>#N/A</v>
      </c>
      <c r="AC465" s="16" t="e">
        <f>IF($B465="","",VLOOKUP($B465,'HKII 20 - 21'!$B$17:$AT$54,28,0))</f>
        <v>#N/A</v>
      </c>
      <c r="AD465" s="32" t="e">
        <f t="shared" si="75"/>
        <v>#N/A</v>
      </c>
      <c r="AE465" s="16" t="e">
        <f>IF($B465="","",VLOOKUP($B465,'HKII 20 - 21'!$B$17:$AT$54,30,0))</f>
        <v>#N/A</v>
      </c>
      <c r="AF465" s="16" t="e">
        <f>IF($B465="","",VLOOKUP($B465,'HKII 20 - 21'!$B$17:$AT$54,31,0))</f>
        <v>#N/A</v>
      </c>
      <c r="AG465" s="16" t="e">
        <f>IF($B465="","",VLOOKUP($B465,'HKII 20 - 21'!$B$17:$AT$54,32,0))</f>
        <v>#N/A</v>
      </c>
      <c r="AH465" s="32" t="e">
        <f t="shared" si="76"/>
        <v>#N/A</v>
      </c>
      <c r="AI465" s="16" t="e">
        <f>IF($B465="","",VLOOKUP($B465,'HKII 20 - 21'!$B$17:$AT$54,34,0))</f>
        <v>#N/A</v>
      </c>
      <c r="AJ465" s="16" t="e">
        <f>IF($B465="","",VLOOKUP($B465,'HKII 20 - 21'!$B$17:$AT$54,35,0))</f>
        <v>#N/A</v>
      </c>
      <c r="AK465" s="32" t="e">
        <f t="shared" si="77"/>
        <v>#N/A</v>
      </c>
      <c r="AL465" s="16" t="e">
        <f>IF($B465="","",VLOOKUP($B465,'HKII 20 - 21'!$B$17:$AT$54,37,0))</f>
        <v>#N/A</v>
      </c>
      <c r="AM465" s="16" t="e">
        <f>IF($B465="","",VLOOKUP($B465,'HKII 20 - 21'!$B$17:$AT$54,38,0))</f>
        <v>#N/A</v>
      </c>
      <c r="AN465" s="32" t="e">
        <f t="shared" si="78"/>
        <v>#N/A</v>
      </c>
      <c r="AO465" s="16" t="e">
        <f>IF($B465="","",VLOOKUP($B465,'HKII 20 - 21'!$B$17:$AT$54,40,0))</f>
        <v>#N/A</v>
      </c>
      <c r="AP465" s="16" t="e">
        <f>IF($B465="","",VLOOKUP($B465,'HKII 20 - 21'!$B$17:$AT$54,41,0))</f>
        <v>#N/A</v>
      </c>
      <c r="AQ465" s="32" t="e">
        <f t="shared" si="79"/>
        <v>#N/A</v>
      </c>
      <c r="AR465" s="32" t="e">
        <f>IF($B465="","",VLOOKUP($B465,'HKII 20 - 21'!$B$17:$AT$54,43,0))</f>
        <v>#N/A</v>
      </c>
      <c r="AS465" s="32" t="e">
        <f>IF($B465="","",VLOOKUP($B465,'HKII 20 - 21'!$B$17:$AT$54,44,0))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IF($B466="","",VLOOKUP($B466,'HKII 20 - 21'!$B$17:$AT$54,4,0))</f>
        <v>#N/A</v>
      </c>
      <c r="F466" s="16" t="e">
        <f>IF($B466="","",VLOOKUP($B466,'HKII 20 - 21'!$B$17:$AT$54,5,0))</f>
        <v>#N/A</v>
      </c>
      <c r="G466" s="16" t="e">
        <f>IF($B466="","",VLOOKUP($B466,'HKII 20 - 21'!$B$17:$AT$54,6,0))</f>
        <v>#N/A</v>
      </c>
      <c r="H466" s="16" t="e">
        <f>IF($B466="","",VLOOKUP($B466,'HKII 20 - 21'!$B$17:$AT$54,7,0))</f>
        <v>#N/A</v>
      </c>
      <c r="I466" s="16" t="e">
        <f>IF($B466="","",VLOOKUP($B466,'HKII 20 - 21'!$B$17:$AT$54,8,0))</f>
        <v>#N/A</v>
      </c>
      <c r="J466" s="16" t="e">
        <f>IF($B466="","",VLOOKUP($B466,'HKII 20 - 21'!$B$17:$AT$54,9,0))</f>
        <v>#N/A</v>
      </c>
      <c r="K466" s="16" t="e">
        <f>IF($B466="","",VLOOKUP($B466,'HKII 20 - 21'!$B$17:$AT$54,10,0))</f>
        <v>#N/A</v>
      </c>
      <c r="L466" s="16" t="e">
        <f>IF($B466="","",VLOOKUP($B466,'HKII 20 - 21'!$B$17:$AT$54,11,0))</f>
        <v>#N/A</v>
      </c>
      <c r="M466" s="32" t="e">
        <f t="shared" si="71"/>
        <v>#N/A</v>
      </c>
      <c r="N466" s="16" t="e">
        <f>IF($B466="","",VLOOKUP($B466,'HKII 20 - 21'!$B$17:$AT$54,13,0))</f>
        <v>#N/A</v>
      </c>
      <c r="O466" s="16" t="e">
        <f>IF($B466="","",VLOOKUP($B466,'HKII 20 - 21'!$B$17:$AT$54,14,0))</f>
        <v>#N/A</v>
      </c>
      <c r="P466" s="16" t="e">
        <f>IF($B466="","",VLOOKUP($B466,'HKII 20 - 21'!$B$17:$AT$54,15,0))</f>
        <v>#N/A</v>
      </c>
      <c r="Q466" s="16" t="e">
        <f>IF($B466="","",VLOOKUP($B466,'HKII 20 - 21'!$B$17:$AT$54,16,0))</f>
        <v>#N/A</v>
      </c>
      <c r="R466" s="32" t="e">
        <f t="shared" si="72"/>
        <v>#N/A</v>
      </c>
      <c r="S466" s="16" t="e">
        <f>IF($B466="","",VLOOKUP($B466,'HKII 20 - 21'!$B$17:$AT$54,18,0))</f>
        <v>#N/A</v>
      </c>
      <c r="T466" s="16" t="e">
        <f>IF($B466="","",VLOOKUP($B466,'HKII 20 - 21'!$B$17:$AT$54,19,0))</f>
        <v>#N/A</v>
      </c>
      <c r="U466" s="16" t="e">
        <f>IF($B466="","",VLOOKUP($B466,'HKII 20 - 21'!$B$17:$AT$54,20,0))</f>
        <v>#N/A</v>
      </c>
      <c r="V466" s="32" t="e">
        <f t="shared" si="73"/>
        <v>#N/A</v>
      </c>
      <c r="W466" s="16" t="e">
        <f>IF($B466="","",VLOOKUP($B466,'HKII 20 - 21'!$B$17:$AT$54,22,0))</f>
        <v>#N/A</v>
      </c>
      <c r="X466" s="16" t="e">
        <f>IF($B466="","",VLOOKUP($B466,'HKII 20 - 21'!$B$17:$AT$54,23,0))</f>
        <v>#N/A</v>
      </c>
      <c r="Y466" s="16" t="e">
        <f>IF($B466="","",VLOOKUP($B466,'HKII 20 - 21'!$B$17:$AT$54,24,0))</f>
        <v>#N/A</v>
      </c>
      <c r="Z466" s="32" t="e">
        <f t="shared" si="74"/>
        <v>#N/A</v>
      </c>
      <c r="AA466" s="16" t="e">
        <f>IF($B466="","",VLOOKUP($B466,'HKII 20 - 21'!$B$17:$AT$54,26,0))</f>
        <v>#N/A</v>
      </c>
      <c r="AB466" s="16" t="e">
        <f>IF($B466="","",VLOOKUP($B466,'HKII 20 - 21'!$B$17:$AT$54,27,0))</f>
        <v>#N/A</v>
      </c>
      <c r="AC466" s="16" t="e">
        <f>IF($B466="","",VLOOKUP($B466,'HKII 20 - 21'!$B$17:$AT$54,28,0))</f>
        <v>#N/A</v>
      </c>
      <c r="AD466" s="32" t="e">
        <f t="shared" si="75"/>
        <v>#N/A</v>
      </c>
      <c r="AE466" s="16" t="e">
        <f>IF($B466="","",VLOOKUP($B466,'HKII 20 - 21'!$B$17:$AT$54,30,0))</f>
        <v>#N/A</v>
      </c>
      <c r="AF466" s="16" t="e">
        <f>IF($B466="","",VLOOKUP($B466,'HKII 20 - 21'!$B$17:$AT$54,31,0))</f>
        <v>#N/A</v>
      </c>
      <c r="AG466" s="16" t="e">
        <f>IF($B466="","",VLOOKUP($B466,'HKII 20 - 21'!$B$17:$AT$54,32,0))</f>
        <v>#N/A</v>
      </c>
      <c r="AH466" s="32" t="e">
        <f t="shared" si="76"/>
        <v>#N/A</v>
      </c>
      <c r="AI466" s="16" t="e">
        <f>IF($B466="","",VLOOKUP($B466,'HKII 20 - 21'!$B$17:$AT$54,34,0))</f>
        <v>#N/A</v>
      </c>
      <c r="AJ466" s="16" t="e">
        <f>IF($B466="","",VLOOKUP($B466,'HKII 20 - 21'!$B$17:$AT$54,35,0))</f>
        <v>#N/A</v>
      </c>
      <c r="AK466" s="32" t="e">
        <f t="shared" si="77"/>
        <v>#N/A</v>
      </c>
      <c r="AL466" s="16" t="e">
        <f>IF($B466="","",VLOOKUP($B466,'HKII 20 - 21'!$B$17:$AT$54,37,0))</f>
        <v>#N/A</v>
      </c>
      <c r="AM466" s="16" t="e">
        <f>IF($B466="","",VLOOKUP($B466,'HKII 20 - 21'!$B$17:$AT$54,38,0))</f>
        <v>#N/A</v>
      </c>
      <c r="AN466" s="32" t="e">
        <f t="shared" si="78"/>
        <v>#N/A</v>
      </c>
      <c r="AO466" s="16" t="e">
        <f>IF($B466="","",VLOOKUP($B466,'HKII 20 - 21'!$B$17:$AT$54,40,0))</f>
        <v>#N/A</v>
      </c>
      <c r="AP466" s="16" t="e">
        <f>IF($B466="","",VLOOKUP($B466,'HKII 20 - 21'!$B$17:$AT$54,41,0))</f>
        <v>#N/A</v>
      </c>
      <c r="AQ466" s="32" t="e">
        <f t="shared" si="79"/>
        <v>#N/A</v>
      </c>
      <c r="AR466" s="32" t="e">
        <f>IF($B466="","",VLOOKUP($B466,'HKII 20 - 21'!$B$17:$AT$54,43,0))</f>
        <v>#N/A</v>
      </c>
      <c r="AS466" s="32" t="e">
        <f>IF($B466="","",VLOOKUP($B466,'HKII 20 - 21'!$B$17:$AT$54,44,0))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IF($B467="","",VLOOKUP($B467,'HKII 20 - 21'!$B$17:$AT$54,4,0))</f>
        <v>#N/A</v>
      </c>
      <c r="F467" s="16" t="e">
        <f>IF($B467="","",VLOOKUP($B467,'HKII 20 - 21'!$B$17:$AT$54,5,0))</f>
        <v>#N/A</v>
      </c>
      <c r="G467" s="16" t="e">
        <f>IF($B467="","",VLOOKUP($B467,'HKII 20 - 21'!$B$17:$AT$54,6,0))</f>
        <v>#N/A</v>
      </c>
      <c r="H467" s="16" t="e">
        <f>IF($B467="","",VLOOKUP($B467,'HKII 20 - 21'!$B$17:$AT$54,7,0))</f>
        <v>#N/A</v>
      </c>
      <c r="I467" s="16" t="e">
        <f>IF($B467="","",VLOOKUP($B467,'HKII 20 - 21'!$B$17:$AT$54,8,0))</f>
        <v>#N/A</v>
      </c>
      <c r="J467" s="16" t="e">
        <f>IF($B467="","",VLOOKUP($B467,'HKII 20 - 21'!$B$17:$AT$54,9,0))</f>
        <v>#N/A</v>
      </c>
      <c r="K467" s="16" t="e">
        <f>IF($B467="","",VLOOKUP($B467,'HKII 20 - 21'!$B$17:$AT$54,10,0))</f>
        <v>#N/A</v>
      </c>
      <c r="L467" s="16" t="e">
        <f>IF($B467="","",VLOOKUP($B467,'HKII 20 - 21'!$B$17:$AT$54,11,0))</f>
        <v>#N/A</v>
      </c>
      <c r="M467" s="32" t="e">
        <f t="shared" si="71"/>
        <v>#N/A</v>
      </c>
      <c r="N467" s="16" t="e">
        <f>IF($B467="","",VLOOKUP($B467,'HKII 20 - 21'!$B$17:$AT$54,13,0))</f>
        <v>#N/A</v>
      </c>
      <c r="O467" s="16" t="e">
        <f>IF($B467="","",VLOOKUP($B467,'HKII 20 - 21'!$B$17:$AT$54,14,0))</f>
        <v>#N/A</v>
      </c>
      <c r="P467" s="16" t="e">
        <f>IF($B467="","",VLOOKUP($B467,'HKII 20 - 21'!$B$17:$AT$54,15,0))</f>
        <v>#N/A</v>
      </c>
      <c r="Q467" s="16" t="e">
        <f>IF($B467="","",VLOOKUP($B467,'HKII 20 - 21'!$B$17:$AT$54,16,0))</f>
        <v>#N/A</v>
      </c>
      <c r="R467" s="32" t="e">
        <f t="shared" si="72"/>
        <v>#N/A</v>
      </c>
      <c r="S467" s="16" t="e">
        <f>IF($B467="","",VLOOKUP($B467,'HKII 20 - 21'!$B$17:$AT$54,18,0))</f>
        <v>#N/A</v>
      </c>
      <c r="T467" s="16" t="e">
        <f>IF($B467="","",VLOOKUP($B467,'HKII 20 - 21'!$B$17:$AT$54,19,0))</f>
        <v>#N/A</v>
      </c>
      <c r="U467" s="16" t="e">
        <f>IF($B467="","",VLOOKUP($B467,'HKII 20 - 21'!$B$17:$AT$54,20,0))</f>
        <v>#N/A</v>
      </c>
      <c r="V467" s="32" t="e">
        <f t="shared" si="73"/>
        <v>#N/A</v>
      </c>
      <c r="W467" s="16" t="e">
        <f>IF($B467="","",VLOOKUP($B467,'HKII 20 - 21'!$B$17:$AT$54,22,0))</f>
        <v>#N/A</v>
      </c>
      <c r="X467" s="16" t="e">
        <f>IF($B467="","",VLOOKUP($B467,'HKII 20 - 21'!$B$17:$AT$54,23,0))</f>
        <v>#N/A</v>
      </c>
      <c r="Y467" s="16" t="e">
        <f>IF($B467="","",VLOOKUP($B467,'HKII 20 - 21'!$B$17:$AT$54,24,0))</f>
        <v>#N/A</v>
      </c>
      <c r="Z467" s="32" t="e">
        <f t="shared" si="74"/>
        <v>#N/A</v>
      </c>
      <c r="AA467" s="16" t="e">
        <f>IF($B467="","",VLOOKUP($B467,'HKII 20 - 21'!$B$17:$AT$54,26,0))</f>
        <v>#N/A</v>
      </c>
      <c r="AB467" s="16" t="e">
        <f>IF($B467="","",VLOOKUP($B467,'HKII 20 - 21'!$B$17:$AT$54,27,0))</f>
        <v>#N/A</v>
      </c>
      <c r="AC467" s="16" t="e">
        <f>IF($B467="","",VLOOKUP($B467,'HKII 20 - 21'!$B$17:$AT$54,28,0))</f>
        <v>#N/A</v>
      </c>
      <c r="AD467" s="32" t="e">
        <f t="shared" si="75"/>
        <v>#N/A</v>
      </c>
      <c r="AE467" s="16" t="e">
        <f>IF($B467="","",VLOOKUP($B467,'HKII 20 - 21'!$B$17:$AT$54,30,0))</f>
        <v>#N/A</v>
      </c>
      <c r="AF467" s="16" t="e">
        <f>IF($B467="","",VLOOKUP($B467,'HKII 20 - 21'!$B$17:$AT$54,31,0))</f>
        <v>#N/A</v>
      </c>
      <c r="AG467" s="16" t="e">
        <f>IF($B467="","",VLOOKUP($B467,'HKII 20 - 21'!$B$17:$AT$54,32,0))</f>
        <v>#N/A</v>
      </c>
      <c r="AH467" s="32" t="e">
        <f t="shared" si="76"/>
        <v>#N/A</v>
      </c>
      <c r="AI467" s="16" t="e">
        <f>IF($B467="","",VLOOKUP($B467,'HKII 20 - 21'!$B$17:$AT$54,34,0))</f>
        <v>#N/A</v>
      </c>
      <c r="AJ467" s="16" t="e">
        <f>IF($B467="","",VLOOKUP($B467,'HKII 20 - 21'!$B$17:$AT$54,35,0))</f>
        <v>#N/A</v>
      </c>
      <c r="AK467" s="32" t="e">
        <f t="shared" si="77"/>
        <v>#N/A</v>
      </c>
      <c r="AL467" s="16" t="e">
        <f>IF($B467="","",VLOOKUP($B467,'HKII 20 - 21'!$B$17:$AT$54,37,0))</f>
        <v>#N/A</v>
      </c>
      <c r="AM467" s="16" t="e">
        <f>IF($B467="","",VLOOKUP($B467,'HKII 20 - 21'!$B$17:$AT$54,38,0))</f>
        <v>#N/A</v>
      </c>
      <c r="AN467" s="32" t="e">
        <f t="shared" si="78"/>
        <v>#N/A</v>
      </c>
      <c r="AO467" s="16" t="e">
        <f>IF($B467="","",VLOOKUP($B467,'HKII 20 - 21'!$B$17:$AT$54,40,0))</f>
        <v>#N/A</v>
      </c>
      <c r="AP467" s="16" t="e">
        <f>IF($B467="","",VLOOKUP($B467,'HKII 20 - 21'!$B$17:$AT$54,41,0))</f>
        <v>#N/A</v>
      </c>
      <c r="AQ467" s="32" t="e">
        <f t="shared" si="79"/>
        <v>#N/A</v>
      </c>
      <c r="AR467" s="32" t="e">
        <f>IF($B467="","",VLOOKUP($B467,'HKII 20 - 21'!$B$17:$AT$54,43,0))</f>
        <v>#N/A</v>
      </c>
      <c r="AS467" s="32" t="e">
        <f>IF($B467="","",VLOOKUP($B467,'HKII 20 - 21'!$B$17:$AT$54,44,0))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IF($B468="","",VLOOKUP($B468,'HKII 20 - 21'!$B$17:$AT$54,4,0))</f>
        <v>#N/A</v>
      </c>
      <c r="F468" s="16" t="e">
        <f>IF($B468="","",VLOOKUP($B468,'HKII 20 - 21'!$B$17:$AT$54,5,0))</f>
        <v>#N/A</v>
      </c>
      <c r="G468" s="16" t="e">
        <f>IF($B468="","",VLOOKUP($B468,'HKII 20 - 21'!$B$17:$AT$54,6,0))</f>
        <v>#N/A</v>
      </c>
      <c r="H468" s="16" t="e">
        <f>IF($B468="","",VLOOKUP($B468,'HKII 20 - 21'!$B$17:$AT$54,7,0))</f>
        <v>#N/A</v>
      </c>
      <c r="I468" s="16" t="e">
        <f>IF($B468="","",VLOOKUP($B468,'HKII 20 - 21'!$B$17:$AT$54,8,0))</f>
        <v>#N/A</v>
      </c>
      <c r="J468" s="16" t="e">
        <f>IF($B468="","",VLOOKUP($B468,'HKII 20 - 21'!$B$17:$AT$54,9,0))</f>
        <v>#N/A</v>
      </c>
      <c r="K468" s="16" t="e">
        <f>IF($B468="","",VLOOKUP($B468,'HKII 20 - 21'!$B$17:$AT$54,10,0))</f>
        <v>#N/A</v>
      </c>
      <c r="L468" s="16" t="e">
        <f>IF($B468="","",VLOOKUP($B468,'HKII 20 - 21'!$B$17:$AT$54,11,0))</f>
        <v>#N/A</v>
      </c>
      <c r="M468" s="32" t="e">
        <f t="shared" si="71"/>
        <v>#N/A</v>
      </c>
      <c r="N468" s="16" t="e">
        <f>IF($B468="","",VLOOKUP($B468,'HKII 20 - 21'!$B$17:$AT$54,13,0))</f>
        <v>#N/A</v>
      </c>
      <c r="O468" s="16" t="e">
        <f>IF($B468="","",VLOOKUP($B468,'HKII 20 - 21'!$B$17:$AT$54,14,0))</f>
        <v>#N/A</v>
      </c>
      <c r="P468" s="16" t="e">
        <f>IF($B468="","",VLOOKUP($B468,'HKII 20 - 21'!$B$17:$AT$54,15,0))</f>
        <v>#N/A</v>
      </c>
      <c r="Q468" s="16" t="e">
        <f>IF($B468="","",VLOOKUP($B468,'HKII 20 - 21'!$B$17:$AT$54,16,0))</f>
        <v>#N/A</v>
      </c>
      <c r="R468" s="32" t="e">
        <f t="shared" si="72"/>
        <v>#N/A</v>
      </c>
      <c r="S468" s="16" t="e">
        <f>IF($B468="","",VLOOKUP($B468,'HKII 20 - 21'!$B$17:$AT$54,18,0))</f>
        <v>#N/A</v>
      </c>
      <c r="T468" s="16" t="e">
        <f>IF($B468="","",VLOOKUP($B468,'HKII 20 - 21'!$B$17:$AT$54,19,0))</f>
        <v>#N/A</v>
      </c>
      <c r="U468" s="16" t="e">
        <f>IF($B468="","",VLOOKUP($B468,'HKII 20 - 21'!$B$17:$AT$54,20,0))</f>
        <v>#N/A</v>
      </c>
      <c r="V468" s="32" t="e">
        <f t="shared" si="73"/>
        <v>#N/A</v>
      </c>
      <c r="W468" s="16" t="e">
        <f>IF($B468="","",VLOOKUP($B468,'HKII 20 - 21'!$B$17:$AT$54,22,0))</f>
        <v>#N/A</v>
      </c>
      <c r="X468" s="16" t="e">
        <f>IF($B468="","",VLOOKUP($B468,'HKII 20 - 21'!$B$17:$AT$54,23,0))</f>
        <v>#N/A</v>
      </c>
      <c r="Y468" s="16" t="e">
        <f>IF($B468="","",VLOOKUP($B468,'HKII 20 - 21'!$B$17:$AT$54,24,0))</f>
        <v>#N/A</v>
      </c>
      <c r="Z468" s="32" t="e">
        <f t="shared" si="74"/>
        <v>#N/A</v>
      </c>
      <c r="AA468" s="16" t="e">
        <f>IF($B468="","",VLOOKUP($B468,'HKII 20 - 21'!$B$17:$AT$54,26,0))</f>
        <v>#N/A</v>
      </c>
      <c r="AB468" s="16" t="e">
        <f>IF($B468="","",VLOOKUP($B468,'HKII 20 - 21'!$B$17:$AT$54,27,0))</f>
        <v>#N/A</v>
      </c>
      <c r="AC468" s="16" t="e">
        <f>IF($B468="","",VLOOKUP($B468,'HKII 20 - 21'!$B$17:$AT$54,28,0))</f>
        <v>#N/A</v>
      </c>
      <c r="AD468" s="32" t="e">
        <f t="shared" si="75"/>
        <v>#N/A</v>
      </c>
      <c r="AE468" s="16" t="e">
        <f>IF($B468="","",VLOOKUP($B468,'HKII 20 - 21'!$B$17:$AT$54,30,0))</f>
        <v>#N/A</v>
      </c>
      <c r="AF468" s="16" t="e">
        <f>IF($B468="","",VLOOKUP($B468,'HKII 20 - 21'!$B$17:$AT$54,31,0))</f>
        <v>#N/A</v>
      </c>
      <c r="AG468" s="16" t="e">
        <f>IF($B468="","",VLOOKUP($B468,'HKII 20 - 21'!$B$17:$AT$54,32,0))</f>
        <v>#N/A</v>
      </c>
      <c r="AH468" s="32" t="e">
        <f t="shared" si="76"/>
        <v>#N/A</v>
      </c>
      <c r="AI468" s="16" t="e">
        <f>IF($B468="","",VLOOKUP($B468,'HKII 20 - 21'!$B$17:$AT$54,34,0))</f>
        <v>#N/A</v>
      </c>
      <c r="AJ468" s="16" t="e">
        <f>IF($B468="","",VLOOKUP($B468,'HKII 20 - 21'!$B$17:$AT$54,35,0))</f>
        <v>#N/A</v>
      </c>
      <c r="AK468" s="32" t="e">
        <f t="shared" si="77"/>
        <v>#N/A</v>
      </c>
      <c r="AL468" s="16" t="e">
        <f>IF($B468="","",VLOOKUP($B468,'HKII 20 - 21'!$B$17:$AT$54,37,0))</f>
        <v>#N/A</v>
      </c>
      <c r="AM468" s="16" t="e">
        <f>IF($B468="","",VLOOKUP($B468,'HKII 20 - 21'!$B$17:$AT$54,38,0))</f>
        <v>#N/A</v>
      </c>
      <c r="AN468" s="32" t="e">
        <f t="shared" si="78"/>
        <v>#N/A</v>
      </c>
      <c r="AO468" s="16" t="e">
        <f>IF($B468="","",VLOOKUP($B468,'HKII 20 - 21'!$B$17:$AT$54,40,0))</f>
        <v>#N/A</v>
      </c>
      <c r="AP468" s="16" t="e">
        <f>IF($B468="","",VLOOKUP($B468,'HKII 20 - 21'!$B$17:$AT$54,41,0))</f>
        <v>#N/A</v>
      </c>
      <c r="AQ468" s="32" t="e">
        <f t="shared" si="79"/>
        <v>#N/A</v>
      </c>
      <c r="AR468" s="32" t="e">
        <f>IF($B468="","",VLOOKUP($B468,'HKII 20 - 21'!$B$17:$AT$54,43,0))</f>
        <v>#N/A</v>
      </c>
      <c r="AS468" s="32" t="e">
        <f>IF($B468="","",VLOOKUP($B468,'HKII 20 - 21'!$B$17:$AT$54,44,0))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IF($B469="","",VLOOKUP($B469,'HKII 20 - 21'!$B$17:$AT$54,4,0))</f>
        <v>#N/A</v>
      </c>
      <c r="F469" s="16" t="e">
        <f>IF($B469="","",VLOOKUP($B469,'HKII 20 - 21'!$B$17:$AT$54,5,0))</f>
        <v>#N/A</v>
      </c>
      <c r="G469" s="16" t="e">
        <f>IF($B469="","",VLOOKUP($B469,'HKII 20 - 21'!$B$17:$AT$54,6,0))</f>
        <v>#N/A</v>
      </c>
      <c r="H469" s="16" t="e">
        <f>IF($B469="","",VLOOKUP($B469,'HKII 20 - 21'!$B$17:$AT$54,7,0))</f>
        <v>#N/A</v>
      </c>
      <c r="I469" s="16" t="e">
        <f>IF($B469="","",VLOOKUP($B469,'HKII 20 - 21'!$B$17:$AT$54,8,0))</f>
        <v>#N/A</v>
      </c>
      <c r="J469" s="16" t="e">
        <f>IF($B469="","",VLOOKUP($B469,'HKII 20 - 21'!$B$17:$AT$54,9,0))</f>
        <v>#N/A</v>
      </c>
      <c r="K469" s="16" t="e">
        <f>IF($B469="","",VLOOKUP($B469,'HKII 20 - 21'!$B$17:$AT$54,10,0))</f>
        <v>#N/A</v>
      </c>
      <c r="L469" s="16" t="e">
        <f>IF($B469="","",VLOOKUP($B469,'HKII 20 - 21'!$B$17:$AT$54,11,0))</f>
        <v>#N/A</v>
      </c>
      <c r="M469" s="32" t="e">
        <f t="shared" si="71"/>
        <v>#N/A</v>
      </c>
      <c r="N469" s="16" t="e">
        <f>IF($B469="","",VLOOKUP($B469,'HKII 20 - 21'!$B$17:$AT$54,13,0))</f>
        <v>#N/A</v>
      </c>
      <c r="O469" s="16" t="e">
        <f>IF($B469="","",VLOOKUP($B469,'HKII 20 - 21'!$B$17:$AT$54,14,0))</f>
        <v>#N/A</v>
      </c>
      <c r="P469" s="16" t="e">
        <f>IF($B469="","",VLOOKUP($B469,'HKII 20 - 21'!$B$17:$AT$54,15,0))</f>
        <v>#N/A</v>
      </c>
      <c r="Q469" s="16" t="e">
        <f>IF($B469="","",VLOOKUP($B469,'HKII 20 - 21'!$B$17:$AT$54,16,0))</f>
        <v>#N/A</v>
      </c>
      <c r="R469" s="32" t="e">
        <f t="shared" si="72"/>
        <v>#N/A</v>
      </c>
      <c r="S469" s="16" t="e">
        <f>IF($B469="","",VLOOKUP($B469,'HKII 20 - 21'!$B$17:$AT$54,18,0))</f>
        <v>#N/A</v>
      </c>
      <c r="T469" s="16" t="e">
        <f>IF($B469="","",VLOOKUP($B469,'HKII 20 - 21'!$B$17:$AT$54,19,0))</f>
        <v>#N/A</v>
      </c>
      <c r="U469" s="16" t="e">
        <f>IF($B469="","",VLOOKUP($B469,'HKII 20 - 21'!$B$17:$AT$54,20,0))</f>
        <v>#N/A</v>
      </c>
      <c r="V469" s="32" t="e">
        <f t="shared" si="73"/>
        <v>#N/A</v>
      </c>
      <c r="W469" s="16" t="e">
        <f>IF($B469="","",VLOOKUP($B469,'HKII 20 - 21'!$B$17:$AT$54,22,0))</f>
        <v>#N/A</v>
      </c>
      <c r="X469" s="16" t="e">
        <f>IF($B469="","",VLOOKUP($B469,'HKII 20 - 21'!$B$17:$AT$54,23,0))</f>
        <v>#N/A</v>
      </c>
      <c r="Y469" s="16" t="e">
        <f>IF($B469="","",VLOOKUP($B469,'HKII 20 - 21'!$B$17:$AT$54,24,0))</f>
        <v>#N/A</v>
      </c>
      <c r="Z469" s="32" t="e">
        <f t="shared" si="74"/>
        <v>#N/A</v>
      </c>
      <c r="AA469" s="16" t="e">
        <f>IF($B469="","",VLOOKUP($B469,'HKII 20 - 21'!$B$17:$AT$54,26,0))</f>
        <v>#N/A</v>
      </c>
      <c r="AB469" s="16" t="e">
        <f>IF($B469="","",VLOOKUP($B469,'HKII 20 - 21'!$B$17:$AT$54,27,0))</f>
        <v>#N/A</v>
      </c>
      <c r="AC469" s="16" t="e">
        <f>IF($B469="","",VLOOKUP($B469,'HKII 20 - 21'!$B$17:$AT$54,28,0))</f>
        <v>#N/A</v>
      </c>
      <c r="AD469" s="32" t="e">
        <f t="shared" si="75"/>
        <v>#N/A</v>
      </c>
      <c r="AE469" s="16" t="e">
        <f>IF($B469="","",VLOOKUP($B469,'HKII 20 - 21'!$B$17:$AT$54,30,0))</f>
        <v>#N/A</v>
      </c>
      <c r="AF469" s="16" t="e">
        <f>IF($B469="","",VLOOKUP($B469,'HKII 20 - 21'!$B$17:$AT$54,31,0))</f>
        <v>#N/A</v>
      </c>
      <c r="AG469" s="16" t="e">
        <f>IF($B469="","",VLOOKUP($B469,'HKII 20 - 21'!$B$17:$AT$54,32,0))</f>
        <v>#N/A</v>
      </c>
      <c r="AH469" s="32" t="e">
        <f t="shared" si="76"/>
        <v>#N/A</v>
      </c>
      <c r="AI469" s="16" t="e">
        <f>IF($B469="","",VLOOKUP($B469,'HKII 20 - 21'!$B$17:$AT$54,34,0))</f>
        <v>#N/A</v>
      </c>
      <c r="AJ469" s="16" t="e">
        <f>IF($B469="","",VLOOKUP($B469,'HKII 20 - 21'!$B$17:$AT$54,35,0))</f>
        <v>#N/A</v>
      </c>
      <c r="AK469" s="32" t="e">
        <f t="shared" si="77"/>
        <v>#N/A</v>
      </c>
      <c r="AL469" s="16" t="e">
        <f>IF($B469="","",VLOOKUP($B469,'HKII 20 - 21'!$B$17:$AT$54,37,0))</f>
        <v>#N/A</v>
      </c>
      <c r="AM469" s="16" t="e">
        <f>IF($B469="","",VLOOKUP($B469,'HKII 20 - 21'!$B$17:$AT$54,38,0))</f>
        <v>#N/A</v>
      </c>
      <c r="AN469" s="32" t="e">
        <f t="shared" si="78"/>
        <v>#N/A</v>
      </c>
      <c r="AO469" s="16" t="e">
        <f>IF($B469="","",VLOOKUP($B469,'HKII 20 - 21'!$B$17:$AT$54,40,0))</f>
        <v>#N/A</v>
      </c>
      <c r="AP469" s="16" t="e">
        <f>IF($B469="","",VLOOKUP($B469,'HKII 20 - 21'!$B$17:$AT$54,41,0))</f>
        <v>#N/A</v>
      </c>
      <c r="AQ469" s="32" t="e">
        <f t="shared" si="79"/>
        <v>#N/A</v>
      </c>
      <c r="AR469" s="32" t="e">
        <f>IF($B469="","",VLOOKUP($B469,'HKII 20 - 21'!$B$17:$AT$54,43,0))</f>
        <v>#N/A</v>
      </c>
      <c r="AS469" s="32" t="e">
        <f>IF($B469="","",VLOOKUP($B469,'HKII 20 - 21'!$B$17:$AT$54,44,0))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IF($B470="","",VLOOKUP($B470,'HKII 20 - 21'!$B$17:$AT$54,4,0))</f>
        <v>#N/A</v>
      </c>
      <c r="F470" s="16" t="e">
        <f>IF($B470="","",VLOOKUP($B470,'HKII 20 - 21'!$B$17:$AT$54,5,0))</f>
        <v>#N/A</v>
      </c>
      <c r="G470" s="16" t="e">
        <f>IF($B470="","",VLOOKUP($B470,'HKII 20 - 21'!$B$17:$AT$54,6,0))</f>
        <v>#N/A</v>
      </c>
      <c r="H470" s="16" t="e">
        <f>IF($B470="","",VLOOKUP($B470,'HKII 20 - 21'!$B$17:$AT$54,7,0))</f>
        <v>#N/A</v>
      </c>
      <c r="I470" s="16" t="e">
        <f>IF($B470="","",VLOOKUP($B470,'HKII 20 - 21'!$B$17:$AT$54,8,0))</f>
        <v>#N/A</v>
      </c>
      <c r="J470" s="16" t="e">
        <f>IF($B470="","",VLOOKUP($B470,'HKII 20 - 21'!$B$17:$AT$54,9,0))</f>
        <v>#N/A</v>
      </c>
      <c r="K470" s="16" t="e">
        <f>IF($B470="","",VLOOKUP($B470,'HKII 20 - 21'!$B$17:$AT$54,10,0))</f>
        <v>#N/A</v>
      </c>
      <c r="L470" s="16" t="e">
        <f>IF($B470="","",VLOOKUP($B470,'HKII 20 - 21'!$B$17:$AT$54,11,0))</f>
        <v>#N/A</v>
      </c>
      <c r="M470" s="32" t="e">
        <f t="shared" si="71"/>
        <v>#N/A</v>
      </c>
      <c r="N470" s="16" t="e">
        <f>IF($B470="","",VLOOKUP($B470,'HKII 20 - 21'!$B$17:$AT$54,13,0))</f>
        <v>#N/A</v>
      </c>
      <c r="O470" s="16" t="e">
        <f>IF($B470="","",VLOOKUP($B470,'HKII 20 - 21'!$B$17:$AT$54,14,0))</f>
        <v>#N/A</v>
      </c>
      <c r="P470" s="16" t="e">
        <f>IF($B470="","",VLOOKUP($B470,'HKII 20 - 21'!$B$17:$AT$54,15,0))</f>
        <v>#N/A</v>
      </c>
      <c r="Q470" s="16" t="e">
        <f>IF($B470="","",VLOOKUP($B470,'HKII 20 - 21'!$B$17:$AT$54,16,0))</f>
        <v>#N/A</v>
      </c>
      <c r="R470" s="32" t="e">
        <f t="shared" si="72"/>
        <v>#N/A</v>
      </c>
      <c r="S470" s="16" t="e">
        <f>IF($B470="","",VLOOKUP($B470,'HKII 20 - 21'!$B$17:$AT$54,18,0))</f>
        <v>#N/A</v>
      </c>
      <c r="T470" s="16" t="e">
        <f>IF($B470="","",VLOOKUP($B470,'HKII 20 - 21'!$B$17:$AT$54,19,0))</f>
        <v>#N/A</v>
      </c>
      <c r="U470" s="16" t="e">
        <f>IF($B470="","",VLOOKUP($B470,'HKII 20 - 21'!$B$17:$AT$54,20,0))</f>
        <v>#N/A</v>
      </c>
      <c r="V470" s="32" t="e">
        <f t="shared" si="73"/>
        <v>#N/A</v>
      </c>
      <c r="W470" s="16" t="e">
        <f>IF($B470="","",VLOOKUP($B470,'HKII 20 - 21'!$B$17:$AT$54,22,0))</f>
        <v>#N/A</v>
      </c>
      <c r="X470" s="16" t="e">
        <f>IF($B470="","",VLOOKUP($B470,'HKII 20 - 21'!$B$17:$AT$54,23,0))</f>
        <v>#N/A</v>
      </c>
      <c r="Y470" s="16" t="e">
        <f>IF($B470="","",VLOOKUP($B470,'HKII 20 - 21'!$B$17:$AT$54,24,0))</f>
        <v>#N/A</v>
      </c>
      <c r="Z470" s="32" t="e">
        <f t="shared" si="74"/>
        <v>#N/A</v>
      </c>
      <c r="AA470" s="16" t="e">
        <f>IF($B470="","",VLOOKUP($B470,'HKII 20 - 21'!$B$17:$AT$54,26,0))</f>
        <v>#N/A</v>
      </c>
      <c r="AB470" s="16" t="e">
        <f>IF($B470="","",VLOOKUP($B470,'HKII 20 - 21'!$B$17:$AT$54,27,0))</f>
        <v>#N/A</v>
      </c>
      <c r="AC470" s="16" t="e">
        <f>IF($B470="","",VLOOKUP($B470,'HKII 20 - 21'!$B$17:$AT$54,28,0))</f>
        <v>#N/A</v>
      </c>
      <c r="AD470" s="32" t="e">
        <f t="shared" si="75"/>
        <v>#N/A</v>
      </c>
      <c r="AE470" s="16" t="e">
        <f>IF($B470="","",VLOOKUP($B470,'HKII 20 - 21'!$B$17:$AT$54,30,0))</f>
        <v>#N/A</v>
      </c>
      <c r="AF470" s="16" t="e">
        <f>IF($B470="","",VLOOKUP($B470,'HKII 20 - 21'!$B$17:$AT$54,31,0))</f>
        <v>#N/A</v>
      </c>
      <c r="AG470" s="16" t="e">
        <f>IF($B470="","",VLOOKUP($B470,'HKII 20 - 21'!$B$17:$AT$54,32,0))</f>
        <v>#N/A</v>
      </c>
      <c r="AH470" s="32" t="e">
        <f t="shared" si="76"/>
        <v>#N/A</v>
      </c>
      <c r="AI470" s="16" t="e">
        <f>IF($B470="","",VLOOKUP($B470,'HKII 20 - 21'!$B$17:$AT$54,34,0))</f>
        <v>#N/A</v>
      </c>
      <c r="AJ470" s="16" t="e">
        <f>IF($B470="","",VLOOKUP($B470,'HKII 20 - 21'!$B$17:$AT$54,35,0))</f>
        <v>#N/A</v>
      </c>
      <c r="AK470" s="32" t="e">
        <f t="shared" si="77"/>
        <v>#N/A</v>
      </c>
      <c r="AL470" s="16" t="e">
        <f>IF($B470="","",VLOOKUP($B470,'HKII 20 - 21'!$B$17:$AT$54,37,0))</f>
        <v>#N/A</v>
      </c>
      <c r="AM470" s="16" t="e">
        <f>IF($B470="","",VLOOKUP($B470,'HKII 20 - 21'!$B$17:$AT$54,38,0))</f>
        <v>#N/A</v>
      </c>
      <c r="AN470" s="32" t="e">
        <f t="shared" si="78"/>
        <v>#N/A</v>
      </c>
      <c r="AO470" s="16" t="e">
        <f>IF($B470="","",VLOOKUP($B470,'HKII 20 - 21'!$B$17:$AT$54,40,0))</f>
        <v>#N/A</v>
      </c>
      <c r="AP470" s="16" t="e">
        <f>IF($B470="","",VLOOKUP($B470,'HKII 20 - 21'!$B$17:$AT$54,41,0))</f>
        <v>#N/A</v>
      </c>
      <c r="AQ470" s="32" t="e">
        <f t="shared" si="79"/>
        <v>#N/A</v>
      </c>
      <c r="AR470" s="32" t="e">
        <f>IF($B470="","",VLOOKUP($B470,'HKII 20 - 21'!$B$17:$AT$54,43,0))</f>
        <v>#N/A</v>
      </c>
      <c r="AS470" s="32" t="e">
        <f>IF($B470="","",VLOOKUP($B470,'HKII 20 - 21'!$B$17:$AT$54,44,0))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IF($B471="","",VLOOKUP($B471,'HKII 20 - 21'!$B$17:$AT$54,4,0))</f>
        <v>#N/A</v>
      </c>
      <c r="F471" s="16" t="e">
        <f>IF($B471="","",VLOOKUP($B471,'HKII 20 - 21'!$B$17:$AT$54,5,0))</f>
        <v>#N/A</v>
      </c>
      <c r="G471" s="16" t="e">
        <f>IF($B471="","",VLOOKUP($B471,'HKII 20 - 21'!$B$17:$AT$54,6,0))</f>
        <v>#N/A</v>
      </c>
      <c r="H471" s="16" t="e">
        <f>IF($B471="","",VLOOKUP($B471,'HKII 20 - 21'!$B$17:$AT$54,7,0))</f>
        <v>#N/A</v>
      </c>
      <c r="I471" s="16" t="e">
        <f>IF($B471="","",VLOOKUP($B471,'HKII 20 - 21'!$B$17:$AT$54,8,0))</f>
        <v>#N/A</v>
      </c>
      <c r="J471" s="16" t="e">
        <f>IF($B471="","",VLOOKUP($B471,'HKII 20 - 21'!$B$17:$AT$54,9,0))</f>
        <v>#N/A</v>
      </c>
      <c r="K471" s="16" t="e">
        <f>IF($B471="","",VLOOKUP($B471,'HKII 20 - 21'!$B$17:$AT$54,10,0))</f>
        <v>#N/A</v>
      </c>
      <c r="L471" s="16" t="e">
        <f>IF($B471="","",VLOOKUP($B471,'HKII 20 - 21'!$B$17:$AT$54,11,0))</f>
        <v>#N/A</v>
      </c>
      <c r="M471" s="32" t="e">
        <f t="shared" si="71"/>
        <v>#N/A</v>
      </c>
      <c r="N471" s="16" t="e">
        <f>IF($B471="","",VLOOKUP($B471,'HKII 20 - 21'!$B$17:$AT$54,13,0))</f>
        <v>#N/A</v>
      </c>
      <c r="O471" s="16" t="e">
        <f>IF($B471="","",VLOOKUP($B471,'HKII 20 - 21'!$B$17:$AT$54,14,0))</f>
        <v>#N/A</v>
      </c>
      <c r="P471" s="16" t="e">
        <f>IF($B471="","",VLOOKUP($B471,'HKII 20 - 21'!$B$17:$AT$54,15,0))</f>
        <v>#N/A</v>
      </c>
      <c r="Q471" s="16" t="e">
        <f>IF($B471="","",VLOOKUP($B471,'HKII 20 - 21'!$B$17:$AT$54,16,0))</f>
        <v>#N/A</v>
      </c>
      <c r="R471" s="32" t="e">
        <f t="shared" si="72"/>
        <v>#N/A</v>
      </c>
      <c r="S471" s="16" t="e">
        <f>IF($B471="","",VLOOKUP($B471,'HKII 20 - 21'!$B$17:$AT$54,18,0))</f>
        <v>#N/A</v>
      </c>
      <c r="T471" s="16" t="e">
        <f>IF($B471="","",VLOOKUP($B471,'HKII 20 - 21'!$B$17:$AT$54,19,0))</f>
        <v>#N/A</v>
      </c>
      <c r="U471" s="16" t="e">
        <f>IF($B471="","",VLOOKUP($B471,'HKII 20 - 21'!$B$17:$AT$54,20,0))</f>
        <v>#N/A</v>
      </c>
      <c r="V471" s="32" t="e">
        <f t="shared" si="73"/>
        <v>#N/A</v>
      </c>
      <c r="W471" s="16" t="e">
        <f>IF($B471="","",VLOOKUP($B471,'HKII 20 - 21'!$B$17:$AT$54,22,0))</f>
        <v>#N/A</v>
      </c>
      <c r="X471" s="16" t="e">
        <f>IF($B471="","",VLOOKUP($B471,'HKII 20 - 21'!$B$17:$AT$54,23,0))</f>
        <v>#N/A</v>
      </c>
      <c r="Y471" s="16" t="e">
        <f>IF($B471="","",VLOOKUP($B471,'HKII 20 - 21'!$B$17:$AT$54,24,0))</f>
        <v>#N/A</v>
      </c>
      <c r="Z471" s="32" t="e">
        <f t="shared" si="74"/>
        <v>#N/A</v>
      </c>
      <c r="AA471" s="16" t="e">
        <f>IF($B471="","",VLOOKUP($B471,'HKII 20 - 21'!$B$17:$AT$54,26,0))</f>
        <v>#N/A</v>
      </c>
      <c r="AB471" s="16" t="e">
        <f>IF($B471="","",VLOOKUP($B471,'HKII 20 - 21'!$B$17:$AT$54,27,0))</f>
        <v>#N/A</v>
      </c>
      <c r="AC471" s="16" t="e">
        <f>IF($B471="","",VLOOKUP($B471,'HKII 20 - 21'!$B$17:$AT$54,28,0))</f>
        <v>#N/A</v>
      </c>
      <c r="AD471" s="32" t="e">
        <f t="shared" si="75"/>
        <v>#N/A</v>
      </c>
      <c r="AE471" s="16" t="e">
        <f>IF($B471="","",VLOOKUP($B471,'HKII 20 - 21'!$B$17:$AT$54,30,0))</f>
        <v>#N/A</v>
      </c>
      <c r="AF471" s="16" t="e">
        <f>IF($B471="","",VLOOKUP($B471,'HKII 20 - 21'!$B$17:$AT$54,31,0))</f>
        <v>#N/A</v>
      </c>
      <c r="AG471" s="16" t="e">
        <f>IF($B471="","",VLOOKUP($B471,'HKII 20 - 21'!$B$17:$AT$54,32,0))</f>
        <v>#N/A</v>
      </c>
      <c r="AH471" s="32" t="e">
        <f t="shared" si="76"/>
        <v>#N/A</v>
      </c>
      <c r="AI471" s="16" t="e">
        <f>IF($B471="","",VLOOKUP($B471,'HKII 20 - 21'!$B$17:$AT$54,34,0))</f>
        <v>#N/A</v>
      </c>
      <c r="AJ471" s="16" t="e">
        <f>IF($B471="","",VLOOKUP($B471,'HKII 20 - 21'!$B$17:$AT$54,35,0))</f>
        <v>#N/A</v>
      </c>
      <c r="AK471" s="32" t="e">
        <f t="shared" si="77"/>
        <v>#N/A</v>
      </c>
      <c r="AL471" s="16" t="e">
        <f>IF($B471="","",VLOOKUP($B471,'HKII 20 - 21'!$B$17:$AT$54,37,0))</f>
        <v>#N/A</v>
      </c>
      <c r="AM471" s="16" t="e">
        <f>IF($B471="","",VLOOKUP($B471,'HKII 20 - 21'!$B$17:$AT$54,38,0))</f>
        <v>#N/A</v>
      </c>
      <c r="AN471" s="32" t="e">
        <f t="shared" si="78"/>
        <v>#N/A</v>
      </c>
      <c r="AO471" s="16" t="e">
        <f>IF($B471="","",VLOOKUP($B471,'HKII 20 - 21'!$B$17:$AT$54,40,0))</f>
        <v>#N/A</v>
      </c>
      <c r="AP471" s="16" t="e">
        <f>IF($B471="","",VLOOKUP($B471,'HKII 20 - 21'!$B$17:$AT$54,41,0))</f>
        <v>#N/A</v>
      </c>
      <c r="AQ471" s="32" t="e">
        <f t="shared" si="79"/>
        <v>#N/A</v>
      </c>
      <c r="AR471" s="32" t="e">
        <f>IF($B471="","",VLOOKUP($B471,'HKII 20 - 21'!$B$17:$AT$54,43,0))</f>
        <v>#N/A</v>
      </c>
      <c r="AS471" s="32" t="e">
        <f>IF($B471="","",VLOOKUP($B471,'HKII 20 - 21'!$B$17:$AT$54,44,0))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IF($B472="","",VLOOKUP($B472,'HKII 20 - 21'!$B$17:$AT$54,4,0))</f>
        <v>#N/A</v>
      </c>
      <c r="F472" s="16" t="e">
        <f>IF($B472="","",VLOOKUP($B472,'HKII 20 - 21'!$B$17:$AT$54,5,0))</f>
        <v>#N/A</v>
      </c>
      <c r="G472" s="16" t="e">
        <f>IF($B472="","",VLOOKUP($B472,'HKII 20 - 21'!$B$17:$AT$54,6,0))</f>
        <v>#N/A</v>
      </c>
      <c r="H472" s="16" t="e">
        <f>IF($B472="","",VLOOKUP($B472,'HKII 20 - 21'!$B$17:$AT$54,7,0))</f>
        <v>#N/A</v>
      </c>
      <c r="I472" s="16" t="e">
        <f>IF($B472="","",VLOOKUP($B472,'HKII 20 - 21'!$B$17:$AT$54,8,0))</f>
        <v>#N/A</v>
      </c>
      <c r="J472" s="16" t="e">
        <f>IF($B472="","",VLOOKUP($B472,'HKII 20 - 21'!$B$17:$AT$54,9,0))</f>
        <v>#N/A</v>
      </c>
      <c r="K472" s="16" t="e">
        <f>IF($B472="","",VLOOKUP($B472,'HKII 20 - 21'!$B$17:$AT$54,10,0))</f>
        <v>#N/A</v>
      </c>
      <c r="L472" s="16" t="e">
        <f>IF($B472="","",VLOOKUP($B472,'HKII 20 - 21'!$B$17:$AT$54,11,0))</f>
        <v>#N/A</v>
      </c>
      <c r="M472" s="32" t="e">
        <f t="shared" si="71"/>
        <v>#N/A</v>
      </c>
      <c r="N472" s="16" t="e">
        <f>IF($B472="","",VLOOKUP($B472,'HKII 20 - 21'!$B$17:$AT$54,13,0))</f>
        <v>#N/A</v>
      </c>
      <c r="O472" s="16" t="e">
        <f>IF($B472="","",VLOOKUP($B472,'HKII 20 - 21'!$B$17:$AT$54,14,0))</f>
        <v>#N/A</v>
      </c>
      <c r="P472" s="16" t="e">
        <f>IF($B472="","",VLOOKUP($B472,'HKII 20 - 21'!$B$17:$AT$54,15,0))</f>
        <v>#N/A</v>
      </c>
      <c r="Q472" s="16" t="e">
        <f>IF($B472="","",VLOOKUP($B472,'HKII 20 - 21'!$B$17:$AT$54,16,0))</f>
        <v>#N/A</v>
      </c>
      <c r="R472" s="32" t="e">
        <f t="shared" si="72"/>
        <v>#N/A</v>
      </c>
      <c r="S472" s="16" t="e">
        <f>IF($B472="","",VLOOKUP($B472,'HKII 20 - 21'!$B$17:$AT$54,18,0))</f>
        <v>#N/A</v>
      </c>
      <c r="T472" s="16" t="e">
        <f>IF($B472="","",VLOOKUP($B472,'HKII 20 - 21'!$B$17:$AT$54,19,0))</f>
        <v>#N/A</v>
      </c>
      <c r="U472" s="16" t="e">
        <f>IF($B472="","",VLOOKUP($B472,'HKII 20 - 21'!$B$17:$AT$54,20,0))</f>
        <v>#N/A</v>
      </c>
      <c r="V472" s="32" t="e">
        <f t="shared" si="73"/>
        <v>#N/A</v>
      </c>
      <c r="W472" s="16" t="e">
        <f>IF($B472="","",VLOOKUP($B472,'HKII 20 - 21'!$B$17:$AT$54,22,0))</f>
        <v>#N/A</v>
      </c>
      <c r="X472" s="16" t="e">
        <f>IF($B472="","",VLOOKUP($B472,'HKII 20 - 21'!$B$17:$AT$54,23,0))</f>
        <v>#N/A</v>
      </c>
      <c r="Y472" s="16" t="e">
        <f>IF($B472="","",VLOOKUP($B472,'HKII 20 - 21'!$B$17:$AT$54,24,0))</f>
        <v>#N/A</v>
      </c>
      <c r="Z472" s="32" t="e">
        <f t="shared" si="74"/>
        <v>#N/A</v>
      </c>
      <c r="AA472" s="16" t="e">
        <f>IF($B472="","",VLOOKUP($B472,'HKII 20 - 21'!$B$17:$AT$54,26,0))</f>
        <v>#N/A</v>
      </c>
      <c r="AB472" s="16" t="e">
        <f>IF($B472="","",VLOOKUP($B472,'HKII 20 - 21'!$B$17:$AT$54,27,0))</f>
        <v>#N/A</v>
      </c>
      <c r="AC472" s="16" t="e">
        <f>IF($B472="","",VLOOKUP($B472,'HKII 20 - 21'!$B$17:$AT$54,28,0))</f>
        <v>#N/A</v>
      </c>
      <c r="AD472" s="32" t="e">
        <f t="shared" si="75"/>
        <v>#N/A</v>
      </c>
      <c r="AE472" s="16" t="e">
        <f>IF($B472="","",VLOOKUP($B472,'HKII 20 - 21'!$B$17:$AT$54,30,0))</f>
        <v>#N/A</v>
      </c>
      <c r="AF472" s="16" t="e">
        <f>IF($B472="","",VLOOKUP($B472,'HKII 20 - 21'!$B$17:$AT$54,31,0))</f>
        <v>#N/A</v>
      </c>
      <c r="AG472" s="16" t="e">
        <f>IF($B472="","",VLOOKUP($B472,'HKII 20 - 21'!$B$17:$AT$54,32,0))</f>
        <v>#N/A</v>
      </c>
      <c r="AH472" s="32" t="e">
        <f t="shared" si="76"/>
        <v>#N/A</v>
      </c>
      <c r="AI472" s="16" t="e">
        <f>IF($B472="","",VLOOKUP($B472,'HKII 20 - 21'!$B$17:$AT$54,34,0))</f>
        <v>#N/A</v>
      </c>
      <c r="AJ472" s="16" t="e">
        <f>IF($B472="","",VLOOKUP($B472,'HKII 20 - 21'!$B$17:$AT$54,35,0))</f>
        <v>#N/A</v>
      </c>
      <c r="AK472" s="32" t="e">
        <f t="shared" si="77"/>
        <v>#N/A</v>
      </c>
      <c r="AL472" s="16" t="e">
        <f>IF($B472="","",VLOOKUP($B472,'HKII 20 - 21'!$B$17:$AT$54,37,0))</f>
        <v>#N/A</v>
      </c>
      <c r="AM472" s="16" t="e">
        <f>IF($B472="","",VLOOKUP($B472,'HKII 20 - 21'!$B$17:$AT$54,38,0))</f>
        <v>#N/A</v>
      </c>
      <c r="AN472" s="32" t="e">
        <f t="shared" si="78"/>
        <v>#N/A</v>
      </c>
      <c r="AO472" s="16" t="e">
        <f>IF($B472="","",VLOOKUP($B472,'HKII 20 - 21'!$B$17:$AT$54,40,0))</f>
        <v>#N/A</v>
      </c>
      <c r="AP472" s="16" t="e">
        <f>IF($B472="","",VLOOKUP($B472,'HKII 20 - 21'!$B$17:$AT$54,41,0))</f>
        <v>#N/A</v>
      </c>
      <c r="AQ472" s="32" t="e">
        <f t="shared" si="79"/>
        <v>#N/A</v>
      </c>
      <c r="AR472" s="32" t="e">
        <f>IF($B472="","",VLOOKUP($B472,'HKII 20 - 21'!$B$17:$AT$54,43,0))</f>
        <v>#N/A</v>
      </c>
      <c r="AS472" s="32" t="e">
        <f>IF($B472="","",VLOOKUP($B472,'HKII 20 - 21'!$B$17:$AT$54,44,0))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IF($B473="","",VLOOKUP($B473,'HKII 20 - 21'!$B$17:$AT$54,4,0))</f>
        <v>#N/A</v>
      </c>
      <c r="F473" s="16" t="e">
        <f>IF($B473="","",VLOOKUP($B473,'HKII 20 - 21'!$B$17:$AT$54,5,0))</f>
        <v>#N/A</v>
      </c>
      <c r="G473" s="16" t="e">
        <f>IF($B473="","",VLOOKUP($B473,'HKII 20 - 21'!$B$17:$AT$54,6,0))</f>
        <v>#N/A</v>
      </c>
      <c r="H473" s="16" t="e">
        <f>IF($B473="","",VLOOKUP($B473,'HKII 20 - 21'!$B$17:$AT$54,7,0))</f>
        <v>#N/A</v>
      </c>
      <c r="I473" s="16" t="e">
        <f>IF($B473="","",VLOOKUP($B473,'HKII 20 - 21'!$B$17:$AT$54,8,0))</f>
        <v>#N/A</v>
      </c>
      <c r="J473" s="16" t="e">
        <f>IF($B473="","",VLOOKUP($B473,'HKII 20 - 21'!$B$17:$AT$54,9,0))</f>
        <v>#N/A</v>
      </c>
      <c r="K473" s="16" t="e">
        <f>IF($B473="","",VLOOKUP($B473,'HKII 20 - 21'!$B$17:$AT$54,10,0))</f>
        <v>#N/A</v>
      </c>
      <c r="L473" s="16" t="e">
        <f>IF($B473="","",VLOOKUP($B473,'HKII 20 - 21'!$B$17:$AT$54,11,0))</f>
        <v>#N/A</v>
      </c>
      <c r="M473" s="32" t="e">
        <f t="shared" si="71"/>
        <v>#N/A</v>
      </c>
      <c r="N473" s="16" t="e">
        <f>IF($B473="","",VLOOKUP($B473,'HKII 20 - 21'!$B$17:$AT$54,13,0))</f>
        <v>#N/A</v>
      </c>
      <c r="O473" s="16" t="e">
        <f>IF($B473="","",VLOOKUP($B473,'HKII 20 - 21'!$B$17:$AT$54,14,0))</f>
        <v>#N/A</v>
      </c>
      <c r="P473" s="16" t="e">
        <f>IF($B473="","",VLOOKUP($B473,'HKII 20 - 21'!$B$17:$AT$54,15,0))</f>
        <v>#N/A</v>
      </c>
      <c r="Q473" s="16" t="e">
        <f>IF($B473="","",VLOOKUP($B473,'HKII 20 - 21'!$B$17:$AT$54,16,0))</f>
        <v>#N/A</v>
      </c>
      <c r="R473" s="32" t="e">
        <f t="shared" si="72"/>
        <v>#N/A</v>
      </c>
      <c r="S473" s="16" t="e">
        <f>IF($B473="","",VLOOKUP($B473,'HKII 20 - 21'!$B$17:$AT$54,18,0))</f>
        <v>#N/A</v>
      </c>
      <c r="T473" s="16" t="e">
        <f>IF($B473="","",VLOOKUP($B473,'HKII 20 - 21'!$B$17:$AT$54,19,0))</f>
        <v>#N/A</v>
      </c>
      <c r="U473" s="16" t="e">
        <f>IF($B473="","",VLOOKUP($B473,'HKII 20 - 21'!$B$17:$AT$54,20,0))</f>
        <v>#N/A</v>
      </c>
      <c r="V473" s="32" t="e">
        <f t="shared" si="73"/>
        <v>#N/A</v>
      </c>
      <c r="W473" s="16" t="e">
        <f>IF($B473="","",VLOOKUP($B473,'HKII 20 - 21'!$B$17:$AT$54,22,0))</f>
        <v>#N/A</v>
      </c>
      <c r="X473" s="16" t="e">
        <f>IF($B473="","",VLOOKUP($B473,'HKII 20 - 21'!$B$17:$AT$54,23,0))</f>
        <v>#N/A</v>
      </c>
      <c r="Y473" s="16" t="e">
        <f>IF($B473="","",VLOOKUP($B473,'HKII 20 - 21'!$B$17:$AT$54,24,0))</f>
        <v>#N/A</v>
      </c>
      <c r="Z473" s="32" t="e">
        <f t="shared" si="74"/>
        <v>#N/A</v>
      </c>
      <c r="AA473" s="16" t="e">
        <f>IF($B473="","",VLOOKUP($B473,'HKII 20 - 21'!$B$17:$AT$54,26,0))</f>
        <v>#N/A</v>
      </c>
      <c r="AB473" s="16" t="e">
        <f>IF($B473="","",VLOOKUP($B473,'HKII 20 - 21'!$B$17:$AT$54,27,0))</f>
        <v>#N/A</v>
      </c>
      <c r="AC473" s="16" t="e">
        <f>IF($B473="","",VLOOKUP($B473,'HKII 20 - 21'!$B$17:$AT$54,28,0))</f>
        <v>#N/A</v>
      </c>
      <c r="AD473" s="32" t="e">
        <f t="shared" si="75"/>
        <v>#N/A</v>
      </c>
      <c r="AE473" s="16" t="e">
        <f>IF($B473="","",VLOOKUP($B473,'HKII 20 - 21'!$B$17:$AT$54,30,0))</f>
        <v>#N/A</v>
      </c>
      <c r="AF473" s="16" t="e">
        <f>IF($B473="","",VLOOKUP($B473,'HKII 20 - 21'!$B$17:$AT$54,31,0))</f>
        <v>#N/A</v>
      </c>
      <c r="AG473" s="16" t="e">
        <f>IF($B473="","",VLOOKUP($B473,'HKII 20 - 21'!$B$17:$AT$54,32,0))</f>
        <v>#N/A</v>
      </c>
      <c r="AH473" s="32" t="e">
        <f t="shared" si="76"/>
        <v>#N/A</v>
      </c>
      <c r="AI473" s="16" t="e">
        <f>IF($B473="","",VLOOKUP($B473,'HKII 20 - 21'!$B$17:$AT$54,34,0))</f>
        <v>#N/A</v>
      </c>
      <c r="AJ473" s="16" t="e">
        <f>IF($B473="","",VLOOKUP($B473,'HKII 20 - 21'!$B$17:$AT$54,35,0))</f>
        <v>#N/A</v>
      </c>
      <c r="AK473" s="32" t="e">
        <f t="shared" si="77"/>
        <v>#N/A</v>
      </c>
      <c r="AL473" s="16" t="e">
        <f>IF($B473="","",VLOOKUP($B473,'HKII 20 - 21'!$B$17:$AT$54,37,0))</f>
        <v>#N/A</v>
      </c>
      <c r="AM473" s="16" t="e">
        <f>IF($B473="","",VLOOKUP($B473,'HKII 20 - 21'!$B$17:$AT$54,38,0))</f>
        <v>#N/A</v>
      </c>
      <c r="AN473" s="32" t="e">
        <f t="shared" si="78"/>
        <v>#N/A</v>
      </c>
      <c r="AO473" s="16" t="e">
        <f>IF($B473="","",VLOOKUP($B473,'HKII 20 - 21'!$B$17:$AT$54,40,0))</f>
        <v>#N/A</v>
      </c>
      <c r="AP473" s="16" t="e">
        <f>IF($B473="","",VLOOKUP($B473,'HKII 20 - 21'!$B$17:$AT$54,41,0))</f>
        <v>#N/A</v>
      </c>
      <c r="AQ473" s="32" t="e">
        <f t="shared" si="79"/>
        <v>#N/A</v>
      </c>
      <c r="AR473" s="32" t="e">
        <f>IF($B473="","",VLOOKUP($B473,'HKII 20 - 21'!$B$17:$AT$54,43,0))</f>
        <v>#N/A</v>
      </c>
      <c r="AS473" s="32" t="e">
        <f>IF($B473="","",VLOOKUP($B473,'HKII 20 - 21'!$B$17:$AT$54,44,0))</f>
        <v>#N/A</v>
      </c>
      <c r="AT473" s="41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IF($B474="","",VLOOKUP($B474,'HKII 20 - 21'!$B$17:$AT$54,4,0))</f>
        <v/>
      </c>
      <c r="F474" s="16" t="str">
        <f>IF($B474="","",VLOOKUP($B474,'HKII 20 - 21'!$B$17:$AT$54,5,0))</f>
        <v/>
      </c>
      <c r="G474" s="16" t="str">
        <f>IF($B474="","",VLOOKUP($B474,'HKII 20 - 21'!$B$17:$AT$54,6,0))</f>
        <v/>
      </c>
      <c r="H474" s="16" t="str">
        <f>IF($B474="","",VLOOKUP($B474,'HKII 20 - 21'!$B$17:$AT$54,7,0))</f>
        <v/>
      </c>
      <c r="I474" s="16" t="str">
        <f>IF($B474="","",VLOOKUP($B474,'HKII 20 - 21'!$B$17:$AT$54,8,0))</f>
        <v/>
      </c>
      <c r="J474" s="16" t="str">
        <f>IF($B474="","",VLOOKUP($B474,'HKII 20 - 21'!$B$17:$AT$54,9,0))</f>
        <v/>
      </c>
      <c r="K474" s="16" t="str">
        <f>IF($B474="","",VLOOKUP($B474,'HKII 20 - 21'!$B$17:$AT$54,10,0))</f>
        <v/>
      </c>
      <c r="L474" s="16" t="str">
        <f>IF($B474="","",VLOOKUP($B474,'HKII 20 - 21'!$B$17:$AT$54,11,0))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IF($B475="","",VLOOKUP($B475,'HKII 20 - 21'!$B$17:$AT$54,4,0))</f>
        <v/>
      </c>
      <c r="F475" s="16" t="str">
        <f>IF($B475="","",VLOOKUP($B475,'HKII 20 - 21'!$B$17:$AT$54,5,0))</f>
        <v/>
      </c>
      <c r="G475" s="16" t="str">
        <f>IF($B475="","",VLOOKUP($B475,'HKII 20 - 21'!$B$17:$AT$54,6,0))</f>
        <v/>
      </c>
      <c r="H475" s="16" t="str">
        <f>IF($B475="","",VLOOKUP($B475,'HKII 20 - 21'!$B$17:$AT$54,7,0))</f>
        <v/>
      </c>
      <c r="I475" s="16" t="str">
        <f>IF($B475="","",VLOOKUP($B475,'HKII 20 - 21'!$B$17:$AT$54,8,0))</f>
        <v/>
      </c>
      <c r="J475" s="16" t="str">
        <f>IF($B475="","",VLOOKUP($B475,'HKII 20 - 21'!$B$17:$AT$54,9,0))</f>
        <v/>
      </c>
      <c r="K475" s="16" t="str">
        <f>IF($B475="","",VLOOKUP($B475,'HKII 20 - 21'!$B$17:$AT$54,10,0))</f>
        <v/>
      </c>
      <c r="L475" s="16" t="str">
        <f>IF($B475="","",VLOOKUP($B475,'HKII 20 - 21'!$B$17:$AT$54,11,0))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IF($B476="","",VLOOKUP($B476,'HKII 20 - 21'!$B$17:$AT$54,4,0))</f>
        <v/>
      </c>
      <c r="F476" s="16" t="str">
        <f>IF($B476="","",VLOOKUP($B476,'HKII 20 - 21'!$B$17:$AT$54,5,0))</f>
        <v/>
      </c>
      <c r="G476" s="16" t="str">
        <f>IF($B476="","",VLOOKUP($B476,'HKII 20 - 21'!$B$17:$AT$54,6,0))</f>
        <v/>
      </c>
      <c r="H476" s="16" t="str">
        <f>IF($B476="","",VLOOKUP($B476,'HKII 20 - 21'!$B$17:$AT$54,7,0))</f>
        <v/>
      </c>
      <c r="I476" s="16" t="str">
        <f>IF($B476="","",VLOOKUP($B476,'HKII 20 - 21'!$B$17:$AT$54,8,0))</f>
        <v/>
      </c>
      <c r="J476" s="16" t="str">
        <f>IF($B476="","",VLOOKUP($B476,'HKII 20 - 21'!$B$17:$AT$54,9,0))</f>
        <v/>
      </c>
      <c r="K476" s="16" t="str">
        <f>IF($B476="","",VLOOKUP($B476,'HKII 20 - 21'!$B$17:$AT$54,10,0))</f>
        <v/>
      </c>
      <c r="L476" s="16" t="str">
        <f>IF($B476="","",VLOOKUP($B476,'HKII 20 - 21'!$B$17:$AT$54,11,0))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IF($B477="","",VLOOKUP($B477,'HKII 20 - 21'!$B$17:$AT$54,4,0))</f>
        <v/>
      </c>
      <c r="F477" s="16" t="str">
        <f>IF($B477="","",VLOOKUP($B477,'HKII 20 - 21'!$B$17:$AT$54,5,0))</f>
        <v/>
      </c>
      <c r="G477" s="16" t="str">
        <f>IF($B477="","",VLOOKUP($B477,'HKII 20 - 21'!$B$17:$AT$54,6,0))</f>
        <v/>
      </c>
      <c r="H477" s="16" t="str">
        <f>IF($B477="","",VLOOKUP($B477,'HKII 20 - 21'!$B$17:$AT$54,7,0))</f>
        <v/>
      </c>
      <c r="I477" s="16" t="str">
        <f>IF($B477="","",VLOOKUP($B477,'HKII 20 - 21'!$B$17:$AT$54,8,0))</f>
        <v/>
      </c>
      <c r="J477" s="16" t="str">
        <f>IF($B477="","",VLOOKUP($B477,'HKII 20 - 21'!$B$17:$AT$54,9,0))</f>
        <v/>
      </c>
      <c r="K477" s="16" t="str">
        <f>IF($B477="","",VLOOKUP($B477,'HKII 20 - 21'!$B$17:$AT$54,10,0))</f>
        <v/>
      </c>
      <c r="L477" s="16" t="str">
        <f>IF($B477="","",VLOOKUP($B477,'HKII 20 - 21'!$B$17:$AT$54,11,0))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IF($B478="","",VLOOKUP($B478,'HKII 20 - 21'!$B$17:$AT$54,4,0))</f>
        <v/>
      </c>
      <c r="F478" s="16" t="str">
        <f>IF($B478="","",VLOOKUP($B478,'HKII 20 - 21'!$B$17:$AT$54,5,0))</f>
        <v/>
      </c>
      <c r="G478" s="16" t="str">
        <f>IF($B478="","",VLOOKUP($B478,'HKII 20 - 21'!$B$17:$AT$54,6,0))</f>
        <v/>
      </c>
      <c r="H478" s="16" t="str">
        <f>IF($B478="","",VLOOKUP($B478,'HKII 20 - 21'!$B$17:$AT$54,7,0))</f>
        <v/>
      </c>
      <c r="I478" s="16" t="str">
        <f>IF($B478="","",VLOOKUP($B478,'HKII 20 - 21'!$B$17:$AT$54,8,0))</f>
        <v/>
      </c>
      <c r="J478" s="16" t="str">
        <f>IF($B478="","",VLOOKUP($B478,'HKII 20 - 21'!$B$17:$AT$54,9,0))</f>
        <v/>
      </c>
      <c r="K478" s="16" t="str">
        <f>IF($B478="","",VLOOKUP($B478,'HKII 20 - 21'!$B$17:$AT$54,10,0))</f>
        <v/>
      </c>
      <c r="L478" s="16" t="str">
        <f>IF($B478="","",VLOOKUP($B478,'HKII 20 - 21'!$B$17:$AT$54,11,0))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IF($B479="","",VLOOKUP($B479,'HKII 20 - 21'!$B$17:$AT$54,4,0))</f>
        <v/>
      </c>
      <c r="F479" s="16" t="str">
        <f>IF($B479="","",VLOOKUP($B479,'HKII 20 - 21'!$B$17:$AT$54,5,0))</f>
        <v/>
      </c>
      <c r="G479" s="16" t="str">
        <f>IF($B479="","",VLOOKUP($B479,'HKII 20 - 21'!$B$17:$AT$54,6,0))</f>
        <v/>
      </c>
      <c r="H479" s="16" t="str">
        <f>IF($B479="","",VLOOKUP($B479,'HKII 20 - 21'!$B$17:$AT$54,7,0))</f>
        <v/>
      </c>
      <c r="I479" s="16" t="str">
        <f>IF($B479="","",VLOOKUP($B479,'HKII 20 - 21'!$B$17:$AT$54,8,0))</f>
        <v/>
      </c>
      <c r="J479" s="16" t="str">
        <f>IF($B479="","",VLOOKUP($B479,'HKII 20 - 21'!$B$17:$AT$54,9,0))</f>
        <v/>
      </c>
      <c r="K479" s="16" t="str">
        <f>IF($B479="","",VLOOKUP($B479,'HKII 20 - 21'!$B$17:$AT$54,10,0))</f>
        <v/>
      </c>
      <c r="L479" s="16" t="str">
        <f>IF($B479="","",VLOOKUP($B479,'HKII 20 - 21'!$B$17:$AT$54,11,0))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IF($B480="","",VLOOKUP($B480,'HKII 20 - 21'!$B$17:$AT$54,4,0))</f>
        <v/>
      </c>
      <c r="F480" s="16" t="str">
        <f>IF($B480="","",VLOOKUP($B480,'HKII 20 - 21'!$B$17:$AT$54,5,0))</f>
        <v/>
      </c>
      <c r="G480" s="16" t="str">
        <f>IF($B480="","",VLOOKUP($B480,'HKII 20 - 21'!$B$17:$AT$54,6,0))</f>
        <v/>
      </c>
      <c r="H480" s="16" t="str">
        <f>IF($B480="","",VLOOKUP($B480,'HKII 20 - 21'!$B$17:$AT$54,7,0))</f>
        <v/>
      </c>
      <c r="I480" s="16" t="str">
        <f>IF($B480="","",VLOOKUP($B480,'HKII 20 - 21'!$B$17:$AT$54,8,0))</f>
        <v/>
      </c>
      <c r="J480" s="16" t="str">
        <f>IF($B480="","",VLOOKUP($B480,'HKII 20 - 21'!$B$17:$AT$54,9,0))</f>
        <v/>
      </c>
      <c r="K480" s="16" t="str">
        <f>IF($B480="","",VLOOKUP($B480,'HKII 20 - 21'!$B$17:$AT$54,10,0))</f>
        <v/>
      </c>
      <c r="L480" s="16" t="str">
        <f>IF($B480="","",VLOOKUP($B480,'HKII 20 - 21'!$B$17:$AT$54,11,0))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IF($B481="","",VLOOKUP($B481,'HKII 20 - 21'!$B$17:$AT$54,4,0))</f>
        <v/>
      </c>
      <c r="F481" s="16" t="str">
        <f>IF($B481="","",VLOOKUP($B481,'HKII 20 - 21'!$B$17:$AT$54,5,0))</f>
        <v/>
      </c>
      <c r="G481" s="16" t="str">
        <f>IF($B481="","",VLOOKUP($B481,'HKII 20 - 21'!$B$17:$AT$54,6,0))</f>
        <v/>
      </c>
      <c r="H481" s="16" t="str">
        <f>IF($B481="","",VLOOKUP($B481,'HKII 20 - 21'!$B$17:$AT$54,7,0))</f>
        <v/>
      </c>
      <c r="I481" s="16" t="str">
        <f>IF($B481="","",VLOOKUP($B481,'HKII 20 - 21'!$B$17:$AT$54,8,0))</f>
        <v/>
      </c>
      <c r="J481" s="16" t="str">
        <f>IF($B481="","",VLOOKUP($B481,'HKII 20 - 21'!$B$17:$AT$54,9,0))</f>
        <v/>
      </c>
      <c r="K481" s="16" t="str">
        <f>IF($B481="","",VLOOKUP($B481,'HKII 20 - 21'!$B$17:$AT$54,10,0))</f>
        <v/>
      </c>
      <c r="L481" s="16" t="str">
        <f>IF($B481="","",VLOOKUP($B481,'HKII 20 - 21'!$B$17:$AT$54,11,0))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IF($B482="","",VLOOKUP($B482,'HKII 20 - 21'!$B$17:$AT$54,4,0))</f>
        <v/>
      </c>
      <c r="F482" s="16" t="str">
        <f>IF($B482="","",VLOOKUP($B482,'HKII 20 - 21'!$B$17:$AT$54,5,0))</f>
        <v/>
      </c>
      <c r="G482" s="16" t="str">
        <f>IF($B482="","",VLOOKUP($B482,'HKII 20 - 21'!$B$17:$AT$54,6,0))</f>
        <v/>
      </c>
      <c r="H482" s="16" t="str">
        <f>IF($B482="","",VLOOKUP($B482,'HKII 20 - 21'!$B$17:$AT$54,7,0))</f>
        <v/>
      </c>
      <c r="I482" s="16" t="str">
        <f>IF($B482="","",VLOOKUP($B482,'HKII 20 - 21'!$B$17:$AT$54,8,0))</f>
        <v/>
      </c>
      <c r="J482" s="16" t="str">
        <f>IF($B482="","",VLOOKUP($B482,'HKII 20 - 21'!$B$17:$AT$54,9,0))</f>
        <v/>
      </c>
      <c r="K482" s="16" t="str">
        <f>IF($B482="","",VLOOKUP($B482,'HKII 20 - 21'!$B$17:$AT$54,10,0))</f>
        <v/>
      </c>
      <c r="L482" s="16" t="str">
        <f>IF($B482="","",VLOOKUP($B482,'HKII 20 - 21'!$B$17:$AT$54,11,0))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IF($B483="","",VLOOKUP($B483,'HKII 20 - 21'!$B$17:$AT$54,4,0))</f>
        <v/>
      </c>
      <c r="F483" s="16" t="str">
        <f>IF($B483="","",VLOOKUP($B483,'HKII 20 - 21'!$B$17:$AT$54,5,0))</f>
        <v/>
      </c>
      <c r="G483" s="16" t="str">
        <f>IF($B483="","",VLOOKUP($B483,'HKII 20 - 21'!$B$17:$AT$54,6,0))</f>
        <v/>
      </c>
      <c r="H483" s="16" t="str">
        <f>IF($B483="","",VLOOKUP($B483,'HKII 20 - 21'!$B$17:$AT$54,7,0))</f>
        <v/>
      </c>
      <c r="I483" s="16" t="str">
        <f>IF($B483="","",VLOOKUP($B483,'HKII 20 - 21'!$B$17:$AT$54,8,0))</f>
        <v/>
      </c>
      <c r="J483" s="16" t="str">
        <f>IF($B483="","",VLOOKUP($B483,'HKII 20 - 21'!$B$17:$AT$54,9,0))</f>
        <v/>
      </c>
      <c r="K483" s="16" t="str">
        <f>IF($B483="","",VLOOKUP($B483,'HKII 20 - 21'!$B$17:$AT$54,10,0))</f>
        <v/>
      </c>
      <c r="L483" s="16" t="str">
        <f>IF($B483="","",VLOOKUP($B483,'HKII 20 - 21'!$B$17:$AT$54,11,0))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IF($B484="","",VLOOKUP($B484,'HKII 20 - 21'!$B$17:$AT$54,4,0))</f>
        <v/>
      </c>
      <c r="F484" s="16" t="str">
        <f>IF($B484="","",VLOOKUP($B484,'HKII 20 - 21'!$B$17:$AT$54,5,0))</f>
        <v/>
      </c>
      <c r="G484" s="16" t="str">
        <f>IF($B484="","",VLOOKUP($B484,'HKII 20 - 21'!$B$17:$AT$54,6,0))</f>
        <v/>
      </c>
      <c r="H484" s="16" t="str">
        <f>IF($B484="","",VLOOKUP($B484,'HKII 20 - 21'!$B$17:$AT$54,7,0))</f>
        <v/>
      </c>
      <c r="I484" s="16" t="str">
        <f>IF($B484="","",VLOOKUP($B484,'HKII 20 - 21'!$B$17:$AT$54,8,0))</f>
        <v/>
      </c>
      <c r="J484" s="16" t="str">
        <f>IF($B484="","",VLOOKUP($B484,'HKII 20 - 21'!$B$17:$AT$54,9,0))</f>
        <v/>
      </c>
      <c r="K484" s="16" t="str">
        <f>IF($B484="","",VLOOKUP($B484,'HKII 20 - 21'!$B$17:$AT$54,10,0))</f>
        <v/>
      </c>
      <c r="L484" s="16" t="str">
        <f>IF($B484="","",VLOOKUP($B484,'HKII 20 - 21'!$B$17:$AT$54,11,0))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IF($B485="","",VLOOKUP($B485,'HKII 20 - 21'!$B$17:$AT$54,4,0))</f>
        <v/>
      </c>
      <c r="F485" s="16" t="str">
        <f>IF($B485="","",VLOOKUP($B485,'HKII 20 - 21'!$B$17:$AT$54,5,0))</f>
        <v/>
      </c>
      <c r="G485" s="16" t="str">
        <f>IF($B485="","",VLOOKUP($B485,'HKII 20 - 21'!$B$17:$AT$54,6,0))</f>
        <v/>
      </c>
      <c r="H485" s="16" t="str">
        <f>IF($B485="","",VLOOKUP($B485,'HKII 20 - 21'!$B$17:$AT$54,7,0))</f>
        <v/>
      </c>
      <c r="I485" s="16" t="str">
        <f>IF($B485="","",VLOOKUP($B485,'HKII 20 - 21'!$B$17:$AT$54,8,0))</f>
        <v/>
      </c>
      <c r="J485" s="16" t="str">
        <f>IF($B485="","",VLOOKUP($B485,'HKII 20 - 21'!$B$17:$AT$54,9,0))</f>
        <v/>
      </c>
      <c r="K485" s="16" t="str">
        <f>IF($B485="","",VLOOKUP($B485,'HKII 20 - 21'!$B$17:$AT$54,10,0))</f>
        <v/>
      </c>
      <c r="L485" s="16" t="str">
        <f>IF($B485="","",VLOOKUP($B485,'HKII 20 - 21'!$B$17:$AT$54,11,0))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IF($B486="","",VLOOKUP($B486,'HKII 20 - 21'!$B$17:$AT$54,4,0))</f>
        <v/>
      </c>
      <c r="F486" s="16" t="str">
        <f>IF($B486="","",VLOOKUP($B486,'HKII 20 - 21'!$B$17:$AT$54,5,0))</f>
        <v/>
      </c>
      <c r="G486" s="16" t="str">
        <f>IF($B486="","",VLOOKUP($B486,'HKII 20 - 21'!$B$17:$AT$54,6,0))</f>
        <v/>
      </c>
      <c r="H486" s="16" t="str">
        <f>IF($B486="","",VLOOKUP($B486,'HKII 20 - 21'!$B$17:$AT$54,7,0))</f>
        <v/>
      </c>
      <c r="I486" s="16" t="str">
        <f>IF($B486="","",VLOOKUP($B486,'HKII 20 - 21'!$B$17:$AT$54,8,0))</f>
        <v/>
      </c>
      <c r="J486" s="16" t="str">
        <f>IF($B486="","",VLOOKUP($B486,'HKII 20 - 21'!$B$17:$AT$54,9,0))</f>
        <v/>
      </c>
      <c r="K486" s="16" t="str">
        <f>IF($B486="","",VLOOKUP($B486,'HKII 20 - 21'!$B$17:$AT$54,10,0))</f>
        <v/>
      </c>
      <c r="L486" s="16" t="str">
        <f>IF($B486="","",VLOOKUP($B486,'HKII 20 - 21'!$B$17:$AT$54,11,0))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IF($B487="","",VLOOKUP($B487,'HKII 20 - 21'!$B$17:$AT$54,4,0))</f>
        <v/>
      </c>
      <c r="F487" s="16" t="str">
        <f>IF($B487="","",VLOOKUP($B487,'HKII 20 - 21'!$B$17:$AT$54,5,0))</f>
        <v/>
      </c>
      <c r="G487" s="16" t="str">
        <f>IF($B487="","",VLOOKUP($B487,'HKII 20 - 21'!$B$17:$AT$54,6,0))</f>
        <v/>
      </c>
      <c r="H487" s="16" t="str">
        <f>IF($B487="","",VLOOKUP($B487,'HKII 20 - 21'!$B$17:$AT$54,7,0))</f>
        <v/>
      </c>
      <c r="I487" s="16" t="str">
        <f>IF($B487="","",VLOOKUP($B487,'HKII 20 - 21'!$B$17:$AT$54,8,0))</f>
        <v/>
      </c>
      <c r="J487" s="16" t="str">
        <f>IF($B487="","",VLOOKUP($B487,'HKII 20 - 21'!$B$17:$AT$54,9,0))</f>
        <v/>
      </c>
      <c r="K487" s="16" t="str">
        <f>IF($B487="","",VLOOKUP($B487,'HKII 20 - 21'!$B$17:$AT$54,10,0))</f>
        <v/>
      </c>
      <c r="L487" s="16" t="str">
        <f>IF($B487="","",VLOOKUP($B487,'HKII 20 - 21'!$B$17:$AT$54,11,0))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IF($B488="","",VLOOKUP($B488,'HKII 20 - 21'!$B$17:$AT$54,4,0))</f>
        <v/>
      </c>
      <c r="F488" s="16" t="str">
        <f>IF($B488="","",VLOOKUP($B488,'HKII 20 - 21'!$B$17:$AT$54,5,0))</f>
        <v/>
      </c>
      <c r="G488" s="16" t="str">
        <f>IF($B488="","",VLOOKUP($B488,'HKII 20 - 21'!$B$17:$AT$54,6,0))</f>
        <v/>
      </c>
      <c r="H488" s="16" t="str">
        <f>IF($B488="","",VLOOKUP($B488,'HKII 20 - 21'!$B$17:$AT$54,7,0))</f>
        <v/>
      </c>
      <c r="I488" s="16" t="str">
        <f>IF($B488="","",VLOOKUP($B488,'HKII 20 - 21'!$B$17:$AT$54,8,0))</f>
        <v/>
      </c>
      <c r="J488" s="16" t="str">
        <f>IF($B488="","",VLOOKUP($B488,'HKII 20 - 21'!$B$17:$AT$54,9,0))</f>
        <v/>
      </c>
      <c r="K488" s="16" t="str">
        <f>IF($B488="","",VLOOKUP($B488,'HKII 20 - 21'!$B$17:$AT$54,10,0))</f>
        <v/>
      </c>
      <c r="L488" s="16" t="str">
        <f>IF($B488="","",VLOOKUP($B488,'HKII 20 - 21'!$B$17:$AT$54,11,0))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IF($B489="","",VLOOKUP($B489,'HKII 20 - 21'!$B$17:$AT$54,4,0))</f>
        <v/>
      </c>
      <c r="F489" s="16" t="str">
        <f>IF($B489="","",VLOOKUP($B489,'HKII 20 - 21'!$B$17:$AT$54,5,0))</f>
        <v/>
      </c>
      <c r="G489" s="16" t="str">
        <f>IF($B489="","",VLOOKUP($B489,'HKII 20 - 21'!$B$17:$AT$54,6,0))</f>
        <v/>
      </c>
      <c r="H489" s="16" t="str">
        <f>IF($B489="","",VLOOKUP($B489,'HKII 20 - 21'!$B$17:$AT$54,7,0))</f>
        <v/>
      </c>
      <c r="I489" s="16" t="str">
        <f>IF($B489="","",VLOOKUP($B489,'HKII 20 - 21'!$B$17:$AT$54,8,0))</f>
        <v/>
      </c>
      <c r="J489" s="16" t="str">
        <f>IF($B489="","",VLOOKUP($B489,'HKII 20 - 21'!$B$17:$AT$54,9,0))</f>
        <v/>
      </c>
      <c r="K489" s="16" t="str">
        <f>IF($B489="","",VLOOKUP($B489,'HKII 20 - 21'!$B$17:$AT$54,10,0))</f>
        <v/>
      </c>
      <c r="L489" s="16" t="str">
        <f>IF($B489="","",VLOOKUP($B489,'HKII 20 - 21'!$B$17:$AT$54,11,0))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IF($B490="","",VLOOKUP($B490,'HKII 20 - 21'!$B$17:$AT$54,4,0))</f>
        <v/>
      </c>
      <c r="F490" s="16" t="str">
        <f>IF($B490="","",VLOOKUP($B490,'HKII 20 - 21'!$B$17:$AT$54,5,0))</f>
        <v/>
      </c>
      <c r="G490" s="16" t="str">
        <f>IF($B490="","",VLOOKUP($B490,'HKII 20 - 21'!$B$17:$AT$54,6,0))</f>
        <v/>
      </c>
      <c r="H490" s="16" t="str">
        <f>IF($B490="","",VLOOKUP($B490,'HKII 20 - 21'!$B$17:$AT$54,7,0))</f>
        <v/>
      </c>
      <c r="I490" s="16" t="str">
        <f>IF($B490="","",VLOOKUP($B490,'HKII 20 - 21'!$B$17:$AT$54,8,0))</f>
        <v/>
      </c>
      <c r="J490" s="16" t="str">
        <f>IF($B490="","",VLOOKUP($B490,'HKII 20 - 21'!$B$17:$AT$54,9,0))</f>
        <v/>
      </c>
      <c r="K490" s="16" t="str">
        <f>IF($B490="","",VLOOKUP($B490,'HKII 20 - 21'!$B$17:$AT$54,10,0))</f>
        <v/>
      </c>
      <c r="L490" s="16" t="str">
        <f>IF($B490="","",VLOOKUP($B490,'HKII 20 - 21'!$B$17:$AT$54,11,0))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IF($B491="","",VLOOKUP($B491,'HKII 20 - 21'!$B$17:$AT$54,4,0))</f>
        <v/>
      </c>
      <c r="F491" s="16" t="str">
        <f>IF($B491="","",VLOOKUP($B491,'HKII 20 - 21'!$B$17:$AT$54,5,0))</f>
        <v/>
      </c>
      <c r="G491" s="16" t="str">
        <f>IF($B491="","",VLOOKUP($B491,'HKII 20 - 21'!$B$17:$AT$54,6,0))</f>
        <v/>
      </c>
      <c r="H491" s="16" t="str">
        <f>IF($B491="","",VLOOKUP($B491,'HKII 20 - 21'!$B$17:$AT$54,7,0))</f>
        <v/>
      </c>
      <c r="I491" s="16" t="str">
        <f>IF($B491="","",VLOOKUP($B491,'HKII 20 - 21'!$B$17:$AT$54,8,0))</f>
        <v/>
      </c>
      <c r="J491" s="16" t="str">
        <f>IF($B491="","",VLOOKUP($B491,'HKII 20 - 21'!$B$17:$AT$54,9,0))</f>
        <v/>
      </c>
      <c r="K491" s="16" t="str">
        <f>IF($B491="","",VLOOKUP($B491,'HKII 20 - 21'!$B$17:$AT$54,10,0))</f>
        <v/>
      </c>
      <c r="L491" s="16" t="str">
        <f>IF($B491="","",VLOOKUP($B491,'HKII 20 - 21'!$B$17:$AT$54,11,0))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IF($B492="","",VLOOKUP($B492,'HKII 20 - 21'!$B$17:$AT$54,4,0))</f>
        <v/>
      </c>
      <c r="F492" s="16" t="str">
        <f>IF($B492="","",VLOOKUP($B492,'HKII 20 - 21'!$B$17:$AT$54,5,0))</f>
        <v/>
      </c>
      <c r="G492" s="16" t="str">
        <f>IF($B492="","",VLOOKUP($B492,'HKII 20 - 21'!$B$17:$AT$54,6,0))</f>
        <v/>
      </c>
      <c r="H492" s="16" t="str">
        <f>IF($B492="","",VLOOKUP($B492,'HKII 20 - 21'!$B$17:$AT$54,7,0))</f>
        <v/>
      </c>
      <c r="I492" s="16" t="str">
        <f>IF($B492="","",VLOOKUP($B492,'HKII 20 - 21'!$B$17:$AT$54,8,0))</f>
        <v/>
      </c>
      <c r="J492" s="16" t="str">
        <f>IF($B492="","",VLOOKUP($B492,'HKII 20 - 21'!$B$17:$AT$54,9,0))</f>
        <v/>
      </c>
      <c r="K492" s="16" t="str">
        <f>IF($B492="","",VLOOKUP($B492,'HKII 20 - 21'!$B$17:$AT$54,10,0))</f>
        <v/>
      </c>
      <c r="L492" s="16" t="str">
        <f>IF($B492="","",VLOOKUP($B492,'HKII 20 - 21'!$B$17:$AT$54,11,0))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IF($B493="","",VLOOKUP($B493,'HKII 20 - 21'!$B$17:$AT$54,4,0))</f>
        <v/>
      </c>
      <c r="F493" s="16" t="str">
        <f>IF($B493="","",VLOOKUP($B493,'HKII 20 - 21'!$B$17:$AT$54,5,0))</f>
        <v/>
      </c>
      <c r="G493" s="16" t="str">
        <f>IF($B493="","",VLOOKUP($B493,'HKII 20 - 21'!$B$17:$AT$54,6,0))</f>
        <v/>
      </c>
      <c r="H493" s="16" t="str">
        <f>IF($B493="","",VLOOKUP($B493,'HKII 20 - 21'!$B$17:$AT$54,7,0))</f>
        <v/>
      </c>
      <c r="I493" s="16" t="str">
        <f>IF($B493="","",VLOOKUP($B493,'HKII 20 - 21'!$B$17:$AT$54,8,0))</f>
        <v/>
      </c>
      <c r="J493" s="16" t="str">
        <f>IF($B493="","",VLOOKUP($B493,'HKII 20 - 21'!$B$17:$AT$54,9,0))</f>
        <v/>
      </c>
      <c r="K493" s="16" t="str">
        <f>IF($B493="","",VLOOKUP($B493,'HKII 20 - 21'!$B$17:$AT$54,10,0))</f>
        <v/>
      </c>
      <c r="L493" s="16" t="str">
        <f>IF($B493="","",VLOOKUP($B493,'HKII 20 - 21'!$B$17:$AT$54,11,0))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IF($B494="","",VLOOKUP($B494,'HKII 20 - 21'!$B$17:$AT$54,4,0))</f>
        <v/>
      </c>
      <c r="F494" s="16" t="str">
        <f>IF($B494="","",VLOOKUP($B494,'HKII 20 - 21'!$B$17:$AT$54,5,0))</f>
        <v/>
      </c>
      <c r="G494" s="16" t="str">
        <f>IF($B494="","",VLOOKUP($B494,'HKII 20 - 21'!$B$17:$AT$54,6,0))</f>
        <v/>
      </c>
      <c r="H494" s="16" t="str">
        <f>IF($B494="","",VLOOKUP($B494,'HKII 20 - 21'!$B$17:$AT$54,7,0))</f>
        <v/>
      </c>
      <c r="I494" s="16" t="str">
        <f>IF($B494="","",VLOOKUP($B494,'HKII 20 - 21'!$B$17:$AT$54,8,0))</f>
        <v/>
      </c>
      <c r="J494" s="16" t="str">
        <f>IF($B494="","",VLOOKUP($B494,'HKII 20 - 21'!$B$17:$AT$54,9,0))</f>
        <v/>
      </c>
      <c r="K494" s="16" t="str">
        <f>IF($B494="","",VLOOKUP($B494,'HKII 20 - 21'!$B$17:$AT$54,10,0))</f>
        <v/>
      </c>
      <c r="L494" s="16" t="str">
        <f>IF($B494="","",VLOOKUP($B494,'HKII 20 - 21'!$B$17:$AT$54,11,0))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IF($B495="","",VLOOKUP($B495,'HKII 20 - 21'!$B$17:$AT$54,4,0))</f>
        <v/>
      </c>
      <c r="F495" s="16" t="str">
        <f>IF($B495="","",VLOOKUP($B495,'HKII 20 - 21'!$B$17:$AT$54,5,0))</f>
        <v/>
      </c>
      <c r="G495" s="16" t="str">
        <f>IF($B495="","",VLOOKUP($B495,'HKII 20 - 21'!$B$17:$AT$54,6,0))</f>
        <v/>
      </c>
      <c r="H495" s="16" t="str">
        <f>IF($B495="","",VLOOKUP($B495,'HKII 20 - 21'!$B$17:$AT$54,7,0))</f>
        <v/>
      </c>
      <c r="I495" s="16" t="str">
        <f>IF($B495="","",VLOOKUP($B495,'HKII 20 - 21'!$B$17:$AT$54,8,0))</f>
        <v/>
      </c>
      <c r="J495" s="16" t="str">
        <f>IF($B495="","",VLOOKUP($B495,'HKII 20 - 21'!$B$17:$AT$54,9,0))</f>
        <v/>
      </c>
      <c r="K495" s="16" t="str">
        <f>IF($B495="","",VLOOKUP($B495,'HKII 20 - 21'!$B$17:$AT$54,10,0))</f>
        <v/>
      </c>
      <c r="L495" s="16" t="str">
        <f>IF($B495="","",VLOOKUP($B495,'HKII 20 - 21'!$B$17:$AT$54,11,0))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IF($B496="","",VLOOKUP($B496,'HKII 20 - 21'!$B$17:$AT$54,4,0))</f>
        <v/>
      </c>
      <c r="F496" s="16" t="str">
        <f>IF($B496="","",VLOOKUP($B496,'HKII 20 - 21'!$B$17:$AT$54,5,0))</f>
        <v/>
      </c>
      <c r="G496" s="16" t="str">
        <f>IF($B496="","",VLOOKUP($B496,'HKII 20 - 21'!$B$17:$AT$54,6,0))</f>
        <v/>
      </c>
      <c r="H496" s="16" t="str">
        <f>IF($B496="","",VLOOKUP($B496,'HKII 20 - 21'!$B$17:$AT$54,7,0))</f>
        <v/>
      </c>
      <c r="I496" s="16" t="str">
        <f>IF($B496="","",VLOOKUP($B496,'HKII 20 - 21'!$B$17:$AT$54,8,0))</f>
        <v/>
      </c>
      <c r="J496" s="16" t="str">
        <f>IF($B496="","",VLOOKUP($B496,'HKII 20 - 21'!$B$17:$AT$54,9,0))</f>
        <v/>
      </c>
      <c r="K496" s="16" t="str">
        <f>IF($B496="","",VLOOKUP($B496,'HKII 20 - 21'!$B$17:$AT$54,10,0))</f>
        <v/>
      </c>
      <c r="L496" s="16" t="str">
        <f>IF($B496="","",VLOOKUP($B496,'HKII 20 - 21'!$B$17:$AT$54,11,0))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IF($B497="","",VLOOKUP($B497,'HKII 20 - 21'!$B$17:$AT$54,4,0))</f>
        <v/>
      </c>
      <c r="F497" s="16" t="str">
        <f>IF($B497="","",VLOOKUP($B497,'HKII 20 - 21'!$B$17:$AT$54,5,0))</f>
        <v/>
      </c>
      <c r="G497" s="16" t="str">
        <f>IF($B497="","",VLOOKUP($B497,'HKII 20 - 21'!$B$17:$AT$54,6,0))</f>
        <v/>
      </c>
      <c r="H497" s="16" t="str">
        <f>IF($B497="","",VLOOKUP($B497,'HKII 20 - 21'!$B$17:$AT$54,7,0))</f>
        <v/>
      </c>
      <c r="I497" s="16" t="str">
        <f>IF($B497="","",VLOOKUP($B497,'HKII 20 - 21'!$B$17:$AT$54,8,0))</f>
        <v/>
      </c>
      <c r="J497" s="16" t="str">
        <f>IF($B497="","",VLOOKUP($B497,'HKII 20 - 21'!$B$17:$AT$54,9,0))</f>
        <v/>
      </c>
      <c r="K497" s="16" t="str">
        <f>IF($B497="","",VLOOKUP($B497,'HKII 20 - 21'!$B$17:$AT$54,10,0))</f>
        <v/>
      </c>
      <c r="L497" s="16" t="str">
        <f>IF($B497="","",VLOOKUP($B497,'HKII 20 - 21'!$B$17:$AT$54,11,0))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IF($B498="","",VLOOKUP($B498,'HKII 20 - 21'!$B$17:$AT$54,4,0))</f>
        <v/>
      </c>
      <c r="F498" s="16" t="str">
        <f>IF($B498="","",VLOOKUP($B498,'HKII 20 - 21'!$B$17:$AT$54,5,0))</f>
        <v/>
      </c>
      <c r="G498" s="16" t="str">
        <f>IF($B498="","",VLOOKUP($B498,'HKII 20 - 21'!$B$17:$AT$54,6,0))</f>
        <v/>
      </c>
      <c r="H498" s="16" t="str">
        <f>IF($B498="","",VLOOKUP($B498,'HKII 20 - 21'!$B$17:$AT$54,7,0))</f>
        <v/>
      </c>
      <c r="I498" s="16" t="str">
        <f>IF($B498="","",VLOOKUP($B498,'HKII 20 - 21'!$B$17:$AT$54,8,0))</f>
        <v/>
      </c>
      <c r="J498" s="16" t="str">
        <f>IF($B498="","",VLOOKUP($B498,'HKII 20 - 21'!$B$17:$AT$54,9,0))</f>
        <v/>
      </c>
      <c r="K498" s="16" t="str">
        <f>IF($B498="","",VLOOKUP($B498,'HKII 20 - 21'!$B$17:$AT$54,10,0))</f>
        <v/>
      </c>
      <c r="L498" s="16" t="str">
        <f>IF($B498="","",VLOOKUP($B498,'HKII 20 - 21'!$B$17:$AT$54,11,0))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IF($B499="","",VLOOKUP($B499,'HKII 20 - 21'!$B$17:$AT$54,4,0))</f>
        <v/>
      </c>
      <c r="F499" s="16" t="str">
        <f>IF($B499="","",VLOOKUP($B499,'HKII 20 - 21'!$B$17:$AT$54,5,0))</f>
        <v/>
      </c>
      <c r="G499" s="16" t="str">
        <f>IF($B499="","",VLOOKUP($B499,'HKII 20 - 21'!$B$17:$AT$54,6,0))</f>
        <v/>
      </c>
      <c r="H499" s="16" t="str">
        <f>IF($B499="","",VLOOKUP($B499,'HKII 20 - 21'!$B$17:$AT$54,7,0))</f>
        <v/>
      </c>
      <c r="I499" s="16" t="str">
        <f>IF($B499="","",VLOOKUP($B499,'HKII 20 - 21'!$B$17:$AT$54,8,0))</f>
        <v/>
      </c>
      <c r="J499" s="16" t="str">
        <f>IF($B499="","",VLOOKUP($B499,'HKII 20 - 21'!$B$17:$AT$54,9,0))</f>
        <v/>
      </c>
      <c r="K499" s="16" t="str">
        <f>IF($B499="","",VLOOKUP($B499,'HKII 20 - 21'!$B$17:$AT$54,10,0))</f>
        <v/>
      </c>
      <c r="L499" s="16" t="str">
        <f>IF($B499="","",VLOOKUP($B499,'HKII 20 - 21'!$B$17:$AT$54,11,0))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IF($B500="","",VLOOKUP($B500,'HKII 20 - 21'!$B$17:$AT$54,4,0))</f>
        <v/>
      </c>
      <c r="F500" s="16" t="str">
        <f>IF($B500="","",VLOOKUP($B500,'HKII 20 - 21'!$B$17:$AT$54,5,0))</f>
        <v/>
      </c>
      <c r="G500" s="16" t="str">
        <f>IF($B500="","",VLOOKUP($B500,'HKII 20 - 21'!$B$17:$AT$54,6,0))</f>
        <v/>
      </c>
      <c r="H500" s="16" t="str">
        <f>IF($B500="","",VLOOKUP($B500,'HKII 20 - 21'!$B$17:$AT$54,7,0))</f>
        <v/>
      </c>
      <c r="I500" s="16" t="str">
        <f>IF($B500="","",VLOOKUP($B500,'HKII 20 - 21'!$B$17:$AT$54,8,0))</f>
        <v/>
      </c>
      <c r="J500" s="16" t="str">
        <f>IF($B500="","",VLOOKUP($B500,'HKII 20 - 21'!$B$17:$AT$54,9,0))</f>
        <v/>
      </c>
      <c r="K500" s="16" t="str">
        <f>IF($B500="","",VLOOKUP($B500,'HKII 20 - 21'!$B$17:$AT$54,10,0))</f>
        <v/>
      </c>
      <c r="L500" s="16" t="str">
        <f>IF($B500="","",VLOOKUP($B500,'HKII 20 - 21'!$B$17:$AT$54,11,0))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HK2 21-22</vt:lpstr>
      <vt:lpstr>HKI 21-22 </vt:lpstr>
      <vt:lpstr>HKII 20 - 21</vt:lpstr>
      <vt:lpstr>CA NAM</vt:lpstr>
      <vt:lpstr>XUẤT HKI</vt:lpstr>
      <vt:lpstr>XUẤT HKII</vt:lpstr>
      <vt:lpstr>'HK2 21-22'!Print_Titles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2022-09-03T07:40:58Z</dcterms:modified>
</cp:coreProperties>
</file>