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P.TS-DT\DE AN\"/>
    </mc:Choice>
  </mc:AlternateContent>
  <bookViews>
    <workbookView xWindow="0" yWindow="420" windowWidth="18525" windowHeight="6645"/>
  </bookViews>
  <sheets>
    <sheet name="SO SANH" sheetId="81" r:id="rId1"/>
  </sheets>
  <definedNames>
    <definedName name="_xlnm.Print_Titles" localSheetId="0">'SO SANH'!$6:$7</definedName>
  </definedNames>
  <calcPr calcId="162913"/>
</workbook>
</file>

<file path=xl/calcChain.xml><?xml version="1.0" encoding="utf-8"?>
<calcChain xmlns="http://schemas.openxmlformats.org/spreadsheetml/2006/main">
  <c r="G12" i="81" l="1"/>
  <c r="I12" i="81"/>
  <c r="J12" i="81"/>
  <c r="K12" i="81"/>
  <c r="L12" i="81"/>
  <c r="M12" i="81"/>
  <c r="N12" i="81"/>
  <c r="O12" i="81"/>
  <c r="P12" i="81"/>
  <c r="G17" i="81"/>
  <c r="I17" i="81"/>
  <c r="J17" i="81"/>
  <c r="K17" i="81"/>
  <c r="L17" i="81"/>
  <c r="M17" i="81"/>
  <c r="N17" i="81"/>
  <c r="O17" i="81"/>
  <c r="P17" i="81"/>
  <c r="G20" i="81"/>
  <c r="I20" i="81"/>
  <c r="J20" i="81"/>
  <c r="K20" i="81"/>
  <c r="L20" i="81"/>
  <c r="M20" i="81"/>
  <c r="N20" i="81"/>
  <c r="O20" i="81"/>
  <c r="P20" i="81"/>
  <c r="G25" i="81"/>
  <c r="I25" i="81"/>
  <c r="J25" i="81"/>
  <c r="K25" i="81"/>
  <c r="L25" i="81"/>
  <c r="M25" i="81"/>
  <c r="N25" i="81"/>
  <c r="O25" i="81"/>
  <c r="P25" i="81"/>
  <c r="I27" i="81"/>
  <c r="J27" i="81"/>
  <c r="K27" i="81"/>
  <c r="L27" i="81"/>
  <c r="M27" i="81"/>
  <c r="N27" i="81"/>
  <c r="O27" i="81"/>
  <c r="P27" i="81"/>
  <c r="G27" i="81"/>
  <c r="G29" i="81"/>
  <c r="I29" i="81"/>
  <c r="J29" i="81"/>
  <c r="K29" i="81"/>
  <c r="L29" i="81"/>
  <c r="M29" i="81"/>
  <c r="N29" i="81"/>
  <c r="O29" i="81"/>
  <c r="P29" i="81"/>
  <c r="G31" i="81"/>
  <c r="I31" i="81"/>
  <c r="J31" i="81"/>
  <c r="K31" i="81"/>
  <c r="L31" i="81"/>
  <c r="M31" i="81"/>
  <c r="N31" i="81"/>
  <c r="O31" i="81"/>
  <c r="P31" i="81"/>
  <c r="G34" i="81"/>
  <c r="I34" i="81"/>
  <c r="J34" i="81"/>
  <c r="K34" i="81"/>
  <c r="L34" i="81"/>
  <c r="M34" i="81"/>
  <c r="N34" i="81"/>
  <c r="O34" i="81"/>
  <c r="P34" i="81"/>
  <c r="G36" i="81"/>
  <c r="I36" i="81"/>
  <c r="J36" i="81"/>
  <c r="K36" i="81"/>
  <c r="L36" i="81"/>
  <c r="M36" i="81"/>
  <c r="N36" i="81"/>
  <c r="O36" i="81"/>
  <c r="P36" i="81"/>
  <c r="G38" i="81"/>
  <c r="I38" i="81"/>
  <c r="J38" i="81"/>
  <c r="K38" i="81"/>
  <c r="L38" i="81"/>
  <c r="M38" i="81"/>
  <c r="N38" i="81"/>
  <c r="O38" i="81"/>
  <c r="P38" i="81"/>
  <c r="G46" i="81"/>
  <c r="I46" i="81"/>
  <c r="J46" i="81"/>
  <c r="K46" i="81"/>
  <c r="L46" i="81"/>
  <c r="M46" i="81"/>
  <c r="N46" i="81"/>
  <c r="O46" i="81"/>
  <c r="P46" i="81"/>
  <c r="G52" i="81"/>
  <c r="I52" i="81"/>
  <c r="J52" i="81"/>
  <c r="K52" i="81"/>
  <c r="L52" i="81"/>
  <c r="M52" i="81"/>
  <c r="N52" i="81"/>
  <c r="O52" i="81"/>
  <c r="P52" i="81"/>
  <c r="G58" i="81"/>
  <c r="I58" i="81"/>
  <c r="J58" i="81"/>
  <c r="K58" i="81"/>
  <c r="L58" i="81"/>
  <c r="M58" i="81"/>
  <c r="N58" i="81"/>
  <c r="O58" i="81"/>
  <c r="P58" i="81"/>
  <c r="G63" i="81"/>
  <c r="I63" i="81"/>
  <c r="J63" i="81"/>
  <c r="K63" i="81"/>
  <c r="L63" i="81"/>
  <c r="M63" i="81"/>
  <c r="N63" i="81"/>
  <c r="O63" i="81"/>
  <c r="P63" i="81"/>
  <c r="G65" i="81"/>
  <c r="I65" i="81"/>
  <c r="J65" i="81"/>
  <c r="K65" i="81"/>
  <c r="L65" i="81"/>
  <c r="M65" i="81"/>
  <c r="N65" i="81"/>
  <c r="O65" i="81"/>
  <c r="P65" i="81"/>
  <c r="G69" i="81"/>
  <c r="I69" i="81"/>
  <c r="J69" i="81"/>
  <c r="K69" i="81"/>
  <c r="L69" i="81"/>
  <c r="M69" i="81"/>
  <c r="N69" i="81"/>
  <c r="O69" i="81"/>
  <c r="P69" i="81"/>
  <c r="G73" i="81"/>
  <c r="I73" i="81"/>
  <c r="J73" i="81"/>
  <c r="K73" i="81"/>
  <c r="L73" i="81"/>
  <c r="M73" i="81"/>
  <c r="N73" i="81"/>
  <c r="O73" i="81"/>
  <c r="P73" i="81"/>
  <c r="O74" i="81" l="1"/>
  <c r="J74" i="81"/>
  <c r="L74" i="81"/>
  <c r="P74" i="81"/>
  <c r="I74" i="81"/>
  <c r="K74" i="81"/>
  <c r="M74" i="81"/>
  <c r="F73" i="81"/>
  <c r="H72" i="81"/>
  <c r="H71" i="81"/>
  <c r="H70" i="81"/>
  <c r="F69" i="81"/>
  <c r="H68" i="81"/>
  <c r="H67" i="81"/>
  <c r="H66" i="81"/>
  <c r="G74" i="81"/>
  <c r="F65" i="81"/>
  <c r="H64" i="81"/>
  <c r="H65" i="81" s="1"/>
  <c r="F63" i="81"/>
  <c r="H62" i="81"/>
  <c r="H61" i="81"/>
  <c r="H60" i="81"/>
  <c r="H59" i="81"/>
  <c r="F58" i="81"/>
  <c r="H57" i="81"/>
  <c r="H56" i="81"/>
  <c r="H55" i="81"/>
  <c r="H54" i="81"/>
  <c r="H53" i="81"/>
  <c r="H58" i="81" s="1"/>
  <c r="F52" i="81"/>
  <c r="H51" i="81"/>
  <c r="H50" i="81"/>
  <c r="H49" i="81"/>
  <c r="H48" i="81"/>
  <c r="H47" i="81"/>
  <c r="F46" i="81"/>
  <c r="H45" i="81"/>
  <c r="H44" i="81"/>
  <c r="H43" i="81"/>
  <c r="H42" i="81"/>
  <c r="H41" i="81"/>
  <c r="H40" i="81"/>
  <c r="H39" i="81"/>
  <c r="F38" i="81"/>
  <c r="H37" i="81"/>
  <c r="H38" i="81" s="1"/>
  <c r="F36" i="81"/>
  <c r="H35" i="81"/>
  <c r="H36" i="81" s="1"/>
  <c r="F34" i="81"/>
  <c r="H33" i="81"/>
  <c r="H32" i="81"/>
  <c r="F31" i="81"/>
  <c r="H30" i="81"/>
  <c r="H31" i="81" s="1"/>
  <c r="F29" i="81"/>
  <c r="H28" i="81"/>
  <c r="H29" i="81" s="1"/>
  <c r="H26" i="81"/>
  <c r="H27" i="81" s="1"/>
  <c r="F25" i="81"/>
  <c r="H24" i="81"/>
  <c r="H23" i="81"/>
  <c r="H22" i="81"/>
  <c r="H21" i="81"/>
  <c r="F20" i="81"/>
  <c r="H19" i="81"/>
  <c r="H18" i="81"/>
  <c r="H20" i="81" s="1"/>
  <c r="F17" i="81"/>
  <c r="H16" i="81"/>
  <c r="H15" i="81"/>
  <c r="H14" i="81"/>
  <c r="H13" i="81"/>
  <c r="F12" i="81"/>
  <c r="H11" i="81"/>
  <c r="H10" i="81"/>
  <c r="H9" i="81"/>
  <c r="H8" i="81"/>
  <c r="H12" i="81" s="1"/>
  <c r="F74" i="81" l="1"/>
  <c r="H17" i="81"/>
  <c r="H25" i="81"/>
  <c r="H46" i="81"/>
  <c r="H52" i="81"/>
  <c r="H63" i="81"/>
  <c r="H69" i="81"/>
  <c r="H73" i="81"/>
  <c r="H34" i="81"/>
  <c r="K75" i="81"/>
  <c r="O75" i="81"/>
  <c r="N74" i="81"/>
  <c r="M75" i="81" s="1"/>
  <c r="I75" i="81"/>
  <c r="H74" i="81" l="1"/>
</calcChain>
</file>

<file path=xl/sharedStrings.xml><?xml version="1.0" encoding="utf-8"?>
<sst xmlns="http://schemas.openxmlformats.org/spreadsheetml/2006/main" count="147" uniqueCount="105">
  <si>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</si>
  <si>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</si>
  <si>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</si>
  <si>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</si>
  <si>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  THÀNH PHỐ HỒ CHÍ MINH</t>
  </si>
  <si>
    <t>TỔNG HỢP NGÀNH NGHỀ ĐÀO TẠO THEO NHÓM MÃ NGÀNH CẤP III
THÔNG TƯ 26/2020 CỦA BỘ LAO ĐỘNG - THƯƠNG BINH VÀ XÃ HỘI</t>
  </si>
  <si>
    <t>TT</t>
  </si>
  <si>
    <t>TÊN NGÀNH CẤP IV</t>
  </si>
  <si>
    <t>MÃ NGÀNH/NGHỀ CẤP IV</t>
  </si>
  <si>
    <t>TÊN NGÀNH CẤP III</t>
  </si>
  <si>
    <t>Trung cấp</t>
  </si>
  <si>
    <t>Cao đẳng</t>
  </si>
  <si>
    <t>Công nghệ kỹ thuật cơ khí</t>
  </si>
  <si>
    <t>Công nghệ kỹ thuật nhiệt</t>
  </si>
  <si>
    <t>Công nghệ chế tạo máy</t>
  </si>
  <si>
    <t>Công nghệ ô tô</t>
  </si>
  <si>
    <t>1. CHỈ TIÊU TỔNG CỘNG CỦA NHÓM</t>
  </si>
  <si>
    <t>Công nghệ kỹ thuật điện, điện tử</t>
  </si>
  <si>
    <t>Công nghệ kỹ thuật điện, điện tử và viễn thông</t>
  </si>
  <si>
    <t>Công nghệ kỹ thuật điều khiển và tự động hóa</t>
  </si>
  <si>
    <t>Công nghệ kỹ thuật điều khiển tự động</t>
  </si>
  <si>
    <t>Công nghệ kỹ thuật điện tử, truyền thông</t>
  </si>
  <si>
    <t>2. CHỈ TIÊU TỔNG CỘNG CỦA NHÓM</t>
  </si>
  <si>
    <t>Quản trị lữ hành</t>
  </si>
  <si>
    <t>Du lịch</t>
  </si>
  <si>
    <t>Quản trị du lịch MICE</t>
  </si>
  <si>
    <t>3. CHỈ TIÊU TỔNG CỘNG CỦA NHÓM</t>
  </si>
  <si>
    <t>Quản trị khách sạn</t>
  </si>
  <si>
    <t>Khách sạn, nhà hàng</t>
  </si>
  <si>
    <t>Quản trị nhà hàng</t>
  </si>
  <si>
    <t>Nghiệp vụ nhà hàng</t>
  </si>
  <si>
    <t>Kỹ thuật làm bánh</t>
  </si>
  <si>
    <t>4. CHỈ TIÊU TỔNG CỘNG CỦA NHÓM</t>
  </si>
  <si>
    <t>Quản lý xây dựng</t>
  </si>
  <si>
    <t>5. CHỈ TIÊU TỔNG CỘNG CỦA NHÓM</t>
  </si>
  <si>
    <t>Kỹ thuật xây dựng</t>
  </si>
  <si>
    <t>Xây dựng</t>
  </si>
  <si>
    <t>6. CHỈ TIÊU TỔNG CỘNG CỦA NHÓM</t>
  </si>
  <si>
    <t>Kế toán doanh nghiệp</t>
  </si>
  <si>
    <t>Kế toán - Kiểm toán</t>
  </si>
  <si>
    <t>7. CHỈ TIÊU TỔNG CỘNG CỦA NHÓM</t>
  </si>
  <si>
    <t>Logistics</t>
  </si>
  <si>
    <t>Kinh doanh</t>
  </si>
  <si>
    <t>Thương mại điện tử</t>
  </si>
  <si>
    <t>8. CHỈ TIÊU TỔNG CỘNG CỦA NHÓM</t>
  </si>
  <si>
    <t>Quản trị doanh nghiệp vừa và nhỏ</t>
  </si>
  <si>
    <t>Quản trị - Quản lý</t>
  </si>
  <si>
    <t>9. CHỈ TIÊU TỔNG CỘNG CỦA NHÓM</t>
  </si>
  <si>
    <t>Tài chính doanh nghiệp</t>
  </si>
  <si>
    <t>Tài chính - Ngân hàng - Bảo hiểm</t>
  </si>
  <si>
    <t>10. CHỈ TIÊU TỔNG CỘNG CỦA NHÓM</t>
  </si>
  <si>
    <t>Chế tạo khuôn mẫu</t>
  </si>
  <si>
    <t>Kỹ thuật cơ khí và cơ kỹ thuật</t>
  </si>
  <si>
    <t>Lắp đặt thiết bị lạnh</t>
  </si>
  <si>
    <t>Cắt gọt kim loại</t>
  </si>
  <si>
    <t>Sửa chữa máy tàu thủy</t>
  </si>
  <si>
    <t>Sửa chữa máy nâng chuyển</t>
  </si>
  <si>
    <t>Bảo trì hệ thống thiết bị công nghiệp</t>
  </si>
  <si>
    <t>Cơ khí chế tạo</t>
  </si>
  <si>
    <t>11. CHỈ TIÊU TỔNG CỘNG CỦA NHÓM</t>
  </si>
  <si>
    <t>Kỹ thuật máy lạnh và điều hòa không khí</t>
  </si>
  <si>
    <t>Kỹ thuật điện, điện tử và viễn thông</t>
  </si>
  <si>
    <t>Điện tử công nghiệp</t>
  </si>
  <si>
    <t>Điện công nghiệp</t>
  </si>
  <si>
    <t>Vận hành, sửa chữa thiết bị lạnh</t>
  </si>
  <si>
    <t>Cơ điện tử</t>
  </si>
  <si>
    <t>12. CHỈ TIÊU TỔNG CỘNG CỦA NHÓM</t>
  </si>
  <si>
    <t>Tin học ứng dụng</t>
  </si>
  <si>
    <t>Công nghệ thông tin</t>
  </si>
  <si>
    <t xml:space="preserve">Lập trình máy tính  </t>
  </si>
  <si>
    <t>Quản trị mạng máy tính</t>
  </si>
  <si>
    <t>Thiết kế trang Web</t>
  </si>
  <si>
    <t>An ninh mạng</t>
  </si>
  <si>
    <t>13. CHỈ TIÊU TỔNG CỘNG CỦA NHÓM</t>
  </si>
  <si>
    <t>Truyền thông mạng máy tính</t>
  </si>
  <si>
    <t>Máy tính</t>
  </si>
  <si>
    <t>Công nghệ kỹ thuật  máy tính</t>
  </si>
  <si>
    <t>Công nghệ kỹ thuật phần cứng máy tính</t>
  </si>
  <si>
    <t>Đồ họa đa phương tiện</t>
  </si>
  <si>
    <t>14. CHỈ TIÊU TỔNG CỘNG CỦA NHÓM</t>
  </si>
  <si>
    <t>Thiết kế đồ họa</t>
  </si>
  <si>
    <t>Mỹ thuật ứng dụng</t>
  </si>
  <si>
    <t>15. CHỈ TIÊU TỔNG CỘNG CỦA NHÓM</t>
  </si>
  <si>
    <t>Tiếng Anh</t>
  </si>
  <si>
    <t>Ngôn ngữ, văn học và văn hóa nước ngoài</t>
  </si>
  <si>
    <t>Tiếng Nhật</t>
  </si>
  <si>
    <t>16. CHỈ TIÊU TỔNG CỘNG CỦA NHÓM</t>
  </si>
  <si>
    <t>Công nghệ may</t>
  </si>
  <si>
    <t>Sản xuất, chế biến sợi, vải, giày, da</t>
  </si>
  <si>
    <t>May thời trang</t>
  </si>
  <si>
    <t>Công nghệ may Veston</t>
  </si>
  <si>
    <t>17. CHỈ TIÊU TỔNG CỘNG CỦA NHÓM</t>
  </si>
  <si>
    <t>TỔNG CỘNG</t>
  </si>
  <si>
    <t>50 ngành</t>
  </si>
  <si>
    <t>TC</t>
  </si>
  <si>
    <t>CĐ</t>
  </si>
  <si>
    <t>NGƯỜI LẬP BIỂU</t>
  </si>
  <si>
    <t xml:space="preserve"> TRƯỞNG PHÒNG TUYỂN SINH ĐÀO TẠO</t>
  </si>
  <si>
    <t>Thái Thị My Sa</t>
  </si>
  <si>
    <t>Tiếng Hàn Quốc</t>
  </si>
  <si>
    <t>Thành phố Hồ Chí Minh, ngày 14 tháng 02 năm 2022</t>
  </si>
  <si>
    <t>46 ngành</t>
  </si>
  <si>
    <t>46  ngành</t>
  </si>
  <si>
    <t>Chỉ tiêu tuyển sinh 2022</t>
  </si>
  <si>
    <t>TỔNG CỘNG CHỈ TIÊU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</si>
</sst>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2"/>
      <color theme="1"/>
      <name val="Times New Roman"/>
      <charset val="134"/>
    </font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u/>
      <sz val="13"/>
      <name val="Times New Roman"/>
      <family val="1"/>
    </font>
    <font>
      <b/>
      <sz val="14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theme="1"/>
      <name val="Times New Roman"/>
      <family val="1"/>
    </font>
    <font>
      <i/>
      <sz val="14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00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7" fillId="2" borderId="0" xfId="0" applyFont="1" applyFill="1"/>
    <xf numFmtId="0" fontId="6" fillId="2" borderId="0" xfId="0" applyFont="1" applyFill="1"/>
    <xf numFmtId="0" fontId="6" fillId="2" borderId="0" xfId="0" applyFont="1" applyFill="1" applyAlignment="1">
      <alignment horizontal="justify" vertical="center" wrapText="1"/>
    </xf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5" fillId="2" borderId="0" xfId="0" applyFont="1" applyFill="1" applyAlignment="1"/>
    <xf numFmtId="0" fontId="6" fillId="0" borderId="0" xfId="0" applyFont="1" applyFill="1" applyAlignment="1">
      <alignment horizontal="justify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justify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justify" vertical="center" wrapText="1"/>
    </xf>
    <xf numFmtId="0" fontId="2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4" fillId="0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justify" vertical="center" wrapText="1"/>
    </xf>
    <xf numFmtId="0" fontId="3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justify" vertical="center" wrapText="1"/>
    </xf>
    <xf numFmtId="0" fontId="2" fillId="0" borderId="1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justify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justify" vertical="center" wrapText="1"/>
    </xf>
    <xf numFmtId="0" fontId="2" fillId="0" borderId="2" xfId="0" applyFont="1" applyFill="1" applyBorder="1" applyAlignment="1">
      <alignment horizontal="justify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3" fontId="9" fillId="3" borderId="7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3" fillId="2" borderId="0" xfId="0" applyFont="1" applyFill="1" applyAlignment="1">
      <alignment horizontal="justify" vertical="center" wrapText="1"/>
    </xf>
    <xf numFmtId="0" fontId="10" fillId="2" borderId="0" xfId="0" applyFont="1" applyFill="1" applyAlignment="1">
      <alignment horizontal="center"/>
    </xf>
    <xf numFmtId="0" fontId="11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justify" vertical="center" wrapText="1"/>
    </xf>
    <xf numFmtId="0" fontId="2" fillId="2" borderId="0" xfId="0" applyFont="1" applyFill="1" applyAlignment="1">
      <alignment horizontal="center"/>
    </xf>
    <xf numFmtId="0" fontId="4" fillId="2" borderId="0" xfId="0" applyFont="1" applyFill="1"/>
    <xf numFmtId="0" fontId="2" fillId="2" borderId="0" xfId="0" applyFont="1" applyFill="1" applyAlignment="1">
      <alignment horizontal="justify" vertical="center" wrapText="1"/>
    </xf>
    <xf numFmtId="0" fontId="3" fillId="4" borderId="1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3" fontId="3" fillId="5" borderId="1" xfId="0" applyNumberFormat="1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justify" vertical="center" wrapText="1"/>
    </xf>
    <xf numFmtId="0" fontId="2" fillId="4" borderId="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justify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3F3F"/>
      <color rgb="FFFF00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1536700</xdr:colOff>
      <xdr:row>3</xdr:row>
      <xdr:rowOff>0</xdr:rowOff>
    </xdr:from>
    <xdr:to>
      <xdr:col>1</xdr:col>
      <xdr:colOff>2512060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2012950" y="609600"/>
          <a:ext cx="975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85"/>
  <sheetViews>
    <sheetView tabSelected="1" topLeftCell="A67" zoomScale="70" zoomScaleNormal="70" workbookViewId="0">
      <selection activeCell="M85" sqref="M85"/>
    </sheetView>
  </sheetViews>
  <sheetFormatPr defaultColWidth="9" defaultRowHeight="15.75"/>
  <cols>
    <col min="1" max="1" width="6.25" style="70" customWidth="1"/>
    <col min="2" max="2" width="43.75" style="7" customWidth="1"/>
    <col min="3" max="3" width="9.625" style="8" customWidth="1"/>
    <col min="4" max="4" width="9.375" style="8" customWidth="1"/>
    <col min="5" max="5" width="47.875" style="9" hidden="1" customWidth="1"/>
    <col min="6" max="6" width="9.625" style="10" customWidth="1"/>
    <col min="7" max="7" width="8.625" style="10" customWidth="1"/>
    <col min="8" max="8" width="13" style="10" customWidth="1"/>
    <col min="9" max="10" width="9" style="8" customWidth="1"/>
    <col min="11" max="16384" width="9" style="8"/>
  </cols>
  <sheetData>
    <row r="1" spans="1:16">
      <c r="A1" s="75" t="s">
        <v>0</v>
      </c>
      <c r="B1" s="75"/>
      <c r="C1" s="75"/>
      <c r="K1" s="76" t="s">
        <v>1</v>
      </c>
      <c r="L1" s="76"/>
      <c r="M1" s="76"/>
      <c r="N1" s="76"/>
      <c r="O1" s="76"/>
      <c r="P1" s="76"/>
    </row>
    <row r="2" spans="1:16" ht="16.5">
      <c r="A2" s="77" t="s">
        <v>2</v>
      </c>
      <c r="B2" s="77"/>
      <c r="C2" s="77"/>
      <c r="D2" s="12"/>
      <c r="K2" s="78" t="s">
        <v>3</v>
      </c>
      <c r="L2" s="78"/>
      <c r="M2" s="78"/>
      <c r="N2" s="78"/>
      <c r="O2" s="78"/>
      <c r="P2" s="78"/>
    </row>
    <row r="3" spans="1:16">
      <c r="A3" s="77" t="s">
        <v>4</v>
      </c>
      <c r="B3" s="77"/>
      <c r="C3" s="77"/>
      <c r="F3" s="11"/>
      <c r="G3" s="13"/>
      <c r="H3" s="11"/>
    </row>
    <row r="4" spans="1:16" ht="6" customHeight="1"/>
    <row r="5" spans="1:16" ht="46.5" customHeight="1">
      <c r="A5" s="82" t="s">
        <v>5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</row>
    <row r="6" spans="1:16" s="1" customFormat="1" ht="60.75" customHeight="1">
      <c r="A6" s="85" t="s">
        <v>6</v>
      </c>
      <c r="B6" s="85" t="s">
        <v>7</v>
      </c>
      <c r="C6" s="95" t="s">
        <v>8</v>
      </c>
      <c r="D6" s="95"/>
      <c r="E6" s="96" t="s">
        <v>9</v>
      </c>
      <c r="F6" s="95" t="s">
        <v>103</v>
      </c>
      <c r="G6" s="95"/>
      <c r="H6" s="97" t="s">
        <v>104</v>
      </c>
      <c r="I6" s="95">
        <v>2019</v>
      </c>
      <c r="J6" s="95"/>
      <c r="K6" s="95">
        <v>2020</v>
      </c>
      <c r="L6" s="95"/>
      <c r="M6" s="95">
        <v>2021</v>
      </c>
      <c r="N6" s="95"/>
      <c r="O6" s="95">
        <v>2022</v>
      </c>
      <c r="P6" s="95"/>
    </row>
    <row r="7" spans="1:16" s="2" customFormat="1" ht="40.5" customHeight="1">
      <c r="A7" s="85"/>
      <c r="B7" s="85"/>
      <c r="C7" s="98" t="s">
        <v>10</v>
      </c>
      <c r="D7" s="98" t="s">
        <v>11</v>
      </c>
      <c r="E7" s="96"/>
      <c r="F7" s="98" t="s">
        <v>10</v>
      </c>
      <c r="G7" s="98" t="s">
        <v>11</v>
      </c>
      <c r="H7" s="97"/>
      <c r="I7" s="99" t="s">
        <v>94</v>
      </c>
      <c r="J7" s="99" t="s">
        <v>95</v>
      </c>
      <c r="K7" s="99" t="s">
        <v>94</v>
      </c>
      <c r="L7" s="99" t="s">
        <v>95</v>
      </c>
      <c r="M7" s="99" t="s">
        <v>94</v>
      </c>
      <c r="N7" s="99" t="s">
        <v>95</v>
      </c>
      <c r="O7" s="99" t="s">
        <v>94</v>
      </c>
      <c r="P7" s="99" t="s">
        <v>95</v>
      </c>
    </row>
    <row r="8" spans="1:16" s="3" customFormat="1" ht="30.75" customHeight="1">
      <c r="A8" s="14">
        <v>1</v>
      </c>
      <c r="B8" s="15" t="s">
        <v>12</v>
      </c>
      <c r="C8" s="16">
        <v>5510201</v>
      </c>
      <c r="D8" s="16">
        <v>6510201</v>
      </c>
      <c r="E8" s="17" t="s">
        <v>12</v>
      </c>
      <c r="F8" s="16">
        <v>90</v>
      </c>
      <c r="G8" s="16">
        <v>280</v>
      </c>
      <c r="H8" s="18">
        <f t="shared" ref="H8:H11" si="0">F8+G8</f>
        <v>370</v>
      </c>
      <c r="I8" s="72">
        <v>93</v>
      </c>
      <c r="J8" s="72">
        <v>395</v>
      </c>
      <c r="K8" s="72">
        <v>113</v>
      </c>
      <c r="L8" s="72">
        <v>388</v>
      </c>
      <c r="M8" s="72">
        <v>72</v>
      </c>
      <c r="N8" s="72">
        <v>316</v>
      </c>
      <c r="O8" s="72">
        <v>77</v>
      </c>
      <c r="P8" s="72">
        <v>308</v>
      </c>
    </row>
    <row r="9" spans="1:16" s="4" customFormat="1" ht="30.75" customHeight="1">
      <c r="A9" s="64">
        <v>2</v>
      </c>
      <c r="B9" s="65" t="s">
        <v>13</v>
      </c>
      <c r="C9" s="16">
        <v>5510211</v>
      </c>
      <c r="D9" s="16">
        <v>6510211</v>
      </c>
      <c r="E9" s="17" t="s">
        <v>12</v>
      </c>
      <c r="F9" s="16">
        <v>65</v>
      </c>
      <c r="G9" s="16">
        <v>150</v>
      </c>
      <c r="H9" s="18">
        <f t="shared" si="0"/>
        <v>215</v>
      </c>
      <c r="I9" s="72">
        <v>0</v>
      </c>
      <c r="J9" s="72">
        <v>87</v>
      </c>
      <c r="K9" s="19">
        <v>27</v>
      </c>
      <c r="L9" s="19">
        <v>154</v>
      </c>
      <c r="M9" s="19"/>
      <c r="N9" s="19">
        <v>56</v>
      </c>
      <c r="O9" s="19"/>
      <c r="P9" s="19">
        <v>18</v>
      </c>
    </row>
    <row r="10" spans="1:16" s="4" customFormat="1" ht="30.75" customHeight="1">
      <c r="A10" s="14">
        <v>3</v>
      </c>
      <c r="B10" s="15" t="s">
        <v>14</v>
      </c>
      <c r="C10" s="20">
        <v>5510212</v>
      </c>
      <c r="D10" s="16">
        <v>6510212</v>
      </c>
      <c r="E10" s="17" t="s">
        <v>12</v>
      </c>
      <c r="F10" s="16">
        <v>100</v>
      </c>
      <c r="G10" s="16">
        <v>140</v>
      </c>
      <c r="H10" s="18">
        <f t="shared" si="0"/>
        <v>240</v>
      </c>
      <c r="I10" s="72">
        <v>0</v>
      </c>
      <c r="J10" s="72">
        <v>66</v>
      </c>
      <c r="K10" s="19"/>
      <c r="L10" s="19">
        <v>169</v>
      </c>
      <c r="M10" s="19">
        <v>36</v>
      </c>
      <c r="N10" s="19">
        <v>40</v>
      </c>
      <c r="O10" s="19">
        <v>34</v>
      </c>
      <c r="P10" s="19">
        <v>46</v>
      </c>
    </row>
    <row r="11" spans="1:16" s="5" customFormat="1" ht="30.75" customHeight="1">
      <c r="A11" s="14">
        <v>4</v>
      </c>
      <c r="B11" s="15" t="s">
        <v>15</v>
      </c>
      <c r="C11" s="16">
        <v>5510216</v>
      </c>
      <c r="D11" s="16">
        <v>6510216</v>
      </c>
      <c r="E11" s="17" t="s">
        <v>12</v>
      </c>
      <c r="F11" s="16">
        <v>205</v>
      </c>
      <c r="G11" s="16">
        <v>520</v>
      </c>
      <c r="H11" s="18">
        <f t="shared" si="0"/>
        <v>725</v>
      </c>
      <c r="I11" s="72">
        <v>379</v>
      </c>
      <c r="J11" s="72">
        <v>955</v>
      </c>
      <c r="K11" s="16">
        <v>291</v>
      </c>
      <c r="L11" s="16">
        <v>1252</v>
      </c>
      <c r="M11" s="16">
        <v>212</v>
      </c>
      <c r="N11" s="16">
        <v>863</v>
      </c>
      <c r="O11" s="16">
        <v>349</v>
      </c>
      <c r="P11" s="16">
        <v>779</v>
      </c>
    </row>
    <row r="12" spans="1:16" s="4" customFormat="1" ht="30.75" customHeight="1" thickBot="1">
      <c r="A12" s="79" t="s">
        <v>16</v>
      </c>
      <c r="B12" s="80"/>
      <c r="C12" s="81"/>
      <c r="D12" s="21"/>
      <c r="E12" s="22"/>
      <c r="F12" s="23">
        <f t="shared" ref="F12:P12" si="1">SUM(F8:F11)</f>
        <v>460</v>
      </c>
      <c r="G12" s="23">
        <f t="shared" si="1"/>
        <v>1090</v>
      </c>
      <c r="H12" s="23">
        <f t="shared" si="1"/>
        <v>1550</v>
      </c>
      <c r="I12" s="23">
        <f t="shared" si="1"/>
        <v>472</v>
      </c>
      <c r="J12" s="23">
        <f t="shared" si="1"/>
        <v>1503</v>
      </c>
      <c r="K12" s="23">
        <f t="shared" si="1"/>
        <v>431</v>
      </c>
      <c r="L12" s="23">
        <f t="shared" si="1"/>
        <v>1963</v>
      </c>
      <c r="M12" s="23">
        <f t="shared" si="1"/>
        <v>320</v>
      </c>
      <c r="N12" s="23">
        <f t="shared" si="1"/>
        <v>1275</v>
      </c>
      <c r="O12" s="23">
        <f t="shared" si="1"/>
        <v>460</v>
      </c>
      <c r="P12" s="23">
        <f t="shared" si="1"/>
        <v>1151</v>
      </c>
    </row>
    <row r="13" spans="1:16" s="4" customFormat="1" ht="30.75" customHeight="1">
      <c r="A13" s="24">
        <v>5</v>
      </c>
      <c r="B13" s="25" t="s">
        <v>17</v>
      </c>
      <c r="C13" s="26">
        <v>5510303</v>
      </c>
      <c r="D13" s="26">
        <v>6510303</v>
      </c>
      <c r="E13" s="27" t="s">
        <v>18</v>
      </c>
      <c r="F13" s="28">
        <v>85</v>
      </c>
      <c r="G13" s="28">
        <v>190</v>
      </c>
      <c r="H13" s="29">
        <f t="shared" ref="H13:H16" si="2">F13+G13</f>
        <v>275</v>
      </c>
      <c r="I13" s="72">
        <v>73</v>
      </c>
      <c r="J13" s="72">
        <v>245</v>
      </c>
      <c r="K13" s="19">
        <v>54</v>
      </c>
      <c r="L13" s="19">
        <v>192</v>
      </c>
      <c r="M13" s="19">
        <v>66</v>
      </c>
      <c r="N13" s="19">
        <v>75</v>
      </c>
      <c r="O13" s="19">
        <v>51</v>
      </c>
      <c r="P13" s="19">
        <v>52</v>
      </c>
    </row>
    <row r="14" spans="1:16" s="4" customFormat="1" ht="30.75" customHeight="1">
      <c r="A14" s="19">
        <v>6</v>
      </c>
      <c r="B14" s="31" t="s">
        <v>19</v>
      </c>
      <c r="C14" s="30"/>
      <c r="D14" s="30">
        <v>6510305</v>
      </c>
      <c r="E14" s="31" t="s">
        <v>18</v>
      </c>
      <c r="F14" s="16"/>
      <c r="G14" s="16">
        <v>120</v>
      </c>
      <c r="H14" s="32">
        <f t="shared" si="2"/>
        <v>120</v>
      </c>
      <c r="I14" s="72">
        <v>0</v>
      </c>
      <c r="J14" s="72">
        <v>63</v>
      </c>
      <c r="K14" s="19"/>
      <c r="L14" s="19">
        <v>91</v>
      </c>
      <c r="M14" s="19"/>
      <c r="N14" s="19">
        <v>51</v>
      </c>
      <c r="O14" s="19"/>
      <c r="P14" s="19">
        <v>41</v>
      </c>
    </row>
    <row r="15" spans="1:16" s="4" customFormat="1" ht="30.75" customHeight="1">
      <c r="A15" s="19">
        <v>7</v>
      </c>
      <c r="B15" s="31" t="s">
        <v>20</v>
      </c>
      <c r="C15" s="30">
        <v>5510305</v>
      </c>
      <c r="D15" s="30"/>
      <c r="E15" s="31" t="s">
        <v>18</v>
      </c>
      <c r="F15" s="16">
        <v>70</v>
      </c>
      <c r="G15" s="16"/>
      <c r="H15" s="32">
        <f t="shared" si="2"/>
        <v>70</v>
      </c>
      <c r="I15" s="72">
        <v>0</v>
      </c>
      <c r="J15" s="72">
        <v>0</v>
      </c>
      <c r="K15" s="19">
        <v>40</v>
      </c>
      <c r="L15" s="19"/>
      <c r="M15" s="19">
        <v>26</v>
      </c>
      <c r="N15" s="19"/>
      <c r="O15" s="19">
        <v>27</v>
      </c>
      <c r="P15" s="19"/>
    </row>
    <row r="16" spans="1:16" s="4" customFormat="1" ht="30.75" customHeight="1">
      <c r="A16" s="19">
        <v>8</v>
      </c>
      <c r="B16" s="31" t="s">
        <v>21</v>
      </c>
      <c r="C16" s="33">
        <v>5510312</v>
      </c>
      <c r="D16" s="19">
        <v>6510312</v>
      </c>
      <c r="E16" s="31" t="s">
        <v>18</v>
      </c>
      <c r="F16" s="16">
        <v>85</v>
      </c>
      <c r="G16" s="16">
        <v>115</v>
      </c>
      <c r="H16" s="32">
        <f t="shared" si="2"/>
        <v>200</v>
      </c>
      <c r="I16" s="72">
        <v>0</v>
      </c>
      <c r="J16" s="72">
        <v>0</v>
      </c>
      <c r="K16" s="19"/>
      <c r="L16" s="19"/>
      <c r="M16" s="19"/>
      <c r="N16" s="19"/>
      <c r="O16" s="19"/>
      <c r="P16" s="19">
        <v>3</v>
      </c>
    </row>
    <row r="17" spans="1:16" s="4" customFormat="1" ht="30.75" customHeight="1" thickBot="1">
      <c r="A17" s="79" t="s">
        <v>22</v>
      </c>
      <c r="B17" s="80"/>
      <c r="C17" s="81"/>
      <c r="D17" s="21"/>
      <c r="E17" s="22"/>
      <c r="F17" s="23">
        <f t="shared" ref="F17:P17" si="3">SUM(F13:F16)</f>
        <v>240</v>
      </c>
      <c r="G17" s="23">
        <f t="shared" si="3"/>
        <v>425</v>
      </c>
      <c r="H17" s="23">
        <f t="shared" si="3"/>
        <v>665</v>
      </c>
      <c r="I17" s="23">
        <f t="shared" si="3"/>
        <v>73</v>
      </c>
      <c r="J17" s="23">
        <f t="shared" si="3"/>
        <v>308</v>
      </c>
      <c r="K17" s="23">
        <f t="shared" si="3"/>
        <v>94</v>
      </c>
      <c r="L17" s="23">
        <f t="shared" si="3"/>
        <v>283</v>
      </c>
      <c r="M17" s="23">
        <f t="shared" si="3"/>
        <v>92</v>
      </c>
      <c r="N17" s="23">
        <f t="shared" si="3"/>
        <v>126</v>
      </c>
      <c r="O17" s="23">
        <f t="shared" si="3"/>
        <v>78</v>
      </c>
      <c r="P17" s="23">
        <f t="shared" si="3"/>
        <v>96</v>
      </c>
    </row>
    <row r="18" spans="1:16" s="4" customFormat="1" ht="30.75" customHeight="1">
      <c r="A18" s="34">
        <v>9</v>
      </c>
      <c r="B18" s="36" t="s">
        <v>23</v>
      </c>
      <c r="C18" s="35">
        <v>5810104</v>
      </c>
      <c r="D18" s="35">
        <v>6810104</v>
      </c>
      <c r="E18" s="36" t="s">
        <v>24</v>
      </c>
      <c r="F18" s="28">
        <v>50</v>
      </c>
      <c r="G18" s="28">
        <v>50</v>
      </c>
      <c r="H18" s="32">
        <f t="shared" ref="H18:H24" si="4">F18+G18</f>
        <v>100</v>
      </c>
      <c r="I18" s="72">
        <v>0</v>
      </c>
      <c r="J18" s="72">
        <v>0</v>
      </c>
      <c r="K18" s="19">
        <v>28</v>
      </c>
      <c r="L18" s="19"/>
      <c r="M18" s="19">
        <v>17</v>
      </c>
      <c r="N18" s="19"/>
      <c r="O18" s="19"/>
      <c r="P18" s="19">
        <v>13</v>
      </c>
    </row>
    <row r="19" spans="1:16" s="4" customFormat="1" ht="30.75" customHeight="1">
      <c r="A19" s="33">
        <v>10</v>
      </c>
      <c r="B19" s="38" t="s">
        <v>25</v>
      </c>
      <c r="C19" s="37">
        <v>5810105</v>
      </c>
      <c r="D19" s="37">
        <v>6810105</v>
      </c>
      <c r="E19" s="38" t="s">
        <v>24</v>
      </c>
      <c r="F19" s="20">
        <v>50</v>
      </c>
      <c r="G19" s="20">
        <v>50</v>
      </c>
      <c r="H19" s="39">
        <f t="shared" si="4"/>
        <v>100</v>
      </c>
      <c r="I19" s="72">
        <v>0</v>
      </c>
      <c r="J19" s="72">
        <v>0</v>
      </c>
      <c r="K19" s="19">
        <v>60</v>
      </c>
      <c r="L19" s="19"/>
      <c r="M19" s="19">
        <v>29</v>
      </c>
      <c r="N19" s="19"/>
      <c r="O19" s="19">
        <v>25</v>
      </c>
      <c r="P19" s="19">
        <v>4</v>
      </c>
    </row>
    <row r="20" spans="1:16" s="4" customFormat="1" ht="30.75" customHeight="1" thickBot="1">
      <c r="A20" s="79" t="s">
        <v>26</v>
      </c>
      <c r="B20" s="80"/>
      <c r="C20" s="81"/>
      <c r="D20" s="21"/>
      <c r="E20" s="22"/>
      <c r="F20" s="23">
        <f t="shared" ref="F20:P20" si="5">SUM(F18:F19)</f>
        <v>100</v>
      </c>
      <c r="G20" s="23">
        <f t="shared" si="5"/>
        <v>100</v>
      </c>
      <c r="H20" s="23">
        <f t="shared" si="5"/>
        <v>200</v>
      </c>
      <c r="I20" s="23">
        <f t="shared" si="5"/>
        <v>0</v>
      </c>
      <c r="J20" s="23">
        <f t="shared" si="5"/>
        <v>0</v>
      </c>
      <c r="K20" s="23">
        <f t="shared" si="5"/>
        <v>88</v>
      </c>
      <c r="L20" s="23">
        <f t="shared" si="5"/>
        <v>0</v>
      </c>
      <c r="M20" s="23">
        <f t="shared" si="5"/>
        <v>46</v>
      </c>
      <c r="N20" s="23">
        <f t="shared" si="5"/>
        <v>0</v>
      </c>
      <c r="O20" s="23">
        <f t="shared" si="5"/>
        <v>25</v>
      </c>
      <c r="P20" s="23">
        <f t="shared" si="5"/>
        <v>17</v>
      </c>
    </row>
    <row r="21" spans="1:16" s="3" customFormat="1" ht="30.75" customHeight="1">
      <c r="A21" s="34">
        <v>11</v>
      </c>
      <c r="B21" s="36" t="s">
        <v>27</v>
      </c>
      <c r="C21" s="35">
        <v>5810201</v>
      </c>
      <c r="D21" s="35">
        <v>6810201</v>
      </c>
      <c r="E21" s="36" t="s">
        <v>28</v>
      </c>
      <c r="F21" s="28">
        <v>35</v>
      </c>
      <c r="G21" s="28">
        <v>35</v>
      </c>
      <c r="H21" s="40">
        <f t="shared" si="4"/>
        <v>70</v>
      </c>
      <c r="I21" s="72">
        <v>0</v>
      </c>
      <c r="J21" s="72">
        <v>0</v>
      </c>
      <c r="K21" s="72">
        <v>64</v>
      </c>
      <c r="L21" s="72">
        <v>40</v>
      </c>
      <c r="M21" s="72">
        <v>76</v>
      </c>
      <c r="N21" s="72">
        <v>30</v>
      </c>
      <c r="O21" s="72">
        <v>44</v>
      </c>
      <c r="P21" s="72">
        <v>31</v>
      </c>
    </row>
    <row r="22" spans="1:16" s="4" customFormat="1" ht="30.75" customHeight="1">
      <c r="A22" s="19">
        <v>12</v>
      </c>
      <c r="B22" s="31" t="s">
        <v>29</v>
      </c>
      <c r="C22" s="30"/>
      <c r="D22" s="30">
        <v>6810206</v>
      </c>
      <c r="E22" s="31" t="s">
        <v>28</v>
      </c>
      <c r="F22" s="16"/>
      <c r="G22" s="16">
        <v>35</v>
      </c>
      <c r="H22" s="18">
        <f t="shared" si="4"/>
        <v>35</v>
      </c>
      <c r="I22" s="72">
        <v>0</v>
      </c>
      <c r="J22" s="72">
        <v>0</v>
      </c>
      <c r="K22" s="19"/>
      <c r="L22" s="19">
        <v>26</v>
      </c>
      <c r="M22" s="19"/>
      <c r="N22" s="19">
        <v>23</v>
      </c>
      <c r="O22" s="19"/>
      <c r="P22" s="19">
        <v>28</v>
      </c>
    </row>
    <row r="23" spans="1:16" s="4" customFormat="1" ht="30.75" customHeight="1">
      <c r="A23" s="33">
        <v>13</v>
      </c>
      <c r="B23" s="38" t="s">
        <v>30</v>
      </c>
      <c r="C23" s="37">
        <v>5810206</v>
      </c>
      <c r="D23" s="37"/>
      <c r="E23" s="38" t="s">
        <v>28</v>
      </c>
      <c r="F23" s="20">
        <v>35</v>
      </c>
      <c r="G23" s="20"/>
      <c r="H23" s="39">
        <f t="shared" si="4"/>
        <v>35</v>
      </c>
      <c r="I23" s="72">
        <v>0</v>
      </c>
      <c r="J23" s="72">
        <v>0</v>
      </c>
      <c r="K23" s="19">
        <v>56</v>
      </c>
      <c r="L23" s="19"/>
      <c r="M23" s="19">
        <v>34</v>
      </c>
      <c r="N23" s="19"/>
      <c r="O23" s="19">
        <v>47</v>
      </c>
      <c r="P23" s="19"/>
    </row>
    <row r="24" spans="1:16" s="4" customFormat="1" ht="30.75" customHeight="1">
      <c r="A24" s="19">
        <v>14</v>
      </c>
      <c r="B24" s="31" t="s">
        <v>31</v>
      </c>
      <c r="C24" s="19">
        <v>5810210</v>
      </c>
      <c r="D24" s="19">
        <v>6810210</v>
      </c>
      <c r="E24" s="31" t="s">
        <v>28</v>
      </c>
      <c r="F24" s="16">
        <v>50</v>
      </c>
      <c r="G24" s="16">
        <v>50</v>
      </c>
      <c r="H24" s="18">
        <f t="shared" si="4"/>
        <v>100</v>
      </c>
      <c r="I24" s="72">
        <v>0</v>
      </c>
      <c r="J24" s="72">
        <v>0</v>
      </c>
      <c r="K24" s="19">
        <v>62</v>
      </c>
      <c r="L24" s="19">
        <v>12</v>
      </c>
      <c r="M24" s="19">
        <v>73</v>
      </c>
      <c r="N24" s="19">
        <v>14</v>
      </c>
      <c r="O24" s="19">
        <v>98</v>
      </c>
      <c r="P24" s="19">
        <v>18</v>
      </c>
    </row>
    <row r="25" spans="1:16" s="4" customFormat="1" ht="30.75" customHeight="1" thickBot="1">
      <c r="A25" s="79" t="s">
        <v>32</v>
      </c>
      <c r="B25" s="80"/>
      <c r="C25" s="81"/>
      <c r="D25" s="21"/>
      <c r="E25" s="22"/>
      <c r="F25" s="23">
        <f t="shared" ref="F25:P25" si="6">SUM(F21:F24)</f>
        <v>120</v>
      </c>
      <c r="G25" s="23">
        <f t="shared" si="6"/>
        <v>120</v>
      </c>
      <c r="H25" s="23">
        <f t="shared" si="6"/>
        <v>240</v>
      </c>
      <c r="I25" s="23">
        <f t="shared" si="6"/>
        <v>0</v>
      </c>
      <c r="J25" s="23">
        <f t="shared" si="6"/>
        <v>0</v>
      </c>
      <c r="K25" s="23">
        <f t="shared" si="6"/>
        <v>182</v>
      </c>
      <c r="L25" s="23">
        <f t="shared" si="6"/>
        <v>78</v>
      </c>
      <c r="M25" s="23">
        <f t="shared" si="6"/>
        <v>183</v>
      </c>
      <c r="N25" s="23">
        <f t="shared" si="6"/>
        <v>67</v>
      </c>
      <c r="O25" s="23">
        <f t="shared" si="6"/>
        <v>189</v>
      </c>
      <c r="P25" s="23">
        <f t="shared" si="6"/>
        <v>77</v>
      </c>
    </row>
    <row r="26" spans="1:16" s="4" customFormat="1" ht="30.75" customHeight="1">
      <c r="A26" s="41">
        <v>15</v>
      </c>
      <c r="B26" s="42" t="s">
        <v>33</v>
      </c>
      <c r="C26" s="41"/>
      <c r="D26" s="41">
        <v>6580301</v>
      </c>
      <c r="E26" s="42" t="s">
        <v>33</v>
      </c>
      <c r="F26" s="43"/>
      <c r="G26" s="44">
        <v>70</v>
      </c>
      <c r="H26" s="45">
        <f t="shared" ref="H26:H30" si="7">F26+G26</f>
        <v>70</v>
      </c>
      <c r="I26" s="72">
        <v>0</v>
      </c>
      <c r="J26" s="72">
        <v>0</v>
      </c>
      <c r="K26" s="19"/>
      <c r="L26" s="19">
        <v>16</v>
      </c>
      <c r="M26" s="19"/>
      <c r="N26" s="19"/>
      <c r="O26" s="19"/>
      <c r="P26" s="19">
        <v>11</v>
      </c>
    </row>
    <row r="27" spans="1:16" s="4" customFormat="1" ht="30.75" customHeight="1" thickBot="1">
      <c r="A27" s="79" t="s">
        <v>34</v>
      </c>
      <c r="B27" s="80"/>
      <c r="C27" s="81"/>
      <c r="D27" s="21"/>
      <c r="E27" s="22"/>
      <c r="F27" s="23"/>
      <c r="G27" s="23">
        <f t="shared" ref="G27:P27" si="8">SUM(G26)</f>
        <v>70</v>
      </c>
      <c r="H27" s="23">
        <f t="shared" si="8"/>
        <v>70</v>
      </c>
      <c r="I27" s="23">
        <f t="shared" si="8"/>
        <v>0</v>
      </c>
      <c r="J27" s="23">
        <f t="shared" si="8"/>
        <v>0</v>
      </c>
      <c r="K27" s="23">
        <f t="shared" si="8"/>
        <v>0</v>
      </c>
      <c r="L27" s="23">
        <f t="shared" si="8"/>
        <v>16</v>
      </c>
      <c r="M27" s="23">
        <f t="shared" si="8"/>
        <v>0</v>
      </c>
      <c r="N27" s="23">
        <f t="shared" si="8"/>
        <v>0</v>
      </c>
      <c r="O27" s="23">
        <f t="shared" si="8"/>
        <v>0</v>
      </c>
      <c r="P27" s="23">
        <f t="shared" si="8"/>
        <v>11</v>
      </c>
    </row>
    <row r="28" spans="1:16" s="3" customFormat="1" ht="30.75" customHeight="1">
      <c r="A28" s="46">
        <v>16</v>
      </c>
      <c r="B28" s="47" t="s">
        <v>35</v>
      </c>
      <c r="C28" s="46">
        <v>5580201</v>
      </c>
      <c r="D28" s="46">
        <v>6580201</v>
      </c>
      <c r="E28" s="47" t="s">
        <v>36</v>
      </c>
      <c r="F28" s="48">
        <v>60</v>
      </c>
      <c r="G28" s="48">
        <v>60</v>
      </c>
      <c r="H28" s="49">
        <f t="shared" si="7"/>
        <v>120</v>
      </c>
      <c r="I28" s="72">
        <v>36</v>
      </c>
      <c r="J28" s="72">
        <v>32</v>
      </c>
      <c r="K28" s="72">
        <v>47</v>
      </c>
      <c r="L28" s="72">
        <v>36</v>
      </c>
      <c r="M28" s="72">
        <v>18</v>
      </c>
      <c r="N28" s="72">
        <v>46</v>
      </c>
      <c r="O28" s="72">
        <v>22</v>
      </c>
      <c r="P28" s="72">
        <v>24</v>
      </c>
    </row>
    <row r="29" spans="1:16" s="4" customFormat="1" ht="30.75" customHeight="1" thickBot="1">
      <c r="A29" s="79" t="s">
        <v>37</v>
      </c>
      <c r="B29" s="80"/>
      <c r="C29" s="81"/>
      <c r="D29" s="21"/>
      <c r="E29" s="22"/>
      <c r="F29" s="23">
        <f t="shared" ref="F29:P29" si="9">SUM(F28)</f>
        <v>60</v>
      </c>
      <c r="G29" s="23">
        <f t="shared" si="9"/>
        <v>60</v>
      </c>
      <c r="H29" s="23">
        <f t="shared" si="9"/>
        <v>120</v>
      </c>
      <c r="I29" s="23">
        <f t="shared" si="9"/>
        <v>36</v>
      </c>
      <c r="J29" s="23">
        <f t="shared" si="9"/>
        <v>32</v>
      </c>
      <c r="K29" s="23">
        <f t="shared" si="9"/>
        <v>47</v>
      </c>
      <c r="L29" s="23">
        <f t="shared" si="9"/>
        <v>36</v>
      </c>
      <c r="M29" s="23">
        <f t="shared" si="9"/>
        <v>18</v>
      </c>
      <c r="N29" s="23">
        <f t="shared" si="9"/>
        <v>46</v>
      </c>
      <c r="O29" s="23">
        <f t="shared" si="9"/>
        <v>22</v>
      </c>
      <c r="P29" s="23">
        <f t="shared" si="9"/>
        <v>24</v>
      </c>
    </row>
    <row r="30" spans="1:16" s="4" customFormat="1" ht="30.75" customHeight="1">
      <c r="A30" s="91">
        <v>17</v>
      </c>
      <c r="B30" s="92" t="s">
        <v>38</v>
      </c>
      <c r="C30" s="46">
        <v>5340302</v>
      </c>
      <c r="D30" s="46">
        <v>6340302</v>
      </c>
      <c r="E30" s="47" t="s">
        <v>39</v>
      </c>
      <c r="F30" s="48">
        <v>65</v>
      </c>
      <c r="G30" s="48">
        <v>160</v>
      </c>
      <c r="H30" s="45">
        <f t="shared" si="7"/>
        <v>225</v>
      </c>
      <c r="I30" s="72">
        <v>115</v>
      </c>
      <c r="J30" s="72">
        <v>94</v>
      </c>
      <c r="K30" s="19">
        <v>77</v>
      </c>
      <c r="L30" s="19">
        <v>117</v>
      </c>
      <c r="M30" s="19">
        <v>64</v>
      </c>
      <c r="N30" s="19">
        <v>60</v>
      </c>
      <c r="O30" s="19">
        <v>51</v>
      </c>
      <c r="P30" s="19">
        <v>92</v>
      </c>
    </row>
    <row r="31" spans="1:16" s="4" customFormat="1" ht="30.75" customHeight="1" thickBot="1">
      <c r="A31" s="79" t="s">
        <v>40</v>
      </c>
      <c r="B31" s="80"/>
      <c r="C31" s="81"/>
      <c r="D31" s="21"/>
      <c r="E31" s="22"/>
      <c r="F31" s="23">
        <f t="shared" ref="F31:P31" si="10">SUM(F30)</f>
        <v>65</v>
      </c>
      <c r="G31" s="23">
        <f t="shared" si="10"/>
        <v>160</v>
      </c>
      <c r="H31" s="23">
        <f t="shared" si="10"/>
        <v>225</v>
      </c>
      <c r="I31" s="23">
        <f t="shared" si="10"/>
        <v>115</v>
      </c>
      <c r="J31" s="23">
        <f t="shared" si="10"/>
        <v>94</v>
      </c>
      <c r="K31" s="23">
        <f t="shared" si="10"/>
        <v>77</v>
      </c>
      <c r="L31" s="23">
        <f t="shared" si="10"/>
        <v>117</v>
      </c>
      <c r="M31" s="23">
        <f t="shared" si="10"/>
        <v>64</v>
      </c>
      <c r="N31" s="23">
        <f t="shared" si="10"/>
        <v>60</v>
      </c>
      <c r="O31" s="23">
        <f t="shared" si="10"/>
        <v>51</v>
      </c>
      <c r="P31" s="23">
        <f t="shared" si="10"/>
        <v>92</v>
      </c>
    </row>
    <row r="32" spans="1:16" s="4" customFormat="1" ht="30.75" customHeight="1">
      <c r="A32" s="50">
        <v>18</v>
      </c>
      <c r="B32" s="52" t="s">
        <v>41</v>
      </c>
      <c r="C32" s="51">
        <v>5340113</v>
      </c>
      <c r="D32" s="51">
        <v>6340113</v>
      </c>
      <c r="E32" s="52" t="s">
        <v>42</v>
      </c>
      <c r="F32" s="53">
        <v>30</v>
      </c>
      <c r="G32" s="53">
        <v>60</v>
      </c>
      <c r="H32" s="40">
        <f t="shared" ref="H32:H35" si="11">F32+G32</f>
        <v>90</v>
      </c>
      <c r="I32" s="72">
        <v>33</v>
      </c>
      <c r="J32" s="72">
        <v>28</v>
      </c>
      <c r="K32" s="19">
        <v>45</v>
      </c>
      <c r="L32" s="19">
        <v>28</v>
      </c>
      <c r="M32" s="19">
        <v>34</v>
      </c>
      <c r="N32" s="19">
        <v>36</v>
      </c>
      <c r="O32" s="19">
        <v>44</v>
      </c>
      <c r="P32" s="19">
        <v>46</v>
      </c>
    </row>
    <row r="33" spans="1:16" s="4" customFormat="1" ht="30.75" customHeight="1">
      <c r="A33" s="33">
        <v>19</v>
      </c>
      <c r="B33" s="38" t="s">
        <v>43</v>
      </c>
      <c r="C33" s="33">
        <v>5340122</v>
      </c>
      <c r="D33" s="33">
        <v>6340122</v>
      </c>
      <c r="E33" s="38" t="s">
        <v>42</v>
      </c>
      <c r="F33" s="20">
        <v>50</v>
      </c>
      <c r="G33" s="20">
        <v>75</v>
      </c>
      <c r="H33" s="39">
        <f t="shared" si="11"/>
        <v>125</v>
      </c>
      <c r="I33" s="72">
        <v>27</v>
      </c>
      <c r="J33" s="72">
        <v>0</v>
      </c>
      <c r="K33" s="19">
        <v>38</v>
      </c>
      <c r="L33" s="19">
        <v>24</v>
      </c>
      <c r="M33" s="19">
        <v>47</v>
      </c>
      <c r="N33" s="19">
        <v>17</v>
      </c>
      <c r="O33" s="19">
        <v>32</v>
      </c>
      <c r="P33" s="19">
        <v>29</v>
      </c>
    </row>
    <row r="34" spans="1:16" s="4" customFormat="1" ht="30.75" customHeight="1" thickBot="1">
      <c r="A34" s="79" t="s">
        <v>44</v>
      </c>
      <c r="B34" s="80"/>
      <c r="C34" s="81"/>
      <c r="D34" s="21"/>
      <c r="E34" s="22"/>
      <c r="F34" s="23">
        <f t="shared" ref="F34:P34" si="12">SUM(F32:F33)</f>
        <v>80</v>
      </c>
      <c r="G34" s="23">
        <f t="shared" si="12"/>
        <v>135</v>
      </c>
      <c r="H34" s="23">
        <f t="shared" si="12"/>
        <v>215</v>
      </c>
      <c r="I34" s="23">
        <f t="shared" si="12"/>
        <v>60</v>
      </c>
      <c r="J34" s="23">
        <f t="shared" si="12"/>
        <v>28</v>
      </c>
      <c r="K34" s="23">
        <f t="shared" si="12"/>
        <v>83</v>
      </c>
      <c r="L34" s="23">
        <f t="shared" si="12"/>
        <v>52</v>
      </c>
      <c r="M34" s="23">
        <f t="shared" si="12"/>
        <v>81</v>
      </c>
      <c r="N34" s="23">
        <f t="shared" si="12"/>
        <v>53</v>
      </c>
      <c r="O34" s="23">
        <f t="shared" si="12"/>
        <v>76</v>
      </c>
      <c r="P34" s="23">
        <f t="shared" si="12"/>
        <v>75</v>
      </c>
    </row>
    <row r="35" spans="1:16" s="4" customFormat="1" ht="30.75" customHeight="1">
      <c r="A35" s="91">
        <v>20</v>
      </c>
      <c r="B35" s="92" t="s">
        <v>45</v>
      </c>
      <c r="C35" s="54">
        <v>5340417</v>
      </c>
      <c r="D35" s="54">
        <v>6340417</v>
      </c>
      <c r="E35" s="47" t="s">
        <v>46</v>
      </c>
      <c r="F35" s="48">
        <v>65</v>
      </c>
      <c r="G35" s="48">
        <v>160</v>
      </c>
      <c r="H35" s="45">
        <f t="shared" si="11"/>
        <v>225</v>
      </c>
      <c r="I35" s="72">
        <v>63</v>
      </c>
      <c r="J35" s="72">
        <v>103</v>
      </c>
      <c r="K35" s="19">
        <v>93</v>
      </c>
      <c r="L35" s="19">
        <v>118</v>
      </c>
      <c r="M35" s="19">
        <v>83</v>
      </c>
      <c r="N35" s="19">
        <v>123</v>
      </c>
      <c r="O35" s="19">
        <v>75</v>
      </c>
      <c r="P35" s="19">
        <v>138</v>
      </c>
    </row>
    <row r="36" spans="1:16" s="4" customFormat="1" ht="30.75" customHeight="1" thickBot="1">
      <c r="A36" s="79" t="s">
        <v>47</v>
      </c>
      <c r="B36" s="80"/>
      <c r="C36" s="81"/>
      <c r="D36" s="21"/>
      <c r="E36" s="22"/>
      <c r="F36" s="23">
        <f t="shared" ref="F36:P36" si="13">SUM(F35)</f>
        <v>65</v>
      </c>
      <c r="G36" s="23">
        <f t="shared" si="13"/>
        <v>160</v>
      </c>
      <c r="H36" s="23">
        <f t="shared" si="13"/>
        <v>225</v>
      </c>
      <c r="I36" s="23">
        <f t="shared" si="13"/>
        <v>63</v>
      </c>
      <c r="J36" s="23">
        <f t="shared" si="13"/>
        <v>103</v>
      </c>
      <c r="K36" s="23">
        <f t="shared" si="13"/>
        <v>93</v>
      </c>
      <c r="L36" s="23">
        <f t="shared" si="13"/>
        <v>118</v>
      </c>
      <c r="M36" s="23">
        <f t="shared" si="13"/>
        <v>83</v>
      </c>
      <c r="N36" s="23">
        <f t="shared" si="13"/>
        <v>123</v>
      </c>
      <c r="O36" s="23">
        <f t="shared" si="13"/>
        <v>75</v>
      </c>
      <c r="P36" s="23">
        <f t="shared" si="13"/>
        <v>138</v>
      </c>
    </row>
    <row r="37" spans="1:16" s="4" customFormat="1" ht="30.75" customHeight="1">
      <c r="A37" s="50">
        <v>21</v>
      </c>
      <c r="B37" s="52" t="s">
        <v>48</v>
      </c>
      <c r="C37" s="50">
        <v>5340201</v>
      </c>
      <c r="D37" s="50">
        <v>6340201</v>
      </c>
      <c r="E37" s="52" t="s">
        <v>49</v>
      </c>
      <c r="F37" s="53">
        <v>65</v>
      </c>
      <c r="G37" s="53">
        <v>160</v>
      </c>
      <c r="H37" s="40">
        <f t="shared" ref="H37:H45" si="14">F37+G37</f>
        <v>225</v>
      </c>
      <c r="I37" s="72">
        <v>42</v>
      </c>
      <c r="J37" s="72">
        <v>0</v>
      </c>
      <c r="K37" s="19">
        <v>65</v>
      </c>
      <c r="L37" s="19">
        <v>26</v>
      </c>
      <c r="M37" s="19">
        <v>30</v>
      </c>
      <c r="N37" s="19">
        <v>21</v>
      </c>
      <c r="O37" s="19">
        <v>29</v>
      </c>
      <c r="P37" s="19">
        <v>11</v>
      </c>
    </row>
    <row r="38" spans="1:16" s="4" customFormat="1" ht="30.75" customHeight="1" thickBot="1">
      <c r="A38" s="79" t="s">
        <v>50</v>
      </c>
      <c r="B38" s="80"/>
      <c r="C38" s="81"/>
      <c r="D38" s="21"/>
      <c r="E38" s="22"/>
      <c r="F38" s="23">
        <f t="shared" ref="F38:P38" si="15">SUM(F37)</f>
        <v>65</v>
      </c>
      <c r="G38" s="23">
        <f t="shared" si="15"/>
        <v>160</v>
      </c>
      <c r="H38" s="23">
        <f t="shared" si="15"/>
        <v>225</v>
      </c>
      <c r="I38" s="23">
        <f t="shared" si="15"/>
        <v>42</v>
      </c>
      <c r="J38" s="23">
        <f t="shared" si="15"/>
        <v>0</v>
      </c>
      <c r="K38" s="23">
        <f t="shared" si="15"/>
        <v>65</v>
      </c>
      <c r="L38" s="23">
        <f t="shared" si="15"/>
        <v>26</v>
      </c>
      <c r="M38" s="23">
        <f t="shared" si="15"/>
        <v>30</v>
      </c>
      <c r="N38" s="23">
        <f t="shared" si="15"/>
        <v>21</v>
      </c>
      <c r="O38" s="23">
        <f t="shared" si="15"/>
        <v>29</v>
      </c>
      <c r="P38" s="23">
        <f t="shared" si="15"/>
        <v>11</v>
      </c>
    </row>
    <row r="39" spans="1:16" s="4" customFormat="1" ht="30.75" customHeight="1">
      <c r="A39" s="34">
        <v>22</v>
      </c>
      <c r="B39" s="36" t="s">
        <v>51</v>
      </c>
      <c r="C39" s="34">
        <v>5520105</v>
      </c>
      <c r="D39" s="34">
        <v>6520105</v>
      </c>
      <c r="E39" s="36" t="s">
        <v>52</v>
      </c>
      <c r="F39" s="28">
        <v>30</v>
      </c>
      <c r="G39" s="28">
        <v>60</v>
      </c>
      <c r="H39" s="32">
        <f t="shared" si="14"/>
        <v>90</v>
      </c>
      <c r="I39" s="72">
        <v>0</v>
      </c>
      <c r="J39" s="72">
        <v>0</v>
      </c>
      <c r="K39" s="19"/>
      <c r="L39" s="19">
        <v>20</v>
      </c>
      <c r="M39" s="19"/>
      <c r="N39" s="19"/>
      <c r="O39" s="19"/>
      <c r="P39" s="19">
        <v>6</v>
      </c>
    </row>
    <row r="40" spans="1:16" s="4" customFormat="1" ht="30.75" customHeight="1">
      <c r="A40" s="19">
        <v>23</v>
      </c>
      <c r="B40" s="31" t="s">
        <v>53</v>
      </c>
      <c r="C40" s="19">
        <v>5520114</v>
      </c>
      <c r="D40" s="19">
        <v>6520114</v>
      </c>
      <c r="E40" s="31" t="s">
        <v>52</v>
      </c>
      <c r="F40" s="16">
        <v>75</v>
      </c>
      <c r="G40" s="16">
        <v>110</v>
      </c>
      <c r="H40" s="18">
        <f t="shared" si="14"/>
        <v>185</v>
      </c>
      <c r="I40" s="72">
        <v>57</v>
      </c>
      <c r="J40" s="72">
        <v>28</v>
      </c>
      <c r="K40" s="19">
        <v>50</v>
      </c>
      <c r="L40" s="19">
        <v>84</v>
      </c>
      <c r="M40" s="19"/>
      <c r="N40" s="19"/>
      <c r="O40" s="19"/>
      <c r="P40" s="19">
        <v>10</v>
      </c>
    </row>
    <row r="41" spans="1:16" s="4" customFormat="1" ht="30.75" customHeight="1">
      <c r="A41" s="19">
        <v>24</v>
      </c>
      <c r="B41" s="31" t="s">
        <v>54</v>
      </c>
      <c r="C41" s="19">
        <v>5520121</v>
      </c>
      <c r="D41" s="19">
        <v>6520121</v>
      </c>
      <c r="E41" s="31" t="s">
        <v>52</v>
      </c>
      <c r="F41" s="16">
        <v>65</v>
      </c>
      <c r="G41" s="16">
        <v>110</v>
      </c>
      <c r="H41" s="18">
        <f t="shared" si="14"/>
        <v>175</v>
      </c>
      <c r="I41" s="72">
        <v>0</v>
      </c>
      <c r="J41" s="72">
        <v>0</v>
      </c>
      <c r="K41" s="19">
        <v>25</v>
      </c>
      <c r="L41" s="19">
        <v>53</v>
      </c>
      <c r="M41" s="19"/>
      <c r="N41" s="19"/>
      <c r="O41" s="19">
        <v>1</v>
      </c>
      <c r="P41" s="19">
        <v>13</v>
      </c>
    </row>
    <row r="42" spans="1:16" s="4" customFormat="1" ht="30.75" customHeight="1">
      <c r="A42" s="19">
        <v>25</v>
      </c>
      <c r="B42" s="31" t="s">
        <v>55</v>
      </c>
      <c r="C42" s="19">
        <v>5520131</v>
      </c>
      <c r="D42" s="19">
        <v>6520131</v>
      </c>
      <c r="E42" s="31" t="s">
        <v>52</v>
      </c>
      <c r="F42" s="16">
        <v>35</v>
      </c>
      <c r="G42" s="16">
        <v>35</v>
      </c>
      <c r="H42" s="18">
        <f t="shared" si="14"/>
        <v>70</v>
      </c>
      <c r="I42" s="72">
        <v>0</v>
      </c>
      <c r="J42" s="72">
        <v>0</v>
      </c>
      <c r="K42" s="19"/>
      <c r="L42" s="19"/>
      <c r="M42" s="19"/>
      <c r="N42" s="19"/>
      <c r="O42" s="19"/>
      <c r="P42" s="19">
        <v>2</v>
      </c>
    </row>
    <row r="43" spans="1:16" s="3" customFormat="1" ht="30.75" customHeight="1">
      <c r="A43" s="19">
        <v>26</v>
      </c>
      <c r="B43" s="31" t="s">
        <v>56</v>
      </c>
      <c r="C43" s="19">
        <v>5520145</v>
      </c>
      <c r="D43" s="19">
        <v>6520145</v>
      </c>
      <c r="E43" s="31" t="s">
        <v>52</v>
      </c>
      <c r="F43" s="16">
        <v>50</v>
      </c>
      <c r="G43" s="16">
        <v>50</v>
      </c>
      <c r="H43" s="18">
        <f t="shared" si="14"/>
        <v>100</v>
      </c>
      <c r="I43" s="72">
        <v>0</v>
      </c>
      <c r="J43" s="72">
        <v>0</v>
      </c>
      <c r="K43" s="72"/>
      <c r="L43" s="72"/>
      <c r="M43" s="72"/>
      <c r="N43" s="72"/>
      <c r="O43" s="72"/>
      <c r="P43" s="72"/>
    </row>
    <row r="44" spans="1:16" s="4" customFormat="1" ht="30.75" customHeight="1">
      <c r="A44" s="19">
        <v>27</v>
      </c>
      <c r="B44" s="31" t="s">
        <v>57</v>
      </c>
      <c r="C44" s="30">
        <v>5520155</v>
      </c>
      <c r="D44" s="30">
        <v>6520155</v>
      </c>
      <c r="E44" s="31" t="s">
        <v>52</v>
      </c>
      <c r="F44" s="16">
        <v>65</v>
      </c>
      <c r="G44" s="16">
        <v>120</v>
      </c>
      <c r="H44" s="18">
        <f t="shared" si="14"/>
        <v>185</v>
      </c>
      <c r="I44" s="72">
        <v>0</v>
      </c>
      <c r="J44" s="72">
        <v>35</v>
      </c>
      <c r="K44" s="19"/>
      <c r="L44" s="19">
        <v>25</v>
      </c>
      <c r="M44" s="19"/>
      <c r="N44" s="19"/>
      <c r="O44" s="19"/>
      <c r="P44" s="19">
        <v>5</v>
      </c>
    </row>
    <row r="45" spans="1:16" s="4" customFormat="1" ht="30.75" customHeight="1">
      <c r="A45" s="19">
        <v>28</v>
      </c>
      <c r="B45" s="38" t="s">
        <v>58</v>
      </c>
      <c r="C45" s="33">
        <v>5520117</v>
      </c>
      <c r="D45" s="33"/>
      <c r="E45" s="38" t="s">
        <v>52</v>
      </c>
      <c r="F45" s="20">
        <v>100</v>
      </c>
      <c r="G45" s="20"/>
      <c r="H45" s="39">
        <f t="shared" si="14"/>
        <v>100</v>
      </c>
      <c r="I45" s="72">
        <v>93</v>
      </c>
      <c r="J45" s="72">
        <v>0</v>
      </c>
      <c r="K45" s="19">
        <v>97</v>
      </c>
      <c r="L45" s="19"/>
      <c r="M45" s="19">
        <v>40</v>
      </c>
      <c r="N45" s="19"/>
      <c r="O45" s="19">
        <v>28</v>
      </c>
      <c r="P45" s="19"/>
    </row>
    <row r="46" spans="1:16" s="4" customFormat="1" ht="30.75" customHeight="1" thickBot="1">
      <c r="A46" s="79" t="s">
        <v>59</v>
      </c>
      <c r="B46" s="80"/>
      <c r="C46" s="81"/>
      <c r="D46" s="21"/>
      <c r="E46" s="22"/>
      <c r="F46" s="23">
        <f t="shared" ref="F46:P46" si="16">SUM(F39:F45)</f>
        <v>420</v>
      </c>
      <c r="G46" s="23">
        <f t="shared" si="16"/>
        <v>485</v>
      </c>
      <c r="H46" s="23">
        <f t="shared" si="16"/>
        <v>905</v>
      </c>
      <c r="I46" s="23">
        <f t="shared" si="16"/>
        <v>150</v>
      </c>
      <c r="J46" s="23">
        <f t="shared" si="16"/>
        <v>63</v>
      </c>
      <c r="K46" s="23">
        <f t="shared" si="16"/>
        <v>172</v>
      </c>
      <c r="L46" s="23">
        <f t="shared" si="16"/>
        <v>182</v>
      </c>
      <c r="M46" s="23">
        <f t="shared" si="16"/>
        <v>40</v>
      </c>
      <c r="N46" s="23">
        <f t="shared" si="16"/>
        <v>0</v>
      </c>
      <c r="O46" s="23">
        <f t="shared" si="16"/>
        <v>29</v>
      </c>
      <c r="P46" s="23">
        <f t="shared" si="16"/>
        <v>36</v>
      </c>
    </row>
    <row r="47" spans="1:16" s="4" customFormat="1" ht="30.75" customHeight="1">
      <c r="A47" s="50">
        <v>29</v>
      </c>
      <c r="B47" s="52" t="s">
        <v>60</v>
      </c>
      <c r="C47" s="51">
        <v>5520205</v>
      </c>
      <c r="D47" s="51">
        <v>6520205</v>
      </c>
      <c r="E47" s="52" t="s">
        <v>61</v>
      </c>
      <c r="F47" s="53">
        <v>65</v>
      </c>
      <c r="G47" s="53">
        <v>125</v>
      </c>
      <c r="H47" s="40">
        <f t="shared" ref="H47:H51" si="17">F47+G47</f>
        <v>190</v>
      </c>
      <c r="I47" s="72">
        <v>63</v>
      </c>
      <c r="J47" s="72">
        <v>92</v>
      </c>
      <c r="K47" s="19">
        <v>66</v>
      </c>
      <c r="L47" s="19">
        <v>81</v>
      </c>
      <c r="M47" s="19">
        <v>69</v>
      </c>
      <c r="N47" s="19">
        <v>61</v>
      </c>
      <c r="O47" s="19">
        <v>45</v>
      </c>
      <c r="P47" s="19">
        <v>117</v>
      </c>
    </row>
    <row r="48" spans="1:16" s="4" customFormat="1" ht="30.75" customHeight="1">
      <c r="A48" s="19">
        <v>30</v>
      </c>
      <c r="B48" s="31" t="s">
        <v>62</v>
      </c>
      <c r="C48" s="19">
        <v>5520225</v>
      </c>
      <c r="D48" s="19">
        <v>6520225</v>
      </c>
      <c r="E48" s="31" t="s">
        <v>61</v>
      </c>
      <c r="F48" s="16">
        <v>115</v>
      </c>
      <c r="G48" s="16">
        <v>165</v>
      </c>
      <c r="H48" s="18">
        <f t="shared" si="17"/>
        <v>280</v>
      </c>
      <c r="I48" s="72">
        <v>0</v>
      </c>
      <c r="J48" s="72">
        <v>0</v>
      </c>
      <c r="K48" s="19"/>
      <c r="L48" s="19"/>
      <c r="M48" s="19"/>
      <c r="N48" s="19"/>
      <c r="O48" s="19"/>
      <c r="P48" s="19">
        <v>5</v>
      </c>
    </row>
    <row r="49" spans="1:16" s="4" customFormat="1" ht="30.75" customHeight="1">
      <c r="A49" s="14">
        <v>31</v>
      </c>
      <c r="B49" s="15" t="s">
        <v>63</v>
      </c>
      <c r="C49" s="16">
        <v>5520227</v>
      </c>
      <c r="D49" s="16">
        <v>6520227</v>
      </c>
      <c r="E49" s="17" t="s">
        <v>61</v>
      </c>
      <c r="F49" s="16">
        <v>135</v>
      </c>
      <c r="G49" s="16">
        <v>230</v>
      </c>
      <c r="H49" s="18">
        <f t="shared" si="17"/>
        <v>365</v>
      </c>
      <c r="I49" s="72">
        <v>120</v>
      </c>
      <c r="J49" s="72">
        <v>148</v>
      </c>
      <c r="K49" s="19">
        <v>137</v>
      </c>
      <c r="L49" s="19">
        <v>207</v>
      </c>
      <c r="M49" s="19">
        <v>97</v>
      </c>
      <c r="N49" s="19">
        <v>133</v>
      </c>
      <c r="O49" s="19">
        <v>59</v>
      </c>
      <c r="P49" s="19">
        <v>139</v>
      </c>
    </row>
    <row r="50" spans="1:16" s="4" customFormat="1" ht="30.75" customHeight="1">
      <c r="A50" s="19">
        <v>32</v>
      </c>
      <c r="B50" s="31" t="s">
        <v>64</v>
      </c>
      <c r="C50" s="30">
        <v>5520255</v>
      </c>
      <c r="D50" s="30">
        <v>6520255</v>
      </c>
      <c r="E50" s="31" t="s">
        <v>61</v>
      </c>
      <c r="F50" s="16">
        <v>95</v>
      </c>
      <c r="G50" s="16">
        <v>115</v>
      </c>
      <c r="H50" s="18">
        <f t="shared" si="17"/>
        <v>210</v>
      </c>
      <c r="I50" s="72">
        <v>77</v>
      </c>
      <c r="J50" s="72">
        <v>113</v>
      </c>
      <c r="K50" s="19">
        <v>92</v>
      </c>
      <c r="L50" s="19">
        <v>74</v>
      </c>
      <c r="M50" s="19">
        <v>72</v>
      </c>
      <c r="N50" s="19">
        <v>50</v>
      </c>
      <c r="O50" s="19">
        <v>83</v>
      </c>
      <c r="P50" s="19">
        <v>60</v>
      </c>
    </row>
    <row r="51" spans="1:16" s="4" customFormat="1" ht="30.75" customHeight="1">
      <c r="A51" s="14">
        <v>33</v>
      </c>
      <c r="B51" s="55" t="s">
        <v>65</v>
      </c>
      <c r="C51" s="20">
        <v>5520263</v>
      </c>
      <c r="D51" s="20">
        <v>6520263</v>
      </c>
      <c r="E51" s="56" t="s">
        <v>61</v>
      </c>
      <c r="F51" s="20">
        <v>85</v>
      </c>
      <c r="G51" s="20">
        <v>170</v>
      </c>
      <c r="H51" s="39">
        <f t="shared" si="17"/>
        <v>255</v>
      </c>
      <c r="I51" s="72">
        <v>45</v>
      </c>
      <c r="J51" s="72">
        <v>51</v>
      </c>
      <c r="K51" s="19">
        <v>79</v>
      </c>
      <c r="L51" s="19">
        <v>120</v>
      </c>
      <c r="M51" s="19">
        <v>55</v>
      </c>
      <c r="N51" s="19">
        <v>82</v>
      </c>
      <c r="O51" s="19">
        <v>47</v>
      </c>
      <c r="P51" s="19">
        <v>73</v>
      </c>
    </row>
    <row r="52" spans="1:16" s="4" customFormat="1" ht="30.75" customHeight="1" thickBot="1">
      <c r="A52" s="79" t="s">
        <v>66</v>
      </c>
      <c r="B52" s="80"/>
      <c r="C52" s="81"/>
      <c r="D52" s="21"/>
      <c r="E52" s="22"/>
      <c r="F52" s="23">
        <f t="shared" ref="F52:P52" si="18">SUM(F47:F51)</f>
        <v>495</v>
      </c>
      <c r="G52" s="23">
        <f t="shared" si="18"/>
        <v>805</v>
      </c>
      <c r="H52" s="23">
        <f t="shared" si="18"/>
        <v>1300</v>
      </c>
      <c r="I52" s="23">
        <f t="shared" si="18"/>
        <v>305</v>
      </c>
      <c r="J52" s="23">
        <f t="shared" si="18"/>
        <v>404</v>
      </c>
      <c r="K52" s="23">
        <f t="shared" si="18"/>
        <v>374</v>
      </c>
      <c r="L52" s="23">
        <f t="shared" si="18"/>
        <v>482</v>
      </c>
      <c r="M52" s="23">
        <f t="shared" si="18"/>
        <v>293</v>
      </c>
      <c r="N52" s="23">
        <f t="shared" si="18"/>
        <v>326</v>
      </c>
      <c r="O52" s="23">
        <f t="shared" si="18"/>
        <v>234</v>
      </c>
      <c r="P52" s="23">
        <f t="shared" si="18"/>
        <v>394</v>
      </c>
    </row>
    <row r="53" spans="1:16" s="3" customFormat="1" ht="30.75" customHeight="1">
      <c r="A53" s="50">
        <v>34</v>
      </c>
      <c r="B53" s="52" t="s">
        <v>67</v>
      </c>
      <c r="C53" s="50">
        <v>5480205</v>
      </c>
      <c r="D53" s="50">
        <v>6480205</v>
      </c>
      <c r="E53" s="52" t="s">
        <v>68</v>
      </c>
      <c r="F53" s="53">
        <v>65</v>
      </c>
      <c r="G53" s="53">
        <v>75</v>
      </c>
      <c r="H53" s="32">
        <f t="shared" ref="H53:H57" si="19">F53+G53</f>
        <v>140</v>
      </c>
      <c r="I53" s="72">
        <v>167</v>
      </c>
      <c r="J53" s="72">
        <v>0</v>
      </c>
      <c r="K53" s="72">
        <v>99</v>
      </c>
      <c r="L53" s="72">
        <v>48</v>
      </c>
      <c r="M53" s="72">
        <v>49</v>
      </c>
      <c r="N53" s="72"/>
      <c r="O53" s="72">
        <v>41</v>
      </c>
      <c r="P53" s="72">
        <v>20</v>
      </c>
    </row>
    <row r="54" spans="1:16" s="4" customFormat="1" ht="30.75" customHeight="1">
      <c r="A54" s="64">
        <v>35</v>
      </c>
      <c r="B54" s="65" t="s">
        <v>69</v>
      </c>
      <c r="C54" s="30">
        <v>5480207</v>
      </c>
      <c r="D54" s="30">
        <v>6480207</v>
      </c>
      <c r="E54" s="31" t="s">
        <v>68</v>
      </c>
      <c r="F54" s="16">
        <v>85</v>
      </c>
      <c r="G54" s="16">
        <v>150</v>
      </c>
      <c r="H54" s="18">
        <f t="shared" si="19"/>
        <v>235</v>
      </c>
      <c r="I54" s="72">
        <v>124</v>
      </c>
      <c r="J54" s="72">
        <v>65</v>
      </c>
      <c r="K54" s="19">
        <v>98</v>
      </c>
      <c r="L54" s="19">
        <v>140</v>
      </c>
      <c r="M54" s="19">
        <v>181</v>
      </c>
      <c r="N54" s="19">
        <v>127</v>
      </c>
      <c r="O54" s="19">
        <v>147</v>
      </c>
      <c r="P54" s="19">
        <v>106</v>
      </c>
    </row>
    <row r="55" spans="1:16" s="4" customFormat="1" ht="30.75" customHeight="1">
      <c r="A55" s="14">
        <v>36</v>
      </c>
      <c r="B55" s="15" t="s">
        <v>70</v>
      </c>
      <c r="C55" s="16">
        <v>5480209</v>
      </c>
      <c r="D55" s="16">
        <v>6480209</v>
      </c>
      <c r="E55" s="17" t="s">
        <v>68</v>
      </c>
      <c r="F55" s="16">
        <v>65</v>
      </c>
      <c r="G55" s="16">
        <v>150</v>
      </c>
      <c r="H55" s="18">
        <f t="shared" si="19"/>
        <v>215</v>
      </c>
      <c r="I55" s="72">
        <v>114</v>
      </c>
      <c r="J55" s="72">
        <v>135</v>
      </c>
      <c r="K55" s="19">
        <v>87</v>
      </c>
      <c r="L55" s="19">
        <v>102</v>
      </c>
      <c r="M55" s="19">
        <v>68</v>
      </c>
      <c r="N55" s="19">
        <v>36</v>
      </c>
      <c r="O55" s="19">
        <v>59</v>
      </c>
      <c r="P55" s="19">
        <v>67</v>
      </c>
    </row>
    <row r="56" spans="1:16" s="4" customFormat="1" ht="30.75" customHeight="1">
      <c r="A56" s="19">
        <v>37</v>
      </c>
      <c r="B56" s="31" t="s">
        <v>71</v>
      </c>
      <c r="C56" s="19">
        <v>5480214</v>
      </c>
      <c r="D56" s="19">
        <v>6480214</v>
      </c>
      <c r="E56" s="31" t="s">
        <v>68</v>
      </c>
      <c r="F56" s="16">
        <v>65</v>
      </c>
      <c r="G56" s="16">
        <v>85</v>
      </c>
      <c r="H56" s="18">
        <f t="shared" si="19"/>
        <v>150</v>
      </c>
      <c r="I56" s="72">
        <v>61</v>
      </c>
      <c r="J56" s="72">
        <v>35</v>
      </c>
      <c r="K56" s="19">
        <v>62</v>
      </c>
      <c r="L56" s="19">
        <v>63</v>
      </c>
      <c r="M56" s="19">
        <v>40</v>
      </c>
      <c r="N56" s="19">
        <v>43</v>
      </c>
      <c r="O56" s="19">
        <v>39</v>
      </c>
      <c r="P56" s="19">
        <v>32</v>
      </c>
    </row>
    <row r="57" spans="1:16" s="3" customFormat="1" ht="30.75" customHeight="1">
      <c r="A57" s="19">
        <v>38</v>
      </c>
      <c r="B57" s="38" t="s">
        <v>72</v>
      </c>
      <c r="C57" s="33">
        <v>5480216</v>
      </c>
      <c r="D57" s="33">
        <v>6480216</v>
      </c>
      <c r="E57" s="38" t="s">
        <v>68</v>
      </c>
      <c r="F57" s="20">
        <v>65</v>
      </c>
      <c r="G57" s="20">
        <v>85</v>
      </c>
      <c r="H57" s="39">
        <f t="shared" si="19"/>
        <v>150</v>
      </c>
      <c r="I57" s="72">
        <v>71</v>
      </c>
      <c r="J57" s="72">
        <v>19</v>
      </c>
      <c r="K57" s="72">
        <v>37</v>
      </c>
      <c r="L57" s="72"/>
      <c r="M57" s="72">
        <v>38</v>
      </c>
      <c r="N57" s="72"/>
      <c r="O57" s="72">
        <v>26</v>
      </c>
      <c r="P57" s="72">
        <v>11</v>
      </c>
    </row>
    <row r="58" spans="1:16" s="4" customFormat="1" ht="30.75" customHeight="1" thickBot="1">
      <c r="A58" s="79" t="s">
        <v>73</v>
      </c>
      <c r="B58" s="80"/>
      <c r="C58" s="81"/>
      <c r="D58" s="21"/>
      <c r="E58" s="22"/>
      <c r="F58" s="23">
        <f t="shared" ref="F58:P58" si="20">SUM(F53:F57)</f>
        <v>345</v>
      </c>
      <c r="G58" s="23">
        <f t="shared" si="20"/>
        <v>545</v>
      </c>
      <c r="H58" s="23">
        <f t="shared" si="20"/>
        <v>890</v>
      </c>
      <c r="I58" s="23">
        <f t="shared" si="20"/>
        <v>537</v>
      </c>
      <c r="J58" s="23">
        <f t="shared" si="20"/>
        <v>254</v>
      </c>
      <c r="K58" s="23">
        <f t="shared" si="20"/>
        <v>383</v>
      </c>
      <c r="L58" s="23">
        <f t="shared" si="20"/>
        <v>353</v>
      </c>
      <c r="M58" s="23">
        <f t="shared" si="20"/>
        <v>376</v>
      </c>
      <c r="N58" s="23">
        <f t="shared" si="20"/>
        <v>206</v>
      </c>
      <c r="O58" s="23">
        <f t="shared" si="20"/>
        <v>312</v>
      </c>
      <c r="P58" s="23">
        <f t="shared" si="20"/>
        <v>236</v>
      </c>
    </row>
    <row r="59" spans="1:16" s="4" customFormat="1" ht="30.75" customHeight="1">
      <c r="A59" s="50">
        <v>39</v>
      </c>
      <c r="B59" s="52" t="s">
        <v>74</v>
      </c>
      <c r="C59" s="50">
        <v>5480104</v>
      </c>
      <c r="D59" s="50">
        <v>6480104</v>
      </c>
      <c r="E59" s="52" t="s">
        <v>75</v>
      </c>
      <c r="F59" s="53">
        <v>50</v>
      </c>
      <c r="G59" s="53">
        <v>50</v>
      </c>
      <c r="H59" s="40">
        <f t="shared" ref="H59:H62" si="21">F59+G59</f>
        <v>100</v>
      </c>
      <c r="I59" s="72">
        <v>0</v>
      </c>
      <c r="J59" s="72">
        <v>0</v>
      </c>
      <c r="K59" s="19"/>
      <c r="L59" s="19"/>
      <c r="M59" s="19"/>
      <c r="N59" s="19"/>
      <c r="O59" s="19"/>
      <c r="P59" s="19">
        <v>3</v>
      </c>
    </row>
    <row r="60" spans="1:16" s="4" customFormat="1" ht="30.75" customHeight="1">
      <c r="A60" s="19">
        <v>40</v>
      </c>
      <c r="B60" s="31" t="s">
        <v>76</v>
      </c>
      <c r="C60" s="30"/>
      <c r="D60" s="30">
        <v>6480105</v>
      </c>
      <c r="E60" s="31" t="s">
        <v>75</v>
      </c>
      <c r="F60" s="16"/>
      <c r="G60" s="16">
        <v>110</v>
      </c>
      <c r="H60" s="18">
        <f t="shared" si="21"/>
        <v>110</v>
      </c>
      <c r="I60" s="72">
        <v>0</v>
      </c>
      <c r="J60" s="72">
        <v>43</v>
      </c>
      <c r="K60" s="19"/>
      <c r="L60" s="19">
        <v>76</v>
      </c>
      <c r="M60" s="19"/>
      <c r="N60" s="19">
        <v>66</v>
      </c>
      <c r="O60" s="19"/>
      <c r="P60" s="19">
        <v>84</v>
      </c>
    </row>
    <row r="61" spans="1:16" s="3" customFormat="1" ht="30.75" customHeight="1">
      <c r="A61" s="19">
        <v>41</v>
      </c>
      <c r="B61" s="38" t="s">
        <v>77</v>
      </c>
      <c r="C61" s="37">
        <v>5480105</v>
      </c>
      <c r="D61" s="37"/>
      <c r="E61" s="38" t="s">
        <v>75</v>
      </c>
      <c r="F61" s="20">
        <v>85</v>
      </c>
      <c r="G61" s="20"/>
      <c r="H61" s="39">
        <f t="shared" si="21"/>
        <v>85</v>
      </c>
      <c r="I61" s="72">
        <v>94</v>
      </c>
      <c r="J61" s="72">
        <v>0</v>
      </c>
      <c r="K61" s="72">
        <v>77</v>
      </c>
      <c r="L61" s="72"/>
      <c r="M61" s="72">
        <v>54</v>
      </c>
      <c r="N61" s="72"/>
      <c r="O61" s="72">
        <v>73</v>
      </c>
      <c r="P61" s="72"/>
    </row>
    <row r="62" spans="1:16" s="5" customFormat="1" ht="30.75" customHeight="1">
      <c r="A62" s="16">
        <v>42</v>
      </c>
      <c r="B62" s="17" t="s">
        <v>78</v>
      </c>
      <c r="C62" s="16">
        <v>5480108</v>
      </c>
      <c r="D62" s="16">
        <v>6480108</v>
      </c>
      <c r="E62" s="17" t="s">
        <v>75</v>
      </c>
      <c r="F62" s="16">
        <v>50</v>
      </c>
      <c r="G62" s="16">
        <v>50</v>
      </c>
      <c r="H62" s="18">
        <f t="shared" si="21"/>
        <v>100</v>
      </c>
      <c r="I62" s="72">
        <v>0</v>
      </c>
      <c r="J62" s="72">
        <v>0</v>
      </c>
      <c r="K62" s="16">
        <v>67</v>
      </c>
      <c r="L62" s="16">
        <v>30</v>
      </c>
      <c r="M62" s="16">
        <v>63</v>
      </c>
      <c r="N62" s="16"/>
      <c r="O62" s="16">
        <v>103</v>
      </c>
      <c r="P62" s="16">
        <v>12</v>
      </c>
    </row>
    <row r="63" spans="1:16" s="4" customFormat="1" ht="30.75" customHeight="1" thickBot="1">
      <c r="A63" s="79" t="s">
        <v>79</v>
      </c>
      <c r="B63" s="80"/>
      <c r="C63" s="81"/>
      <c r="D63" s="21"/>
      <c r="E63" s="22"/>
      <c r="F63" s="23">
        <f t="shared" ref="F63:P63" si="22">SUM(F59:F62)</f>
        <v>185</v>
      </c>
      <c r="G63" s="23">
        <f t="shared" si="22"/>
        <v>210</v>
      </c>
      <c r="H63" s="23">
        <f t="shared" si="22"/>
        <v>395</v>
      </c>
      <c r="I63" s="23">
        <f t="shared" si="22"/>
        <v>94</v>
      </c>
      <c r="J63" s="23">
        <f t="shared" si="22"/>
        <v>43</v>
      </c>
      <c r="K63" s="23">
        <f t="shared" si="22"/>
        <v>144</v>
      </c>
      <c r="L63" s="23">
        <f t="shared" si="22"/>
        <v>106</v>
      </c>
      <c r="M63" s="23">
        <f t="shared" si="22"/>
        <v>117</v>
      </c>
      <c r="N63" s="23">
        <f t="shared" si="22"/>
        <v>66</v>
      </c>
      <c r="O63" s="23">
        <f t="shared" si="22"/>
        <v>176</v>
      </c>
      <c r="P63" s="23">
        <f t="shared" si="22"/>
        <v>99</v>
      </c>
    </row>
    <row r="64" spans="1:16" s="4" customFormat="1" ht="30.75" customHeight="1">
      <c r="A64" s="46">
        <v>43</v>
      </c>
      <c r="B64" s="47" t="s">
        <v>80</v>
      </c>
      <c r="C64" s="46">
        <v>5210402</v>
      </c>
      <c r="D64" s="46">
        <v>6210402</v>
      </c>
      <c r="E64" s="47" t="s">
        <v>81</v>
      </c>
      <c r="F64" s="48">
        <v>90</v>
      </c>
      <c r="G64" s="48">
        <v>130</v>
      </c>
      <c r="H64" s="45">
        <f t="shared" ref="H64:H68" si="23">F64+G64</f>
        <v>220</v>
      </c>
      <c r="I64" s="72">
        <v>132</v>
      </c>
      <c r="J64" s="72">
        <v>105</v>
      </c>
      <c r="K64" s="19">
        <v>147</v>
      </c>
      <c r="L64" s="19">
        <v>128</v>
      </c>
      <c r="M64" s="19">
        <v>148</v>
      </c>
      <c r="N64" s="19">
        <v>116</v>
      </c>
      <c r="O64" s="19">
        <v>142</v>
      </c>
      <c r="P64" s="19">
        <v>127</v>
      </c>
    </row>
    <row r="65" spans="1:16" s="4" customFormat="1" ht="30.75" customHeight="1" thickBot="1">
      <c r="A65" s="79" t="s">
        <v>82</v>
      </c>
      <c r="B65" s="80"/>
      <c r="C65" s="81"/>
      <c r="D65" s="21"/>
      <c r="E65" s="22"/>
      <c r="F65" s="23">
        <f t="shared" ref="F65:P65" si="24">SUM(F64)</f>
        <v>90</v>
      </c>
      <c r="G65" s="23">
        <f t="shared" si="24"/>
        <v>130</v>
      </c>
      <c r="H65" s="23">
        <f t="shared" si="24"/>
        <v>220</v>
      </c>
      <c r="I65" s="23">
        <f t="shared" si="24"/>
        <v>132</v>
      </c>
      <c r="J65" s="23">
        <f t="shared" si="24"/>
        <v>105</v>
      </c>
      <c r="K65" s="23">
        <f t="shared" si="24"/>
        <v>147</v>
      </c>
      <c r="L65" s="23">
        <f t="shared" si="24"/>
        <v>128</v>
      </c>
      <c r="M65" s="23">
        <f t="shared" si="24"/>
        <v>148</v>
      </c>
      <c r="N65" s="23">
        <f t="shared" si="24"/>
        <v>116</v>
      </c>
      <c r="O65" s="23">
        <f t="shared" si="24"/>
        <v>142</v>
      </c>
      <c r="P65" s="23">
        <f t="shared" si="24"/>
        <v>127</v>
      </c>
    </row>
    <row r="66" spans="1:16" s="4" customFormat="1" ht="30.75" customHeight="1">
      <c r="A66" s="50">
        <v>44</v>
      </c>
      <c r="B66" s="52" t="s">
        <v>83</v>
      </c>
      <c r="C66" s="50">
        <v>5220206</v>
      </c>
      <c r="D66" s="50">
        <v>6220206</v>
      </c>
      <c r="E66" s="52" t="s">
        <v>84</v>
      </c>
      <c r="F66" s="53">
        <v>150</v>
      </c>
      <c r="G66" s="53">
        <v>320</v>
      </c>
      <c r="H66" s="40">
        <f t="shared" si="23"/>
        <v>470</v>
      </c>
      <c r="I66" s="72">
        <v>175</v>
      </c>
      <c r="J66" s="72">
        <v>69</v>
      </c>
      <c r="K66" s="19">
        <v>149</v>
      </c>
      <c r="L66" s="19">
        <v>125</v>
      </c>
      <c r="M66" s="19">
        <v>91</v>
      </c>
      <c r="N66" s="19">
        <v>75</v>
      </c>
      <c r="O66" s="19">
        <v>92</v>
      </c>
      <c r="P66" s="19">
        <v>124</v>
      </c>
    </row>
    <row r="67" spans="1:16" s="4" customFormat="1" ht="30.75" customHeight="1">
      <c r="A67" s="19">
        <v>45</v>
      </c>
      <c r="B67" s="31" t="s">
        <v>99</v>
      </c>
      <c r="C67" s="19">
        <v>5220211</v>
      </c>
      <c r="D67" s="19">
        <v>6220211</v>
      </c>
      <c r="E67" s="31" t="s">
        <v>84</v>
      </c>
      <c r="F67" s="16">
        <v>50</v>
      </c>
      <c r="G67" s="16">
        <v>50</v>
      </c>
      <c r="H67" s="18">
        <f t="shared" si="23"/>
        <v>100</v>
      </c>
      <c r="I67" s="72">
        <v>0</v>
      </c>
      <c r="J67" s="72">
        <v>0</v>
      </c>
      <c r="K67" s="19"/>
      <c r="L67" s="19"/>
      <c r="M67" s="19">
        <v>19</v>
      </c>
      <c r="N67" s="19"/>
      <c r="O67" s="19">
        <v>26</v>
      </c>
      <c r="P67" s="19">
        <v>9</v>
      </c>
    </row>
    <row r="68" spans="1:16" s="4" customFormat="1" ht="30.75" customHeight="1">
      <c r="A68" s="19">
        <v>46</v>
      </c>
      <c r="B68" s="31" t="s">
        <v>85</v>
      </c>
      <c r="C68" s="19">
        <v>5220212</v>
      </c>
      <c r="D68" s="19">
        <v>6220212</v>
      </c>
      <c r="E68" s="31" t="s">
        <v>84</v>
      </c>
      <c r="F68" s="16">
        <v>35</v>
      </c>
      <c r="G68" s="16">
        <v>35</v>
      </c>
      <c r="H68" s="18">
        <f t="shared" si="23"/>
        <v>70</v>
      </c>
      <c r="I68" s="72">
        <v>0</v>
      </c>
      <c r="J68" s="72">
        <v>0</v>
      </c>
      <c r="K68" s="19"/>
      <c r="L68" s="19"/>
      <c r="M68" s="19">
        <v>8</v>
      </c>
      <c r="N68" s="19"/>
      <c r="O68" s="19">
        <v>21</v>
      </c>
      <c r="P68" s="19">
        <v>15</v>
      </c>
    </row>
    <row r="69" spans="1:16" s="4" customFormat="1" ht="30.75" customHeight="1" thickBot="1">
      <c r="A69" s="79" t="s">
        <v>86</v>
      </c>
      <c r="B69" s="80"/>
      <c r="C69" s="81"/>
      <c r="D69" s="21"/>
      <c r="E69" s="22"/>
      <c r="F69" s="23">
        <f t="shared" ref="F69:P69" si="25">SUM(F66:F68)</f>
        <v>235</v>
      </c>
      <c r="G69" s="23">
        <f t="shared" si="25"/>
        <v>405</v>
      </c>
      <c r="H69" s="23">
        <f t="shared" si="25"/>
        <v>640</v>
      </c>
      <c r="I69" s="23">
        <f t="shared" si="25"/>
        <v>175</v>
      </c>
      <c r="J69" s="23">
        <f t="shared" si="25"/>
        <v>69</v>
      </c>
      <c r="K69" s="23">
        <f t="shared" si="25"/>
        <v>149</v>
      </c>
      <c r="L69" s="23">
        <f t="shared" si="25"/>
        <v>125</v>
      </c>
      <c r="M69" s="23">
        <f t="shared" si="25"/>
        <v>118</v>
      </c>
      <c r="N69" s="23">
        <f t="shared" si="25"/>
        <v>75</v>
      </c>
      <c r="O69" s="23">
        <f t="shared" si="25"/>
        <v>139</v>
      </c>
      <c r="P69" s="23">
        <f t="shared" si="25"/>
        <v>148</v>
      </c>
    </row>
    <row r="70" spans="1:16" s="4" customFormat="1" ht="30.75" customHeight="1">
      <c r="A70" s="93">
        <v>47</v>
      </c>
      <c r="B70" s="94" t="s">
        <v>87</v>
      </c>
      <c r="C70" s="19">
        <v>5540204</v>
      </c>
      <c r="D70" s="50">
        <v>6540204</v>
      </c>
      <c r="E70" s="52" t="s">
        <v>88</v>
      </c>
      <c r="F70" s="53">
        <v>100</v>
      </c>
      <c r="G70" s="53">
        <v>150</v>
      </c>
      <c r="H70" s="32">
        <f t="shared" ref="H70:H72" si="26">F70+G70</f>
        <v>250</v>
      </c>
      <c r="I70" s="72">
        <v>58</v>
      </c>
      <c r="J70" s="72">
        <v>59</v>
      </c>
      <c r="K70" s="19">
        <v>50</v>
      </c>
      <c r="L70" s="19">
        <v>70</v>
      </c>
      <c r="M70" s="19">
        <v>33</v>
      </c>
      <c r="N70" s="19">
        <v>16</v>
      </c>
      <c r="O70" s="19">
        <v>23</v>
      </c>
      <c r="P70" s="19">
        <v>36</v>
      </c>
    </row>
    <row r="71" spans="1:16" s="4" customFormat="1" ht="30.75" customHeight="1">
      <c r="A71" s="19">
        <v>48</v>
      </c>
      <c r="B71" s="31" t="s">
        <v>89</v>
      </c>
      <c r="C71" s="19">
        <v>5540205</v>
      </c>
      <c r="D71" s="19">
        <v>6540205</v>
      </c>
      <c r="E71" s="31" t="s">
        <v>88</v>
      </c>
      <c r="F71" s="16">
        <v>65</v>
      </c>
      <c r="G71" s="16">
        <v>150</v>
      </c>
      <c r="H71" s="18">
        <f t="shared" si="26"/>
        <v>215</v>
      </c>
      <c r="I71" s="72">
        <v>0</v>
      </c>
      <c r="J71" s="72">
        <v>0</v>
      </c>
      <c r="K71" s="19"/>
      <c r="L71" s="19"/>
      <c r="M71" s="19"/>
      <c r="N71" s="19"/>
      <c r="O71" s="19">
        <v>1</v>
      </c>
      <c r="P71" s="19"/>
    </row>
    <row r="72" spans="1:16" s="4" customFormat="1" ht="30.75" customHeight="1">
      <c r="A72" s="19">
        <v>49</v>
      </c>
      <c r="B72" s="31" t="s">
        <v>90</v>
      </c>
      <c r="C72" s="19">
        <v>5540207</v>
      </c>
      <c r="D72" s="19">
        <v>6540207</v>
      </c>
      <c r="E72" s="31" t="s">
        <v>88</v>
      </c>
      <c r="F72" s="16">
        <v>45</v>
      </c>
      <c r="G72" s="16">
        <v>80</v>
      </c>
      <c r="H72" s="18">
        <f t="shared" si="26"/>
        <v>125</v>
      </c>
      <c r="I72" s="72">
        <v>0</v>
      </c>
      <c r="J72" s="72">
        <v>0</v>
      </c>
      <c r="K72" s="19"/>
      <c r="L72" s="19"/>
      <c r="M72" s="19"/>
      <c r="N72" s="19"/>
      <c r="O72" s="19"/>
      <c r="P72" s="19"/>
    </row>
    <row r="73" spans="1:16" s="4" customFormat="1" ht="30.75" customHeight="1" thickBot="1">
      <c r="A73" s="79" t="s">
        <v>91</v>
      </c>
      <c r="B73" s="80"/>
      <c r="C73" s="81"/>
      <c r="D73" s="21"/>
      <c r="E73" s="22"/>
      <c r="F73" s="23">
        <f t="shared" ref="F73:P73" si="27">SUM(F70:F72)</f>
        <v>210</v>
      </c>
      <c r="G73" s="23">
        <f t="shared" si="27"/>
        <v>380</v>
      </c>
      <c r="H73" s="23">
        <f t="shared" si="27"/>
        <v>590</v>
      </c>
      <c r="I73" s="23">
        <f t="shared" si="27"/>
        <v>58</v>
      </c>
      <c r="J73" s="23">
        <f t="shared" si="27"/>
        <v>59</v>
      </c>
      <c r="K73" s="23">
        <f t="shared" si="27"/>
        <v>50</v>
      </c>
      <c r="L73" s="23">
        <f t="shared" si="27"/>
        <v>70</v>
      </c>
      <c r="M73" s="23">
        <f t="shared" si="27"/>
        <v>33</v>
      </c>
      <c r="N73" s="23">
        <f t="shared" si="27"/>
        <v>16</v>
      </c>
      <c r="O73" s="23">
        <f t="shared" si="27"/>
        <v>24</v>
      </c>
      <c r="P73" s="23">
        <f t="shared" si="27"/>
        <v>36</v>
      </c>
    </row>
    <row r="74" spans="1:16" s="6" customFormat="1" ht="30.75" customHeight="1">
      <c r="A74" s="83" t="s">
        <v>92</v>
      </c>
      <c r="B74" s="84"/>
      <c r="C74" s="57"/>
      <c r="D74" s="57"/>
      <c r="E74" s="58"/>
      <c r="F74" s="59">
        <f>F73+F69+F65+F63+F58+F52+F46+F38+F36+F34+F31+F29+F27+F25+F20+F17+F12</f>
        <v>3235</v>
      </c>
      <c r="G74" s="59">
        <f>G73+G69+G65+G63+G58+G52+G46+G38+G36+G34+G31+G29+G27+G25+G20+G17+G12</f>
        <v>5440</v>
      </c>
      <c r="H74" s="59">
        <f>H73+H69+H65+H63+H58+H52+H46+H38+H36+H34+H31+H29+H27+H25+H20+H17+H12</f>
        <v>8675</v>
      </c>
      <c r="I74" s="59">
        <f t="shared" ref="I74:P74" si="28">I73+I69+I65+I63+I58+I52+I46+I38+I36+I34+I31+I29+I27+I25+I20+I17+I12</f>
        <v>2312</v>
      </c>
      <c r="J74" s="59">
        <f t="shared" si="28"/>
        <v>3065</v>
      </c>
      <c r="K74" s="59">
        <f t="shared" si="28"/>
        <v>2579</v>
      </c>
      <c r="L74" s="59">
        <f t="shared" si="28"/>
        <v>4135</v>
      </c>
      <c r="M74" s="59">
        <f t="shared" si="28"/>
        <v>2042</v>
      </c>
      <c r="N74" s="59">
        <f>N73+N69+N65+N63+N58+N52+N46+N38+N36+N34+N31+N29+N27+N25+N20+N17+N12</f>
        <v>2576</v>
      </c>
      <c r="O74" s="59">
        <f t="shared" si="28"/>
        <v>2061</v>
      </c>
      <c r="P74" s="59">
        <f t="shared" si="28"/>
        <v>2768</v>
      </c>
    </row>
    <row r="75" spans="1:16" s="74" customFormat="1" ht="39.950000000000003" customHeight="1">
      <c r="B75" s="60"/>
      <c r="E75" s="61"/>
      <c r="F75" s="69" t="s">
        <v>101</v>
      </c>
      <c r="G75" s="69" t="s">
        <v>102</v>
      </c>
      <c r="H75" s="69" t="s">
        <v>93</v>
      </c>
      <c r="I75" s="89">
        <f>I74+J74</f>
        <v>5377</v>
      </c>
      <c r="J75" s="89"/>
      <c r="K75" s="90">
        <f>K74+L74</f>
        <v>6714</v>
      </c>
      <c r="L75" s="89"/>
      <c r="M75" s="90">
        <f>M74+N74</f>
        <v>4618</v>
      </c>
      <c r="N75" s="89"/>
      <c r="O75" s="90">
        <f>O74+P74</f>
        <v>4829</v>
      </c>
      <c r="P75" s="89"/>
    </row>
    <row r="76" spans="1:16" s="71" customFormat="1" ht="28.5" customHeight="1">
      <c r="B76" s="62"/>
      <c r="F76" s="63"/>
      <c r="G76" s="63"/>
      <c r="H76" s="63"/>
    </row>
    <row r="78" spans="1:16" ht="18.75" customHeight="1">
      <c r="A78" s="66"/>
      <c r="B78" s="67"/>
      <c r="C78" s="1"/>
      <c r="D78" s="1"/>
      <c r="E78" s="88" t="s">
        <v>100</v>
      </c>
      <c r="F78" s="88"/>
      <c r="G78" s="88"/>
      <c r="H78" s="88"/>
      <c r="I78" s="88"/>
      <c r="J78" s="88"/>
      <c r="K78" s="88"/>
      <c r="L78" s="88"/>
      <c r="M78" s="88"/>
      <c r="N78" s="88"/>
      <c r="O78" s="88"/>
      <c r="P78" s="88"/>
    </row>
    <row r="79" spans="1:16" ht="18.75" customHeight="1">
      <c r="A79" s="87" t="s">
        <v>96</v>
      </c>
      <c r="B79" s="87"/>
      <c r="C79" s="87"/>
      <c r="D79" s="87"/>
      <c r="E79" s="86" t="s">
        <v>97</v>
      </c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</row>
    <row r="80" spans="1:16" ht="18.75">
      <c r="A80" s="74"/>
      <c r="B80" s="74"/>
      <c r="C80" s="74"/>
      <c r="D80" s="74"/>
      <c r="E80" s="73"/>
      <c r="F80" s="73"/>
      <c r="G80" s="73"/>
      <c r="H80" s="73"/>
    </row>
    <row r="81" spans="1:8" ht="18.75">
      <c r="A81" s="74"/>
      <c r="B81" s="74"/>
      <c r="C81" s="74"/>
      <c r="D81" s="74"/>
      <c r="E81" s="73"/>
      <c r="F81" s="73"/>
      <c r="G81" s="73"/>
      <c r="H81" s="73"/>
    </row>
    <row r="82" spans="1:8" ht="18.75">
      <c r="A82" s="66"/>
      <c r="B82" s="67"/>
      <c r="C82" s="1"/>
      <c r="D82" s="1"/>
      <c r="E82" s="68"/>
      <c r="F82" s="66"/>
      <c r="G82" s="66"/>
      <c r="H82" s="66"/>
    </row>
    <row r="83" spans="1:8" ht="18.75">
      <c r="A83" s="66"/>
      <c r="B83" s="67"/>
      <c r="C83" s="1"/>
      <c r="D83" s="1"/>
      <c r="E83" s="68"/>
      <c r="F83" s="66"/>
      <c r="G83" s="66"/>
      <c r="H83" s="66"/>
    </row>
    <row r="84" spans="1:8" ht="18.75">
      <c r="A84" s="66"/>
      <c r="B84" s="67"/>
      <c r="C84" s="1"/>
      <c r="D84" s="1"/>
      <c r="E84" s="68"/>
      <c r="F84" s="66"/>
      <c r="G84" s="66"/>
      <c r="H84" s="66"/>
    </row>
    <row r="85" spans="1:8" ht="18.75">
      <c r="A85" s="87" t="s">
        <v>98</v>
      </c>
      <c r="B85" s="87"/>
      <c r="C85" s="87"/>
      <c r="D85" s="87"/>
      <c r="E85" s="86"/>
      <c r="F85" s="86"/>
      <c r="G85" s="86"/>
      <c r="H85" s="86"/>
    </row>
  </sheetData>
  <mergeCells count="43">
    <mergeCell ref="K75:L75"/>
    <mergeCell ref="M75:N75"/>
    <mergeCell ref="O75:P75"/>
    <mergeCell ref="A5:P5"/>
    <mergeCell ref="A1:C1"/>
    <mergeCell ref="A2:C2"/>
    <mergeCell ref="A3:C3"/>
    <mergeCell ref="K1:P1"/>
    <mergeCell ref="K2:P2"/>
    <mergeCell ref="K6:L6"/>
    <mergeCell ref="M6:N6"/>
    <mergeCell ref="O6:P6"/>
    <mergeCell ref="A6:A7"/>
    <mergeCell ref="B6:B7"/>
    <mergeCell ref="C6:D6"/>
    <mergeCell ref="E6:E7"/>
    <mergeCell ref="F6:G6"/>
    <mergeCell ref="H6:H7"/>
    <mergeCell ref="A46:C46"/>
    <mergeCell ref="A12:C12"/>
    <mergeCell ref="A17:C17"/>
    <mergeCell ref="A20:C20"/>
    <mergeCell ref="A25:C25"/>
    <mergeCell ref="A27:C27"/>
    <mergeCell ref="A74:B74"/>
    <mergeCell ref="I75:J75"/>
    <mergeCell ref="E78:P78"/>
    <mergeCell ref="E79:P79"/>
    <mergeCell ref="I6:J6"/>
    <mergeCell ref="A52:C52"/>
    <mergeCell ref="A58:C58"/>
    <mergeCell ref="A63:C63"/>
    <mergeCell ref="A65:C65"/>
    <mergeCell ref="A69:C69"/>
    <mergeCell ref="A73:C73"/>
    <mergeCell ref="A29:C29"/>
    <mergeCell ref="A31:C31"/>
    <mergeCell ref="A34:C34"/>
    <mergeCell ref="A36:C36"/>
    <mergeCell ref="A38:C38"/>
    <mergeCell ref="A79:D79"/>
    <mergeCell ref="A85:D85"/>
    <mergeCell ref="E85:H85"/>
  </mergeCells>
  <printOptions horizontalCentered="1"/>
  <pageMargins left="0.1" right="0.1" top="0.5" bottom="0.5" header="0.31496062992126" footer="0.31496062992126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 SANH</vt:lpstr>
      <vt:lpstr>'SO SANH'!Print_Titles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Thai Thi My Sa</cp:lastModifiedBy>
  <cp:lastPrinted>2022-10-12T02:12:00Z</cp:lastPrinted>
  <dcterms:created xsi:type="dcterms:W3CDTF">2017-03-23T07:53:00Z</dcterms:created>
  <dcterms:modified xsi:type="dcterms:W3CDTF">2022-10-12T08:36:32Z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1033-11.2.0.10351</vt:lpwstr>
  </property>
  <property fmtid="{D5CDD505-2E9C-101B-9397-08002B2CF9AE}" pid="3" name="ICV">
    <vt:lpwstr>02AC5CF518BD4ED1B2ABCB1CAE0BA241</vt:lpwstr>
  </property>
</Properties>
</file>