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9720" windowWidth="9720" windowHeight="1215" firstSheet="5" activeTab="5"/>
  </bookViews>
  <sheets>
    <sheet name="Kangatang" sheetId="71" state="veryHidden" r:id="rId1"/>
    <sheet name="BLKQ" sheetId="23" r:id="rId2"/>
    <sheet name="DS.Thoihoc" sheetId="48" r:id="rId3"/>
    <sheet name="RHP" sheetId="56" r:id="rId4"/>
    <sheet name="DS.TNH.Đ-ĐT" sheetId="49" r:id="rId5"/>
    <sheet name="DS.TNH.CK" sheetId="12" r:id="rId6"/>
    <sheet name="DS.TNH.ĐLuc" sheetId="40" r:id="rId7"/>
    <sheet name="DS.TNH.CNTT" sheetId="43" r:id="rId8"/>
    <sheet name="DS.TNH.KHCB" sheetId="59" r:id="rId9"/>
    <sheet name="DS.TNH.N.Lanh" sheetId="57" r:id="rId10"/>
    <sheet name="DS.TNH.CNM-TT" sheetId="50" r:id="rId11"/>
    <sheet name="DS.TNH.KT" sheetId="58" r:id="rId12"/>
    <sheet name="DS.TNH.XD" sheetId="62" r:id="rId13"/>
    <sheet name="TK" sheetId="60" r:id="rId14"/>
    <sheet name="14(12+2)" sheetId="66" r:id="rId15"/>
    <sheet name="15TC-TN-TCT-CĐN" sheetId="69" r:id="rId16"/>
    <sheet name="15LT, 17LT" sheetId="70" r:id="rId17"/>
    <sheet name="15CĐ" sheetId="65" r:id="rId18"/>
    <sheet name="16CĐ" sheetId="68" r:id="rId19"/>
    <sheet name="Sheet1" sheetId="67" r:id="rId20"/>
    <sheet name="TK 4K)" sheetId="61" r:id="rId21"/>
    <sheet name="TK-Nganh" sheetId="64" r:id="rId22"/>
    <sheet name="00000000" sheetId="21" state="veryHidden" r:id="rId23"/>
  </sheets>
  <definedNames>
    <definedName name="_Fill" localSheetId="14" hidden="1">#REF!</definedName>
    <definedName name="_Fill" localSheetId="17" hidden="1">#REF!</definedName>
    <definedName name="_Fill" localSheetId="16" hidden="1">#REF!</definedName>
    <definedName name="_Fill" localSheetId="15" hidden="1">#REF!</definedName>
    <definedName name="_Fill" localSheetId="18" hidden="1">#REF!</definedName>
    <definedName name="_Fill" localSheetId="8" hidden="1">#REF!</definedName>
    <definedName name="_Fill" localSheetId="11" hidden="1">#REF!</definedName>
    <definedName name="_Fill" localSheetId="9" hidden="1">#REF!</definedName>
    <definedName name="_Fill" localSheetId="12" hidden="1">#REF!</definedName>
    <definedName name="_Fill" localSheetId="3" hidden="1">#REF!</definedName>
    <definedName name="_Fill" localSheetId="20" hidden="1">#REF!</definedName>
    <definedName name="_Fill" hidden="1">#REF!</definedName>
    <definedName name="_xlnm.Print_Titles" localSheetId="14">'14(12+2)'!$9:$9</definedName>
    <definedName name="_xlnm.Print_Titles" localSheetId="17">'15CĐ'!$9:$9</definedName>
    <definedName name="_xlnm.Print_Titles" localSheetId="16">'15LT, 17LT'!$8:$8</definedName>
    <definedName name="_xlnm.Print_Titles" localSheetId="15">'15TC-TN-TCT-CĐN'!$8:$8</definedName>
    <definedName name="_xlnm.Print_Titles" localSheetId="18">'16CĐ'!$9:$9</definedName>
    <definedName name="_xlnm.Print_Titles" localSheetId="1">BLKQ!$9:$9</definedName>
    <definedName name="_xlnm.Print_Titles" localSheetId="2">DS.Thoihoc!$64:$64</definedName>
    <definedName name="_xlnm.Print_Titles" localSheetId="5">DS.TNH.CK!#REF!</definedName>
    <definedName name="_xlnm.Print_Titles" localSheetId="7">DS.TNH.CNTT!#REF!</definedName>
    <definedName name="_xlnm.Print_Titles" localSheetId="4">'DS.TNH.Đ-ĐT'!#REF!</definedName>
    <definedName name="_xlnm.Print_Titles" localSheetId="6">DS.TNH.ĐLuc!$95:$95</definedName>
    <definedName name="_xlnm.Print_Titles" localSheetId="8">DS.TNH.KHCB!#REF!</definedName>
    <definedName name="_xlnm.Print_Titles" localSheetId="11">DS.TNH.KT!#REF!</definedName>
    <definedName name="_xlnm.Print_Titles" localSheetId="9">DS.TNH.N.Lanh!#REF!</definedName>
    <definedName name="_xlnm.Print_Titles" localSheetId="3">RHP!$248:$248</definedName>
  </definedNames>
  <calcPr calcId="144525"/>
</workbook>
</file>

<file path=xl/calcChain.xml><?xml version="1.0" encoding="utf-8"?>
<calcChain xmlns="http://schemas.openxmlformats.org/spreadsheetml/2006/main">
  <c r="D12" i="58" l="1"/>
  <c r="D6" i="58"/>
  <c r="D18" i="58" s="1"/>
  <c r="D15" i="12" l="1"/>
  <c r="D6" i="12"/>
  <c r="D24" i="12" s="1"/>
  <c r="Y15" i="60" l="1"/>
  <c r="X15" i="60"/>
  <c r="W15" i="60"/>
  <c r="V15" i="60"/>
  <c r="U15" i="60"/>
  <c r="T15" i="60"/>
  <c r="S15" i="60"/>
  <c r="R15" i="60"/>
  <c r="Q15" i="60"/>
  <c r="P15" i="60"/>
  <c r="O15" i="60"/>
  <c r="N15" i="60"/>
  <c r="M15" i="60"/>
  <c r="L15" i="60"/>
  <c r="K15" i="60"/>
  <c r="J15" i="60"/>
  <c r="I15" i="60"/>
  <c r="G15" i="60"/>
  <c r="F15" i="60"/>
  <c r="E15" i="60"/>
  <c r="D15" i="60"/>
  <c r="C15" i="60"/>
  <c r="Z14" i="60"/>
  <c r="H14" i="60"/>
  <c r="Z13" i="60"/>
  <c r="H13" i="60"/>
  <c r="Z12" i="60"/>
  <c r="H12" i="60"/>
  <c r="Z11" i="60"/>
  <c r="H11" i="60"/>
  <c r="Z10" i="60"/>
  <c r="H10" i="60"/>
  <c r="Z9" i="60"/>
  <c r="H9" i="60"/>
  <c r="Z8" i="60"/>
  <c r="H8" i="60"/>
  <c r="Z7" i="60"/>
  <c r="H7" i="60"/>
  <c r="Z6" i="60"/>
  <c r="H6" i="60"/>
  <c r="H15" i="60" s="1"/>
  <c r="Z15" i="60" l="1"/>
  <c r="AA7" i="60"/>
  <c r="AA8" i="60"/>
  <c r="AA9" i="60"/>
  <c r="AA10" i="60"/>
  <c r="AA11" i="60"/>
  <c r="AA12" i="60"/>
  <c r="AA13" i="60"/>
  <c r="AA14" i="60"/>
  <c r="AA6" i="60"/>
  <c r="D14" i="43"/>
  <c r="AA15" i="60" l="1"/>
  <c r="D20" i="40"/>
  <c r="D6" i="40"/>
  <c r="D56" i="40" s="1"/>
  <c r="D24" i="59" l="1"/>
  <c r="D44" i="43" l="1"/>
  <c r="D10" i="59"/>
  <c r="Y34" i="60" l="1"/>
  <c r="X34" i="60"/>
  <c r="W34" i="60"/>
  <c r="V34" i="60"/>
  <c r="U34" i="60"/>
  <c r="T34" i="60"/>
  <c r="S34" i="60"/>
  <c r="R34" i="60"/>
  <c r="Q34" i="60"/>
  <c r="P34" i="60"/>
  <c r="O34" i="60"/>
  <c r="N34" i="60"/>
  <c r="M34" i="60"/>
  <c r="L34" i="60"/>
  <c r="K34" i="60"/>
  <c r="J34" i="60"/>
  <c r="I34" i="60"/>
  <c r="G34" i="60"/>
  <c r="F34" i="60"/>
  <c r="E34" i="60"/>
  <c r="D34" i="60"/>
  <c r="C34" i="60"/>
  <c r="Z33" i="60"/>
  <c r="H33" i="60"/>
  <c r="AA33" i="60" s="1"/>
  <c r="Z32" i="60"/>
  <c r="H32" i="60"/>
  <c r="Z31" i="60"/>
  <c r="H31" i="60"/>
  <c r="AA31" i="60" s="1"/>
  <c r="Z30" i="60"/>
  <c r="H30" i="60"/>
  <c r="Z29" i="60"/>
  <c r="H29" i="60"/>
  <c r="AA29" i="60" s="1"/>
  <c r="Z28" i="60"/>
  <c r="H28" i="60"/>
  <c r="Z27" i="60"/>
  <c r="H27" i="60"/>
  <c r="Z26" i="60"/>
  <c r="H26" i="60"/>
  <c r="Z25" i="60"/>
  <c r="H25" i="60"/>
  <c r="H34" i="60" s="1"/>
  <c r="AA32" i="60" l="1"/>
  <c r="AA30" i="60"/>
  <c r="AA28" i="60"/>
  <c r="AA27" i="60"/>
  <c r="Z34" i="60"/>
  <c r="AA26" i="60"/>
  <c r="AA25" i="60"/>
  <c r="D21" i="49"/>
  <c r="AA34" i="60" l="1"/>
  <c r="D43" i="12"/>
  <c r="D9" i="57"/>
  <c r="D47" i="58"/>
  <c r="D41" i="58"/>
  <c r="D36" i="59" l="1"/>
  <c r="D78" i="12" l="1"/>
  <c r="D76" i="43"/>
  <c r="D70" i="43"/>
  <c r="D41" i="49" l="1"/>
  <c r="Y53" i="60" l="1"/>
  <c r="X53" i="60"/>
  <c r="W53" i="60"/>
  <c r="V53" i="60"/>
  <c r="U53" i="60"/>
  <c r="T53" i="60"/>
  <c r="S53" i="60"/>
  <c r="R53" i="60"/>
  <c r="Q53" i="60"/>
  <c r="P53" i="60"/>
  <c r="O53" i="60"/>
  <c r="N53" i="60"/>
  <c r="M53" i="60"/>
  <c r="L53" i="60"/>
  <c r="K53" i="60"/>
  <c r="J53" i="60"/>
  <c r="I53" i="60"/>
  <c r="G53" i="60"/>
  <c r="F53" i="60"/>
  <c r="E53" i="60"/>
  <c r="D53" i="60"/>
  <c r="C53" i="60"/>
  <c r="Z52" i="60"/>
  <c r="H52" i="60"/>
  <c r="Z51" i="60"/>
  <c r="H51" i="60"/>
  <c r="Z50" i="60"/>
  <c r="H50" i="60"/>
  <c r="Z49" i="60"/>
  <c r="H49" i="60"/>
  <c r="Z48" i="60"/>
  <c r="H48" i="60"/>
  <c r="Z47" i="60"/>
  <c r="H47" i="60"/>
  <c r="Z46" i="60"/>
  <c r="H46" i="60"/>
  <c r="Z45" i="60"/>
  <c r="H45" i="60"/>
  <c r="Z44" i="60"/>
  <c r="H44" i="60"/>
  <c r="H53" i="60" s="1"/>
  <c r="Z53" i="60" l="1"/>
  <c r="AA45" i="60"/>
  <c r="AA46" i="60"/>
  <c r="AA47" i="60"/>
  <c r="AA48" i="60"/>
  <c r="AA49" i="60"/>
  <c r="AA50" i="60"/>
  <c r="AA51" i="60"/>
  <c r="AA52" i="60"/>
  <c r="AA44" i="60"/>
  <c r="D50" i="57"/>
  <c r="AA53" i="60" l="1"/>
  <c r="D14" i="50"/>
  <c r="D110" i="40"/>
  <c r="D39" i="57"/>
  <c r="D53" i="57" s="1"/>
  <c r="D96" i="40" l="1"/>
  <c r="D146" i="40" s="1"/>
  <c r="D45" i="49"/>
  <c r="D58" i="49" l="1"/>
  <c r="D81" i="43" l="1"/>
  <c r="D78" i="58" l="1"/>
  <c r="D76" i="58"/>
  <c r="U72" i="60" l="1"/>
  <c r="V72" i="60"/>
  <c r="W72" i="60"/>
  <c r="D41" i="50" l="1"/>
  <c r="D79" i="57"/>
  <c r="D63" i="59"/>
  <c r="D114" i="43"/>
  <c r="D99" i="43"/>
  <c r="D193" i="40"/>
  <c r="D87" i="49"/>
  <c r="D77" i="49"/>
  <c r="D95" i="12"/>
  <c r="D122" i="43" l="1"/>
  <c r="D90" i="49"/>
  <c r="D92" i="12"/>
  <c r="F120" i="56" l="1"/>
  <c r="D53" i="58" l="1"/>
  <c r="M87" i="64" l="1"/>
  <c r="L87" i="64"/>
  <c r="K87" i="64"/>
  <c r="J87" i="64"/>
  <c r="I87" i="64"/>
  <c r="H87" i="64"/>
  <c r="G87" i="64"/>
  <c r="E87" i="64"/>
  <c r="D87" i="64"/>
  <c r="M86" i="64"/>
  <c r="L86" i="64"/>
  <c r="K86" i="64"/>
  <c r="J86" i="64"/>
  <c r="I86" i="64"/>
  <c r="H86" i="64"/>
  <c r="G86" i="64"/>
  <c r="E86" i="64"/>
  <c r="D86" i="64"/>
  <c r="E85" i="64"/>
  <c r="M84" i="64"/>
  <c r="L84" i="64"/>
  <c r="K84" i="64"/>
  <c r="J84" i="64"/>
  <c r="I84" i="64"/>
  <c r="H84" i="64"/>
  <c r="G84" i="64"/>
  <c r="E84" i="64"/>
  <c r="D84" i="64"/>
  <c r="E83" i="64"/>
  <c r="E82" i="64"/>
  <c r="E81" i="64"/>
  <c r="M80" i="64"/>
  <c r="L80" i="64"/>
  <c r="K80" i="64"/>
  <c r="J80" i="64"/>
  <c r="I80" i="64"/>
  <c r="H80" i="64"/>
  <c r="G80" i="64"/>
  <c r="E80" i="64"/>
  <c r="D80" i="64"/>
  <c r="E79" i="64"/>
  <c r="E78" i="64"/>
  <c r="E77" i="64"/>
  <c r="E76" i="64"/>
  <c r="M75" i="64"/>
  <c r="L75" i="64"/>
  <c r="K75" i="64"/>
  <c r="J75" i="64"/>
  <c r="I75" i="64"/>
  <c r="H75" i="64"/>
  <c r="G75" i="64"/>
  <c r="E75" i="64"/>
  <c r="D75" i="64"/>
  <c r="E74" i="64"/>
  <c r="M73" i="64"/>
  <c r="L73" i="64"/>
  <c r="K73" i="64"/>
  <c r="J73" i="64"/>
  <c r="I73" i="64"/>
  <c r="H73" i="64"/>
  <c r="G73" i="64"/>
  <c r="E73" i="64"/>
  <c r="D73" i="64"/>
  <c r="E72" i="64"/>
  <c r="E71" i="64"/>
  <c r="E70" i="64"/>
  <c r="M69" i="64"/>
  <c r="L69" i="64"/>
  <c r="K69" i="64"/>
  <c r="J69" i="64"/>
  <c r="I69" i="64"/>
  <c r="H69" i="64"/>
  <c r="G69" i="64"/>
  <c r="E69" i="64"/>
  <c r="D69" i="64"/>
  <c r="E68" i="64"/>
  <c r="E67" i="64"/>
  <c r="E66" i="64"/>
  <c r="E65" i="64"/>
  <c r="E64" i="64"/>
  <c r="E63" i="64"/>
  <c r="E62" i="64"/>
  <c r="M61" i="64"/>
  <c r="L61" i="64"/>
  <c r="K61" i="64"/>
  <c r="J61" i="64"/>
  <c r="I61" i="64"/>
  <c r="H61" i="64"/>
  <c r="G61" i="64"/>
  <c r="E61" i="64"/>
  <c r="D61" i="64"/>
  <c r="E60" i="64"/>
  <c r="M59" i="64"/>
  <c r="L59" i="64"/>
  <c r="K59" i="64"/>
  <c r="J59" i="64"/>
  <c r="I59" i="64"/>
  <c r="H59" i="64"/>
  <c r="G59" i="64"/>
  <c r="E59" i="64"/>
  <c r="D59" i="64"/>
  <c r="E58" i="64"/>
  <c r="E57" i="64"/>
  <c r="E56" i="64"/>
  <c r="E55" i="64"/>
  <c r="E54" i="64"/>
  <c r="M53" i="64"/>
  <c r="L53" i="64"/>
  <c r="K53" i="64"/>
  <c r="J53" i="64"/>
  <c r="I53" i="64"/>
  <c r="H53" i="64"/>
  <c r="G53" i="64"/>
  <c r="E53" i="64"/>
  <c r="D53" i="64"/>
  <c r="E52" i="64"/>
  <c r="E51" i="64"/>
  <c r="E50" i="64"/>
  <c r="E49" i="64"/>
  <c r="E48" i="64"/>
  <c r="E47" i="64"/>
  <c r="M46" i="64"/>
  <c r="L46" i="64"/>
  <c r="K46" i="64"/>
  <c r="J46" i="64"/>
  <c r="I46" i="64"/>
  <c r="H46" i="64"/>
  <c r="G46" i="64"/>
  <c r="E46" i="64"/>
  <c r="D46" i="64"/>
  <c r="M44" i="64"/>
  <c r="L44" i="64"/>
  <c r="K44" i="64"/>
  <c r="J44" i="64"/>
  <c r="I44" i="64"/>
  <c r="H44" i="64"/>
  <c r="G44" i="64"/>
  <c r="E44" i="64"/>
  <c r="D44" i="64"/>
  <c r="E43" i="64"/>
  <c r="M42" i="64"/>
  <c r="L42" i="64"/>
  <c r="K42" i="64"/>
  <c r="J42" i="64"/>
  <c r="I42" i="64"/>
  <c r="H42" i="64"/>
  <c r="G42" i="64"/>
  <c r="E42" i="64"/>
  <c r="D42" i="64"/>
  <c r="E41" i="64"/>
  <c r="E40" i="64"/>
  <c r="E39" i="64"/>
  <c r="M38" i="64"/>
  <c r="L38" i="64"/>
  <c r="K38" i="64"/>
  <c r="J38" i="64"/>
  <c r="I38" i="64"/>
  <c r="H38" i="64"/>
  <c r="G38" i="64"/>
  <c r="E38" i="64"/>
  <c r="D38" i="64"/>
  <c r="E37" i="64"/>
  <c r="E36" i="64"/>
  <c r="E35" i="64"/>
  <c r="E34" i="64"/>
  <c r="M33" i="64"/>
  <c r="L33" i="64"/>
  <c r="K33" i="64"/>
  <c r="J33" i="64"/>
  <c r="I33" i="64"/>
  <c r="H33" i="64"/>
  <c r="G33" i="64"/>
  <c r="E33" i="64"/>
  <c r="D33" i="64"/>
  <c r="E32" i="64"/>
  <c r="M31" i="64"/>
  <c r="L31" i="64"/>
  <c r="K31" i="64"/>
  <c r="J31" i="64"/>
  <c r="I31" i="64"/>
  <c r="H31" i="64"/>
  <c r="G31" i="64"/>
  <c r="E31" i="64"/>
  <c r="D31" i="64"/>
  <c r="E30" i="64"/>
  <c r="E29" i="64"/>
  <c r="E28" i="64"/>
  <c r="M27" i="64"/>
  <c r="L27" i="64"/>
  <c r="K27" i="64"/>
  <c r="J27" i="64"/>
  <c r="I27" i="64"/>
  <c r="H27" i="64"/>
  <c r="G27" i="64"/>
  <c r="E27" i="64"/>
  <c r="D27" i="64"/>
  <c r="E26" i="64"/>
  <c r="E25" i="64"/>
  <c r="E24" i="64"/>
  <c r="E23" i="64"/>
  <c r="E22" i="64"/>
  <c r="E21" i="64"/>
  <c r="E20" i="64"/>
  <c r="E19" i="64"/>
  <c r="M18" i="64"/>
  <c r="L18" i="64"/>
  <c r="K18" i="64"/>
  <c r="J18" i="64"/>
  <c r="I18" i="64"/>
  <c r="H18" i="64"/>
  <c r="G18" i="64"/>
  <c r="E18" i="64"/>
  <c r="D18" i="64"/>
  <c r="E17" i="64"/>
  <c r="M16" i="64"/>
  <c r="L16" i="64"/>
  <c r="K16" i="64"/>
  <c r="J16" i="64"/>
  <c r="I16" i="64"/>
  <c r="H16" i="64"/>
  <c r="G16" i="64"/>
  <c r="E16" i="64"/>
  <c r="D16" i="64"/>
  <c r="E15" i="64"/>
  <c r="E14" i="64"/>
  <c r="E13" i="64"/>
  <c r="E12" i="64"/>
  <c r="M11" i="64"/>
  <c r="L11" i="64"/>
  <c r="K11" i="64"/>
  <c r="J11" i="64"/>
  <c r="I11" i="64"/>
  <c r="H11" i="64"/>
  <c r="G11" i="64"/>
  <c r="E11" i="64"/>
  <c r="D11" i="64"/>
  <c r="E10" i="64"/>
  <c r="E9" i="64"/>
  <c r="E8" i="64"/>
  <c r="E7" i="64"/>
  <c r="E6" i="64"/>
  <c r="E5" i="64"/>
  <c r="M4" i="64"/>
  <c r="L4" i="64"/>
  <c r="K4" i="64"/>
  <c r="J4" i="64"/>
  <c r="I4" i="64"/>
  <c r="H4" i="64"/>
  <c r="G4" i="64"/>
  <c r="E4" i="64"/>
  <c r="D4" i="64"/>
  <c r="N55" i="61"/>
  <c r="M55" i="61"/>
  <c r="L55" i="61"/>
  <c r="J55" i="61"/>
  <c r="I55" i="61"/>
  <c r="H55" i="61"/>
  <c r="G55" i="61"/>
  <c r="E55" i="61"/>
  <c r="D55" i="61"/>
  <c r="C55" i="61"/>
  <c r="N54" i="61"/>
  <c r="M54" i="61"/>
  <c r="I54" i="61"/>
  <c r="C54" i="61"/>
  <c r="N53" i="61"/>
  <c r="M53" i="61"/>
  <c r="I53" i="61"/>
  <c r="C53" i="61"/>
  <c r="N52" i="61"/>
  <c r="M52" i="61"/>
  <c r="I52" i="61"/>
  <c r="C52" i="61"/>
  <c r="N51" i="61"/>
  <c r="M51" i="61"/>
  <c r="I51" i="61"/>
  <c r="C51" i="61"/>
  <c r="N33" i="61"/>
  <c r="M33" i="61"/>
  <c r="L33" i="61"/>
  <c r="J33" i="61"/>
  <c r="I33" i="61"/>
  <c r="H33" i="61"/>
  <c r="G33" i="61"/>
  <c r="E33" i="61"/>
  <c r="D33" i="61"/>
  <c r="C33" i="61"/>
  <c r="N32" i="61"/>
  <c r="M32" i="61"/>
  <c r="I32" i="61"/>
  <c r="C32" i="61"/>
  <c r="N31" i="61"/>
  <c r="M31" i="61"/>
  <c r="I31" i="61"/>
  <c r="C31" i="61"/>
  <c r="N30" i="61"/>
  <c r="M30" i="61"/>
  <c r="I30" i="61"/>
  <c r="C30" i="61"/>
  <c r="N29" i="61"/>
  <c r="M29" i="61"/>
  <c r="I29" i="61"/>
  <c r="C29" i="61"/>
  <c r="N11" i="61"/>
  <c r="M11" i="61"/>
  <c r="L11" i="61"/>
  <c r="K11" i="61"/>
  <c r="J11" i="61"/>
  <c r="I11" i="61"/>
  <c r="H11" i="61"/>
  <c r="G11" i="61"/>
  <c r="F11" i="61"/>
  <c r="E11" i="61"/>
  <c r="D11" i="61"/>
  <c r="C11" i="61"/>
  <c r="N10" i="61"/>
  <c r="M10" i="61"/>
  <c r="L10" i="61"/>
  <c r="K10" i="61"/>
  <c r="I10" i="61"/>
  <c r="H10" i="61"/>
  <c r="F10" i="61"/>
  <c r="E10" i="61"/>
  <c r="C10" i="61"/>
  <c r="N9" i="61"/>
  <c r="M9" i="61"/>
  <c r="L9" i="61"/>
  <c r="K9" i="61"/>
  <c r="I9" i="61"/>
  <c r="H9" i="61"/>
  <c r="F9" i="61"/>
  <c r="E9" i="61"/>
  <c r="C9" i="61"/>
  <c r="N8" i="61"/>
  <c r="M8" i="61"/>
  <c r="L8" i="61"/>
  <c r="K8" i="61"/>
  <c r="I8" i="61"/>
  <c r="H8" i="61"/>
  <c r="F8" i="61"/>
  <c r="E8" i="61"/>
  <c r="C8" i="61"/>
  <c r="N7" i="61"/>
  <c r="M7" i="61"/>
  <c r="L7" i="61"/>
  <c r="K7" i="61"/>
  <c r="I7" i="61"/>
  <c r="H7" i="61"/>
  <c r="F7" i="61"/>
  <c r="E7" i="61"/>
  <c r="C7" i="61"/>
  <c r="D253" i="68"/>
  <c r="D220" i="68"/>
  <c r="D206" i="68"/>
  <c r="D139" i="68"/>
  <c r="D91" i="68"/>
  <c r="D68" i="68"/>
  <c r="D10" i="68"/>
  <c r="D297" i="65"/>
  <c r="D286" i="65"/>
  <c r="D275" i="65"/>
  <c r="D229" i="65"/>
  <c r="D224" i="65"/>
  <c r="D159" i="65"/>
  <c r="D100" i="65"/>
  <c r="D69" i="65"/>
  <c r="D10" i="65"/>
  <c r="D44" i="70"/>
  <c r="D42" i="70"/>
  <c r="D33" i="70"/>
  <c r="D27" i="70"/>
  <c r="D22" i="70"/>
  <c r="D18" i="70"/>
  <c r="D13" i="70"/>
  <c r="D10" i="70"/>
  <c r="B97" i="69"/>
  <c r="D96" i="69"/>
  <c r="D94" i="69"/>
  <c r="D83" i="69"/>
  <c r="D78" i="69"/>
  <c r="D66" i="69"/>
  <c r="D54" i="69"/>
  <c r="D45" i="69"/>
  <c r="D31" i="69"/>
  <c r="D24" i="69"/>
  <c r="D17" i="69"/>
  <c r="D13" i="69"/>
  <c r="D10" i="69"/>
  <c r="D102" i="66"/>
  <c r="D91" i="66"/>
  <c r="D80" i="66"/>
  <c r="D72" i="66"/>
  <c r="D67" i="66"/>
  <c r="D44" i="66"/>
  <c r="D32" i="66"/>
  <c r="D20" i="66"/>
  <c r="D10" i="66"/>
  <c r="Y72" i="60"/>
  <c r="X72" i="60"/>
  <c r="T72" i="60"/>
  <c r="S72" i="60"/>
  <c r="R72" i="60"/>
  <c r="Q72" i="60"/>
  <c r="P72" i="60"/>
  <c r="O72" i="60"/>
  <c r="N72" i="60"/>
  <c r="M72" i="60"/>
  <c r="L72" i="60"/>
  <c r="K72" i="60"/>
  <c r="J72" i="60"/>
  <c r="I72" i="60"/>
  <c r="G72" i="60"/>
  <c r="F72" i="60"/>
  <c r="E72" i="60"/>
  <c r="D72" i="60"/>
  <c r="C72" i="60"/>
  <c r="Z71" i="60"/>
  <c r="H71" i="60"/>
  <c r="Z70" i="60"/>
  <c r="H70" i="60"/>
  <c r="Z69" i="60"/>
  <c r="H69" i="60"/>
  <c r="Z68" i="60"/>
  <c r="H68" i="60"/>
  <c r="Z67" i="60"/>
  <c r="H67" i="60"/>
  <c r="Z66" i="60"/>
  <c r="H66" i="60"/>
  <c r="Z65" i="60"/>
  <c r="H65" i="60"/>
  <c r="Z64" i="60"/>
  <c r="H64" i="60"/>
  <c r="Z63" i="60"/>
  <c r="H63" i="60"/>
  <c r="D40" i="62"/>
  <c r="D39" i="62"/>
  <c r="D38" i="62"/>
  <c r="D10" i="62"/>
  <c r="D6" i="62"/>
  <c r="D24" i="62" s="1"/>
  <c r="C86" i="58"/>
  <c r="C85" i="58"/>
  <c r="C84" i="58" s="1"/>
  <c r="D69" i="50"/>
  <c r="D68" i="50"/>
  <c r="D67" i="50" s="1"/>
  <c r="D108" i="57"/>
  <c r="D107" i="57"/>
  <c r="D106" i="57" s="1"/>
  <c r="D87" i="59"/>
  <c r="D86" i="59"/>
  <c r="D85" i="59" s="1"/>
  <c r="D136" i="43"/>
  <c r="D135" i="43"/>
  <c r="D134" i="43" s="1"/>
  <c r="D222" i="40"/>
  <c r="D221" i="40"/>
  <c r="D220" i="40" s="1"/>
  <c r="D123" i="12"/>
  <c r="D122" i="12"/>
  <c r="D121" i="12" s="1"/>
  <c r="D104" i="12"/>
  <c r="D118" i="49"/>
  <c r="D117" i="49"/>
  <c r="D116" i="49" s="1"/>
  <c r="L30" i="56"/>
  <c r="L28" i="56"/>
  <c r="L7" i="56"/>
  <c r="D61" i="48"/>
  <c r="D60" i="48"/>
  <c r="D56" i="48"/>
  <c r="D53" i="48"/>
  <c r="D52" i="48"/>
  <c r="D46" i="48"/>
  <c r="D45" i="48"/>
  <c r="D43" i="48"/>
  <c r="D42" i="48"/>
  <c r="D40" i="48"/>
  <c r="D37" i="48"/>
  <c r="D36" i="48"/>
  <c r="D34" i="48"/>
  <c r="D33" i="48"/>
  <c r="D25" i="48"/>
  <c r="D24" i="48"/>
  <c r="D17" i="48"/>
  <c r="D16" i="48"/>
  <c r="D12" i="48"/>
  <c r="D11" i="48"/>
  <c r="D9" i="48"/>
  <c r="D8" i="48"/>
  <c r="D72" i="23"/>
  <c r="D46" i="23"/>
  <c r="D10" i="23"/>
  <c r="Z72" i="60" l="1"/>
  <c r="AA66" i="60"/>
  <c r="AA67" i="60"/>
  <c r="AA68" i="60"/>
  <c r="AA69" i="60"/>
  <c r="AA70" i="60"/>
  <c r="AA71" i="60"/>
  <c r="AA65" i="60"/>
  <c r="AA64" i="60"/>
  <c r="H72" i="60"/>
  <c r="AA63" i="60"/>
  <c r="AA72" i="60" l="1"/>
</calcChain>
</file>

<file path=xl/sharedStrings.xml><?xml version="1.0" encoding="utf-8"?>
<sst xmlns="http://schemas.openxmlformats.org/spreadsheetml/2006/main" count="7213" uniqueCount="2602">
  <si>
    <t>Cập nhật phần mền 04/01/2017</t>
  </si>
  <si>
    <t>nt</t>
  </si>
  <si>
    <t>Trung cấp</t>
  </si>
  <si>
    <t>Cao đẳng</t>
  </si>
  <si>
    <t>TỔNG CỘNG</t>
  </si>
  <si>
    <t>MSSV</t>
  </si>
  <si>
    <t>Tuấn</t>
  </si>
  <si>
    <t>UBND THÀNH PHỐ HỒ CHÍ MINH</t>
  </si>
  <si>
    <t>Hiếu</t>
  </si>
  <si>
    <t>Hưng</t>
  </si>
  <si>
    <t>Linh</t>
  </si>
  <si>
    <t>Anh</t>
  </si>
  <si>
    <t>RHP</t>
  </si>
  <si>
    <t>Tâm</t>
  </si>
  <si>
    <t>Lê Hoàng</t>
  </si>
  <si>
    <t>Lê Thành</t>
  </si>
  <si>
    <t>TCCN</t>
  </si>
  <si>
    <t>CĐCN</t>
  </si>
  <si>
    <t>TRƯỜNG CAO ĐẲNG LÝ TỰ TRỌNG</t>
  </si>
  <si>
    <t>Phạm Minh</t>
  </si>
  <si>
    <t>(Kèm theo Quyết định số:           /QĐ-LTT-CTCT ngày     tháng    năm 2016
 của Trường Cao đẳng Kỹ thuật Lý Tự Trọng Thành phố Hồ Chí Minh)</t>
  </si>
  <si>
    <t>TT</t>
  </si>
  <si>
    <t>CỘNG HÒA XÃ HỘI CHỦ NGHĨA VIỆT NAM</t>
  </si>
  <si>
    <t>Độc  lập  -  Tự  do  -  Hạnh  phúc</t>
  </si>
  <si>
    <t>HỌ &amp; TÊN</t>
  </si>
  <si>
    <t>LỚP</t>
  </si>
  <si>
    <t>LÝ DO</t>
  </si>
  <si>
    <t>GHI CHÚ</t>
  </si>
  <si>
    <t>Ngày
duyệt đơn</t>
  </si>
  <si>
    <t>Tổng cộng:</t>
  </si>
  <si>
    <t>THÀNH PHỐ HỒ CHÍ MINH</t>
  </si>
  <si>
    <t>HSSV</t>
  </si>
  <si>
    <t>Phước</t>
  </si>
  <si>
    <t>Quý</t>
  </si>
  <si>
    <t>Lê Ngọc</t>
  </si>
  <si>
    <t>Chiến</t>
  </si>
  <si>
    <t>Nguyễn Đăng</t>
  </si>
  <si>
    <t>Nguyễn Trọng</t>
  </si>
  <si>
    <t>Lê Quang</t>
  </si>
  <si>
    <t>Nguyễn Duy</t>
  </si>
  <si>
    <t>Nguyễn Trung</t>
  </si>
  <si>
    <t>Phạm Thanh</t>
  </si>
  <si>
    <t>Trương Đình</t>
  </si>
  <si>
    <t>Lê Nguyễn Anh</t>
  </si>
  <si>
    <t>Thắng</t>
  </si>
  <si>
    <t>Trí</t>
  </si>
  <si>
    <t>Hoàng</t>
  </si>
  <si>
    <t>Nguyễn Hoài</t>
  </si>
  <si>
    <t>Vinh</t>
  </si>
  <si>
    <t>An</t>
  </si>
  <si>
    <t>Thảo</t>
  </si>
  <si>
    <t>Ngọc</t>
  </si>
  <si>
    <t>Nguyễn Hải</t>
  </si>
  <si>
    <t>Thanh</t>
  </si>
  <si>
    <t>Đức</t>
  </si>
  <si>
    <t>Hậu</t>
  </si>
  <si>
    <t>Hoa</t>
  </si>
  <si>
    <t>Nguyễn Quang</t>
  </si>
  <si>
    <t>Võ Thành</t>
  </si>
  <si>
    <t>Thiên</t>
  </si>
  <si>
    <t>Nguyễn Công</t>
  </si>
  <si>
    <t>Danh</t>
  </si>
  <si>
    <t>Khải</t>
  </si>
  <si>
    <t>Hồ Minh</t>
  </si>
  <si>
    <t>Phong</t>
  </si>
  <si>
    <t>Tân</t>
  </si>
  <si>
    <t>Lê Anh</t>
  </si>
  <si>
    <t>Nguyễn Gia</t>
  </si>
  <si>
    <t>Thái</t>
  </si>
  <si>
    <t>Việt</t>
  </si>
  <si>
    <t>Nguyễn</t>
  </si>
  <si>
    <t>Đi nghĩa vụ quân sự</t>
  </si>
  <si>
    <t>Phương</t>
  </si>
  <si>
    <t>Nguyễn Hữu</t>
  </si>
  <si>
    <t>Vũ</t>
  </si>
  <si>
    <t>Duy</t>
  </si>
  <si>
    <t>Mạnh</t>
  </si>
  <si>
    <t>Giang</t>
  </si>
  <si>
    <t>Trương Văn</t>
  </si>
  <si>
    <t>Sang</t>
  </si>
  <si>
    <t>Toàn</t>
  </si>
  <si>
    <t>Nguyễn Văn</t>
  </si>
  <si>
    <t>Tường</t>
  </si>
  <si>
    <t>Nguyễn Thanh</t>
  </si>
  <si>
    <t>Thành</t>
  </si>
  <si>
    <t>Nguyễn Phước</t>
  </si>
  <si>
    <t>Thông</t>
  </si>
  <si>
    <t>Thuận</t>
  </si>
  <si>
    <t>Trọng</t>
  </si>
  <si>
    <t>Nguyên</t>
  </si>
  <si>
    <t>Hiệu trưởng Phạm Hữu Lộc (Đã ký)</t>
  </si>
  <si>
    <t>Hiệp</t>
  </si>
  <si>
    <t>Nguyễn Huỳnh</t>
  </si>
  <si>
    <t>Kiên</t>
  </si>
  <si>
    <t>Khiêm</t>
  </si>
  <si>
    <t>Nhật</t>
  </si>
  <si>
    <t>Trần Văn</t>
  </si>
  <si>
    <t>Lê Tuấn</t>
  </si>
  <si>
    <t>Nguyễn Phi</t>
  </si>
  <si>
    <t>Nguyễn Hồng</t>
  </si>
  <si>
    <t>Thương</t>
  </si>
  <si>
    <t>Đặng Thanh</t>
  </si>
  <si>
    <t>Lập</t>
  </si>
  <si>
    <t>Trương Quốc</t>
  </si>
  <si>
    <t>Huỳnh Văn</t>
  </si>
  <si>
    <t>TS</t>
  </si>
  <si>
    <t>TC</t>
  </si>
  <si>
    <t>CĐ</t>
  </si>
  <si>
    <t>Khương</t>
  </si>
  <si>
    <t>Vy</t>
  </si>
  <si>
    <t>Tú</t>
  </si>
  <si>
    <t>Trung</t>
  </si>
  <si>
    <t>Lê Minh</t>
  </si>
  <si>
    <t>Huỳnh Tấn</t>
  </si>
  <si>
    <t>Phát</t>
  </si>
  <si>
    <t>Tùng</t>
  </si>
  <si>
    <t>Thạch</t>
  </si>
  <si>
    <t>T.ý.ngh</t>
  </si>
  <si>
    <t>Long</t>
  </si>
  <si>
    <t>Đỗ Hoàng</t>
  </si>
  <si>
    <t>Đặng Quốc</t>
  </si>
  <si>
    <t>Lâm</t>
  </si>
  <si>
    <t>Quyền</t>
  </si>
  <si>
    <t>Nguyễn Quốc</t>
  </si>
  <si>
    <t>Lộc</t>
  </si>
  <si>
    <t>Võ Đức</t>
  </si>
  <si>
    <t>Tấn</t>
  </si>
  <si>
    <t>Võ Minh</t>
  </si>
  <si>
    <t>Trần Đức</t>
  </si>
  <si>
    <t>Phạm Tấn</t>
  </si>
  <si>
    <t>Hùng</t>
  </si>
  <si>
    <t>Thư</t>
  </si>
  <si>
    <t>Lợi</t>
  </si>
  <si>
    <t>Họ và Tên</t>
  </si>
  <si>
    <t>Lớp</t>
  </si>
  <si>
    <t>Ghi chú</t>
  </si>
  <si>
    <t>Hiển</t>
  </si>
  <si>
    <t>Trần Tiến</t>
  </si>
  <si>
    <t>Lê Thanh</t>
  </si>
  <si>
    <t>Bùi Quốc</t>
  </si>
  <si>
    <t>Hải</t>
  </si>
  <si>
    <t>Đặng Văn</t>
  </si>
  <si>
    <t>Chương</t>
  </si>
  <si>
    <t>Võ Tấn</t>
  </si>
  <si>
    <t>Minh</t>
  </si>
  <si>
    <t>Nguyễn Thế</t>
  </si>
  <si>
    <t>Nhựt</t>
  </si>
  <si>
    <t>Nguyễn Tấn</t>
  </si>
  <si>
    <t>Luân</t>
  </si>
  <si>
    <t>Đạt</t>
  </si>
  <si>
    <t>Kiệt</t>
  </si>
  <si>
    <t>Quân</t>
  </si>
  <si>
    <t>Nhi</t>
  </si>
  <si>
    <t>Uyên</t>
  </si>
  <si>
    <t>Khánh</t>
  </si>
  <si>
    <t>Quang</t>
  </si>
  <si>
    <t>Dương</t>
  </si>
  <si>
    <t>Tiến</t>
  </si>
  <si>
    <t>Phạm Văn</t>
  </si>
  <si>
    <t>Sơn</t>
  </si>
  <si>
    <t>Nguyễn Phúc</t>
  </si>
  <si>
    <t>Thịnh</t>
  </si>
  <si>
    <t>Nguyễn Xuân</t>
  </si>
  <si>
    <t>Lê Xuân</t>
  </si>
  <si>
    <t>Huỳnh</t>
  </si>
  <si>
    <t>Tài</t>
  </si>
  <si>
    <t>Tính</t>
  </si>
  <si>
    <t>Thiện</t>
  </si>
  <si>
    <t>Nguyễn Tiến</t>
  </si>
  <si>
    <t>Nguyễn Thái</t>
  </si>
  <si>
    <t>Bảo</t>
  </si>
  <si>
    <t>Huy</t>
  </si>
  <si>
    <t>Trần Minh</t>
  </si>
  <si>
    <t>Phú</t>
  </si>
  <si>
    <t>Nguyễn Đức</t>
  </si>
  <si>
    <t>Mai Thanh</t>
  </si>
  <si>
    <t>Phan Trung</t>
  </si>
  <si>
    <t>Trinh</t>
  </si>
  <si>
    <t>Tiên</t>
  </si>
  <si>
    <t>Lê Tấn</t>
  </si>
  <si>
    <t>Hòa</t>
  </si>
  <si>
    <t>Trần Quang</t>
  </si>
  <si>
    <t>Lê Văn</t>
  </si>
  <si>
    <t>Kỳ</t>
  </si>
  <si>
    <t>Thi</t>
  </si>
  <si>
    <t>Nguyễn Anh</t>
  </si>
  <si>
    <t>Huỳnh Minh</t>
  </si>
  <si>
    <t>Vương</t>
  </si>
  <si>
    <t>Cường</t>
  </si>
  <si>
    <t>Trần Anh</t>
  </si>
  <si>
    <t>Dũng</t>
  </si>
  <si>
    <t>Nguyễn Ngọc</t>
  </si>
  <si>
    <t>Khang</t>
  </si>
  <si>
    <t>Khoa</t>
  </si>
  <si>
    <t>Khôi</t>
  </si>
  <si>
    <t>Nam</t>
  </si>
  <si>
    <t>Trần Hoàng</t>
  </si>
  <si>
    <t>Đăng</t>
  </si>
  <si>
    <t>Phạm Quang</t>
  </si>
  <si>
    <t>Bình</t>
  </si>
  <si>
    <t>Phạm Quốc</t>
  </si>
  <si>
    <t>Trần Ngọc</t>
  </si>
  <si>
    <t>Điền</t>
  </si>
  <si>
    <t>Nguyễn Chí</t>
  </si>
  <si>
    <t>Châu</t>
  </si>
  <si>
    <t>Ngân</t>
  </si>
  <si>
    <t>Nguyễn Minh</t>
  </si>
  <si>
    <t>Nghĩa</t>
  </si>
  <si>
    <t>Huỳnh Thanh</t>
  </si>
  <si>
    <t>Nguyễn Thành</t>
  </si>
  <si>
    <t>Nhân</t>
  </si>
  <si>
    <t>Nguyễn Hoàng</t>
  </si>
  <si>
    <t>Phúc</t>
  </si>
  <si>
    <t>Trần Thanh</t>
  </si>
  <si>
    <t>KHOA</t>
  </si>
  <si>
    <t>TRUNG CẤP</t>
  </si>
  <si>
    <t>CAO ĐẲNG</t>
  </si>
  <si>
    <t>Trần Đình</t>
  </si>
  <si>
    <t>Lê Xuân Thiện</t>
  </si>
  <si>
    <t>Hoàn cảnh gia đình</t>
  </si>
  <si>
    <t>Trang</t>
  </si>
  <si>
    <t xml:space="preserve"> * Trung cấp</t>
  </si>
  <si>
    <t xml:space="preserve"> * Cao đẳng</t>
  </si>
  <si>
    <t>Huỳnh Anh</t>
  </si>
  <si>
    <t>Triết</t>
  </si>
  <si>
    <t>Khoa: Kinh tế</t>
  </si>
  <si>
    <t>Dương Văn</t>
  </si>
  <si>
    <t>Khoa: Xây dựng</t>
  </si>
  <si>
    <t>Đinh Văn</t>
  </si>
  <si>
    <t>Nguyễn Lê Minh</t>
  </si>
  <si>
    <t>Liêm</t>
  </si>
  <si>
    <t>Phạm Trung</t>
  </si>
  <si>
    <t>2017T4</t>
  </si>
  <si>
    <t>2018T4</t>
  </si>
  <si>
    <t>2018T2</t>
  </si>
  <si>
    <t>2017C1</t>
  </si>
  <si>
    <t>2018C1</t>
  </si>
  <si>
    <t>2018C2</t>
  </si>
  <si>
    <t>ĐIỆN - ĐIỆN TỬ</t>
  </si>
  <si>
    <t>CƠ KHÍ</t>
  </si>
  <si>
    <t>ĐỘNG LỰC</t>
  </si>
  <si>
    <t>CN THÔNG TIN</t>
  </si>
  <si>
    <t>S
TT</t>
  </si>
  <si>
    <t>Khoa May thời trang</t>
  </si>
  <si>
    <t>Khoa Cơ khí</t>
  </si>
  <si>
    <t>Khoa Công nghệ thông tin</t>
  </si>
  <si>
    <t>Khoa Điện - Điện tử</t>
  </si>
  <si>
    <t>Khoa Động lực</t>
  </si>
  <si>
    <t>Khoa Kinh tế</t>
  </si>
  <si>
    <t>HKI/2018-2019</t>
  </si>
  <si>
    <t>NGHỈ</t>
  </si>
  <si>
    <t>%</t>
  </si>
  <si>
    <t>TỔNG SỐ</t>
  </si>
  <si>
    <t>Tổng nghỉ</t>
  </si>
  <si>
    <t>THỐNG KÊ HSSV NGHỈ HỌC THEO CÁC KHOA CHỦ LỰC ISO</t>
  </si>
  <si>
    <t>SS.HSSV. 10/10/2018</t>
  </si>
  <si>
    <t>Khoa: Điện - Điện tử - Bậc đào tạo: Trung cấp và Cao đẳng</t>
  </si>
  <si>
    <t>Nguyễn Trần Hoàng</t>
  </si>
  <si>
    <t>Trịnh Ngọc</t>
  </si>
  <si>
    <t>Khoa học cơ bản(Ngôn ngữ Anh)</t>
  </si>
  <si>
    <t>Khoa Nhiệt lạnh</t>
  </si>
  <si>
    <t>Cập nhật phần mền 08/7/2019</t>
  </si>
  <si>
    <t>Năm học: 2018-2019</t>
  </si>
  <si>
    <t>Hoàng Xuân</t>
  </si>
  <si>
    <t>Huyền</t>
  </si>
  <si>
    <t>Diệu</t>
  </si>
  <si>
    <t>Huỳnh Thái</t>
  </si>
  <si>
    <t>Trần Thiên</t>
  </si>
  <si>
    <t>Sinh viên</t>
  </si>
  <si>
    <t>2019T2</t>
  </si>
  <si>
    <t>2019T4</t>
  </si>
  <si>
    <t>2019C1</t>
  </si>
  <si>
    <t>2019C2</t>
  </si>
  <si>
    <t>(04 SV chuyển lớp, 11 tự ý nghỉ)</t>
  </si>
  <si>
    <t>Lê Thị Kim</t>
  </si>
  <si>
    <t>Thế</t>
  </si>
  <si>
    <t>Lê Trọng</t>
  </si>
  <si>
    <t>Ngô Hoàng</t>
  </si>
  <si>
    <t>19T4-ĐCN2</t>
  </si>
  <si>
    <t>Tô Xuân</t>
  </si>
  <si>
    <t>Phan Đình</t>
  </si>
  <si>
    <t>Dương Quốc</t>
  </si>
  <si>
    <t>Huỳnh Công</t>
  </si>
  <si>
    <t>Phạm Cao</t>
  </si>
  <si>
    <t>Triệu</t>
  </si>
  <si>
    <t>Huỳnh Ngọc</t>
  </si>
  <si>
    <t>Đào Duy</t>
  </si>
  <si>
    <t>Trần Tuấn</t>
  </si>
  <si>
    <t>Khoa: Công nghệ thông tin</t>
  </si>
  <si>
    <t>Huyên</t>
  </si>
  <si>
    <t>Ngành/nghề</t>
  </si>
  <si>
    <t>Cơ điện tử</t>
  </si>
  <si>
    <t>Điện công nghiệp</t>
  </si>
  <si>
    <t>Công nghệ kỹ thuật điện, điện tử</t>
  </si>
  <si>
    <t>Công nghệ kỹ thuật điều khiển và tự động hóa</t>
  </si>
  <si>
    <t>Điện tử công nghiệp</t>
  </si>
  <si>
    <t>Công nghệ kỹ thuật cơ khí</t>
  </si>
  <si>
    <t>Công nghệ chế tạo máy</t>
  </si>
  <si>
    <t>Cắt gọt kim loại</t>
  </si>
  <si>
    <t>Công nghệ ô tô</t>
  </si>
  <si>
    <t>Kỹ thuật máy lạnh và điều hòa không khí</t>
  </si>
  <si>
    <t>Vận hành, sửa chữa thiết bị lạnh</t>
  </si>
  <si>
    <t>Lắp đặt thiết bị lạnh</t>
  </si>
  <si>
    <t>Công nghệ kỹ thuật nhiệt</t>
  </si>
  <si>
    <t>Công nghệ may và thời trang</t>
  </si>
  <si>
    <t>Công nghệ may</t>
  </si>
  <si>
    <t>Tiếng Anh</t>
  </si>
  <si>
    <t>Khoa: Khoa học cơ bản (Ngôn ngữ Anh)</t>
  </si>
  <si>
    <t>Phạm Hoài</t>
  </si>
  <si>
    <t>An ninh mạng</t>
  </si>
  <si>
    <t>Công nghệ kỹ thuật máy tính</t>
  </si>
  <si>
    <t>Thiết kế trang Web</t>
  </si>
  <si>
    <t>Lập trình máy tính</t>
  </si>
  <si>
    <t>Quản trị mạng máy tính</t>
  </si>
  <si>
    <t>Thương mại điện tử</t>
  </si>
  <si>
    <t>Tin học ứng dụng</t>
  </si>
  <si>
    <t>Kỹ thuật Xây dựng</t>
  </si>
  <si>
    <t>Kế toán doanh nghiệp</t>
  </si>
  <si>
    <t>Quản trị doanh nghiệp</t>
  </si>
  <si>
    <t>Thiết kế đồ họa</t>
  </si>
  <si>
    <t>Cơ khí chế tạo</t>
  </si>
  <si>
    <t>Tài chính doanh nghiệp</t>
  </si>
  <si>
    <t>NGHỀ</t>
  </si>
  <si>
    <t xml:space="preserve">BẬC </t>
  </si>
  <si>
    <t xml:space="preserve">SỐ TUYỂN SINH </t>
  </si>
  <si>
    <t>TỈ LỆ BỎ HỌC (%)</t>
  </si>
  <si>
    <t>2019 - 2020</t>
  </si>
  <si>
    <t>Bảo trì hệ thống thiết bị công nghiệp</t>
  </si>
  <si>
    <t>Kỹ thuật mạng ngoại vi và thiết bị đầu cuối</t>
  </si>
  <si>
    <t>Công nghệ may Veston</t>
  </si>
  <si>
    <t>May thời trang</t>
  </si>
  <si>
    <t>Công nghệ kỹ thuật phần cứng máy tính</t>
  </si>
  <si>
    <t>Công nghệ chế tạo dụng cụ</t>
  </si>
  <si>
    <t>2019C3</t>
  </si>
  <si>
    <t>2019C4</t>
  </si>
  <si>
    <t>2019T5</t>
  </si>
  <si>
    <t>2018T5,6,7</t>
  </si>
  <si>
    <t>Khoa: Cơ khí</t>
  </si>
  <si>
    <t>Khoa: Điện - Điện tử</t>
  </si>
  <si>
    <t>Khoa: Động lực</t>
  </si>
  <si>
    <t>Khoa: Nhiệt lạnh</t>
  </si>
  <si>
    <t>Khoa: May - Thời trang</t>
  </si>
  <si>
    <t>Tổng cộng =</t>
  </si>
  <si>
    <t>Toàn trường 2019-2020 =</t>
  </si>
  <si>
    <t>THÁNG: 8 &amp; 9 - NĂM HỌC: 2019-2020</t>
  </si>
  <si>
    <t>Đinh Ngọc</t>
  </si>
  <si>
    <t>Đỗ Thành</t>
  </si>
  <si>
    <t>Trần Nhật</t>
  </si>
  <si>
    <t>Hân</t>
  </si>
  <si>
    <t>Lê</t>
  </si>
  <si>
    <t>Quốc</t>
  </si>
  <si>
    <t>Đỗ Minh</t>
  </si>
  <si>
    <t>Lê Công</t>
  </si>
  <si>
    <t>Huỳnh Hoàng</t>
  </si>
  <si>
    <t>Đoàn</t>
  </si>
  <si>
    <t>Phan Tấn</t>
  </si>
  <si>
    <t>Hảo</t>
  </si>
  <si>
    <t>Phạm Duy</t>
  </si>
  <si>
    <t>Phạm Sơn</t>
  </si>
  <si>
    <t>Lê Đình</t>
  </si>
  <si>
    <t>Trần Đăng</t>
  </si>
  <si>
    <t>Nguyễn Phan Thành</t>
  </si>
  <si>
    <t>Trương Công</t>
  </si>
  <si>
    <t>Vũ Quang</t>
  </si>
  <si>
    <t>Dương Thanh</t>
  </si>
  <si>
    <t>Khoa Xây dựng</t>
  </si>
  <si>
    <t>Cập nhật PM ngày 22/5/2020(TC)</t>
  </si>
  <si>
    <t>Dương Tấn</t>
  </si>
  <si>
    <t>Trương Minh</t>
  </si>
  <si>
    <t>Nguyễn Trí</t>
  </si>
  <si>
    <t>Phan Duy</t>
  </si>
  <si>
    <t>Ngô Văn</t>
  </si>
  <si>
    <t>Phạm Anh</t>
  </si>
  <si>
    <t>Tín</t>
  </si>
  <si>
    <t>THỐNG KÊ HỌC SINH, SINH VIÊN NGHỈ HỌC THEO TỪNG KHOA</t>
  </si>
  <si>
    <t>Khoa CNTT</t>
  </si>
  <si>
    <t>Khoa học cơ bản</t>
  </si>
  <si>
    <t>TỔNG CỘNG =</t>
  </si>
  <si>
    <t>Nguyễn Cao</t>
  </si>
  <si>
    <t>Võ Văn</t>
  </si>
  <si>
    <t xml:space="preserve">Hoàn cảnh gia đình </t>
  </si>
  <si>
    <t>Thoại</t>
  </si>
  <si>
    <t>Đoàn Duy</t>
  </si>
  <si>
    <t>Phạm Triệu Ngọc</t>
  </si>
  <si>
    <t>Đoàn Minh</t>
  </si>
  <si>
    <t>Phan Hữu</t>
  </si>
  <si>
    <t>Điệp</t>
  </si>
  <si>
    <t>Phạm Xuân</t>
  </si>
  <si>
    <t>Mai</t>
  </si>
  <si>
    <t>Phạm Phúc</t>
  </si>
  <si>
    <t>Hà Minh</t>
  </si>
  <si>
    <t>Lê Thiên</t>
  </si>
  <si>
    <t>Xuân</t>
  </si>
  <si>
    <t>Thống</t>
  </si>
  <si>
    <t>Công</t>
  </si>
  <si>
    <t>Phạm Công</t>
  </si>
  <si>
    <t>Cương</t>
  </si>
  <si>
    <t>Bùi Phạm Gia</t>
  </si>
  <si>
    <t>Đỗ Quốc</t>
  </si>
  <si>
    <t>15001443</t>
  </si>
  <si>
    <t>15CĐ-ĐCN1</t>
  </si>
  <si>
    <t>15000773</t>
  </si>
  <si>
    <t>15000645</t>
  </si>
  <si>
    <t>15001357</t>
  </si>
  <si>
    <t>15000607</t>
  </si>
  <si>
    <t>Lê Tuấn Anh</t>
  </si>
  <si>
    <t>15000675</t>
  </si>
  <si>
    <t>Hồng</t>
  </si>
  <si>
    <t>15000680</t>
  </si>
  <si>
    <t>Huấn</t>
  </si>
  <si>
    <t>15000429</t>
  </si>
  <si>
    <t>15001316</t>
  </si>
  <si>
    <t>15001452</t>
  </si>
  <si>
    <t>15000743</t>
  </si>
  <si>
    <t>15000489</t>
  </si>
  <si>
    <t>Thân Hoài</t>
  </si>
  <si>
    <t>15000847</t>
  </si>
  <si>
    <t>15CĐ-ĐCN2</t>
  </si>
  <si>
    <t>15001106</t>
  </si>
  <si>
    <t>15002905</t>
  </si>
  <si>
    <t>15002828</t>
  </si>
  <si>
    <t>Huỳnh Xuân</t>
  </si>
  <si>
    <t>15000838</t>
  </si>
  <si>
    <t>15002823</t>
  </si>
  <si>
    <t>Võ Lý Khánh</t>
  </si>
  <si>
    <t>15001162</t>
  </si>
  <si>
    <t>15000989</t>
  </si>
  <si>
    <t>15001015</t>
  </si>
  <si>
    <t>15000911</t>
  </si>
  <si>
    <t>15002843</t>
  </si>
  <si>
    <t>15001813</t>
  </si>
  <si>
    <t>15CĐ-ĐCN3</t>
  </si>
  <si>
    <t>15001716</t>
  </si>
  <si>
    <t>15001671</t>
  </si>
  <si>
    <t>15003121</t>
  </si>
  <si>
    <t>Đàng Văn</t>
  </si>
  <si>
    <t>Rắc</t>
  </si>
  <si>
    <t>15002010</t>
  </si>
  <si>
    <t>15001291</t>
  </si>
  <si>
    <t>Phạm Đăng</t>
  </si>
  <si>
    <t>15001242</t>
  </si>
  <si>
    <t>15001704</t>
  </si>
  <si>
    <t>15001219</t>
  </si>
  <si>
    <t>Ý</t>
  </si>
  <si>
    <t>15002586</t>
  </si>
  <si>
    <t>Nguyễn Hữu Hoài</t>
  </si>
  <si>
    <t>15CĐ-ĐCN4</t>
  </si>
  <si>
    <t>15002671</t>
  </si>
  <si>
    <t>Bính</t>
  </si>
  <si>
    <t>15002581</t>
  </si>
  <si>
    <t>Vũ Thành</t>
  </si>
  <si>
    <t>15002438</t>
  </si>
  <si>
    <t>15002757</t>
  </si>
  <si>
    <t>15002423</t>
  </si>
  <si>
    <t>15002522</t>
  </si>
  <si>
    <t>Huỳnh Chiêu</t>
  </si>
  <si>
    <t>15003366</t>
  </si>
  <si>
    <t>15002571</t>
  </si>
  <si>
    <t>Vũ Xuân</t>
  </si>
  <si>
    <t>15002481</t>
  </si>
  <si>
    <t>Nguyễn Văn Phước</t>
  </si>
  <si>
    <t>15003297</t>
  </si>
  <si>
    <t>15002774</t>
  </si>
  <si>
    <t>15002539</t>
  </si>
  <si>
    <t>15002549</t>
  </si>
  <si>
    <t>15CĐ-ĐTCN1</t>
  </si>
  <si>
    <t>15001861</t>
  </si>
  <si>
    <t>Tạ Ngọc</t>
  </si>
  <si>
    <t>15002526</t>
  </si>
  <si>
    <t>Hoàng Nhật</t>
  </si>
  <si>
    <t>15001597</t>
  </si>
  <si>
    <t>Nguyễn Ngọc Quyền</t>
  </si>
  <si>
    <t>15001772</t>
  </si>
  <si>
    <t>Đỗ Thiện</t>
  </si>
  <si>
    <t>15001760</t>
  </si>
  <si>
    <t>15001733</t>
  </si>
  <si>
    <t>15CĐ-TĐH1</t>
  </si>
  <si>
    <t>15001755</t>
  </si>
  <si>
    <t>15003165</t>
  </si>
  <si>
    <t>Lưu Công</t>
  </si>
  <si>
    <t>Đoan</t>
  </si>
  <si>
    <t>15002683</t>
  </si>
  <si>
    <t>Trần Đại</t>
  </si>
  <si>
    <t>15003016</t>
  </si>
  <si>
    <t>Phan Huy</t>
  </si>
  <si>
    <t>15002405</t>
  </si>
  <si>
    <t>Cao Viết</t>
  </si>
  <si>
    <t>15001609</t>
  </si>
  <si>
    <t>Thạch Trí</t>
  </si>
  <si>
    <t>Điện Công nghiệp</t>
  </si>
  <si>
    <t>Tự động hóa</t>
  </si>
  <si>
    <t>15003219</t>
  </si>
  <si>
    <t>15001211</t>
  </si>
  <si>
    <t>15000778</t>
  </si>
  <si>
    <t>15002721</t>
  </si>
  <si>
    <t>15003339</t>
  </si>
  <si>
    <t>Phạm Trần</t>
  </si>
  <si>
    <t>15003372</t>
  </si>
  <si>
    <t>15002459</t>
  </si>
  <si>
    <t>Trịnh Đức</t>
  </si>
  <si>
    <t>15002788</t>
  </si>
  <si>
    <t>15001223</t>
  </si>
  <si>
    <t>15000510</t>
  </si>
  <si>
    <t>15001263</t>
  </si>
  <si>
    <t>15002241</t>
  </si>
  <si>
    <t>15002127</t>
  </si>
  <si>
    <t>15002200</t>
  </si>
  <si>
    <t>Vũ Quốc</t>
  </si>
  <si>
    <t>15002149</t>
  </si>
  <si>
    <t>15001955</t>
  </si>
  <si>
    <t>Liêu</t>
  </si>
  <si>
    <t>15001795</t>
  </si>
  <si>
    <t>15002038</t>
  </si>
  <si>
    <t>15002508</t>
  </si>
  <si>
    <t>Đoàn Quỳnh</t>
  </si>
  <si>
    <t>15002039</t>
  </si>
  <si>
    <t>Cao Hà Xuân</t>
  </si>
  <si>
    <t>15001898</t>
  </si>
  <si>
    <t>Lê Đặng Thiện</t>
  </si>
  <si>
    <t>15002946</t>
  </si>
  <si>
    <t>Huỳnh Tấn</t>
  </si>
  <si>
    <t>Phát</t>
  </si>
  <si>
    <t>15002576</t>
  </si>
  <si>
    <t>Nguyễn Vũ Hoàng</t>
  </si>
  <si>
    <t>15002192</t>
  </si>
  <si>
    <t>15001637</t>
  </si>
  <si>
    <t>Nguyễn Diên</t>
  </si>
  <si>
    <t>15002632</t>
  </si>
  <si>
    <t>15003383</t>
  </si>
  <si>
    <t>15002259</t>
  </si>
  <si>
    <t>15003304</t>
  </si>
  <si>
    <t>Trang Minh</t>
  </si>
  <si>
    <t>15002181</t>
  </si>
  <si>
    <t>15CĐ-ĐL1</t>
  </si>
  <si>
    <t>15CĐ-ĐL2</t>
  </si>
  <si>
    <t>Điện lạnh</t>
  </si>
  <si>
    <t>15001119</t>
  </si>
  <si>
    <t>Nguyễn Vũ Xuân</t>
  </si>
  <si>
    <t>15000687</t>
  </si>
  <si>
    <t>15002977</t>
  </si>
  <si>
    <t>Đình</t>
  </si>
  <si>
    <t>15001371</t>
  </si>
  <si>
    <t>Nguyễn Huỳnh</t>
  </si>
  <si>
    <t>15002992</t>
  </si>
  <si>
    <t>15001383</t>
  </si>
  <si>
    <t>15001711</t>
  </si>
  <si>
    <t>Hồ Nguyễn Đồng</t>
  </si>
  <si>
    <t>15001932</t>
  </si>
  <si>
    <t>15000582</t>
  </si>
  <si>
    <t>15000973</t>
  </si>
  <si>
    <t>15000543</t>
  </si>
  <si>
    <t>15001243</t>
  </si>
  <si>
    <t>15003066</t>
  </si>
  <si>
    <t>Trần Ngọc Hữu</t>
  </si>
  <si>
    <t>15001374</t>
  </si>
  <si>
    <t>Nguyễn Hoàng</t>
  </si>
  <si>
    <t>15001297</t>
  </si>
  <si>
    <t>15001607</t>
  </si>
  <si>
    <t>Nguyễn Sĩ</t>
  </si>
  <si>
    <t>15001604</t>
  </si>
  <si>
    <t>15001104</t>
  </si>
  <si>
    <t>15002068</t>
  </si>
  <si>
    <t>15001938</t>
  </si>
  <si>
    <t>15002234</t>
  </si>
  <si>
    <t>15002031</t>
  </si>
  <si>
    <t>15002144</t>
  </si>
  <si>
    <t>15002094</t>
  </si>
  <si>
    <t>Trương Duy</t>
  </si>
  <si>
    <t>15002074</t>
  </si>
  <si>
    <t>15002188</t>
  </si>
  <si>
    <t>15002140</t>
  </si>
  <si>
    <t>Sửu</t>
  </si>
  <si>
    <t>15002120</t>
  </si>
  <si>
    <t>Lê Hùng Lâm</t>
  </si>
  <si>
    <t>15001752</t>
  </si>
  <si>
    <t>Vui</t>
  </si>
  <si>
    <t>15002320</t>
  </si>
  <si>
    <t>15002364</t>
  </si>
  <si>
    <t>Nguyễn Minh</t>
  </si>
  <si>
    <t>15002407</t>
  </si>
  <si>
    <t>15002401</t>
  </si>
  <si>
    <t>15002242</t>
  </si>
  <si>
    <t>Phạm Quốc</t>
  </si>
  <si>
    <t>15002250</t>
  </si>
  <si>
    <t>15002402</t>
  </si>
  <si>
    <t>15002366</t>
  </si>
  <si>
    <t>Đỗ Ngọc Nhật</t>
  </si>
  <si>
    <t>15002237</t>
  </si>
  <si>
    <t>15002573</t>
  </si>
  <si>
    <t>15002730</t>
  </si>
  <si>
    <t>15002613</t>
  </si>
  <si>
    <t>15002633</t>
  </si>
  <si>
    <t>Hướng Thế</t>
  </si>
  <si>
    <t>15002623</t>
  </si>
  <si>
    <t>15002473</t>
  </si>
  <si>
    <t>15002474</t>
  </si>
  <si>
    <t>15002519</t>
  </si>
  <si>
    <t>15002767</t>
  </si>
  <si>
    <t>15002591</t>
  </si>
  <si>
    <t>15003131</t>
  </si>
  <si>
    <t>15002954</t>
  </si>
  <si>
    <t>15002896</t>
  </si>
  <si>
    <t>15002893</t>
  </si>
  <si>
    <t>15002839</t>
  </si>
  <si>
    <t>15002822</t>
  </si>
  <si>
    <t>Võ Huỳnh</t>
  </si>
  <si>
    <t>15002929</t>
  </si>
  <si>
    <t>Nguyễn Đại</t>
  </si>
  <si>
    <t>15002984</t>
  </si>
  <si>
    <t>15003129</t>
  </si>
  <si>
    <t>15002950</t>
  </si>
  <si>
    <t>Phạm Bá</t>
  </si>
  <si>
    <t>15CĐ-CĐ1</t>
  </si>
  <si>
    <t>15CĐ-CĐT1</t>
  </si>
  <si>
    <t>15CĐ-CTM1</t>
  </si>
  <si>
    <t>15CĐ-CTM2</t>
  </si>
  <si>
    <t>15CĐ-CTM3</t>
  </si>
  <si>
    <t>15CĐ-CTM4</t>
  </si>
  <si>
    <t>15CĐ-CTM5</t>
  </si>
  <si>
    <t>Cơ điện</t>
  </si>
  <si>
    <t>Chế tạo máy</t>
  </si>
  <si>
    <t>15002897</t>
  </si>
  <si>
    <t>15003093</t>
  </si>
  <si>
    <t>Phạm Đức</t>
  </si>
  <si>
    <t>15000822</t>
  </si>
  <si>
    <t>Huỳnh Trương Mạnh</t>
  </si>
  <si>
    <t>15000920</t>
  </si>
  <si>
    <t>15000875</t>
  </si>
  <si>
    <t>Diếp Minh</t>
  </si>
  <si>
    <t>15000957</t>
  </si>
  <si>
    <t>Triệu Minh</t>
  </si>
  <si>
    <t>15001847</t>
  </si>
  <si>
    <t>15000842</t>
  </si>
  <si>
    <t>15002266</t>
  </si>
  <si>
    <t>15002146</t>
  </si>
  <si>
    <t>15000639</t>
  </si>
  <si>
    <t>15003058</t>
  </si>
  <si>
    <t>Vy Ngọc</t>
  </si>
  <si>
    <t>Đồng</t>
  </si>
  <si>
    <t>15000634</t>
  </si>
  <si>
    <t>Lê Tiến</t>
  </si>
  <si>
    <t>15000649</t>
  </si>
  <si>
    <t>15003202</t>
  </si>
  <si>
    <t>15000732</t>
  </si>
  <si>
    <t>15002493</t>
  </si>
  <si>
    <t>Bùi Thượng</t>
  </si>
  <si>
    <t>Lưu</t>
  </si>
  <si>
    <t>15000712</t>
  </si>
  <si>
    <t>Võ Hoài</t>
  </si>
  <si>
    <t>15000715</t>
  </si>
  <si>
    <t>15001987</t>
  </si>
  <si>
    <t>15000655</t>
  </si>
  <si>
    <t>Nguyễn Chánh</t>
  </si>
  <si>
    <t>15000730</t>
  </si>
  <si>
    <t>15003335</t>
  </si>
  <si>
    <t>15000763</t>
  </si>
  <si>
    <t>15000769</t>
  </si>
  <si>
    <t>Đinh Hữu</t>
  </si>
  <si>
    <t>15002021</t>
  </si>
  <si>
    <t>Trương Nguyễn Ngọc</t>
  </si>
  <si>
    <t>15000420</t>
  </si>
  <si>
    <t>Mai Nhật Khương</t>
  </si>
  <si>
    <t>15000469</t>
  </si>
  <si>
    <t>15000480</t>
  </si>
  <si>
    <t>Hoàng Dương</t>
  </si>
  <si>
    <t>15002409</t>
  </si>
  <si>
    <t>15002240</t>
  </si>
  <si>
    <t>15001731</t>
  </si>
  <si>
    <t>15000517</t>
  </si>
  <si>
    <t>15001122</t>
  </si>
  <si>
    <t>15001745</t>
  </si>
  <si>
    <t>Nguyễn Kế</t>
  </si>
  <si>
    <t>15001088</t>
  </si>
  <si>
    <t>Châu Quốc</t>
  </si>
  <si>
    <t>15001070</t>
  </si>
  <si>
    <t>Âu Nguyễn Duy</t>
  </si>
  <si>
    <t>15001024</t>
  </si>
  <si>
    <t>Nguyễn Phúc Quang</t>
  </si>
  <si>
    <t>15001043</t>
  </si>
  <si>
    <t>Trần Phước Chiêu</t>
  </si>
  <si>
    <t>15000978</t>
  </si>
  <si>
    <t>Nhu</t>
  </si>
  <si>
    <t>15001068</t>
  </si>
  <si>
    <t>15001614</t>
  </si>
  <si>
    <t>15001037</t>
  </si>
  <si>
    <t>Trương Thái Tấn</t>
  </si>
  <si>
    <t>15001787</t>
  </si>
  <si>
    <t>15001028</t>
  </si>
  <si>
    <t>Trần Phủ Dương</t>
  </si>
  <si>
    <t>15002176</t>
  </si>
  <si>
    <t>15001921</t>
  </si>
  <si>
    <t>15001248</t>
  </si>
  <si>
    <t>Phạm Nhật</t>
  </si>
  <si>
    <t>15001409</t>
  </si>
  <si>
    <t>15001195</t>
  </si>
  <si>
    <t>Ngô Xuân</t>
  </si>
  <si>
    <t>15001217</t>
  </si>
  <si>
    <t>Phùng Cơn</t>
  </si>
  <si>
    <t>Sóng</t>
  </si>
  <si>
    <t>15002785</t>
  </si>
  <si>
    <t>Bùi Nhật</t>
  </si>
  <si>
    <t>15001213</t>
  </si>
  <si>
    <t>Hồ Quang</t>
  </si>
  <si>
    <t>15001268</t>
  </si>
  <si>
    <t>Nguyễn Phan Ngọc</t>
  </si>
  <si>
    <t>15001437</t>
  </si>
  <si>
    <t>Tô Vũ Hải</t>
  </si>
  <si>
    <t>15001676</t>
  </si>
  <si>
    <t>15001521</t>
  </si>
  <si>
    <t>15002302</t>
  </si>
  <si>
    <t>15002042</t>
  </si>
  <si>
    <t>15001519</t>
  </si>
  <si>
    <t>15001490</t>
  </si>
  <si>
    <t>Nguyễn Minh Hiếu</t>
  </si>
  <si>
    <t>Nhỏ</t>
  </si>
  <si>
    <t>15001555</t>
  </si>
  <si>
    <t>Hoàng Mạnh</t>
  </si>
  <si>
    <t>15001703</t>
  </si>
  <si>
    <t>15002187</t>
  </si>
  <si>
    <t>Mã Thanh</t>
  </si>
  <si>
    <t>15CĐ-Ô1</t>
  </si>
  <si>
    <t>15CĐ-Ô2</t>
  </si>
  <si>
    <t>15CĐ-Ô3</t>
  </si>
  <si>
    <t>15CĐ-Ô4</t>
  </si>
  <si>
    <t>15CĐ-Ô5</t>
  </si>
  <si>
    <t>15CĐ-Ô6</t>
  </si>
  <si>
    <t>Công nghệ Ô tô</t>
  </si>
  <si>
    <t>15002227</t>
  </si>
  <si>
    <t>Võ Thị Nguyên</t>
  </si>
  <si>
    <t>15002782</t>
  </si>
  <si>
    <t>Ngô Thị Thanh</t>
  </si>
  <si>
    <t>15002805</t>
  </si>
  <si>
    <t>Trần Thị</t>
  </si>
  <si>
    <t>Tiếp</t>
  </si>
  <si>
    <t>15001677</t>
  </si>
  <si>
    <t>Lâm Huỳnh Huế</t>
  </si>
  <si>
    <t>15CĐ-MTT2</t>
  </si>
  <si>
    <t>Công nghệ May và Thời trang</t>
  </si>
  <si>
    <t>15001996</t>
  </si>
  <si>
    <t>Đinh Huỳnh Tuấn</t>
  </si>
  <si>
    <t>15001556</t>
  </si>
  <si>
    <t>15002297</t>
  </si>
  <si>
    <t>15003149</t>
  </si>
  <si>
    <t>15000739</t>
  </si>
  <si>
    <t>Trần Phạm Minh</t>
  </si>
  <si>
    <t>15000737</t>
  </si>
  <si>
    <t>15000525</t>
  </si>
  <si>
    <t>15000853</t>
  </si>
  <si>
    <t>15000442</t>
  </si>
  <si>
    <t>Nguyễn Quỳnh</t>
  </si>
  <si>
    <t>15001417</t>
  </si>
  <si>
    <t>15002836</t>
  </si>
  <si>
    <t>Đỗ Mạnh</t>
  </si>
  <si>
    <t>15003185</t>
  </si>
  <si>
    <t>Lê Vũ Đại</t>
  </si>
  <si>
    <t>15003332</t>
  </si>
  <si>
    <t>15002638</t>
  </si>
  <si>
    <t>Phạm Ái</t>
  </si>
  <si>
    <t>15002006</t>
  </si>
  <si>
    <t>Lương Hoài</t>
  </si>
  <si>
    <t>Nhớ</t>
  </si>
  <si>
    <t>15002750</t>
  </si>
  <si>
    <t>Đào Phú</t>
  </si>
  <si>
    <t>15002180</t>
  </si>
  <si>
    <t>15003270</t>
  </si>
  <si>
    <t>15001768</t>
  </si>
  <si>
    <t>Nguyễn Ngọc Quang</t>
  </si>
  <si>
    <t>15002660</t>
  </si>
  <si>
    <t>15001013</t>
  </si>
  <si>
    <t>15002203</t>
  </si>
  <si>
    <t>15002372</t>
  </si>
  <si>
    <t>Lìu Kiệt</t>
  </si>
  <si>
    <t>Khả</t>
  </si>
  <si>
    <t>15002663</t>
  </si>
  <si>
    <t>15000424</t>
  </si>
  <si>
    <t>Bùi Hoài Quốc</t>
  </si>
  <si>
    <t>15002019</t>
  </si>
  <si>
    <t>Lê Nguyễn Minh</t>
  </si>
  <si>
    <t>15002738</t>
  </si>
  <si>
    <t>Nông Thị Thu</t>
  </si>
  <si>
    <t>Thủy</t>
  </si>
  <si>
    <t>15002456</t>
  </si>
  <si>
    <t>Nguyễn Nghi</t>
  </si>
  <si>
    <t>15CĐ-TM1</t>
  </si>
  <si>
    <t>15CĐ-TM2</t>
  </si>
  <si>
    <t>15CĐ-TW</t>
  </si>
  <si>
    <t>Mạng máy tính</t>
  </si>
  <si>
    <t>Công nghệ Web</t>
  </si>
  <si>
    <t>15002008</t>
  </si>
  <si>
    <t>15001897</t>
  </si>
  <si>
    <t>Nguyễn Đạt Thành</t>
  </si>
  <si>
    <t>15000418</t>
  </si>
  <si>
    <t>Lê Đỗ Khắc</t>
  </si>
  <si>
    <t>15001246</t>
  </si>
  <si>
    <t>15001014</t>
  </si>
  <si>
    <t>15001294</t>
  </si>
  <si>
    <t>Đỗ</t>
  </si>
  <si>
    <t>15001343</t>
  </si>
  <si>
    <t>15001332</t>
  </si>
  <si>
    <t>Bùi Thọ Hoàng</t>
  </si>
  <si>
    <t>15003167</t>
  </si>
  <si>
    <t>15001236</t>
  </si>
  <si>
    <t>15001285</t>
  </si>
  <si>
    <t>15002771</t>
  </si>
  <si>
    <t>Trần Phước</t>
  </si>
  <si>
    <t>15002562</t>
  </si>
  <si>
    <t>Trần Thiện</t>
  </si>
  <si>
    <t>15001650</t>
  </si>
  <si>
    <t>Tống Thành</t>
  </si>
  <si>
    <t>15002960</t>
  </si>
  <si>
    <t>Võ Trung</t>
  </si>
  <si>
    <t>15001281</t>
  </si>
  <si>
    <t>15002943</t>
  </si>
  <si>
    <t>Lâm Phi</t>
  </si>
  <si>
    <t>15CĐ-TP1</t>
  </si>
  <si>
    <t>15CĐ-TP2</t>
  </si>
  <si>
    <t>Công nghệ phần mềm</t>
  </si>
  <si>
    <t>Hết thời gian đào tạo tại trường</t>
  </si>
  <si>
    <t>Thời hạn kết thúc học tại trường từ tháng 7/2020 (khoản 3, Điều 6 Quy định 1780)</t>
  </si>
  <si>
    <t>Thời hạn kết thúc học tại trường từ tháng 8/2020 (khoản 2, Điều 4 Quy chế 22)</t>
  </si>
  <si>
    <t>14000024</t>
  </si>
  <si>
    <t>Đinh Công Nhật</t>
  </si>
  <si>
    <t>14000047</t>
  </si>
  <si>
    <t>14000049</t>
  </si>
  <si>
    <t>14000051</t>
  </si>
  <si>
    <t>14000056</t>
  </si>
  <si>
    <t>14000063</t>
  </si>
  <si>
    <t>13B3080075</t>
  </si>
  <si>
    <t>Thường</t>
  </si>
  <si>
    <t>14000071</t>
  </si>
  <si>
    <t>14000080</t>
  </si>
  <si>
    <t>Viên</t>
  </si>
  <si>
    <t>14TCĐC01</t>
  </si>
  <si>
    <t>Điện Công nghiệp và Dân dụng</t>
  </si>
  <si>
    <t>14000093</t>
  </si>
  <si>
    <t>Nguyễn Mạnh</t>
  </si>
  <si>
    <t>14000097</t>
  </si>
  <si>
    <t>14000100</t>
  </si>
  <si>
    <t>14000108</t>
  </si>
  <si>
    <t>Huỳnh Thương</t>
  </si>
  <si>
    <t>14000116</t>
  </si>
  <si>
    <t>14000120</t>
  </si>
  <si>
    <t>Đoàn Thanh</t>
  </si>
  <si>
    <t>14000121</t>
  </si>
  <si>
    <t>14000123</t>
  </si>
  <si>
    <t>14000129</t>
  </si>
  <si>
    <t>Phùng Văn</t>
  </si>
  <si>
    <t>14000130</t>
  </si>
  <si>
    <t>Tự</t>
  </si>
  <si>
    <t>14000134</t>
  </si>
  <si>
    <t>Vượng</t>
  </si>
  <si>
    <t>14TCĐL01</t>
  </si>
  <si>
    <t>14000182</t>
  </si>
  <si>
    <t>14000179</t>
  </si>
  <si>
    <t>Hồ Khải</t>
  </si>
  <si>
    <t>14000187</t>
  </si>
  <si>
    <t>14000189</t>
  </si>
  <si>
    <t>Trần Dương Minh</t>
  </si>
  <si>
    <t>14000190</t>
  </si>
  <si>
    <t>14000193</t>
  </si>
  <si>
    <t>Thái Tấn</t>
  </si>
  <si>
    <t>14000142</t>
  </si>
  <si>
    <t>14000164</t>
  </si>
  <si>
    <t>14000169</t>
  </si>
  <si>
    <t>14000171</t>
  </si>
  <si>
    <t>Tỉnh</t>
  </si>
  <si>
    <t>14000175</t>
  </si>
  <si>
    <t>Tú</t>
  </si>
  <si>
    <t>Phay</t>
  </si>
  <si>
    <t>Tiện</t>
  </si>
  <si>
    <t>13B2250022</t>
  </si>
  <si>
    <t>14000213</t>
  </si>
  <si>
    <t>14000215</t>
  </si>
  <si>
    <t>14000216</t>
  </si>
  <si>
    <t>14000219</t>
  </si>
  <si>
    <t>Trịnh Thế</t>
  </si>
  <si>
    <t>14000221</t>
  </si>
  <si>
    <t>14000225</t>
  </si>
  <si>
    <t>14000226</t>
  </si>
  <si>
    <t>Huỳnh Cao Xuân</t>
  </si>
  <si>
    <t>14000230</t>
  </si>
  <si>
    <t>14000231</t>
  </si>
  <si>
    <t>Huỳnh Hữu</t>
  </si>
  <si>
    <t>14000233</t>
  </si>
  <si>
    <t>Bùi Tấn</t>
  </si>
  <si>
    <t>14000247</t>
  </si>
  <si>
    <t>Trường</t>
  </si>
  <si>
    <t>14000249</t>
  </si>
  <si>
    <t>Nguyễn Hồ Anh</t>
  </si>
  <si>
    <t>14000254</t>
  </si>
  <si>
    <t>Âu</t>
  </si>
  <si>
    <t>14000277</t>
  </si>
  <si>
    <t>Dương Trung</t>
  </si>
  <si>
    <t>14000281</t>
  </si>
  <si>
    <t>14000286</t>
  </si>
  <si>
    <t>Lê Bá Thụy</t>
  </si>
  <si>
    <t>14000294</t>
  </si>
  <si>
    <t>14000295</t>
  </si>
  <si>
    <t>Phạm Ngọc</t>
  </si>
  <si>
    <t>Thạch</t>
  </si>
  <si>
    <t>14000297</t>
  </si>
  <si>
    <t>14000302</t>
  </si>
  <si>
    <t>14000305</t>
  </si>
  <si>
    <t xml:space="preserve">Bảo trì và sửa chữa Ô tô </t>
  </si>
  <si>
    <t>14TCÔT01</t>
  </si>
  <si>
    <t>14TCÔT02</t>
  </si>
  <si>
    <t>14000314</t>
  </si>
  <si>
    <t>Đỗ Thị Ngọc</t>
  </si>
  <si>
    <t>14000331</t>
  </si>
  <si>
    <t>Dương Đông</t>
  </si>
  <si>
    <t>14000339</t>
  </si>
  <si>
    <t>Trần Thị Việt</t>
  </si>
  <si>
    <t>14000341</t>
  </si>
  <si>
    <t>Thân Thị</t>
  </si>
  <si>
    <t>Tuyền</t>
  </si>
  <si>
    <t>14TCMT01</t>
  </si>
  <si>
    <t>14000343</t>
  </si>
  <si>
    <t>Dương Nhựt</t>
  </si>
  <si>
    <t>14000346</t>
  </si>
  <si>
    <t>Hoàng Nghĩa</t>
  </si>
  <si>
    <t>11B2020022</t>
  </si>
  <si>
    <t>Quách Minh</t>
  </si>
  <si>
    <t>14000358</t>
  </si>
  <si>
    <t>14000362</t>
  </si>
  <si>
    <t>Đoàn Tất</t>
  </si>
  <si>
    <t>14000365</t>
  </si>
  <si>
    <t>14000367</t>
  </si>
  <si>
    <t>14TCQT01</t>
  </si>
  <si>
    <t>NĂM HỌC 2019-2020</t>
  </si>
  <si>
    <t>SS.T.11/2020</t>
  </si>
  <si>
    <t>Trung cấp</t>
  </si>
  <si>
    <t>Cao đẳng</t>
  </si>
  <si>
    <t>Tự ý nghỉ học</t>
  </si>
  <si>
    <t>ĐƯỢC BẢO LƯU KẾT QUẢ HỌC TẬP - KQTS</t>
  </si>
  <si>
    <t>Điều trị bệnh</t>
  </si>
  <si>
    <t>Tai nạn giao thông</t>
  </si>
  <si>
    <t>Thành phố Hồ Chí Minh, ngày     tháng    năm 2021</t>
  </si>
  <si>
    <t xml:space="preserve">Lý do </t>
  </si>
  <si>
    <t xml:space="preserve"> 1. Khoa Công nghệ Điện - Điện tử</t>
  </si>
  <si>
    <t>2. Khoa Công nghệ Cơ khí</t>
  </si>
  <si>
    <t>3. Khoa Công nghệ Động lực</t>
  </si>
  <si>
    <t>4. Khoa Công nghệ Thông tin</t>
  </si>
  <si>
    <t>5. Khoa Khoa học Cơ bản</t>
  </si>
  <si>
    <t>6. Khoa Công nghệ Nhiệt - Lạnh</t>
  </si>
  <si>
    <t>7. Khoa Công nghệ May - Thời trang</t>
  </si>
  <si>
    <t>8. Khoa Kinh tế</t>
  </si>
  <si>
    <t>9. Khoa Xây dựng</t>
  </si>
  <si>
    <t>Nguyễn Tuấn</t>
  </si>
  <si>
    <t>Võ Hoàng</t>
  </si>
  <si>
    <t>Phi</t>
  </si>
  <si>
    <t>Trần Phi</t>
  </si>
  <si>
    <t>Trường</t>
  </si>
  <si>
    <t>Phạm Ngọc</t>
  </si>
  <si>
    <t>Ân</t>
  </si>
  <si>
    <t>Vỹ</t>
  </si>
  <si>
    <t>Chí</t>
  </si>
  <si>
    <t>Trần Quốc</t>
  </si>
  <si>
    <t>Quí</t>
  </si>
  <si>
    <t>Trần</t>
  </si>
  <si>
    <t>Lê Trung</t>
  </si>
  <si>
    <t>Trúc</t>
  </si>
  <si>
    <t>Khanh</t>
  </si>
  <si>
    <t>Đô</t>
  </si>
  <si>
    <t>Lành</t>
  </si>
  <si>
    <t>Dung</t>
  </si>
  <si>
    <t>Trần Công</t>
  </si>
  <si>
    <t>Triều</t>
  </si>
  <si>
    <t>Bùi Thanh</t>
  </si>
  <si>
    <t>Phan Thành</t>
  </si>
  <si>
    <t>Trần Hữu</t>
  </si>
  <si>
    <t>Nguyễn Nhật</t>
  </si>
  <si>
    <t>Phạm Nguyễn Anh</t>
  </si>
  <si>
    <t>Bằng</t>
  </si>
  <si>
    <t>Bùi Minh</t>
  </si>
  <si>
    <t>Huỳnh Trọng</t>
  </si>
  <si>
    <t>Định</t>
  </si>
  <si>
    <t>Quản trị doanh nghiệp vừa và nhỏ</t>
  </si>
  <si>
    <t>Kha</t>
  </si>
  <si>
    <t>Huỳnh Quang</t>
  </si>
  <si>
    <t>Cộng 
TC</t>
  </si>
  <si>
    <t>Cộng 
CĐ</t>
  </si>
  <si>
    <t>TỔNG
CỘNG</t>
  </si>
  <si>
    <t>Khoa May-Thời trang</t>
  </si>
  <si>
    <t>2019
T4</t>
  </si>
  <si>
    <t>2020
T4</t>
  </si>
  <si>
    <t>2019
C4</t>
  </si>
  <si>
    <t>2020
C1</t>
  </si>
  <si>
    <t>2020
C3</t>
  </si>
  <si>
    <t>2020
C5</t>
  </si>
  <si>
    <t>2020
C6</t>
  </si>
  <si>
    <t>Điều trị bệnh(TN gãy xương đùi)</t>
  </si>
  <si>
    <t>Gia</t>
  </si>
  <si>
    <t>Lê Hữu</t>
  </si>
  <si>
    <t>Lý Minh</t>
  </si>
  <si>
    <t>Cao Văn</t>
  </si>
  <si>
    <t>Đỗ Văn</t>
  </si>
  <si>
    <t>Thọ</t>
  </si>
  <si>
    <t>Hồ Tấn</t>
  </si>
  <si>
    <t>Nguyễn Việt</t>
  </si>
  <si>
    <t>Hà Thanh</t>
  </si>
  <si>
    <t>Võ Chí</t>
  </si>
  <si>
    <t>Phạm Hữu</t>
  </si>
  <si>
    <t>Hiền</t>
  </si>
  <si>
    <t>Nguyễn Lê</t>
  </si>
  <si>
    <t>Nguyễn Thiên</t>
  </si>
  <si>
    <t>Huỳnh Thiên</t>
  </si>
  <si>
    <t>Đào Văn</t>
  </si>
  <si>
    <t>Hoàng Thanh</t>
  </si>
  <si>
    <t>Lưu Minh</t>
  </si>
  <si>
    <t>Bùi Quang</t>
  </si>
  <si>
    <t>Văn</t>
  </si>
  <si>
    <t>Ngô Gia</t>
  </si>
  <si>
    <t>Huỳnh Triều Hải</t>
  </si>
  <si>
    <t>Võ Quốc</t>
  </si>
  <si>
    <t>Trần Thế</t>
  </si>
  <si>
    <t>Mai Văn</t>
  </si>
  <si>
    <t>Đặng Minh</t>
  </si>
  <si>
    <t>Trần Lê</t>
  </si>
  <si>
    <t>Tạ Duy</t>
  </si>
  <si>
    <t>Tuệ</t>
  </si>
  <si>
    <t>Đỗ Ngọc</t>
  </si>
  <si>
    <t>Nguyễn Vương</t>
  </si>
  <si>
    <t>Vũ Ngọc</t>
  </si>
  <si>
    <t>Yến</t>
  </si>
  <si>
    <t>Dương Minh</t>
  </si>
  <si>
    <t>Điểu</t>
  </si>
  <si>
    <t>Võ Thanh</t>
  </si>
  <si>
    <t>Phan Anh</t>
  </si>
  <si>
    <t>Huỳnh Quốc</t>
  </si>
  <si>
    <t>Nguyễn Thị Thanh</t>
  </si>
  <si>
    <t>Võ Đình</t>
  </si>
  <si>
    <t>Huỳnh Nhật</t>
  </si>
  <si>
    <t>Thái Văn</t>
  </si>
  <si>
    <t>Tình</t>
  </si>
  <si>
    <t>Phan Trọng</t>
  </si>
  <si>
    <t>Lực</t>
  </si>
  <si>
    <t>Nguyễn Nhựt</t>
  </si>
  <si>
    <t>Bùi Đức</t>
  </si>
  <si>
    <t>DANH SÁCH ĐỀ NGHỊ CHUYỂN TRẠNG THÁI TẠM NGƯNG HỌC
KHÓA 2015 CĐ</t>
  </si>
  <si>
    <t>Khoa Nhiệt - Lạnh</t>
  </si>
  <si>
    <t>DANH SÁCH ĐỀ NGHỊ CHUYỂN TRẠNG THÁI TẠM NGƯNG HỌC
KHÓA 2016 CĐ</t>
  </si>
  <si>
    <t>16002457</t>
  </si>
  <si>
    <t>Nguyễn Vũ Huy</t>
  </si>
  <si>
    <t>16001104</t>
  </si>
  <si>
    <t>16000834</t>
  </si>
  <si>
    <t>Hồ Lê Bá</t>
  </si>
  <si>
    <t>16002636</t>
  </si>
  <si>
    <t>16002045</t>
  </si>
  <si>
    <t>Nguyễn Quân</t>
  </si>
  <si>
    <t>16002019</t>
  </si>
  <si>
    <t>Chân</t>
  </si>
  <si>
    <t>16002723</t>
  </si>
  <si>
    <t>16001743</t>
  </si>
  <si>
    <t>16002746</t>
  </si>
  <si>
    <t>Đinh Nguyễn Nhật</t>
  </si>
  <si>
    <t>16000731</t>
  </si>
  <si>
    <t>16003212</t>
  </si>
  <si>
    <t>16003072</t>
  </si>
  <si>
    <t>16002953</t>
  </si>
  <si>
    <t>Trương Thái</t>
  </si>
  <si>
    <t>16003312</t>
  </si>
  <si>
    <t>Trịnh Hồng</t>
  </si>
  <si>
    <t>16003663</t>
  </si>
  <si>
    <t>16003351</t>
  </si>
  <si>
    <t>16002606</t>
  </si>
  <si>
    <t>Lê Duy</t>
  </si>
  <si>
    <t>16003290</t>
  </si>
  <si>
    <t>16003299</t>
  </si>
  <si>
    <t>Bạch Vân</t>
  </si>
  <si>
    <t>16003672</t>
  </si>
  <si>
    <t>16001760</t>
  </si>
  <si>
    <t>Trần Nguyễn Duy</t>
  </si>
  <si>
    <t>16001443</t>
  </si>
  <si>
    <t>16001516</t>
  </si>
  <si>
    <t>16001608</t>
  </si>
  <si>
    <t>Sơn Minh</t>
  </si>
  <si>
    <t>16002828</t>
  </si>
  <si>
    <t>16002792</t>
  </si>
  <si>
    <t>16002676</t>
  </si>
  <si>
    <t>16001657</t>
  </si>
  <si>
    <t>16001365</t>
  </si>
  <si>
    <t>16002925</t>
  </si>
  <si>
    <t>Đặng Hoàng Quốc</t>
  </si>
  <si>
    <t>16003220</t>
  </si>
  <si>
    <t>16002310</t>
  </si>
  <si>
    <t>16003224</t>
  </si>
  <si>
    <t>Chính</t>
  </si>
  <si>
    <t>16002153</t>
  </si>
  <si>
    <t>16002180</t>
  </si>
  <si>
    <t>Lại Đình</t>
  </si>
  <si>
    <t>16003108</t>
  </si>
  <si>
    <t>16002355</t>
  </si>
  <si>
    <t>Vương Đình Quốc</t>
  </si>
  <si>
    <t>16002261</t>
  </si>
  <si>
    <t>Trần Ngọc Thanh</t>
  </si>
  <si>
    <t>16003203</t>
  </si>
  <si>
    <t>16002216</t>
  </si>
  <si>
    <t>Vương Thiên</t>
  </si>
  <si>
    <t>16002374</t>
  </si>
  <si>
    <t>16002163</t>
  </si>
  <si>
    <t>16002586</t>
  </si>
  <si>
    <t>Nguyễn Lê Quốc</t>
  </si>
  <si>
    <t>16002200</t>
  </si>
  <si>
    <t>Tiền</t>
  </si>
  <si>
    <t>16003365</t>
  </si>
  <si>
    <t>16002099</t>
  </si>
  <si>
    <t>Nguyễn Việt Nhất</t>
  </si>
  <si>
    <t>Đỉnh</t>
  </si>
  <si>
    <t>16003665</t>
  </si>
  <si>
    <t>Trương Hải</t>
  </si>
  <si>
    <t>16003397</t>
  </si>
  <si>
    <t>Đặng Ngọc</t>
  </si>
  <si>
    <t>16003356</t>
  </si>
  <si>
    <t>16003402</t>
  </si>
  <si>
    <t>Hà Đăng</t>
  </si>
  <si>
    <t>16002396</t>
  </si>
  <si>
    <t>Nguyễn Mậu</t>
  </si>
  <si>
    <t>16003567</t>
  </si>
  <si>
    <t>16003444</t>
  </si>
  <si>
    <t>16003638</t>
  </si>
  <si>
    <t>16002813</t>
  </si>
  <si>
    <t>16002036</t>
  </si>
  <si>
    <t>16001902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</si>
  <si>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</si>
  <si>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</si>
  <si>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</si>
  <si>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</si>
  <si>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</si>
  <si>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</si>
  <si>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</si>
  <si>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16001086</t>
  </si>
  <si>
    <t>Hứa Chí</t>
  </si>
  <si>
    <t>16000867</t>
  </si>
  <si>
    <t>Dương Lê</t>
  </si>
  <si>
    <t>16001375</t>
  </si>
  <si>
    <t>Năng</t>
  </si>
  <si>
    <t>16001412</t>
  </si>
  <si>
    <t>Phạm Ngô Thế</t>
  </si>
  <si>
    <t>Phiệt</t>
  </si>
  <si>
    <t>16001220</t>
  </si>
  <si>
    <t>16001413</t>
  </si>
  <si>
    <t>16002372</t>
  </si>
  <si>
    <t>16001930</t>
  </si>
  <si>
    <t>Nguyễn Bá Minh</t>
  </si>
  <si>
    <t>16002567</t>
  </si>
  <si>
    <t>Võ Trần Đức</t>
  </si>
  <si>
    <t>16001892</t>
  </si>
  <si>
    <t>Lê Nguyễn Hoài</t>
  </si>
  <si>
    <t>16002470</t>
  </si>
  <si>
    <t>16003170</t>
  </si>
  <si>
    <t>Đặng Mạnh</t>
  </si>
  <si>
    <t>16003183</t>
  </si>
  <si>
    <t>16003022</t>
  </si>
  <si>
    <t>Giáp Hoài</t>
  </si>
  <si>
    <t>16003429</t>
  </si>
  <si>
    <t>16002710</t>
  </si>
  <si>
    <t>16003136</t>
  </si>
  <si>
    <t>16002914</t>
  </si>
  <si>
    <t>16002961</t>
  </si>
  <si>
    <t>16002946</t>
  </si>
  <si>
    <t>16003070</t>
  </si>
  <si>
    <t>16003407</t>
  </si>
  <si>
    <t>Bạch Vĩnh</t>
  </si>
  <si>
    <t>Tuy</t>
  </si>
  <si>
    <t>16CĐ-ĐL1</t>
  </si>
  <si>
    <t>16CĐ-ĐL2</t>
  </si>
  <si>
    <t>16CĐ-ĐL3</t>
  </si>
  <si>
    <t>16003019</t>
  </si>
  <si>
    <t>Rô Đa Ka</t>
  </si>
  <si>
    <t>Lập</t>
  </si>
  <si>
    <t>16002442</t>
  </si>
  <si>
    <t>16000727</t>
  </si>
  <si>
    <t>16000728</t>
  </si>
  <si>
    <t>16000833</t>
  </si>
  <si>
    <t>Tức</t>
  </si>
  <si>
    <t>16001000</t>
  </si>
  <si>
    <t>Nguyễn Quý Thanh</t>
  </si>
  <si>
    <t>Hoài</t>
  </si>
  <si>
    <t>16000759</t>
  </si>
  <si>
    <t>Dân</t>
  </si>
  <si>
    <t>16000729</t>
  </si>
  <si>
    <t>16002529</t>
  </si>
  <si>
    <t>Hận</t>
  </si>
  <si>
    <t>16000664</t>
  </si>
  <si>
    <t>16000979</t>
  </si>
  <si>
    <t>16000882</t>
  </si>
  <si>
    <t>16002562</t>
  </si>
  <si>
    <t>16002530</t>
  </si>
  <si>
    <t>16002573</t>
  </si>
  <si>
    <t>Lưu Sáng</t>
  </si>
  <si>
    <t>16000986</t>
  </si>
  <si>
    <t>16002995</t>
  </si>
  <si>
    <t>15002892</t>
  </si>
  <si>
    <t>16002631</t>
  </si>
  <si>
    <t>16002860</t>
  </si>
  <si>
    <t>16002742</t>
  </si>
  <si>
    <t>16002516</t>
  </si>
  <si>
    <t>16003600</t>
  </si>
  <si>
    <t>Phan Phi</t>
  </si>
  <si>
    <t>16003388</t>
  </si>
  <si>
    <t>Đặng Châu Minh</t>
  </si>
  <si>
    <t>16003550</t>
  </si>
  <si>
    <t>16003410</t>
  </si>
  <si>
    <t>La Gia</t>
  </si>
  <si>
    <t>16003401</t>
  </si>
  <si>
    <t>Đào Hồng</t>
  </si>
  <si>
    <t>16003228</t>
  </si>
  <si>
    <t>Lại Thanh</t>
  </si>
  <si>
    <t>16003314</t>
  </si>
  <si>
    <t>16002948</t>
  </si>
  <si>
    <t>Tăng Lê</t>
  </si>
  <si>
    <t>16001814</t>
  </si>
  <si>
    <t>Tảo</t>
  </si>
  <si>
    <t>16002992</t>
  </si>
  <si>
    <t>16003143</t>
  </si>
  <si>
    <t>16003752</t>
  </si>
  <si>
    <t>Nguyễn Đặng</t>
  </si>
  <si>
    <t>16002245</t>
  </si>
  <si>
    <t>Đặng Bình</t>
  </si>
  <si>
    <t>16002203</t>
  </si>
  <si>
    <t>16001421</t>
  </si>
  <si>
    <t>16002273</t>
  </si>
  <si>
    <t>16002299</t>
  </si>
  <si>
    <t>16002206</t>
  </si>
  <si>
    <t>16001149</t>
  </si>
  <si>
    <t>16002248</t>
  </si>
  <si>
    <t>Bùi Thế</t>
  </si>
  <si>
    <t>16001168</t>
  </si>
  <si>
    <t>16001283</t>
  </si>
  <si>
    <t>16001761</t>
  </si>
  <si>
    <t>16001248</t>
  </si>
  <si>
    <t>Quan</t>
  </si>
  <si>
    <t>16001440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</si>
  <si>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</si>
  <si>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</si>
  <si>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</si>
  <si>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</si>
  <si>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</si>
  <si>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</si>
  <si>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</si>
  <si>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</si>
  <si>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Kỹ thuật Bảo trì và Sửa chữa máy CNC</t>
  </si>
  <si>
    <t>16001318</t>
  </si>
  <si>
    <t>16000676</t>
  </si>
  <si>
    <t>16000725</t>
  </si>
  <si>
    <t>Lưu Phú</t>
  </si>
  <si>
    <t>16001139</t>
  </si>
  <si>
    <t>16001455</t>
  </si>
  <si>
    <t>16001469</t>
  </si>
  <si>
    <t>Hồ Nguyễn Hữu</t>
  </si>
  <si>
    <t>16001335</t>
  </si>
  <si>
    <t>16001332</t>
  </si>
  <si>
    <t>Võ Hồ Chí</t>
  </si>
  <si>
    <t>16001575</t>
  </si>
  <si>
    <t>Dịp A</t>
  </si>
  <si>
    <t>16001511</t>
  </si>
  <si>
    <t>Phạm Trí</t>
  </si>
  <si>
    <t>16001011</t>
  </si>
  <si>
    <t>16000997</t>
  </si>
  <si>
    <t>16001030</t>
  </si>
  <si>
    <t>16001044</t>
  </si>
  <si>
    <t>16000972</t>
  </si>
  <si>
    <t>16001910</t>
  </si>
  <si>
    <t>Dinh</t>
  </si>
  <si>
    <t>16001874</t>
  </si>
  <si>
    <t>16002056</t>
  </si>
  <si>
    <t>16001920</t>
  </si>
  <si>
    <t>16001957</t>
  </si>
  <si>
    <t>16003274</t>
  </si>
  <si>
    <t>16002046</t>
  </si>
  <si>
    <t>16002091</t>
  </si>
  <si>
    <t>Trần Văn Công</t>
  </si>
  <si>
    <t>16003701</t>
  </si>
  <si>
    <t>16002092</t>
  </si>
  <si>
    <t>Tống Quang</t>
  </si>
  <si>
    <t>16001997</t>
  </si>
  <si>
    <t>16002219</t>
  </si>
  <si>
    <t>16002265</t>
  </si>
  <si>
    <t>16002100</t>
  </si>
  <si>
    <t>16001794</t>
  </si>
  <si>
    <t>Tào Tấn</t>
  </si>
  <si>
    <t>16002172</t>
  </si>
  <si>
    <t>16002109</t>
  </si>
  <si>
    <t>Đinh Hải</t>
  </si>
  <si>
    <t>16002126</t>
  </si>
  <si>
    <t>16002250</t>
  </si>
  <si>
    <t>16002357</t>
  </si>
  <si>
    <t>16002166</t>
  </si>
  <si>
    <t>16002322</t>
  </si>
  <si>
    <t>16001057</t>
  </si>
  <si>
    <t>16002552</t>
  </si>
  <si>
    <t>16002506</t>
  </si>
  <si>
    <t>16001679</t>
  </si>
  <si>
    <t>Lê Khắc</t>
  </si>
  <si>
    <t>16001232</t>
  </si>
  <si>
    <t>Khá</t>
  </si>
  <si>
    <t>16001808</t>
  </si>
  <si>
    <t>16002409</t>
  </si>
  <si>
    <t>16002496</t>
  </si>
  <si>
    <t>Lâm Tín</t>
  </si>
  <si>
    <t>16002455</t>
  </si>
  <si>
    <t>Phụng</t>
  </si>
  <si>
    <t>16002503</t>
  </si>
  <si>
    <t>Huỳnh Trần Minh</t>
  </si>
  <si>
    <t>16002510</t>
  </si>
  <si>
    <t>16002967</t>
  </si>
  <si>
    <t>16002591</t>
  </si>
  <si>
    <t>16002773</t>
  </si>
  <si>
    <t>16002994</t>
  </si>
  <si>
    <t>16003024</t>
  </si>
  <si>
    <t>16002921</t>
  </si>
  <si>
    <t>16002928</t>
  </si>
  <si>
    <t>16003013</t>
  </si>
  <si>
    <t>Sịnh</t>
  </si>
  <si>
    <t>16001217</t>
  </si>
  <si>
    <t>Nguyễn Dư</t>
  </si>
  <si>
    <t>16001233</t>
  </si>
  <si>
    <t>16002942</t>
  </si>
  <si>
    <t>16000814</t>
  </si>
  <si>
    <t>Trịnh Thống</t>
  </si>
  <si>
    <t>16000846</t>
  </si>
  <si>
    <t>Huỳnh Đăng</t>
  </si>
  <si>
    <t>16000838</t>
  </si>
  <si>
    <t>Nhã</t>
  </si>
  <si>
    <t>16000860</t>
  </si>
  <si>
    <t>16000797</t>
  </si>
  <si>
    <t>16000845</t>
  </si>
  <si>
    <t>Nguyễn Khắc</t>
  </si>
  <si>
    <t>16000815</t>
  </si>
  <si>
    <t>Nguyễn Lê Vũ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</si>
  <si>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</si>
  <si>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</si>
  <si>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</si>
  <si>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</si>
  <si>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</si>
  <si>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</si>
  <si>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</si>
  <si>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</si>
  <si>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</si>
  <si>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</si>
  <si>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16003664</t>
  </si>
  <si>
    <t>16001173</t>
  </si>
  <si>
    <t>Nguyễn Giang</t>
  </si>
  <si>
    <t>16002164</t>
  </si>
  <si>
    <t>Bùi Chung</t>
  </si>
  <si>
    <t>16002335</t>
  </si>
  <si>
    <t>Mai Kim</t>
  </si>
  <si>
    <t>16003227</t>
  </si>
  <si>
    <t>Biện Thanh</t>
  </si>
  <si>
    <t>16002735</t>
  </si>
  <si>
    <t>Đặng Thị Ánh</t>
  </si>
  <si>
    <t>16002428</t>
  </si>
  <si>
    <t>Huỳnh Thị</t>
  </si>
  <si>
    <t>16002393</t>
  </si>
  <si>
    <t>Nguyễn Thị Bình</t>
  </si>
  <si>
    <t>16003735</t>
  </si>
  <si>
    <t>Đặng Thị Thu</t>
  </si>
  <si>
    <t>16002818</t>
  </si>
  <si>
    <t>Đoàn Thị Thùy</t>
  </si>
  <si>
    <t>16003535</t>
  </si>
  <si>
    <t>Dụng Thị Ánh</t>
  </si>
  <si>
    <t>Tuyết</t>
  </si>
  <si>
    <t>16002884</t>
  </si>
  <si>
    <t>Nguyễn Thị Thiệu</t>
  </si>
  <si>
    <t>16002883</t>
  </si>
  <si>
    <t>Dương Tuyền Xuân</t>
  </si>
  <si>
    <t>16CĐ-MTT1</t>
  </si>
  <si>
    <t>16CĐ-MTT2</t>
  </si>
  <si>
    <t>16003127</t>
  </si>
  <si>
    <t>Nguyễn Phú</t>
  </si>
  <si>
    <t>16002702</t>
  </si>
  <si>
    <t>16002076</t>
  </si>
  <si>
    <t>16002375</t>
  </si>
  <si>
    <t>16003387</t>
  </si>
  <si>
    <t>Bùi Viết</t>
  </si>
  <si>
    <t>16002955</t>
  </si>
  <si>
    <t>16003027</t>
  </si>
  <si>
    <t>Châu Huỳnh</t>
  </si>
  <si>
    <t>16002192</t>
  </si>
  <si>
    <t>16003283</t>
  </si>
  <si>
    <t>Nguyễn Duy Hoài</t>
  </si>
  <si>
    <t>16002574</t>
  </si>
  <si>
    <t>16002656</t>
  </si>
  <si>
    <t>16001648</t>
  </si>
  <si>
    <t>Hồ Quí</t>
  </si>
  <si>
    <t>Tộc</t>
  </si>
  <si>
    <t>16002008</t>
  </si>
  <si>
    <t>16001195</t>
  </si>
  <si>
    <t>Trần Mạnh</t>
  </si>
  <si>
    <t>16002976</t>
  </si>
  <si>
    <t>16002024</t>
  </si>
  <si>
    <t>16000931</t>
  </si>
  <si>
    <t>Nguyễn Duy Hồng</t>
  </si>
  <si>
    <t>16003593</t>
  </si>
  <si>
    <t>16003866</t>
  </si>
  <si>
    <t>16002667</t>
  </si>
  <si>
    <t>16003119</t>
  </si>
  <si>
    <t>Quan Đạt</t>
  </si>
  <si>
    <t>Oai</t>
  </si>
  <si>
    <t>16002561</t>
  </si>
  <si>
    <t>Đào Võ Thanh</t>
  </si>
  <si>
    <t>16002286</t>
  </si>
  <si>
    <t>16003785</t>
  </si>
  <si>
    <t>Hồ Diệp</t>
  </si>
  <si>
    <t>Quyên</t>
  </si>
  <si>
    <t>16002662</t>
  </si>
  <si>
    <t>16001726</t>
  </si>
  <si>
    <t>Hữu</t>
  </si>
  <si>
    <t>16001529</t>
  </si>
  <si>
    <t>Kiệt Nguyễn Đăng</t>
  </si>
  <si>
    <t>16001777</t>
  </si>
  <si>
    <t>16001198</t>
  </si>
  <si>
    <t>Phan Trần Yến</t>
  </si>
  <si>
    <t>16002432</t>
  </si>
  <si>
    <t>Điêu Phạm Duy</t>
  </si>
  <si>
    <t>16001495</t>
  </si>
  <si>
    <t>Trần Phan Quốc</t>
  </si>
  <si>
    <t>16002044</t>
  </si>
  <si>
    <t>Nguyễn Vinh</t>
  </si>
  <si>
    <t>16001223</t>
  </si>
  <si>
    <t>16001936</t>
  </si>
  <si>
    <t>Hồ Trọng</t>
  </si>
  <si>
    <t>16CĐ-TP1</t>
  </si>
  <si>
    <t>16CĐ-TM1</t>
  </si>
  <si>
    <t>16CĐ-TM2</t>
  </si>
  <si>
    <t>16CĐ-TW1</t>
  </si>
  <si>
    <t>DANH SÁCH ĐỀ NGHỊ CHUYỂN TRẠNG THÁI TẠM NGƯNG HỌC
KHÓA 2014 TCCN (12+2)</t>
  </si>
  <si>
    <t>14TCCT01</t>
  </si>
  <si>
    <t>14TCCP01</t>
  </si>
  <si>
    <t>15001615</t>
  </si>
  <si>
    <t>15000313</t>
  </si>
  <si>
    <t>15TC-Đ</t>
  </si>
  <si>
    <t>15000400</t>
  </si>
  <si>
    <t>Hồng Bảo</t>
  </si>
  <si>
    <t>15002470</t>
  </si>
  <si>
    <t>15000242</t>
  </si>
  <si>
    <t>Đặng Trân</t>
  </si>
  <si>
    <t>15000196</t>
  </si>
  <si>
    <t>15000553</t>
  </si>
  <si>
    <t>15003118</t>
  </si>
  <si>
    <t>15TC-Ô</t>
  </si>
  <si>
    <t>15000753</t>
  </si>
  <si>
    <t>15000268</t>
  </si>
  <si>
    <t>Trương Lê Anh</t>
  </si>
  <si>
    <t>15000605</t>
  </si>
  <si>
    <t>15000045</t>
  </si>
  <si>
    <t>Nguyễn Thanh Đức</t>
  </si>
  <si>
    <t>15002175</t>
  </si>
  <si>
    <t>15TC-QTM</t>
  </si>
  <si>
    <t>15003421</t>
  </si>
  <si>
    <t>Hoàng Ngọc</t>
  </si>
  <si>
    <t>15001407</t>
  </si>
  <si>
    <t>15003504</t>
  </si>
  <si>
    <t>Phạm Tuấn</t>
  </si>
  <si>
    <t>15003505</t>
  </si>
  <si>
    <t>Nguyễn Hưng</t>
  </si>
  <si>
    <t>15003461</t>
  </si>
  <si>
    <t>15003024</t>
  </si>
  <si>
    <t>Huỳnh Đức</t>
  </si>
  <si>
    <t>15002466</t>
  </si>
  <si>
    <t>Phạm Văn Tuấn</t>
  </si>
  <si>
    <t>15002676</t>
  </si>
  <si>
    <t>Chung</t>
  </si>
  <si>
    <t>15003423</t>
  </si>
  <si>
    <t>15001655</t>
  </si>
  <si>
    <t>15000740</t>
  </si>
  <si>
    <t>15003266</t>
  </si>
  <si>
    <t>15001984</t>
  </si>
  <si>
    <t>15TN-Đ</t>
  </si>
  <si>
    <t>15TCT-Đ</t>
  </si>
  <si>
    <t>15000256</t>
  </si>
  <si>
    <t>15000146</t>
  </si>
  <si>
    <t>15003404</t>
  </si>
  <si>
    <t>15TC-NL</t>
  </si>
  <si>
    <t>15003386</t>
  </si>
  <si>
    <t>15003036</t>
  </si>
  <si>
    <t>Lý Kiên</t>
  </si>
  <si>
    <t>15002708</t>
  </si>
  <si>
    <t>La Hồng</t>
  </si>
  <si>
    <t>15002967</t>
  </si>
  <si>
    <t>15003298</t>
  </si>
  <si>
    <t>15002213</t>
  </si>
  <si>
    <t>Lê Anh Tuấn</t>
  </si>
  <si>
    <t>15000683</t>
  </si>
  <si>
    <t>Nguyễn Lý Thái</t>
  </si>
  <si>
    <t>15000402</t>
  </si>
  <si>
    <t>Lê Gia</t>
  </si>
  <si>
    <t>15TN-NL</t>
  </si>
  <si>
    <t>15TCT-NL</t>
  </si>
  <si>
    <t>15003230</t>
  </si>
  <si>
    <t>15001467</t>
  </si>
  <si>
    <t>15003459</t>
  </si>
  <si>
    <t>15003241</t>
  </si>
  <si>
    <t>15003434</t>
  </si>
  <si>
    <t>Tánh</t>
  </si>
  <si>
    <t>15002143</t>
  </si>
  <si>
    <t>15002132</t>
  </si>
  <si>
    <t>15001885</t>
  </si>
  <si>
    <t>15001315</t>
  </si>
  <si>
    <t>15001598</t>
  </si>
  <si>
    <t>15003425</t>
  </si>
  <si>
    <t>15TN-CK</t>
  </si>
  <si>
    <t>15TCT-CK</t>
  </si>
  <si>
    <t>15002810</t>
  </si>
  <si>
    <t>Ánh</t>
  </si>
  <si>
    <t>15003134</t>
  </si>
  <si>
    <t>Lữ Trần</t>
  </si>
  <si>
    <t>15002827</t>
  </si>
  <si>
    <t>Đạo</t>
  </si>
  <si>
    <t>15003418</t>
  </si>
  <si>
    <t>15003073</t>
  </si>
  <si>
    <t>Lương Thế</t>
  </si>
  <si>
    <t>15001679</t>
  </si>
  <si>
    <t>Đặng Tuấn</t>
  </si>
  <si>
    <t>15000845</t>
  </si>
  <si>
    <t>Thệ</t>
  </si>
  <si>
    <t>15001253</t>
  </si>
  <si>
    <t>Thưởng</t>
  </si>
  <si>
    <t>15001027</t>
  </si>
  <si>
    <t>Nguyễn Huy Hoa</t>
  </si>
  <si>
    <t>15001632</t>
  </si>
  <si>
    <t>15000668</t>
  </si>
  <si>
    <t>15TN-Ô</t>
  </si>
  <si>
    <t>15TCT-Ô</t>
  </si>
  <si>
    <t>15001398</t>
  </si>
  <si>
    <t>15001049</t>
  </si>
  <si>
    <t>Nguyễn Châu Nam</t>
  </si>
  <si>
    <t>15001782</t>
  </si>
  <si>
    <t>TDESCATAMIENTO</t>
  </si>
  <si>
    <t>15TN-QTM</t>
  </si>
  <si>
    <t>15TCT-QTM</t>
  </si>
  <si>
    <t>15002477</t>
  </si>
  <si>
    <t>Vương Quốc</t>
  </si>
  <si>
    <t>15000503</t>
  </si>
  <si>
    <t>Cảnh</t>
  </si>
  <si>
    <t>15002617</t>
  </si>
  <si>
    <t>Hà Long</t>
  </si>
  <si>
    <t>15001928</t>
  </si>
  <si>
    <t>15001239</t>
  </si>
  <si>
    <t>15001695</t>
  </si>
  <si>
    <t>15003485</t>
  </si>
  <si>
    <t>15003373</t>
  </si>
  <si>
    <t>15002476</t>
  </si>
  <si>
    <t>15002033</t>
  </si>
  <si>
    <t>15CĐN-Ô</t>
  </si>
  <si>
    <t>15003068</t>
  </si>
  <si>
    <t>Trần Thị Hồng</t>
  </si>
  <si>
    <t>15CĐN-QTD</t>
  </si>
  <si>
    <t xml:space="preserve">DANH SÁCH ĐỀ NGHỊ CHUYỂN TRẠNG THÁI TẠM NGƯNG HỌC
KHÓA 2015 TC ; 2015 TN + TCT; 2015 CĐN </t>
  </si>
  <si>
    <t>14000485</t>
  </si>
  <si>
    <t>Huỳnh Hoài</t>
  </si>
  <si>
    <t>14CĐĐC01</t>
  </si>
  <si>
    <t>14000983</t>
  </si>
  <si>
    <t>14CĐOT04</t>
  </si>
  <si>
    <t>15003522</t>
  </si>
  <si>
    <t>Tin</t>
  </si>
  <si>
    <t>15CĐ-LTCK</t>
  </si>
  <si>
    <t>Công nghệ Kỹ thuật Cơ khí</t>
  </si>
  <si>
    <t>17004906</t>
  </si>
  <si>
    <t>17004860</t>
  </si>
  <si>
    <t>Mẩn</t>
  </si>
  <si>
    <t>17004946</t>
  </si>
  <si>
    <t>17004880</t>
  </si>
  <si>
    <t>17C2-ĐĐT1</t>
  </si>
  <si>
    <t>17004881</t>
  </si>
  <si>
    <t>17004916</t>
  </si>
  <si>
    <t>17004898</t>
  </si>
  <si>
    <t>Nhị</t>
  </si>
  <si>
    <t>17C2-CCK1</t>
  </si>
  <si>
    <t>17004949</t>
  </si>
  <si>
    <t xml:space="preserve">Phạm Tiến </t>
  </si>
  <si>
    <t>17004897</t>
  </si>
  <si>
    <t>17004952</t>
  </si>
  <si>
    <t>Thủ</t>
  </si>
  <si>
    <t>17004891</t>
  </si>
  <si>
    <t xml:space="preserve">Nguyễn Quang </t>
  </si>
  <si>
    <t>17C2-CNÔ1</t>
  </si>
  <si>
    <t>17004864</t>
  </si>
  <si>
    <t>17004856</t>
  </si>
  <si>
    <t>Lương Minh</t>
  </si>
  <si>
    <t>17004866</t>
  </si>
  <si>
    <t xml:space="preserve">Trần Văn </t>
  </si>
  <si>
    <t>17004907</t>
  </si>
  <si>
    <t xml:space="preserve">Trần Bình </t>
  </si>
  <si>
    <t>17004861</t>
  </si>
  <si>
    <t>Bùi Thành</t>
  </si>
  <si>
    <t>17C2-QTM1</t>
  </si>
  <si>
    <t xml:space="preserve"> * Khóa 2014 CĐ Thời hạn kết thúc học tại trường từ tháng 7/2019 (Khoản 3, Điều 6 Quy định 1780)</t>
  </si>
  <si>
    <t xml:space="preserve"> * Khóa 2015 LTCĐ Thời hạn kết thúc học tại trường từ tháng 8/2018 (Khoản 3, Điều 6 Quy định 1780)</t>
  </si>
  <si>
    <t xml:space="preserve"> * Khóa 2017 LTCĐ Thời hạn kết thúc học tại trường từ tháng 01/2021 (Điểm a, Khoản 2, Điều 3 Quy định 713)</t>
  </si>
  <si>
    <t xml:space="preserve"> * Khóa 2015 TCCN (9+3) Thời hạn kết thúc học tại trường từ tháng 8/2021 (Khoản 2, Điều 4 Quy chế 22)</t>
  </si>
  <si>
    <t xml:space="preserve"> * Khóa 2015 CĐN (12+3) Thời hạn kết thúc học tại trường từ tháng 8/2021 (Điểm a, Khoản 2, Điều 4 Quy chế 1465)</t>
  </si>
  <si>
    <t>Thời hạn kết thúc học tại trường từ tháng 7/2021 (khoản 3, Điều 6 Quy định 1267)</t>
  </si>
  <si>
    <t>* Khóa 2015 TCCN (12+2 và 12+2N3T) Thời hạn kết thúc học tại trường từ tháng 8/2021(Khoản 2, Điều 4 Quy chế 22)</t>
  </si>
  <si>
    <t>Đang học trả nợ sắp xét TN</t>
  </si>
  <si>
    <t xml:space="preserve">DANH SÁCH ĐỀ NGHỊ CHUYỂN TRẠNG THÁI TẠM NGƯNG HỌC
KHÓA 2015 LTCĐ; 2017 LTCĐ </t>
  </si>
  <si>
    <t>(Kèm theo Quyết định số: 1346 /QĐ-LTT-TTGD ngày 24 tháng 11 năm 2021
 của Trường Cao đẳng Lý Tự Trọng Thành phố Hồ Chí Minh)</t>
  </si>
  <si>
    <t>(Kèm theo Quyết định số: 1347 /QĐ-LTT-TTGD ngày 24 tháng 11 năm 2021
 của Trường Cao đẳng Lý Tự Trọng Thành phố Hồ Chí Minh)</t>
  </si>
  <si>
    <t>(Kèm theo Quyết định số: 1348 /QĐ-LTT-TTGD ngày 24 tháng 11 năm 2021
 của Trường Cao đẳng Lý Tự Trọng Thành phố Hồ Chí Minh)</t>
  </si>
  <si>
    <t>(Kèm theo Quyết định số: 1349/QĐ-LTT-TTGD ngày 24 tháng 11 năm 2021
 của Trường Cao đẳng Lý Tự Trọng Thành phố Hồ Chí Minh)</t>
  </si>
  <si>
    <t>1347/QĐ-LTT-TTGD_24/11/2021</t>
  </si>
  <si>
    <t>(Kèm theo Quyết định số: 1350/QĐ-LTT-TTGD ngày 24 tháng 11 năm 2021
 của Trường Cao đẳng Lý Tự Trọng Thành phố Hồ Chí Minh)</t>
  </si>
  <si>
    <t>Hết thời gian đào tạo tại trường từ tháng 8/2020 (Khoản 2, Điều 4, Quy chế 22)</t>
  </si>
  <si>
    <t>Hết thời gian đào tạo tại trường từ tháng 8/2021 (Khoản 2, Điều 4, Quy chế 22)</t>
  </si>
  <si>
    <t>Hết thời gian đào tạo tại trường từ tháng 8/2021 (Điểm a, Khoản 2, Điều 4, Quy chế 1465)</t>
  </si>
  <si>
    <t>Hết thời gian đào tạo tại trường từ tháng 8/2018 9K</t>
  </si>
  <si>
    <t>Hết thời gian đào tạo tại trường từ tháng 01/2021 (Điểm a, Khoản 2, Điều 3 Quy định 713)</t>
  </si>
  <si>
    <t>Cập nhật PM ngày 25/11/2021</t>
  </si>
  <si>
    <t>Hết thời gian đào tạo tại trường từ tháng 7/2020 (Khoản 3, Điều 6 Quy định 1780)</t>
  </si>
  <si>
    <t>Hết thời gian đào tạo tại trường từ tháng 7/2021 (Khoản 3, Điều 6 Quy định 1267)</t>
  </si>
  <si>
    <t>Cập nhật PM ngày 26/11/2021</t>
  </si>
  <si>
    <t>TRƯỞNG PHÒNG TTGD - CTSV</t>
  </si>
  <si>
    <t>Đi NVQS về đang học trả nợ</t>
  </si>
  <si>
    <t>Đang học trả nợ</t>
  </si>
  <si>
    <t>Đăng ký dự thi TN_03/11/2021</t>
  </si>
  <si>
    <t>Đăng ký dự thi TN</t>
  </si>
  <si>
    <t>Đăng ký dự thi TN_10/05/2021</t>
  </si>
  <si>
    <t>Chưa ngưng trên PM</t>
  </si>
  <si>
    <t>Lê Chí</t>
  </si>
  <si>
    <t>Nghỉ từ đầu HKI/21-22 đến nay</t>
  </si>
  <si>
    <t>Trần Gia</t>
  </si>
  <si>
    <t>Trần Phúc</t>
  </si>
  <si>
    <t>Nguyễn Ngọc Minh</t>
  </si>
  <si>
    <t>19T4-ĐCN1</t>
  </si>
  <si>
    <t>19T4-CĐT1</t>
  </si>
  <si>
    <t>Nghỉ từ đầu HK2/20-21 đến nay</t>
  </si>
  <si>
    <t>Lương</t>
  </si>
  <si>
    <t>Nguyễn Trần Minh</t>
  </si>
  <si>
    <t>Trương Gia</t>
  </si>
  <si>
    <t>2021
T4</t>
  </si>
  <si>
    <t>Nguyễn Trần</t>
  </si>
  <si>
    <t>Trần Hoài</t>
  </si>
  <si>
    <t>Nguyễn Bảo</t>
  </si>
  <si>
    <t>Thy</t>
  </si>
  <si>
    <t>20T4-NNA3</t>
  </si>
  <si>
    <t>Quỳnh</t>
  </si>
  <si>
    <t>Logistics</t>
  </si>
  <si>
    <t>Quản trị lữ hành</t>
  </si>
  <si>
    <t>Nguyễn Hoàng Bảo</t>
  </si>
  <si>
    <t>Huynh</t>
  </si>
  <si>
    <t>Thùy</t>
  </si>
  <si>
    <t>Khoa: Kinh tế  - Bậc đào tạo: Trung cấp và Cao đẳng</t>
  </si>
  <si>
    <t>2021
T2</t>
  </si>
  <si>
    <t>2021
C1</t>
  </si>
  <si>
    <t>2021
C3</t>
  </si>
  <si>
    <t>2021
C5</t>
  </si>
  <si>
    <t>2021
C6</t>
  </si>
  <si>
    <t>2021
C2</t>
  </si>
  <si>
    <t>Phụ huynh đã xác nhận</t>
  </si>
  <si>
    <t>Khoa: Công nghệ thông tin - Bậc đào tạo: Trung cấp và Cao đẳng</t>
  </si>
  <si>
    <t>Độc lập - Tự do - Hạnh phúc</t>
  </si>
  <si>
    <t>PHÒNG KẾ HOẠCH - TÀI CHÍNH</t>
  </si>
  <si>
    <t>LẦN 2 (chi từng phiếu)</t>
  </si>
  <si>
    <t>STT CŨ</t>
  </si>
  <si>
    <t>STT</t>
  </si>
  <si>
    <t>LOẠI
 ĐƠN</t>
  </si>
  <si>
    <t>HỌ VÀ TÊN</t>
  </si>
  <si>
    <t>LỚP CŨ</t>
  </si>
  <si>
    <t>PHIẾU CHI</t>
  </si>
  <si>
    <t>NGÀY DUYỆT ĐƠN TRẢ
HỌC PHÍ</t>
  </si>
  <si>
    <t>SỐ TIỀN CHI</t>
  </si>
  <si>
    <t>NGÀY CHI</t>
  </si>
  <si>
    <t>C/HP/10093</t>
  </si>
  <si>
    <t>31/10/2020</t>
  </si>
  <si>
    <t>106.1</t>
  </si>
  <si>
    <t>Nguyễn Lê Trọng</t>
  </si>
  <si>
    <t>C/HP/10041</t>
  </si>
  <si>
    <t>16/10/2020</t>
  </si>
  <si>
    <t>C/K/10034</t>
  </si>
  <si>
    <t>26/10/2020</t>
  </si>
  <si>
    <t>C/HP/10011</t>
  </si>
  <si>
    <t>07/10/2020</t>
  </si>
  <si>
    <t>NGƯỜI LẬP BẢNG</t>
  </si>
  <si>
    <t>PHÒNG KH-TC</t>
  </si>
  <si>
    <t>HIỆU TRƯỞNG</t>
  </si>
  <si>
    <t>Trần Thị Thảo Vân</t>
  </si>
  <si>
    <t>Nguyễn Kính</t>
  </si>
  <si>
    <t>Phạm Hữu Lộc</t>
  </si>
  <si>
    <t>(Đã ký)</t>
  </si>
  <si>
    <t>Nga</t>
  </si>
  <si>
    <t>Nghỉ từ ngày 14/02/2022 đến nay</t>
  </si>
  <si>
    <t>Nguyễn Nam</t>
  </si>
  <si>
    <t>Nghỉ từ ngày 01/3/2022 đến nay</t>
  </si>
  <si>
    <t>Phạm Chí</t>
  </si>
  <si>
    <t>21T4-LTM1</t>
  </si>
  <si>
    <t>Phạm Phú</t>
  </si>
  <si>
    <t>Tống Minh</t>
  </si>
  <si>
    <t>20T4-QTM2</t>
  </si>
  <si>
    <t>Lê Bảo</t>
  </si>
  <si>
    <t>Phạm Thị Phương</t>
  </si>
  <si>
    <t>21C1-TKĐ1</t>
  </si>
  <si>
    <t>Kim</t>
  </si>
  <si>
    <t>Trần Nguyễn Thanh</t>
  </si>
  <si>
    <t>Lê Huỳnh</t>
  </si>
  <si>
    <t>Thơ</t>
  </si>
  <si>
    <t>Phan Tuấn</t>
  </si>
  <si>
    <t>Đã gửi tin nhắn điện tử</t>
  </si>
  <si>
    <t>2021
C7</t>
  </si>
  <si>
    <t>Quản lý xây dựng</t>
  </si>
  <si>
    <t>19T4-CCK1</t>
  </si>
  <si>
    <t>My</t>
  </si>
  <si>
    <t>Quy</t>
  </si>
  <si>
    <t>Giáp</t>
  </si>
  <si>
    <t>Nghỉ từ đầu HKII/21-22 đến nay</t>
  </si>
  <si>
    <t>20T4-CMT2</t>
  </si>
  <si>
    <t>22000487</t>
  </si>
  <si>
    <t>Hoàng Tiến</t>
  </si>
  <si>
    <t>22000215</t>
  </si>
  <si>
    <t>Hàng Phạm Ngọc</t>
  </si>
  <si>
    <t>22000176</t>
  </si>
  <si>
    <t>22000210</t>
  </si>
  <si>
    <t>Lục Khải</t>
  </si>
  <si>
    <t>22000172</t>
  </si>
  <si>
    <t>Phan Vũ Minh</t>
  </si>
  <si>
    <t>22000037</t>
  </si>
  <si>
    <t>22000170</t>
  </si>
  <si>
    <t>Lữ Vĩ</t>
  </si>
  <si>
    <t>22000146</t>
  </si>
  <si>
    <t>22000454</t>
  </si>
  <si>
    <t>22C2-CNÔ1</t>
  </si>
  <si>
    <t>22000108</t>
  </si>
  <si>
    <t>22000465</t>
  </si>
  <si>
    <t>Trần Lê Gia</t>
  </si>
  <si>
    <t>22000387</t>
  </si>
  <si>
    <t>Nguyễn Ngọc Khánh</t>
  </si>
  <si>
    <t>22000410</t>
  </si>
  <si>
    <t>22000105</t>
  </si>
  <si>
    <t>22C2-LTM1</t>
  </si>
  <si>
    <t>Nguyễn Thị Kim</t>
  </si>
  <si>
    <t>2022
C2</t>
  </si>
  <si>
    <t>Khoa: May- Thời trang - Bậc đào tạo: Trung cấp và Cao đẳng</t>
  </si>
  <si>
    <t>Lưu Gia</t>
  </si>
  <si>
    <t>Khoa: Xây dựng - Bậc đào tạo: Cao đẳng</t>
  </si>
  <si>
    <t>21002139</t>
  </si>
  <si>
    <t>Hoàng Hồng</t>
  </si>
  <si>
    <t>Nguyễn Văn Minh</t>
  </si>
  <si>
    <t>DANH SÁCH SINH VIÊN NGHỈ HỌC - NĂM HỌC 2022-2023</t>
  </si>
  <si>
    <t>DANH SÁCH SINH VIÊN XIN THÔI HỌC
NĂM HỌC 2022-2023</t>
  </si>
  <si>
    <t xml:space="preserve">DANH SÁCH HỌC SINH - SINH VIÊN ĐÃ RÚT HỌC PHÍ HỌC KỲ 1 
NĂM HỌC 2022-2023 ( ĐỢT 1) </t>
  </si>
  <si>
    <t>Thành phố Hồ Chí Minh, ngày 26 tháng 8 năm 2022</t>
  </si>
  <si>
    <t>Rút học phí vì không đủ điều kiện học liên thông</t>
  </si>
  <si>
    <t>21004408</t>
  </si>
  <si>
    <t>21C2-CTM1</t>
  </si>
  <si>
    <t>21004555</t>
  </si>
  <si>
    <t>21004453</t>
  </si>
  <si>
    <t>21004444</t>
  </si>
  <si>
    <t>21C2-ĐCN1</t>
  </si>
  <si>
    <t>21004440</t>
  </si>
  <si>
    <t>21C2-NNA1</t>
  </si>
  <si>
    <t>21004645</t>
  </si>
  <si>
    <t>Trà Anh</t>
  </si>
  <si>
    <t>21004275</t>
  </si>
  <si>
    <t>21004318</t>
  </si>
  <si>
    <t>21C2-QTM1</t>
  </si>
  <si>
    <t>Ngày 26/4/2022</t>
  </si>
  <si>
    <t>Ngày 12/05/2022</t>
  </si>
  <si>
    <t>Rút học phí vì lý do Hoàn cảnh gia đình</t>
  </si>
  <si>
    <t>Ngày 06/04/2022</t>
  </si>
  <si>
    <t>Nguyễn Đình Quang</t>
  </si>
  <si>
    <t>22C1-LTM1</t>
  </si>
  <si>
    <t>Ngày 22/7/2022</t>
  </si>
  <si>
    <t>Mai Hoàng</t>
  </si>
  <si>
    <t>22C2-CCK1</t>
  </si>
  <si>
    <t>22000005</t>
  </si>
  <si>
    <t>Ngày 10/05/2022</t>
  </si>
  <si>
    <t>22000006</t>
  </si>
  <si>
    <t>Phạm</t>
  </si>
  <si>
    <t>22000003</t>
  </si>
  <si>
    <t>22000029</t>
  </si>
  <si>
    <t>22000030</t>
  </si>
  <si>
    <t>22000436</t>
  </si>
  <si>
    <t>22000444</t>
  </si>
  <si>
    <t>22000039</t>
  </si>
  <si>
    <t>22000042</t>
  </si>
  <si>
    <t>22000081</t>
  </si>
  <si>
    <t>22000102</t>
  </si>
  <si>
    <t>22000087</t>
  </si>
  <si>
    <t>22000088</t>
  </si>
  <si>
    <t>Vương Thanh</t>
  </si>
  <si>
    <t>22000089</t>
  </si>
  <si>
    <t>22000090</t>
  </si>
  <si>
    <t>Nguyễn Thị Anh</t>
  </si>
  <si>
    <t>22000093</t>
  </si>
  <si>
    <t>Lê Thị Thu</t>
  </si>
  <si>
    <t>22000095</t>
  </si>
  <si>
    <t>22000096</t>
  </si>
  <si>
    <t>22C2-CĐT1</t>
  </si>
  <si>
    <t>22C2-CMT1</t>
  </si>
  <si>
    <t>22C2-ĐCN1</t>
  </si>
  <si>
    <t>22C2-KXD1</t>
  </si>
  <si>
    <t>22C2-NNA1</t>
  </si>
  <si>
    <t>22C2-QTM1</t>
  </si>
  <si>
    <t>Ngày 05/05/2022</t>
  </si>
  <si>
    <t>Ngày 07/06/2022</t>
  </si>
  <si>
    <t>Ngày 27/04/2022</t>
  </si>
  <si>
    <t>Ngày 26/04/2022</t>
  </si>
  <si>
    <t>Ngày 04/05/2022</t>
  </si>
  <si>
    <t>Ngày 17/05/2022</t>
  </si>
  <si>
    <t>Ngày 13/05/2022</t>
  </si>
  <si>
    <t>Rút học phí vì không mở được lớp</t>
  </si>
  <si>
    <t>22000098</t>
  </si>
  <si>
    <t>22000099</t>
  </si>
  <si>
    <t>22000101</t>
  </si>
  <si>
    <t>Hoàng Phương Phú</t>
  </si>
  <si>
    <t>Yên</t>
  </si>
  <si>
    <t>22C2-TKW1</t>
  </si>
  <si>
    <t>IV/</t>
  </si>
  <si>
    <t>III/</t>
  </si>
  <si>
    <t>I/</t>
  </si>
  <si>
    <t>II/</t>
  </si>
  <si>
    <t>Rút học phí vì Khóa 18T4 làm đơn không liên thông lên 22C2</t>
  </si>
  <si>
    <t>22000268</t>
  </si>
  <si>
    <t>22000368</t>
  </si>
  <si>
    <t>22000303</t>
  </si>
  <si>
    <t>Hồ Thái</t>
  </si>
  <si>
    <t>22000404</t>
  </si>
  <si>
    <t>Triệu Thành Minh</t>
  </si>
  <si>
    <t>22000198</t>
  </si>
  <si>
    <t>22000408</t>
  </si>
  <si>
    <t>Nguyễn Tú</t>
  </si>
  <si>
    <t>22000221</t>
  </si>
  <si>
    <t>Đỗ Thị Diễm</t>
  </si>
  <si>
    <t>22000278</t>
  </si>
  <si>
    <t>22000214</t>
  </si>
  <si>
    <t>Ngô Tiến</t>
  </si>
  <si>
    <t>22000458</t>
  </si>
  <si>
    <t>Lê Đỗ Ngọc</t>
  </si>
  <si>
    <t>22000171</t>
  </si>
  <si>
    <t>22000219</t>
  </si>
  <si>
    <t>22000471</t>
  </si>
  <si>
    <t>Lê Phạm Bảo</t>
  </si>
  <si>
    <t>22000296</t>
  </si>
  <si>
    <t>Đào Ngọc</t>
  </si>
  <si>
    <t>22000382</t>
  </si>
  <si>
    <t>22000286</t>
  </si>
  <si>
    <t>Nguyễn Đại Hồng</t>
  </si>
  <si>
    <t>22000127</t>
  </si>
  <si>
    <t>Lê Phan Khánh</t>
  </si>
  <si>
    <t>22000401</t>
  </si>
  <si>
    <t>Bùi Thụy Phương</t>
  </si>
  <si>
    <t>22000237</t>
  </si>
  <si>
    <t>Nguyễn Lê Hồng</t>
  </si>
  <si>
    <t>22000259</t>
  </si>
  <si>
    <t>Đỗ Phương</t>
  </si>
  <si>
    <t>22000125</t>
  </si>
  <si>
    <t>Lê Phạm Lan</t>
  </si>
  <si>
    <t>22000354</t>
  </si>
  <si>
    <t>22000130</t>
  </si>
  <si>
    <t>Mai Trâm</t>
  </si>
  <si>
    <t>22000124</t>
  </si>
  <si>
    <t>Phùng Lê Minh</t>
  </si>
  <si>
    <t>22000386</t>
  </si>
  <si>
    <t>Trần Quỳnh</t>
  </si>
  <si>
    <t>22000418</t>
  </si>
  <si>
    <t>22000147</t>
  </si>
  <si>
    <t>Hà Thiên</t>
  </si>
  <si>
    <t>22000111</t>
  </si>
  <si>
    <t>Nguyễn Phước Minh</t>
  </si>
  <si>
    <t>22000208</t>
  </si>
  <si>
    <t>Hoa Nguyễn</t>
  </si>
  <si>
    <t>22000295</t>
  </si>
  <si>
    <t>Lê Ngọc Khánh</t>
  </si>
  <si>
    <t>22000235</t>
  </si>
  <si>
    <t>Ngô Trần Thanh</t>
  </si>
  <si>
    <t>22000120</t>
  </si>
  <si>
    <t>Đặng Cao</t>
  </si>
  <si>
    <t>22000267</t>
  </si>
  <si>
    <t>Nguyễn Ngô Phương</t>
  </si>
  <si>
    <t>22000182</t>
  </si>
  <si>
    <t>22000380</t>
  </si>
  <si>
    <t>22000192</t>
  </si>
  <si>
    <t>22000201</t>
  </si>
  <si>
    <t>Trần Cao Ngọc</t>
  </si>
  <si>
    <t>Hạnh</t>
  </si>
  <si>
    <t>22000186</t>
  </si>
  <si>
    <t>22000383</t>
  </si>
  <si>
    <t>Phạm Ngọc Trúc</t>
  </si>
  <si>
    <t>22000285</t>
  </si>
  <si>
    <t>Phạm Ngọc Kim</t>
  </si>
  <si>
    <t>22000346</t>
  </si>
  <si>
    <t>22000134</t>
  </si>
  <si>
    <t>Nguyễn Trần Phương</t>
  </si>
  <si>
    <t>22000413</t>
  </si>
  <si>
    <t>22000195</t>
  </si>
  <si>
    <t>22000350</t>
  </si>
  <si>
    <t>Lâm Tuấn</t>
  </si>
  <si>
    <t>22000211</t>
  </si>
  <si>
    <t>22C2-CNM1</t>
  </si>
  <si>
    <t>22C2-KML1</t>
  </si>
  <si>
    <t>22C2-KTD1</t>
  </si>
  <si>
    <t>22C2-QTD1</t>
  </si>
  <si>
    <t>22C2-TKĐ1</t>
  </si>
  <si>
    <t>Ngày 22/06/2022</t>
  </si>
  <si>
    <t>Ngày 11/05/2022</t>
  </si>
  <si>
    <t>Ngày 08/06/2022</t>
  </si>
  <si>
    <t>Ngày 31/05/2022</t>
  </si>
  <si>
    <t>Ngày 01/06/2022</t>
  </si>
  <si>
    <t>Ngày 09/06/2022</t>
  </si>
  <si>
    <t>Ngày 21/06/2022</t>
  </si>
  <si>
    <t>Ngày 06/06/2022</t>
  </si>
  <si>
    <t>Ngày 06/07/2022</t>
  </si>
  <si>
    <t>Ngày 20/05/2022</t>
  </si>
  <si>
    <t>22C1-CNÔ2</t>
  </si>
  <si>
    <t>Ngày 25/07/2022</t>
  </si>
  <si>
    <t>Võ Cần</t>
  </si>
  <si>
    <t>22C1-CNÔ3</t>
  </si>
  <si>
    <t>Ngày 01/08/2022</t>
  </si>
  <si>
    <t>22C1-ĐCN1</t>
  </si>
  <si>
    <t>Ngày 14/07/2022</t>
  </si>
  <si>
    <t>22C1-ĐĐT1</t>
  </si>
  <si>
    <t>Ngày 02/07/2022</t>
  </si>
  <si>
    <t>Lê Trần Đức</t>
  </si>
  <si>
    <t>22C1-QTM1</t>
  </si>
  <si>
    <t>Ngày 16/07/2022</t>
  </si>
  <si>
    <t>Phan Đăng</t>
  </si>
  <si>
    <t>Hoàng Vũ Anh</t>
  </si>
  <si>
    <t xml:space="preserve">Bùi Nguyễn Hoàng </t>
  </si>
  <si>
    <t>Diệp Ngọc</t>
  </si>
  <si>
    <t xml:space="preserve">Bùi Trâm </t>
  </si>
  <si>
    <t>Trà Nguyễn</t>
  </si>
  <si>
    <t>Vũ Huy</t>
  </si>
  <si>
    <t>Bùi Phạm Trung</t>
  </si>
  <si>
    <t>Đặng Lê</t>
  </si>
  <si>
    <t>22T4-CĐT1</t>
  </si>
  <si>
    <t>22T4-CNÔ4</t>
  </si>
  <si>
    <t>22T4-KLB1</t>
  </si>
  <si>
    <t>22T4-KTD1</t>
  </si>
  <si>
    <t>22T4-LTM2</t>
  </si>
  <si>
    <t>22T4-QTM1</t>
  </si>
  <si>
    <t>22T4-TKĐ1</t>
  </si>
  <si>
    <t>22T4-TKĐ2</t>
  </si>
  <si>
    <t>22T4-VSL1</t>
  </si>
  <si>
    <t>Cao đẳng 96 SV, Trung cấp 14 SV</t>
  </si>
  <si>
    <t>Ngày 30/06/2022</t>
  </si>
  <si>
    <t>Ngày 15/07/2022</t>
  </si>
  <si>
    <t>Ngày 18/07/2022</t>
  </si>
  <si>
    <t>Ngày 10/07/2022</t>
  </si>
  <si>
    <t>Ngày 04/08/2022</t>
  </si>
  <si>
    <t>Ngày 28/07/2022</t>
  </si>
  <si>
    <t>Ngày 23/07/2022</t>
  </si>
  <si>
    <t>Ngày 20/07/2022</t>
  </si>
  <si>
    <t>Ngày 13/07/2022</t>
  </si>
  <si>
    <t>Ngày 02/08/2022</t>
  </si>
  <si>
    <t>DANH SÁCH ĐỀ NGHỊ CHUYỂN TRẠNG THÁI TẠM NGƯNG HỌC
THÁNG 9 /NĂM 2022</t>
  </si>
  <si>
    <t>17001843</t>
  </si>
  <si>
    <t>19004364</t>
  </si>
  <si>
    <t>19000684</t>
  </si>
  <si>
    <t>19000176</t>
  </si>
  <si>
    <t>19000598</t>
  </si>
  <si>
    <t>Bảo Quý</t>
  </si>
  <si>
    <t>19001565</t>
  </si>
  <si>
    <t>Phạm Thành Công</t>
  </si>
  <si>
    <t>19001601</t>
  </si>
  <si>
    <t>Dương Nhật</t>
  </si>
  <si>
    <t>19001422</t>
  </si>
  <si>
    <t>Nguyễn Hữu Hoàng</t>
  </si>
  <si>
    <t>19000827</t>
  </si>
  <si>
    <t>Đặng Thành</t>
  </si>
  <si>
    <t>20005104</t>
  </si>
  <si>
    <t>Đơn xin thôi học ngày 05/9/2022</t>
  </si>
  <si>
    <t>PH vào trường làm đơn</t>
  </si>
  <si>
    <t>DANH SÁCH ĐỀ NGHỊ CHUYỂN TRẠNG THÁI TẠM NGƯNG HỌC
 THÁNG 9 /NĂM 2022</t>
  </si>
  <si>
    <t>20001157</t>
  </si>
  <si>
    <t>20001931</t>
  </si>
  <si>
    <t>Nghỉ từ ngày 27/3/2022 đến nay</t>
  </si>
  <si>
    <t>PH xác nhận cho SV nghỉ học</t>
  </si>
  <si>
    <t>Đăng ký học 22T4-CMT1</t>
  </si>
  <si>
    <t>20001959</t>
  </si>
  <si>
    <t>21001821</t>
  </si>
  <si>
    <t>21000554</t>
  </si>
  <si>
    <t>21001840</t>
  </si>
  <si>
    <t>Ngụy Thành</t>
  </si>
  <si>
    <t>21001738</t>
  </si>
  <si>
    <t>21001219</t>
  </si>
  <si>
    <t>21001925</t>
  </si>
  <si>
    <t>Văn Phú</t>
  </si>
  <si>
    <t>21003124</t>
  </si>
  <si>
    <t>19004567</t>
  </si>
  <si>
    <t>19T4-NNA2</t>
  </si>
  <si>
    <t xml:space="preserve">PH xác nhận SV nghỉ học </t>
  </si>
  <si>
    <t>DANH SÁCH ĐỀ NGHỊ CHUYỂN TRẠNG THÁI TẠM NGƯNG HỌC
 THÁNG 9 /Năm 2022</t>
  </si>
  <si>
    <t>19001287</t>
  </si>
  <si>
    <t>19001395</t>
  </si>
  <si>
    <t>DANH SÁCH ĐỀ NGHỊ CHUYỂN TRẠNG THÁI TẠM NGƯNG HỌC
THÁNG 9/ NĂM 2022</t>
  </si>
  <si>
    <t>DANH SÁCH ĐỀ NGHỊ CHUYỂN TRẠNG THÁI TẠM NGƯNG HỌC
THÁNG 9/NĂM 2022</t>
  </si>
  <si>
    <t>DANH SÁCH ĐỀ NGHỊ CHUYỂN TRẠNG THÁI TẠM NGƯNG HỌC
THÁNG 9/ NĂM  2022</t>
  </si>
  <si>
    <t>DANH SÁCH ĐỀ NGHỊ CHUYỂN TRẠNG THÁI TẠM NGƯNG HỌC
THÁNG 9 / NĂM 2022</t>
  </si>
  <si>
    <t>(Kèm theo Quyết định số:          /QĐ-LTT-TTGD ngày       tháng 9 năm 2022
 của Trường Cao đẳng Lý Tự Trọng Thành phố Hồ Chí Minh)</t>
  </si>
  <si>
    <t>Cập nhật PM ngày       /     /2022</t>
  </si>
  <si>
    <t>Tháng: 9/2022 - Năm học 2022-2023</t>
  </si>
  <si>
    <t>19001060</t>
  </si>
  <si>
    <t>Phan Hùng</t>
  </si>
  <si>
    <t>19001166</t>
  </si>
  <si>
    <t>Hà Lê</t>
  </si>
  <si>
    <t>19001634</t>
  </si>
  <si>
    <t>19001381</t>
  </si>
  <si>
    <t>19000328</t>
  </si>
  <si>
    <t>Truyền</t>
  </si>
  <si>
    <t>19T4-VSL2</t>
  </si>
  <si>
    <t>19T4-VSL1</t>
  </si>
  <si>
    <t>Nghỉ từ tháng 7/2022 đến nay</t>
  </si>
  <si>
    <t>Nghỉ từ tháng 6/2022 đến nay</t>
  </si>
  <si>
    <t>CVHT đã xác nhận với PH</t>
  </si>
  <si>
    <t>19000587</t>
  </si>
  <si>
    <t>Phan Như</t>
  </si>
  <si>
    <t>19000955</t>
  </si>
  <si>
    <t>Nguyễn Thu</t>
  </si>
  <si>
    <t>18002805</t>
  </si>
  <si>
    <t>Nguyễn Thị Như</t>
  </si>
  <si>
    <t>19T4-CNM1</t>
  </si>
  <si>
    <t>Nghỉ từ tháng 3/2022 đến nay</t>
  </si>
  <si>
    <t>Phụ huynh báo nghỉ</t>
  </si>
  <si>
    <t>Đã liên hệ PH qua tin nhắn</t>
  </si>
  <si>
    <t>19001120</t>
  </si>
  <si>
    <t>Ngô Huỳnh</t>
  </si>
  <si>
    <t>19T4-QTD1</t>
  </si>
  <si>
    <t>20000603</t>
  </si>
  <si>
    <t>Phạm Hoàng Anh</t>
  </si>
  <si>
    <t>20002308</t>
  </si>
  <si>
    <t>Huỳnh Nguyên</t>
  </si>
  <si>
    <t>20T4-TKW1</t>
  </si>
  <si>
    <t>Nghỉ từ giữa HKII/21-22 đến nay</t>
  </si>
  <si>
    <t>Nghỉ từ cuối HKII/21-22 đến nay</t>
  </si>
  <si>
    <t>Học 22T4-TKW1</t>
  </si>
  <si>
    <t>21002900</t>
  </si>
  <si>
    <t>Đào Minh</t>
  </si>
  <si>
    <t>21002883</t>
  </si>
  <si>
    <t>Trần Nhựt</t>
  </si>
  <si>
    <t>21C5-CĐT1</t>
  </si>
  <si>
    <t>21002868</t>
  </si>
  <si>
    <t>Ngô Bảo</t>
  </si>
  <si>
    <t>21T4-QTM1</t>
  </si>
  <si>
    <t>20001805</t>
  </si>
  <si>
    <t>Quảng Chí</t>
  </si>
  <si>
    <t>Hào</t>
  </si>
  <si>
    <t>20001876</t>
  </si>
  <si>
    <t>Lâm Tuệ</t>
  </si>
  <si>
    <t>Mẫn</t>
  </si>
  <si>
    <t>20003349</t>
  </si>
  <si>
    <t>20T4-ĐHĐ1</t>
  </si>
  <si>
    <t>CVHT đã liên lạc với phụ huynh</t>
  </si>
  <si>
    <t>Đồ họa đa phương tiện</t>
  </si>
  <si>
    <t>20005385</t>
  </si>
  <si>
    <t>Phan Huỳnh Phát</t>
  </si>
  <si>
    <t>20T4-THU1</t>
  </si>
  <si>
    <t>SV nghỉ nhiều, GV liên hệ không được</t>
  </si>
  <si>
    <t>21000715</t>
  </si>
  <si>
    <t>Cao Quang</t>
  </si>
  <si>
    <t>21T4-THU1</t>
  </si>
  <si>
    <t>Nghỉ từ đầu HKI/22-23 đến nay</t>
  </si>
  <si>
    <t>PH xác nhận cho SV chuyển ngành</t>
  </si>
  <si>
    <t>20002005</t>
  </si>
  <si>
    <t>Hồ Thiên</t>
  </si>
  <si>
    <t>20T4-LTM2</t>
  </si>
  <si>
    <t>Nghỉ từ đầu tháng 9/2022</t>
  </si>
  <si>
    <t>Phụ huynh gửi đơn xin thôi học</t>
  </si>
  <si>
    <t>21003193</t>
  </si>
  <si>
    <t>Đinh Quốc</t>
  </si>
  <si>
    <t>21T4-TKĐ2</t>
  </si>
  <si>
    <t>PH gửi đơn xin thôi học 12/9/2022</t>
  </si>
  <si>
    <t>21004706</t>
  </si>
  <si>
    <t>Phan Phước</t>
  </si>
  <si>
    <t>Nghỉ từ đầu HK2/21-22 đến nay</t>
  </si>
  <si>
    <t>PH gửi đơn xin thôi học 10/9/2022</t>
  </si>
  <si>
    <t>21001917</t>
  </si>
  <si>
    <t>Đoàn Nguyễn Hoàng</t>
  </si>
  <si>
    <t>21T4-NNA2</t>
  </si>
  <si>
    <t>Đăng ký học 22T4-QNH1</t>
  </si>
  <si>
    <t>Nghỉ từ ngày 11/4/2022 đến nay</t>
  </si>
  <si>
    <t>21001617</t>
  </si>
  <si>
    <t>21000626</t>
  </si>
  <si>
    <t>21002042</t>
  </si>
  <si>
    <t>Hồ Phi</t>
  </si>
  <si>
    <t>21000517</t>
  </si>
  <si>
    <t>21001608</t>
  </si>
  <si>
    <t>21001037</t>
  </si>
  <si>
    <t>Đặng Thế</t>
  </si>
  <si>
    <t>21000019</t>
  </si>
  <si>
    <t>Hoàng Lê</t>
  </si>
  <si>
    <t>21C5-CNÔ1</t>
  </si>
  <si>
    <t>20004753</t>
  </si>
  <si>
    <t>Trần Thành</t>
  </si>
  <si>
    <t>20004764</t>
  </si>
  <si>
    <t>20004963</t>
  </si>
  <si>
    <t>20C1-CTM2</t>
  </si>
  <si>
    <t>Nghỉ từ tháng 05/2022 đến nay</t>
  </si>
  <si>
    <t>20007787</t>
  </si>
  <si>
    <t>Tô Thế</t>
  </si>
  <si>
    <t>20C1-CTK1</t>
  </si>
  <si>
    <t>Nghỉ từ HKI/21-22 đến nay</t>
  </si>
  <si>
    <t>Chế tạo khuôn mẫu</t>
  </si>
  <si>
    <t>21001068</t>
  </si>
  <si>
    <t>Luận</t>
  </si>
  <si>
    <t>21003503</t>
  </si>
  <si>
    <t>Nguyễn Chính Anh</t>
  </si>
  <si>
    <t>21003181</t>
  </si>
  <si>
    <t>Trương Kiến</t>
  </si>
  <si>
    <t>21002477</t>
  </si>
  <si>
    <t>Phạm Đặng Thái</t>
  </si>
  <si>
    <t>21C3-CCK1</t>
  </si>
  <si>
    <t>Khoa: Cơ khí - Bậc đào tạo: Trung cấp và Cao đẳng</t>
  </si>
  <si>
    <t>Khoa: Động lực  - Bậc đào tạo: Cao đẳng</t>
  </si>
  <si>
    <t>Khoa: Khoa học cơ bản - Bậc đào tạo: Trung cấp</t>
  </si>
  <si>
    <t>Khoa: Nhiệt lạnh - Bậc đào tạo: Trung cấp</t>
  </si>
  <si>
    <t>2022
T4</t>
  </si>
  <si>
    <t>2022
C1</t>
  </si>
  <si>
    <t>2022
C3</t>
  </si>
  <si>
    <t>2022
C5</t>
  </si>
  <si>
    <t>2022
C6</t>
  </si>
  <si>
    <t>2022
C7</t>
  </si>
  <si>
    <t>(Kèm theo Quyết định số: 571/QĐ-LTT-TTGD ngày 30 tháng 9 năm 2022
 của Trường Cao đẳng Lý Tự Trọng Thành phố Hồ Chí Minh)</t>
  </si>
  <si>
    <t>(Kèm theo Quyết định số: 572/QĐ-LTT-TTGD ngày 30 tháng 9 năm 2022
 của Trường Cao đẳng Lý Tự Trọng Thành phố Hồ Chí Minh)</t>
  </si>
  <si>
    <t>Cập nhật PM ngày 03/10/2022</t>
  </si>
  <si>
    <t>(Kèm theo Quyết định số: 573/QĐ-LTT-TTGD ngày 30  tháng 9 năm 2022
 của Trường Cao đẳng Lý Tự Trọng Thành phố Hồ Chí Minh)</t>
  </si>
  <si>
    <t>574/QĐ-LTT-TTGD_30/9/2022</t>
  </si>
  <si>
    <t>(Kèm theo Quyết định số: 574/QĐ-LTT-TTGD ngày 30 tháng 9 năm 2022
 của Trường Cao đẳng Lý Tự Trọng Thành phố Hồ Chí Minh)</t>
  </si>
  <si>
    <t>573/QĐ-LTT-TTGD_30/9/2022</t>
  </si>
  <si>
    <t>(Kèm theo Quyết định số: 575/QĐ-LTT-TTGD ngày 30 tháng 9 năm 2022
 của Trường Cao đẳng Lý Tự Trọng Thành phố Hồ Chí Minh)</t>
  </si>
  <si>
    <t>(Kèm theo Quyết định số: 576/QĐ-LTT-TTGD ngày 30 tháng 9  năm 2022
 của Trường Cao đẳng Lý Tự Trọng Thành phố Hồ Chí Minh)</t>
  </si>
  <si>
    <t>(Kèm theo Quyết định số: 577/QĐ-LTT-TTGD ngày 30  tháng 9 năm 2022
 của Trường Cao đẳng Lý Tự Trọng Thành phố Hồ Chí Minh)</t>
  </si>
  <si>
    <t>577/QĐ-LTT-TTGD_30/9/2022</t>
  </si>
  <si>
    <t>(Kèm theo Quyết định số: 578/QĐ-LTT-TTGD ngày 30 tháng 9 năm 2022
 của Trường Cao đẳng Lý Tự Trọng Thành phố Hồ Chí Minh)</t>
  </si>
  <si>
    <t>DANH SÁCH ĐỀ NGHỊ CHUYỂN TRẠNG THÁI TẠM NGƯNG HỌC
 THÁNG 10 /NĂM 2022</t>
  </si>
  <si>
    <t>20001126</t>
  </si>
  <si>
    <t>Vũ Trường</t>
  </si>
  <si>
    <t>20T4-TKĐ2</t>
  </si>
  <si>
    <t>PH Báo SV không kịp chương trình</t>
  </si>
  <si>
    <t>20000175</t>
  </si>
  <si>
    <t>Nguyễn Phạm Gia</t>
  </si>
  <si>
    <t>20001421</t>
  </si>
  <si>
    <t>Võ Hoàng Gia</t>
  </si>
  <si>
    <t>Nghi</t>
  </si>
  <si>
    <t>20001523</t>
  </si>
  <si>
    <t>Tô Phạm Minh</t>
  </si>
  <si>
    <t>20004903</t>
  </si>
  <si>
    <t>Trương Thị Phương</t>
  </si>
  <si>
    <t>20T4-TKĐ3</t>
  </si>
  <si>
    <t>DANH SÁCH ĐỀ NGHỊ CHUYỂN TRẠNG THÁI TẠM NGƯNG HỌC
THÁNG 10/ NĂM 2022</t>
  </si>
  <si>
    <t>21000352</t>
  </si>
  <si>
    <t>Lưu Ngọc</t>
  </si>
  <si>
    <t>Cang</t>
  </si>
  <si>
    <t>21000325</t>
  </si>
  <si>
    <t>21000487</t>
  </si>
  <si>
    <t>Học</t>
  </si>
  <si>
    <t>21000442</t>
  </si>
  <si>
    <t>21000322</t>
  </si>
  <si>
    <t>Huỳnh Gia</t>
  </si>
  <si>
    <t>21000485</t>
  </si>
  <si>
    <t>Nguyễn Hoàng Thiên</t>
  </si>
  <si>
    <t>21T4-CNÔ2</t>
  </si>
  <si>
    <t>Nghỉ từ tháng 9/2022 đến nay</t>
  </si>
  <si>
    <t>CVHT đã liên hệ với phụ huynh</t>
  </si>
  <si>
    <t>Phụ huynh đã nhắn tin xác nhận</t>
  </si>
  <si>
    <t>PH làm đơn xin cho SV thôi học</t>
  </si>
  <si>
    <t>21000609</t>
  </si>
  <si>
    <t>21000577</t>
  </si>
  <si>
    <t>21000766</t>
  </si>
  <si>
    <t>21000557</t>
  </si>
  <si>
    <t>Đỗ Văn Thái</t>
  </si>
  <si>
    <t>21000578</t>
  </si>
  <si>
    <t>Nguyễn Đỗ Gia</t>
  </si>
  <si>
    <t>21T4-CNÔ3</t>
  </si>
  <si>
    <t>PH gọi điện báo cho SV thôi học</t>
  </si>
  <si>
    <t>21003089</t>
  </si>
  <si>
    <t>21T4-CNÔ4</t>
  </si>
  <si>
    <t>Nghỉ từ ngày 23/9/2022 đến nay</t>
  </si>
  <si>
    <t>PH xin cho SV tạm ngưng học</t>
  </si>
  <si>
    <t>22001028</t>
  </si>
  <si>
    <t>Cao Phước Huy</t>
  </si>
  <si>
    <t>22T4-CNÔ3</t>
  </si>
  <si>
    <t>Nghỉ từ ngày 26/9/2022 đến nay</t>
  </si>
  <si>
    <t>SV đăng ký học trường khác</t>
  </si>
  <si>
    <t>20005362</t>
  </si>
  <si>
    <t>20C1-CNÔ2</t>
  </si>
  <si>
    <t>20003535</t>
  </si>
  <si>
    <t>20003483</t>
  </si>
  <si>
    <t>Phan Trần Hoàng</t>
  </si>
  <si>
    <t>Nhuận</t>
  </si>
  <si>
    <t>20C1-CNÔ8</t>
  </si>
  <si>
    <t>Nghỉ từ tháng 5/2022 đến nay</t>
  </si>
  <si>
    <t>20004420</t>
  </si>
  <si>
    <t>Lê Phước</t>
  </si>
  <si>
    <t>20001472</t>
  </si>
  <si>
    <t>20C3-CNÔ2</t>
  </si>
  <si>
    <t>20003986</t>
  </si>
  <si>
    <t>Trịnh Tuấn</t>
  </si>
  <si>
    <t>20C3-CNÔ3</t>
  </si>
  <si>
    <t>22000121</t>
  </si>
  <si>
    <t>22000430</t>
  </si>
  <si>
    <t>Trần Trí</t>
  </si>
  <si>
    <t>22000177</t>
  </si>
  <si>
    <t>22000304</t>
  </si>
  <si>
    <t>Trương Thế</t>
  </si>
  <si>
    <t>22000273</t>
  </si>
  <si>
    <t>Kiều Hoàng Thanh</t>
  </si>
  <si>
    <t>22000453</t>
  </si>
  <si>
    <t>Định Hà Long</t>
  </si>
  <si>
    <t>Đặng Trung</t>
  </si>
  <si>
    <t>Học lớp 22C1-QKS1</t>
  </si>
  <si>
    <t>Học lớp 22C1-CMT1</t>
  </si>
  <si>
    <t>DANH SÁCH ĐỀ NGHỊ CHUYỂN TRẠNG THÁI TẠM NGƯNG HỌC
 THÁNG 10 /Năm 2022</t>
  </si>
  <si>
    <t>20004916</t>
  </si>
  <si>
    <t>Đông</t>
  </si>
  <si>
    <t>20C1-CCK1</t>
  </si>
  <si>
    <t>20003322</t>
  </si>
  <si>
    <t>20003460</t>
  </si>
  <si>
    <t>20003539</t>
  </si>
  <si>
    <t>20003296</t>
  </si>
  <si>
    <t>20003467</t>
  </si>
  <si>
    <t>Trịnh Nguyễn Hoài</t>
  </si>
  <si>
    <t>20003657</t>
  </si>
  <si>
    <t>Tới</t>
  </si>
  <si>
    <t>20003515</t>
  </si>
  <si>
    <t>Nguyễn Đinh Quốc</t>
  </si>
  <si>
    <t>20003490</t>
  </si>
  <si>
    <t>20C1-CCK2</t>
  </si>
  <si>
    <t>Nghỉ từ ngày 23/5/2022 đến nay</t>
  </si>
  <si>
    <t>Nghỉ từ HKII/21-22 đến nay</t>
  </si>
  <si>
    <t>20002523</t>
  </si>
  <si>
    <t>Võ Thành Hoàng</t>
  </si>
  <si>
    <t>20C1-CNÔ3</t>
  </si>
  <si>
    <t>20003364</t>
  </si>
  <si>
    <t>Võ Tiến</t>
  </si>
  <si>
    <t>20C1-CNÔ7</t>
  </si>
  <si>
    <t>20003878</t>
  </si>
  <si>
    <t>Phạm Trần Hoàng</t>
  </si>
  <si>
    <t>20C1-CNÔ9</t>
  </si>
  <si>
    <t>20003791</t>
  </si>
  <si>
    <t>Dương Ngọc</t>
  </si>
  <si>
    <t>20003713</t>
  </si>
  <si>
    <t>20C1-CNÔ10</t>
  </si>
  <si>
    <t>20004224</t>
  </si>
  <si>
    <t>20004275</t>
  </si>
  <si>
    <t>Nguyễn Hoàng Phúc</t>
  </si>
  <si>
    <t>20004337</t>
  </si>
  <si>
    <t>20C1-CNÔ13</t>
  </si>
  <si>
    <t>21004306</t>
  </si>
  <si>
    <t>21004695</t>
  </si>
  <si>
    <t>21C2-CNÔ1</t>
  </si>
  <si>
    <t>20001104</t>
  </si>
  <si>
    <t>20C3-CNÔ1</t>
  </si>
  <si>
    <t>571/QĐ-LTT-TTGD_30/9/2022</t>
  </si>
  <si>
    <t>572/QĐ-LTT-TTGD_30/9/2022</t>
  </si>
  <si>
    <t>DANH SÁCH ĐỀ NGHỊ CHUYỂN TRẠNG THÁI TẠM NGƯNG HỌC
THÁNG 10 /NĂM 2022</t>
  </si>
  <si>
    <t>20001005</t>
  </si>
  <si>
    <t>Trương Y</t>
  </si>
  <si>
    <t>Kiện</t>
  </si>
  <si>
    <t>20001634</t>
  </si>
  <si>
    <t>Tán Minh</t>
  </si>
  <si>
    <t>Khiết</t>
  </si>
  <si>
    <t>20002248</t>
  </si>
  <si>
    <t>Phan Hồng</t>
  </si>
  <si>
    <t>20T4-ĐĐT1</t>
  </si>
  <si>
    <t>Nghỉ học quá nhiều, đã tư vấn 
chuyển ngành</t>
  </si>
  <si>
    <t>20004583</t>
  </si>
  <si>
    <t>Tằng Trường</t>
  </si>
  <si>
    <t>20C1-CCK4</t>
  </si>
  <si>
    <t>20005039</t>
  </si>
  <si>
    <t>Phạm Thành</t>
  </si>
  <si>
    <t>20004857</t>
  </si>
  <si>
    <t>20004930</t>
  </si>
  <si>
    <t>20C1-CCK5</t>
  </si>
  <si>
    <t>Nghỉ từ ngày 20/3/2022 đến nay</t>
  </si>
  <si>
    <t>20004767</t>
  </si>
  <si>
    <t>Vũ Đức</t>
  </si>
  <si>
    <t>20C1-BCN1</t>
  </si>
  <si>
    <t>20000128</t>
  </si>
  <si>
    <t>Ngô Thành</t>
  </si>
  <si>
    <t>20000186</t>
  </si>
  <si>
    <t>20004190</t>
  </si>
  <si>
    <t>Nguyễn Như</t>
  </si>
  <si>
    <t>20003943</t>
  </si>
  <si>
    <t>20C1-CNÔ1</t>
  </si>
  <si>
    <t>Nghỉ từ tháng 01/2022 đến nay</t>
  </si>
  <si>
    <t>20002750</t>
  </si>
  <si>
    <t>Dương Ngạn</t>
  </si>
  <si>
    <t>Vỏ</t>
  </si>
  <si>
    <t>20C1-CNÔ4</t>
  </si>
  <si>
    <t>20002928</t>
  </si>
  <si>
    <t>Nguyễn Phát</t>
  </si>
  <si>
    <t>Đại</t>
  </si>
  <si>
    <t>20002988</t>
  </si>
  <si>
    <t>Trương Hoàng</t>
  </si>
  <si>
    <t>20C1-CNÔ5</t>
  </si>
  <si>
    <t>20003107</t>
  </si>
  <si>
    <t>20003111</t>
  </si>
  <si>
    <t>20C1-CNÔ6</t>
  </si>
  <si>
    <t>20004766</t>
  </si>
  <si>
    <t>Hoàng Thái</t>
  </si>
  <si>
    <t>20C3-ĐĐT1</t>
  </si>
  <si>
    <t>20005086</t>
  </si>
  <si>
    <t>Hà</t>
  </si>
  <si>
    <t>20002977</t>
  </si>
  <si>
    <t>20C1-ĐCN2</t>
  </si>
  <si>
    <t>20003164</t>
  </si>
  <si>
    <t>Hứa Anh</t>
  </si>
  <si>
    <t>20005516</t>
  </si>
  <si>
    <t>Phạm Nguyễn Bình</t>
  </si>
  <si>
    <t>20C1-ĐĐT2</t>
  </si>
  <si>
    <t>20004755</t>
  </si>
  <si>
    <t>20000039</t>
  </si>
  <si>
    <t>Đào Ngọc Minh</t>
  </si>
  <si>
    <t>20C1-TĐH1</t>
  </si>
  <si>
    <t>20004623</t>
  </si>
  <si>
    <t>20005720</t>
  </si>
  <si>
    <t>20C1-TĐH2</t>
  </si>
  <si>
    <t>22000026</t>
  </si>
  <si>
    <t>22000053</t>
  </si>
  <si>
    <t>Lê Quốc</t>
  </si>
  <si>
    <t>DANH SÁCH ĐỀ NGHỊ CHUYỂN TRẠNG THÁI TẠM NGƯNG HỌC
THÁNG 10/NĂM 2022</t>
  </si>
  <si>
    <t>Khoa: Nhiệt lạnh - Bậc đào tạo: Trung cấp và Cao đẳng</t>
  </si>
  <si>
    <t>21001563</t>
  </si>
  <si>
    <t>Hà Trương Quốc</t>
  </si>
  <si>
    <t>21002160</t>
  </si>
  <si>
    <t>Trịnh Nguyễn Thành</t>
  </si>
  <si>
    <t>21002775</t>
  </si>
  <si>
    <t>21003024</t>
  </si>
  <si>
    <t>21000559</t>
  </si>
  <si>
    <t>21004324</t>
  </si>
  <si>
    <t>21002531</t>
  </si>
  <si>
    <t>21002683</t>
  </si>
  <si>
    <t>Hồ Quốc</t>
  </si>
  <si>
    <t>21000560</t>
  </si>
  <si>
    <t>Nguyễn Sỹ</t>
  </si>
  <si>
    <t>21000612</t>
  </si>
  <si>
    <t>Lê Út</t>
  </si>
  <si>
    <t>Xoài</t>
  </si>
  <si>
    <t>Nghỉ từ ngày 28/9/2022 đến nay</t>
  </si>
  <si>
    <t>21T4-KML1</t>
  </si>
  <si>
    <t>20003295</t>
  </si>
  <si>
    <t>Lại Minh</t>
  </si>
  <si>
    <t>20004178</t>
  </si>
  <si>
    <t>Lưu Đức</t>
  </si>
  <si>
    <t>20C1-LĐL1</t>
  </si>
  <si>
    <t>Nghỉ từ ngày 10/10/2021 đến nay</t>
  </si>
  <si>
    <t>22000345</t>
  </si>
  <si>
    <t>Nghỉ từ HKI/22-23 đến nay</t>
  </si>
  <si>
    <t>22000338</t>
  </si>
  <si>
    <t>DANH SÁCH ĐỀ NGHỊ CHUYỂN TRẠNG THÁI TẠM NGƯNG HỌC
THÁNG 10/ NĂM  2022</t>
  </si>
  <si>
    <t xml:space="preserve">Khoa: May- Thời trang - Bậc đào tạo: Trung cấp </t>
  </si>
  <si>
    <t>21000094</t>
  </si>
  <si>
    <t>Lương Gia</t>
  </si>
  <si>
    <t>21003827</t>
  </si>
  <si>
    <t>21002377</t>
  </si>
  <si>
    <t>Nguyễn Thị Trúc</t>
  </si>
  <si>
    <t>21003969</t>
  </si>
  <si>
    <t>Hằng</t>
  </si>
  <si>
    <t>21004483</t>
  </si>
  <si>
    <t>Ngô Phạm Hiền</t>
  </si>
  <si>
    <t>21004368</t>
  </si>
  <si>
    <t>La Quân</t>
  </si>
  <si>
    <t>21002743</t>
  </si>
  <si>
    <t>Lê Bích</t>
  </si>
  <si>
    <t>Trâm</t>
  </si>
  <si>
    <t>21003413</t>
  </si>
  <si>
    <t>21T4-CNM1</t>
  </si>
  <si>
    <t>CVHT đã liên hệ với PH</t>
  </si>
  <si>
    <t>Khoa: Động lực  - Bậc đào tạo: Trung cấp và Cao đẳng</t>
  </si>
  <si>
    <t>20000117</t>
  </si>
  <si>
    <t>20C1-ĐCN1</t>
  </si>
  <si>
    <t>(Kèm theo Quyết định 684/QĐ-LTT-TTGD ngày 27 tháng 10  năm 2022
 của Trường Cao đẳng Lý Tự Trọng Thành phố Hồ Chí Minh)</t>
  </si>
  <si>
    <t>Cập nhật PM ngày 28/10/2022</t>
  </si>
  <si>
    <t>684/QĐ-LTT-TTGD_27/10/2022</t>
  </si>
  <si>
    <t>(Kèm theo Quyết định số 686/QĐ-LTT-TTGD ngày 27 tháng 10 năm 2022
 của Trường Cao đẳng Lý Tự Trọng Thành phố Hồ Chí Minh)</t>
  </si>
  <si>
    <t>686/QĐ-LTT-TTGD_27/10/2022</t>
  </si>
  <si>
    <t>(Kèm theo Quyết định số 685/QĐ-LTT-TTGD ngày 27 tháng 10 năm 2022
 của Trường Cao đẳng Lý Tự Trọng Thành phố Hồ Chí Minh)</t>
  </si>
  <si>
    <t>685/QĐ-LTT-TTGD_27/10/2022</t>
  </si>
  <si>
    <t>Tháng: 10/2022 - Năm học 2022-2023</t>
  </si>
  <si>
    <t>22000227</t>
  </si>
  <si>
    <t>Nguyễn Trần Gia</t>
  </si>
  <si>
    <t>22000279</t>
  </si>
  <si>
    <t>Đặng Nguyễn Ngọc</t>
  </si>
  <si>
    <t>22000213</t>
  </si>
  <si>
    <t>Lưu Khả</t>
  </si>
  <si>
    <t>Nghỉ từ ngày 25/4/2022 đến nay</t>
  </si>
  <si>
    <t>Đình chỉ học tập 1 năm</t>
  </si>
  <si>
    <t>22000027</t>
  </si>
  <si>
    <t>Hiến</t>
  </si>
  <si>
    <t>22000028</t>
  </si>
  <si>
    <t>Nguyễn Tấn An</t>
  </si>
  <si>
    <t>22000033</t>
  </si>
  <si>
    <t>Đoàn Tấn Ngọc</t>
  </si>
  <si>
    <t>22000359</t>
  </si>
  <si>
    <t>Nhan Mỹ</t>
  </si>
  <si>
    <t>Nghỉ từ tháng 06/2022 đến nay</t>
  </si>
  <si>
    <t>Khoa: Cơ khí - Bậc đào tạo: Cao đẳng</t>
  </si>
  <si>
    <t>Khoa: Khoa học cơ bản - Bậc đào tạo: Cao đẳng liên thông</t>
  </si>
  <si>
    <t>(Kèm theo Quyết định số 707/QĐ-LTT-TTGD ngày 31 tháng 10 năm 2022
 của Trường Cao đẳng Lý Tự Trọng Thành phố Hồ Chí Minh)</t>
  </si>
  <si>
    <t>(Kèm theo Quyết định số 706/QĐ-LTT-TTGD ngày 31 tháng 10  năm 2022
 của Trường Cao đẳng Lý Tự Trọng Thành phố Hồ Chí Minh)</t>
  </si>
  <si>
    <t>(Kèm theo Quyết định số 705/QĐ-LTT-TTGD ngày 31 tháng 10 năm 2022
 của Trường Cao đẳng Lý Tự Trọng Thành phố Hồ Chí Minh)</t>
  </si>
  <si>
    <t>(Kèm theo Quyết định số 704/QĐ-LTT-TTGD ngày 31 tháng 10 năm 2022
 của Trường Cao đẳng Lý Tự Trọng Thành phố Hồ Chí Minh)</t>
  </si>
  <si>
    <t>704/QĐ-LTT-TTGD_31/10/2022</t>
  </si>
  <si>
    <t>Cập nhật PM ngày 01/11/2022</t>
  </si>
  <si>
    <t>705/QĐ-LTT-TTGD_31/10/2022</t>
  </si>
  <si>
    <t>706/QĐ-LTT-TTGD_31/10/2022</t>
  </si>
  <si>
    <t>DANH SÁCH ĐỀ NGHỊ CHUYỂN TRẠNG THÁI TẠM NGƯNG HỌC
THÁNG 11 /NĂM 2022</t>
  </si>
  <si>
    <t>20005017</t>
  </si>
  <si>
    <t>Bắc</t>
  </si>
  <si>
    <t>20002591</t>
  </si>
  <si>
    <t>20002447</t>
  </si>
  <si>
    <t>Duẩn</t>
  </si>
  <si>
    <t>20004375</t>
  </si>
  <si>
    <t>Lê Hoài Phương</t>
  </si>
  <si>
    <t>20004596</t>
  </si>
  <si>
    <t>20004504</t>
  </si>
  <si>
    <t>20004994</t>
  </si>
  <si>
    <t>20005437</t>
  </si>
  <si>
    <t>20004699</t>
  </si>
  <si>
    <t>20003346</t>
  </si>
  <si>
    <t>Hà Thanh</t>
  </si>
  <si>
    <t>20000363</t>
  </si>
  <si>
    <t>Lương Ngọc</t>
  </si>
  <si>
    <t>20004923</t>
  </si>
  <si>
    <t>Đỗ Gia</t>
  </si>
  <si>
    <t>20005700</t>
  </si>
  <si>
    <t>20002859</t>
  </si>
  <si>
    <t>Tạ Tiến</t>
  </si>
  <si>
    <t>20005865</t>
  </si>
  <si>
    <t>20C1-CĐT1</t>
  </si>
  <si>
    <t>DANH SÁCH ĐỀ NGHỊ CHUYỂN TRẠNG THÁI TẠM NGƯNG HỌC
THÁNG 11/NĂM 2022</t>
  </si>
  <si>
    <t>22000068</t>
  </si>
  <si>
    <t>22000326</t>
  </si>
  <si>
    <t>Châu Tấn</t>
  </si>
  <si>
    <t>Pháp</t>
  </si>
  <si>
    <t>22000073</t>
  </si>
  <si>
    <t>DANH SÁCH ĐỀ NGHỊ CHUYỂN TRẠNG THÁI TẠM NGƯNG HỌC
 THÁNG 11 /Năm 2022</t>
  </si>
  <si>
    <t>22000449</t>
  </si>
  <si>
    <t>22000016</t>
  </si>
  <si>
    <t>Huỳnh Hà</t>
  </si>
  <si>
    <t>22000022</t>
  </si>
  <si>
    <t>Triệu Hoàng</t>
  </si>
  <si>
    <t>22000007</t>
  </si>
  <si>
    <t>Phan Thanh</t>
  </si>
  <si>
    <t>22000431</t>
  </si>
  <si>
    <t>Giang Chấn</t>
  </si>
  <si>
    <t>DANH SÁCH ĐỀ NGHỊ CHUYỂN TRẠNG THÁI TẠM NGƯNG HỌC
THÁNG 11/ NĂM 2022</t>
  </si>
  <si>
    <t>22000405</t>
  </si>
  <si>
    <t>Võ Thanh Thúy</t>
  </si>
  <si>
    <t>22000059</t>
  </si>
  <si>
    <t>Lê Nguyễn Phương</t>
  </si>
  <si>
    <t>22000061</t>
  </si>
  <si>
    <t>Trần Thị Thanh</t>
  </si>
  <si>
    <t>Thúy</t>
  </si>
  <si>
    <t>22000244</t>
  </si>
  <si>
    <t>Trần Phương</t>
  </si>
  <si>
    <t>22000065</t>
  </si>
  <si>
    <t>Nguyễn Huỳnh Như</t>
  </si>
  <si>
    <t>Nghỉ từ ngày 17/05/2022 đến nay</t>
  </si>
  <si>
    <t>Nghỉ từ ngày 02/07/2022 đến nay</t>
  </si>
  <si>
    <t>Nghỉ từ ngày 23/07/2022 đến nay</t>
  </si>
  <si>
    <t>20002245</t>
  </si>
  <si>
    <t>Quan Thiên</t>
  </si>
  <si>
    <t>20T4-NNA2</t>
  </si>
  <si>
    <t>20005267</t>
  </si>
  <si>
    <t>20T4-TCD1</t>
  </si>
  <si>
    <t>Nghỉ từ ngày 05/9/2022 đến nay</t>
  </si>
  <si>
    <t>PH xin cho SV thôi học từ 13/8/2022</t>
  </si>
  <si>
    <t>21003419</t>
  </si>
  <si>
    <t>Âu Thành</t>
  </si>
  <si>
    <t>21003718</t>
  </si>
  <si>
    <t>Đặng Ngọc Bảo</t>
  </si>
  <si>
    <t>21003958</t>
  </si>
  <si>
    <t>Võ Thị Thu</t>
  </si>
  <si>
    <t>21002381</t>
  </si>
  <si>
    <t>Trương Ngọc Bảo</t>
  </si>
  <si>
    <t>Trân</t>
  </si>
  <si>
    <t>21T4-KTD1</t>
  </si>
  <si>
    <t>Nghỉ từ ngày 30/8/2022 đến nay</t>
  </si>
  <si>
    <t>Nghỉ từ ngày 10/10/2022 đến nay</t>
  </si>
  <si>
    <t>Nghỉ từ ngày 10/8/2022 đến nay</t>
  </si>
  <si>
    <t>Đăng ký học 22T4-NHQ1</t>
  </si>
  <si>
    <t>CVHT đã xác nhận với Phụ huynh</t>
  </si>
  <si>
    <t>Khoa: Nhiệt lạnh - Bậc đào tạo: Cao đẳng liên thông</t>
  </si>
  <si>
    <t>Khoa: Cơ khí - Bậc đào tạo: Cao đẳng liên thông</t>
  </si>
  <si>
    <t>Khoa: Điện - Điện tử - Bậc đào tạo: Cao đẳng</t>
  </si>
  <si>
    <t>Tháng: 11/2022 - Năm học 2022-2023</t>
  </si>
  <si>
    <t>21002269</t>
  </si>
  <si>
    <t>Ni</t>
  </si>
  <si>
    <t>21T4-NNA1</t>
  </si>
  <si>
    <t>22000999</t>
  </si>
  <si>
    <t>22T4-NNA1</t>
  </si>
  <si>
    <t>22002414</t>
  </si>
  <si>
    <t>Nguyễn Vân</t>
  </si>
  <si>
    <t>22001803</t>
  </si>
  <si>
    <t>Lê Đoàn Thanh</t>
  </si>
  <si>
    <t>22T4-NHQ1</t>
  </si>
  <si>
    <t>Phụ huynh xác nhận cho SV nghỉ học luôn</t>
  </si>
  <si>
    <t>Phụ huynh vào Trường xin cho 
SV thôi học từ 01/10/2022</t>
  </si>
  <si>
    <t>DANH SÁCH ĐỀ NGHỊ CHUYỂN TRẠNG THÁI TẠM NGƯNG HỌC
 THÁNG 11 /NĂM 2022</t>
  </si>
  <si>
    <t>Khoa: Công nghệ thông tin - Bậc đào tạo: Trung cấp</t>
  </si>
  <si>
    <t>20000136</t>
  </si>
  <si>
    <t>Lân</t>
  </si>
  <si>
    <t>Phụ huynh vào Trường xin cho 
SV thôi học từ ngày 12/10/2022</t>
  </si>
  <si>
    <t>Tiếng Hàn Quốc</t>
  </si>
  <si>
    <t>La Thị Thảo</t>
  </si>
  <si>
    <t>21000534</t>
  </si>
  <si>
    <t>Lê Thái</t>
  </si>
  <si>
    <t>Phụ huynh vào Trường xin cho 
SV thôi học từ ngày 14/10/2022</t>
  </si>
  <si>
    <t>Nghỉ từ ngày 30/9/2022 đến nay</t>
  </si>
  <si>
    <t>22002333</t>
  </si>
  <si>
    <t>Phạm Thị Diệu</t>
  </si>
  <si>
    <t>Mi</t>
  </si>
  <si>
    <t>22004016</t>
  </si>
  <si>
    <t>Nguyễn Thị Thúy</t>
  </si>
  <si>
    <t>22T4-ĐHĐ2</t>
  </si>
  <si>
    <t>Phụ huynh xác nhận SV đã chuyển trường</t>
  </si>
  <si>
    <t>22001658</t>
  </si>
  <si>
    <t>Đỗ Vương Thái</t>
  </si>
  <si>
    <t>22002097</t>
  </si>
  <si>
    <t>Nguyễn Xuân Quỳnh</t>
  </si>
  <si>
    <t>Nghỉ từ ngày 25/8/2022 đến nay</t>
  </si>
  <si>
    <t>Phụ huynh xác nhận cho SV nghỉ học</t>
  </si>
  <si>
    <t>(Kèm theo Quyết định 806/QĐ-LTT-TTGD ngày 24 tháng 11  năm 2022
 của Trường Cao đẳng Lý Tự Trọng Thành phố Hồ Chí Minh)</t>
  </si>
  <si>
    <t>806/QĐ-LTT-TTGD_24/11/2022</t>
  </si>
  <si>
    <t>807/QĐ-LTT-TTGD_24/11/2022</t>
  </si>
  <si>
    <t>(Kèm theo Quyết định 807/QĐ-LTT-TTGD ngày 24 tháng 11 năm 2022
 của Trường Cao đẳng Lý Tự Trọng Thành phố Hồ Chí Minh)</t>
  </si>
  <si>
    <t>Cập nhật PM ngày 24/11/2022</t>
  </si>
  <si>
    <t>808/QĐ-LTT-TTGD_24/11/2022</t>
  </si>
  <si>
    <t>(Kèm theo Quyết định 808/QĐ-LTT-TTGD ngày 24 tháng 11 năm 2022
 của Trường Cao đẳng Lý Tự Trọng Thành phố Hồ Chí Minh)</t>
  </si>
  <si>
    <t>809/QĐ-LTT-TTGD_24/11/2022</t>
  </si>
  <si>
    <t>(Kèm theo Quyết định 809/QĐ-LTT-TTGD ngày 24 tháng 11 năm 2022
 của Trường Cao đẳng Lý Tự Trọng Thành phố Hồ Chí Minh)</t>
  </si>
  <si>
    <t>(Kèm theo Quyết định 810/QĐ-LTT-TTGD ngày 24 tháng 11 năm 2022
 của Trường Cao đẳng Lý Tự Trọng Thành phố Hồ Chí Minh)</t>
  </si>
  <si>
    <t>DANH SÁCH ĐỀ NGHỊ CHUYỂN TRẠNG THÁI TẠM NGƯNG HỌC
THÁNG 12/ NĂM 2022</t>
  </si>
  <si>
    <t>(Kèm theo Quyết định          /QĐ-LTT-TTGD ngày      tháng      năm 2022
 của Trường Cao đẳng Lý Tự Trọng Thành phố Hồ Chí Minh)</t>
  </si>
  <si>
    <t>22001131</t>
  </si>
  <si>
    <t>Biện Xuân</t>
  </si>
  <si>
    <t>22000977</t>
  </si>
  <si>
    <t>Trần Trọng</t>
  </si>
  <si>
    <t>(Kèm theo Quyết định 819/QĐ-LTT-TTGD ngày 26 tháng 11  năm 2022
 của Trường Cao đẳng Lý Tự Trọng Thành phố Hồ Chí Minh)</t>
  </si>
  <si>
    <t>Cập nhật PM ngày 28/11/2022</t>
  </si>
  <si>
    <t>819/QĐ-LTT-TTGD_26/11/2022</t>
  </si>
  <si>
    <t>(Kèm theo Quyết định 820/QĐ-LTT-TTGD ngày 26 tháng 11 năm 2022
 của Trường Cao đẳng Lý Tự Trọng Thành phố Hồ Chí Minh)</t>
  </si>
  <si>
    <t>DANH SÁCH ĐỀ NGHỊ CHUYỂN TRẠNG THÁI TẠM NGƯNG HỌC
 THÁNG 12 /NĂM 2022</t>
  </si>
  <si>
    <t>21004330</t>
  </si>
  <si>
    <t>Phạm Nguyễn Hữu Minh</t>
  </si>
  <si>
    <t>21003710</t>
  </si>
  <si>
    <t>Khương Đình Trúc</t>
  </si>
  <si>
    <t>Loan</t>
  </si>
  <si>
    <t>21004459</t>
  </si>
  <si>
    <t>Nguyễn Mai Thành</t>
  </si>
  <si>
    <t>21003229</t>
  </si>
  <si>
    <t>Nguyễn Võ Duy</t>
  </si>
  <si>
    <t>21004173</t>
  </si>
  <si>
    <t>21T4-ĐHĐ1</t>
  </si>
  <si>
    <t>Đã liên lạc PH báo nghỉ học</t>
  </si>
  <si>
    <t>Phụ huynh báo chuyển trường</t>
  </si>
  <si>
    <t>Khoa: Công nghệ thông tin; Kinh tế và Động lực - Bậc đào tạo: Trung cấp</t>
  </si>
  <si>
    <t>21002405</t>
  </si>
  <si>
    <t>Huỳnh Tuấn</t>
  </si>
  <si>
    <t>21T4-KLB2</t>
  </si>
  <si>
    <t>Phụ huynh đến P.TTGD-CTSV xin cho SV nghỉ học</t>
  </si>
  <si>
    <t>Kỹ thuật làm bánh</t>
  </si>
  <si>
    <t>Phụ huynh xác nhận SV nghỉ học</t>
  </si>
  <si>
    <t>Phụ huynh xác nhận nghỉ luôn</t>
  </si>
  <si>
    <t>(Kèm theo Quyết định 835/QĐ-LTT-TTGD ngày 01 tháng 12  năm 2022
 của Trường Cao đẳng Lý Tự Trọng Thành phố Hồ Chí Minh)</t>
  </si>
  <si>
    <t>Cập nhật PM ngày 02/12/2022</t>
  </si>
  <si>
    <t>835/QĐ-LTT-TTGD_01/12/2022</t>
  </si>
  <si>
    <t>Tháng: 12/2022 - Năm học 2022-2023</t>
  </si>
  <si>
    <t>DANH SÁCH ĐỀ NGHỊ CHUYỂN TRẠNG THÁI TẠM NGƯNG HỌC
 THÁNG 12/Năm 2022</t>
  </si>
  <si>
    <t>(Kèm theo Quyết định           /QĐ-LTT-TTGD ngày       tháng 12 năm 2022
 của Trường Cao đẳng Lý Tự Trọng Thành phố Hồ Chí Minh)</t>
  </si>
  <si>
    <t>20001238</t>
  </si>
  <si>
    <t>20001301</t>
  </si>
  <si>
    <t>20001269</t>
  </si>
  <si>
    <t>Đinh Kim</t>
  </si>
  <si>
    <t>20001599</t>
  </si>
  <si>
    <t>20T4-CCK1</t>
  </si>
  <si>
    <t>Nghỉ từ ngày 20/10/2022 đến nay</t>
  </si>
  <si>
    <t>Nghỉ từ ngày 25/9/2022 đến nay</t>
  </si>
  <si>
    <t>PH vào trường xin ngừng học</t>
  </si>
  <si>
    <t>Bỏ học đi làm ở KTX</t>
  </si>
  <si>
    <t>Không học</t>
  </si>
  <si>
    <t>21001935</t>
  </si>
  <si>
    <t>Võ Trần Khôi</t>
  </si>
  <si>
    <t>21T4-CCK1</t>
  </si>
  <si>
    <t>Nghỉ từ tháng 10/2022 đến nay</t>
  </si>
  <si>
    <t>PH làm đơn xin thôi học</t>
  </si>
  <si>
    <t>20002367</t>
  </si>
  <si>
    <t>20002815</t>
  </si>
  <si>
    <t>Thân Thế</t>
  </si>
  <si>
    <t>20C6-CNÔ3</t>
  </si>
  <si>
    <t>20C6-CNÔ4</t>
  </si>
  <si>
    <t>Nghỉ từ tháng 02/2022 đến nay</t>
  </si>
  <si>
    <t>Nghỉ từ tháng 03/2022 đến nay</t>
  </si>
  <si>
    <t>(Kèm theo Quyết định            /QĐ-LTT-TTGD ngày       tháng 12 năm 2022
 của Trường Cao đẳng Lý Tự Trọng Thành phố Hồ Chí Minh)</t>
  </si>
  <si>
    <t>20001746</t>
  </si>
  <si>
    <t>Lã Thiện</t>
  </si>
  <si>
    <t>20001759</t>
  </si>
  <si>
    <t>Võ Đoàn Thái</t>
  </si>
  <si>
    <t>Nghỉ từ ngày 05/10/2021 đến nay</t>
  </si>
  <si>
    <t>21001388</t>
  </si>
  <si>
    <t>Phan Tiến</t>
  </si>
  <si>
    <t>21003489</t>
  </si>
  <si>
    <t>Hoàng Vi</t>
  </si>
  <si>
    <t>21004490</t>
  </si>
  <si>
    <t>Nghỉ từ ngày 06/9/2022 đến nay</t>
  </si>
  <si>
    <t>CVHT đã xác nhận với phụ huynh</t>
  </si>
  <si>
    <t>20005763</t>
  </si>
  <si>
    <t>20005662</t>
  </si>
  <si>
    <t>20005543</t>
  </si>
  <si>
    <t>20005851</t>
  </si>
  <si>
    <t>Từ Văn</t>
  </si>
  <si>
    <t>20C1-CTM3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</si>
</sst>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_(* #,##0_);_(* \(#,##0\);_(* &quot;-&quot;??_);_(@_)"/>
  </numFmts>
  <fonts count="66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b/>
      <sz val="12"/>
      <color indexed="10"/>
      <name val="Times New Roman"/>
      <family val="1"/>
    </font>
    <font>
      <sz val="11"/>
      <color indexed="9"/>
      <name val="Times New Roman"/>
      <family val="1"/>
    </font>
    <font>
      <sz val="12"/>
      <color indexed="8"/>
      <name val="Times New Roman"/>
      <family val="1"/>
    </font>
    <font>
      <sz val="6"/>
      <color indexed="8"/>
      <name val="Times New Roman"/>
      <family val="1"/>
    </font>
    <font>
      <i/>
      <sz val="13"/>
      <name val="Times New Roman"/>
      <family val="1"/>
    </font>
    <font>
      <sz val="8"/>
      <color indexed="10"/>
      <name val="Times New Roman"/>
      <family val="1"/>
    </font>
    <font>
      <sz val="13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8"/>
      <color indexed="8"/>
      <name val="Times New Roman"/>
      <family val="1"/>
    </font>
    <font>
      <sz val="10"/>
      <name val="Times New Roman"/>
      <family val="1"/>
    </font>
    <font>
      <b/>
      <sz val="12"/>
      <color indexed="9"/>
      <name val="Times New Roman"/>
      <family val="1"/>
    </font>
    <font>
      <sz val="8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0"/>
      <name val="Times New Roman"/>
      <family val="1"/>
    </font>
    <font>
      <b/>
      <sz val="12"/>
      <color theme="0"/>
      <name val="Times New Roman"/>
      <family val="1"/>
    </font>
    <font>
      <b/>
      <sz val="10"/>
      <color theme="1"/>
      <name val="Times New Roman"/>
      <family val="1"/>
    </font>
    <font>
      <sz val="6"/>
      <color theme="1"/>
      <name val="Times New Roman"/>
      <family val="1"/>
    </font>
    <font>
      <b/>
      <sz val="6"/>
      <name val="Times New Roman"/>
      <family val="1"/>
    </font>
    <font>
      <b/>
      <sz val="10"/>
      <color theme="0"/>
      <name val="Times New Roman"/>
      <family val="1"/>
    </font>
    <font>
      <sz val="10"/>
      <color theme="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sz val="6"/>
      <color rgb="FFFF0000"/>
      <name val="Times New Roman"/>
      <family val="1"/>
    </font>
    <font>
      <sz val="7"/>
      <color rgb="FFFF0000"/>
      <name val="Times New Roman"/>
      <family val="1"/>
    </font>
    <font>
      <sz val="8"/>
      <color theme="0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0.5"/>
      <name val="Times New Roman"/>
      <family val="1"/>
    </font>
    <font>
      <b/>
      <sz val="11"/>
      <color theme="0"/>
      <name val="Times New Roman"/>
      <family val="1"/>
    </font>
    <font>
      <sz val="11"/>
      <name val="VNI-Times"/>
    </font>
    <font>
      <b/>
      <sz val="13"/>
      <color theme="1"/>
      <name val="Times New Roman"/>
      <family val="1"/>
    </font>
    <font>
      <sz val="15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2"/>
      <color rgb="FFFF0000"/>
      <name val="Times New Roman"/>
      <family val="1"/>
    </font>
    <font>
      <i/>
      <sz val="13"/>
      <color theme="1"/>
      <name val="Times New Roman"/>
      <family val="1"/>
    </font>
    <font>
      <sz val="9"/>
      <color indexed="8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22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50" fillId="0" borderId="0"/>
    <xf numFmtId="43" fontId="58" fillId="0" borderId="0" applyFont="0" applyFill="0" applyBorder="0" applyAlignment="0" applyProtection="0"/>
  </cellStyleXfs>
  <cellXfs count="558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15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4" fillId="0" borderId="0" xfId="0" applyFont="1" applyBorder="1" applyAlignment="1">
      <alignment vertic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14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8" fillId="0" borderId="0" xfId="0" applyFont="1" applyAlignment="1"/>
    <xf numFmtId="0" fontId="15" fillId="0" borderId="0" xfId="0" applyFont="1" applyBorder="1" applyAlignment="1">
      <alignment horizontal="left"/>
    </xf>
    <xf numFmtId="0" fontId="22" fillId="0" borderId="0" xfId="0" applyFont="1" applyAlignment="1">
      <alignment horizontal="left"/>
    </xf>
    <xf numFmtId="0" fontId="10" fillId="0" borderId="5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10" fillId="0" borderId="6" xfId="0" applyFont="1" applyBorder="1" applyAlignment="1">
      <alignment horizontal="center"/>
    </xf>
    <xf numFmtId="0" fontId="10" fillId="0" borderId="6" xfId="0" applyFont="1" applyBorder="1"/>
    <xf numFmtId="0" fontId="15" fillId="0" borderId="0" xfId="0" applyFont="1" applyAlignment="1">
      <alignment horizontal="left"/>
    </xf>
    <xf numFmtId="0" fontId="24" fillId="0" borderId="0" xfId="0" applyFont="1" applyBorder="1" applyAlignment="1">
      <alignment horizontal="left"/>
    </xf>
    <xf numFmtId="14" fontId="10" fillId="0" borderId="2" xfId="0" applyNumberFormat="1" applyFont="1" applyBorder="1" applyAlignment="1">
      <alignment horizontal="center" vertical="center"/>
    </xf>
    <xf numFmtId="0" fontId="25" fillId="0" borderId="2" xfId="0" applyFont="1" applyBorder="1" applyAlignment="1">
      <alignment vertical="center"/>
    </xf>
    <xf numFmtId="0" fontId="21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20" fillId="0" borderId="0" xfId="0" applyFont="1" applyBorder="1" applyAlignment="1">
      <alignment horizontal="center" vertical="center"/>
    </xf>
    <xf numFmtId="0" fontId="19" fillId="2" borderId="7" xfId="0" applyFont="1" applyFill="1" applyBorder="1" applyAlignment="1">
      <alignment horizontal="left" vertical="center"/>
    </xf>
    <xf numFmtId="0" fontId="25" fillId="0" borderId="2" xfId="0" applyFont="1" applyBorder="1" applyAlignment="1">
      <alignment vertical="center" wrapText="1"/>
    </xf>
    <xf numFmtId="0" fontId="14" fillId="0" borderId="6" xfId="0" applyFont="1" applyBorder="1" applyAlignment="1">
      <alignment horizontal="center" vertical="center"/>
    </xf>
    <xf numFmtId="14" fontId="10" fillId="0" borderId="2" xfId="0" quotePrefix="1" applyNumberFormat="1" applyFont="1" applyBorder="1" applyAlignment="1">
      <alignment horizontal="center" vertical="center"/>
    </xf>
    <xf numFmtId="0" fontId="25" fillId="2" borderId="7" xfId="0" applyFont="1" applyFill="1" applyBorder="1" applyAlignment="1">
      <alignment horizontal="left" vertical="center"/>
    </xf>
    <xf numFmtId="0" fontId="19" fillId="2" borderId="7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0" fontId="11" fillId="0" borderId="7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21" fillId="0" borderId="0" xfId="0" applyFont="1" applyBorder="1" applyAlignment="1">
      <alignment horizontal="left"/>
    </xf>
    <xf numFmtId="0" fontId="22" fillId="0" borderId="0" xfId="0" applyFont="1" applyAlignment="1">
      <alignment horizontal="center"/>
    </xf>
    <xf numFmtId="0" fontId="30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horizontal="left" vertical="center"/>
    </xf>
    <xf numFmtId="0" fontId="19" fillId="2" borderId="7" xfId="0" quotePrefix="1" applyFont="1" applyFill="1" applyBorder="1" applyAlignment="1">
      <alignment horizontal="center" vertical="center"/>
    </xf>
    <xf numFmtId="0" fontId="27" fillId="2" borderId="7" xfId="0" applyFont="1" applyFill="1" applyBorder="1" applyAlignment="1">
      <alignment horizontal="left" vertical="center"/>
    </xf>
    <xf numFmtId="0" fontId="21" fillId="0" borderId="0" xfId="0" applyFont="1"/>
    <xf numFmtId="0" fontId="32" fillId="0" borderId="2" xfId="0" applyFont="1" applyBorder="1" applyAlignment="1">
      <alignment horizontal="left" vertical="center"/>
    </xf>
    <xf numFmtId="0" fontId="32" fillId="0" borderId="0" xfId="0" applyFont="1" applyAlignment="1">
      <alignment horizontal="left"/>
    </xf>
    <xf numFmtId="0" fontId="33" fillId="0" borderId="0" xfId="0" applyFont="1" applyBorder="1" applyAlignment="1">
      <alignment horizontal="left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9" fillId="2" borderId="12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6" xfId="0" applyFont="1" applyBorder="1" applyAlignment="1">
      <alignment horizontal="right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34" fillId="2" borderId="7" xfId="0" applyFont="1" applyFill="1" applyBorder="1" applyAlignment="1">
      <alignment horizontal="left" vertical="center"/>
    </xf>
    <xf numFmtId="0" fontId="37" fillId="2" borderId="7" xfId="0" applyFont="1" applyFill="1" applyBorder="1" applyAlignment="1">
      <alignment horizontal="left" vertical="center"/>
    </xf>
    <xf numFmtId="0" fontId="36" fillId="2" borderId="7" xfId="0" quotePrefix="1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11" fillId="0" borderId="2" xfId="0" applyFont="1" applyBorder="1" applyAlignment="1">
      <alignment vertical="center"/>
    </xf>
    <xf numFmtId="0" fontId="11" fillId="3" borderId="3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5" fillId="0" borderId="4" xfId="0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9" fillId="0" borderId="7" xfId="0" applyFont="1" applyBorder="1" applyAlignment="1">
      <alignment horizontal="left" vertical="center"/>
    </xf>
    <xf numFmtId="0" fontId="14" fillId="0" borderId="0" xfId="0" applyFont="1" applyAlignment="1">
      <alignment horizontal="left"/>
    </xf>
    <xf numFmtId="0" fontId="21" fillId="2" borderId="12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37" fillId="2" borderId="12" xfId="0" applyFont="1" applyFill="1" applyBorder="1" applyAlignment="1">
      <alignment horizontal="left" vertical="center"/>
    </xf>
    <xf numFmtId="0" fontId="37" fillId="2" borderId="13" xfId="0" applyFont="1" applyFill="1" applyBorder="1" applyAlignment="1">
      <alignment horizontal="left" vertical="center"/>
    </xf>
    <xf numFmtId="0" fontId="37" fillId="2" borderId="7" xfId="0" quotePrefix="1" applyFont="1" applyFill="1" applyBorder="1" applyAlignment="1">
      <alignment horizontal="center" vertical="center"/>
    </xf>
    <xf numFmtId="0" fontId="40" fillId="0" borderId="0" xfId="0" applyFont="1" applyBorder="1" applyAlignment="1">
      <alignment horizontal="left" vertical="center"/>
    </xf>
    <xf numFmtId="0" fontId="39" fillId="0" borderId="0" xfId="0" applyFont="1"/>
    <xf numFmtId="0" fontId="15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5" fillId="5" borderId="2" xfId="0" applyFont="1" applyFill="1" applyBorder="1" applyAlignment="1">
      <alignment horizontal="center" vertical="center"/>
    </xf>
    <xf numFmtId="0" fontId="37" fillId="2" borderId="7" xfId="0" applyFont="1" applyFill="1" applyBorder="1" applyAlignment="1">
      <alignment horizontal="center" vertical="center"/>
    </xf>
    <xf numFmtId="0" fontId="43" fillId="0" borderId="0" xfId="0" applyFont="1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42" fillId="0" borderId="0" xfId="0" applyFont="1"/>
    <xf numFmtId="14" fontId="10" fillId="0" borderId="0" xfId="0" applyNumberFormat="1" applyFont="1"/>
    <xf numFmtId="0" fontId="14" fillId="4" borderId="3" xfId="0" applyFont="1" applyFill="1" applyBorder="1" applyAlignment="1">
      <alignment horizontal="center" vertical="center"/>
    </xf>
    <xf numFmtId="2" fontId="15" fillId="0" borderId="2" xfId="0" applyNumberFormat="1" applyFont="1" applyBorder="1" applyAlignment="1">
      <alignment horizontal="center" vertical="center"/>
    </xf>
    <xf numFmtId="2" fontId="10" fillId="0" borderId="2" xfId="0" applyNumberFormat="1" applyFont="1" applyBorder="1" applyAlignment="1">
      <alignment vertical="center"/>
    </xf>
    <xf numFmtId="2" fontId="10" fillId="4" borderId="2" xfId="0" applyNumberFormat="1" applyFont="1" applyFill="1" applyBorder="1" applyAlignment="1">
      <alignment vertical="center"/>
    </xf>
    <xf numFmtId="0" fontId="32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/>
    </xf>
    <xf numFmtId="0" fontId="41" fillId="0" borderId="2" xfId="0" applyFont="1" applyBorder="1" applyAlignment="1">
      <alignment vertical="center"/>
    </xf>
    <xf numFmtId="0" fontId="39" fillId="0" borderId="0" xfId="0" applyFont="1" applyAlignment="1">
      <alignment vertical="center"/>
    </xf>
    <xf numFmtId="0" fontId="29" fillId="2" borderId="2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4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2" fontId="14" fillId="4" borderId="3" xfId="0" applyNumberFormat="1" applyFont="1" applyFill="1" applyBorder="1" applyAlignment="1">
      <alignment horizontal="center" vertical="center"/>
    </xf>
    <xf numFmtId="2" fontId="11" fillId="4" borderId="2" xfId="0" applyNumberFormat="1" applyFont="1" applyFill="1" applyBorder="1" applyAlignment="1">
      <alignment vertical="center"/>
    </xf>
    <xf numFmtId="0" fontId="14" fillId="6" borderId="7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/>
    </xf>
    <xf numFmtId="2" fontId="15" fillId="6" borderId="2" xfId="0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vertical="center" wrapText="1"/>
    </xf>
    <xf numFmtId="0" fontId="46" fillId="0" borderId="2" xfId="0" applyFont="1" applyBorder="1" applyAlignment="1">
      <alignment horizontal="center" vertical="center"/>
    </xf>
    <xf numFmtId="0" fontId="40" fillId="2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9" fillId="0" borderId="2" xfId="0" applyFont="1" applyBorder="1" applyAlignment="1">
      <alignment horizontal="center" vertical="center" wrapText="1"/>
    </xf>
    <xf numFmtId="0" fontId="31" fillId="0" borderId="2" xfId="0" applyFont="1" applyBorder="1" applyAlignment="1">
      <alignment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0" fillId="0" borderId="2" xfId="0" applyFont="1" applyBorder="1" applyAlignment="1">
      <alignment horizontal="center" vertical="center"/>
    </xf>
    <xf numFmtId="0" fontId="10" fillId="7" borderId="0" xfId="0" applyFont="1" applyFill="1"/>
    <xf numFmtId="0" fontId="40" fillId="7" borderId="2" xfId="0" applyFont="1" applyFill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 wrapText="1"/>
    </xf>
    <xf numFmtId="0" fontId="49" fillId="0" borderId="14" xfId="0" applyFont="1" applyBorder="1" applyAlignment="1">
      <alignment vertical="center"/>
    </xf>
    <xf numFmtId="0" fontId="49" fillId="0" borderId="7" xfId="0" applyFont="1" applyBorder="1" applyAlignment="1">
      <alignment vertical="center"/>
    </xf>
    <xf numFmtId="0" fontId="49" fillId="0" borderId="7" xfId="0" applyFont="1" applyBorder="1" applyAlignment="1">
      <alignment horizontal="center" vertical="center"/>
    </xf>
    <xf numFmtId="0" fontId="37" fillId="0" borderId="14" xfId="0" applyFont="1" applyBorder="1" applyAlignment="1">
      <alignment vertical="center"/>
    </xf>
    <xf numFmtId="0" fontId="44" fillId="0" borderId="7" xfId="0" applyFont="1" applyBorder="1" applyAlignment="1">
      <alignment vertical="center"/>
    </xf>
    <xf numFmtId="0" fontId="37" fillId="0" borderId="7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 wrapText="1"/>
    </xf>
    <xf numFmtId="0" fontId="44" fillId="7" borderId="2" xfId="0" applyFont="1" applyFill="1" applyBorder="1" applyAlignment="1">
      <alignment horizontal="center" vertical="center" wrapText="1"/>
    </xf>
    <xf numFmtId="0" fontId="20" fillId="8" borderId="2" xfId="0" applyFont="1" applyFill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2" fillId="2" borderId="2" xfId="20" applyFont="1" applyFill="1" applyBorder="1" applyAlignment="1">
      <alignment horizontal="left" vertical="center" wrapText="1"/>
    </xf>
    <xf numFmtId="0" fontId="32" fillId="0" borderId="2" xfId="0" applyFont="1" applyFill="1" applyBorder="1" applyAlignment="1">
      <alignment horizontal="center" vertical="center"/>
    </xf>
    <xf numFmtId="4" fontId="37" fillId="7" borderId="2" xfId="0" applyNumberFormat="1" applyFont="1" applyFill="1" applyBorder="1" applyAlignment="1">
      <alignment horizontal="center" vertical="center"/>
    </xf>
    <xf numFmtId="0" fontId="20" fillId="2" borderId="7" xfId="20" applyFont="1" applyFill="1" applyBorder="1" applyAlignment="1">
      <alignment horizontal="left" vertical="center" wrapText="1"/>
    </xf>
    <xf numFmtId="0" fontId="32" fillId="0" borderId="7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44" fillId="0" borderId="2" xfId="0" applyFont="1" applyBorder="1" applyAlignment="1">
      <alignment horizontal="center" vertical="center"/>
    </xf>
    <xf numFmtId="0" fontId="37" fillId="0" borderId="2" xfId="0" applyFont="1" applyFill="1" applyBorder="1" applyAlignment="1">
      <alignment horizontal="center" vertical="center"/>
    </xf>
    <xf numFmtId="0" fontId="44" fillId="0" borderId="2" xfId="0" applyFont="1" applyFill="1" applyBorder="1" applyAlignment="1">
      <alignment horizontal="center" vertical="center"/>
    </xf>
    <xf numFmtId="0" fontId="32" fillId="2" borderId="7" xfId="20" applyFont="1" applyFill="1" applyBorder="1" applyAlignment="1">
      <alignment horizontal="left" vertical="center" wrapText="1"/>
    </xf>
    <xf numFmtId="0" fontId="37" fillId="0" borderId="2" xfId="0" applyFont="1" applyFill="1" applyBorder="1" applyAlignment="1">
      <alignment horizontal="center" vertical="center" wrapText="1"/>
    </xf>
    <xf numFmtId="0" fontId="20" fillId="2" borderId="2" xfId="20" applyFont="1" applyFill="1" applyBorder="1" applyAlignment="1">
      <alignment horizontal="left" vertical="center" wrapText="1"/>
    </xf>
    <xf numFmtId="0" fontId="44" fillId="0" borderId="2" xfId="0" applyFont="1" applyFill="1" applyBorder="1" applyAlignment="1">
      <alignment horizontal="center" vertical="center" wrapText="1"/>
    </xf>
    <xf numFmtId="0" fontId="37" fillId="0" borderId="14" xfId="0" applyFont="1" applyBorder="1" applyAlignment="1">
      <alignment horizontal="center" vertical="center"/>
    </xf>
    <xf numFmtId="0" fontId="20" fillId="2" borderId="7" xfId="20" applyFont="1" applyFill="1" applyBorder="1" applyAlignment="1">
      <alignment horizontal="right" vertical="center" wrapText="1"/>
    </xf>
    <xf numFmtId="0" fontId="32" fillId="7" borderId="7" xfId="0" applyFont="1" applyFill="1" applyBorder="1" applyAlignment="1">
      <alignment horizontal="center" vertical="center"/>
    </xf>
    <xf numFmtId="0" fontId="44" fillId="7" borderId="2" xfId="0" applyFont="1" applyFill="1" applyBorder="1" applyAlignment="1">
      <alignment horizontal="center" vertical="center"/>
    </xf>
    <xf numFmtId="0" fontId="20" fillId="7" borderId="2" xfId="0" applyFont="1" applyFill="1" applyBorder="1" applyAlignment="1">
      <alignment horizontal="center" vertical="center"/>
    </xf>
    <xf numFmtId="0" fontId="37" fillId="0" borderId="7" xfId="0" applyFont="1" applyBorder="1" applyAlignment="1">
      <alignment vertical="center"/>
    </xf>
    <xf numFmtId="0" fontId="20" fillId="4" borderId="2" xfId="0" applyFont="1" applyFill="1" applyBorder="1" applyAlignment="1">
      <alignment horizontal="center" vertical="center"/>
    </xf>
    <xf numFmtId="0" fontId="37" fillId="0" borderId="2" xfId="0" applyFont="1" applyBorder="1" applyAlignment="1">
      <alignment vertical="center"/>
    </xf>
    <xf numFmtId="0" fontId="32" fillId="0" borderId="2" xfId="0" applyFont="1" applyFill="1" applyBorder="1" applyAlignment="1">
      <alignment horizontal="center" vertical="center" wrapText="1"/>
    </xf>
    <xf numFmtId="0" fontId="37" fillId="7" borderId="2" xfId="0" applyFont="1" applyFill="1" applyBorder="1" applyAlignment="1">
      <alignment vertical="center"/>
    </xf>
    <xf numFmtId="0" fontId="32" fillId="7" borderId="2" xfId="0" applyFont="1" applyFill="1" applyBorder="1" applyAlignment="1">
      <alignment vertical="center"/>
    </xf>
    <xf numFmtId="0" fontId="20" fillId="7" borderId="2" xfId="0" applyFont="1" applyFill="1" applyBorder="1" applyAlignment="1">
      <alignment horizontal="right" vertical="center"/>
    </xf>
    <xf numFmtId="0" fontId="32" fillId="7" borderId="2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41" fillId="7" borderId="2" xfId="0" applyFont="1" applyFill="1" applyBorder="1" applyAlignment="1">
      <alignment horizontal="center" vertical="center" wrapText="1"/>
    </xf>
    <xf numFmtId="0" fontId="44" fillId="0" borderId="4" xfId="0" applyFont="1" applyBorder="1" applyAlignment="1">
      <alignment horizontal="center" vertical="center" wrapText="1"/>
    </xf>
    <xf numFmtId="0" fontId="39" fillId="0" borderId="14" xfId="0" applyFont="1" applyBorder="1"/>
    <xf numFmtId="0" fontId="39" fillId="0" borderId="2" xfId="0" applyFont="1" applyBorder="1"/>
    <xf numFmtId="0" fontId="39" fillId="0" borderId="2" xfId="0" applyFont="1" applyBorder="1" applyAlignment="1">
      <alignment horizontal="center"/>
    </xf>
    <xf numFmtId="0" fontId="51" fillId="2" borderId="7" xfId="0" applyFont="1" applyFill="1" applyBorder="1" applyAlignment="1">
      <alignment horizontal="left" vertical="center"/>
    </xf>
    <xf numFmtId="0" fontId="11" fillId="0" borderId="6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7" fillId="2" borderId="2" xfId="0" applyFont="1" applyFill="1" applyBorder="1" applyAlignment="1">
      <alignment horizontal="left" vertical="center"/>
    </xf>
    <xf numFmtId="0" fontId="48" fillId="0" borderId="0" xfId="0" applyFont="1" applyBorder="1" applyAlignment="1">
      <alignment horizontal="left"/>
    </xf>
    <xf numFmtId="0" fontId="21" fillId="0" borderId="0" xfId="0" applyFont="1" applyAlignment="1">
      <alignment horizontal="center"/>
    </xf>
    <xf numFmtId="0" fontId="53" fillId="0" borderId="0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40" fillId="0" borderId="3" xfId="0" applyFont="1" applyBorder="1" applyAlignment="1">
      <alignment horizontal="center" vertical="center"/>
    </xf>
    <xf numFmtId="0" fontId="38" fillId="2" borderId="2" xfId="0" applyFont="1" applyFill="1" applyBorder="1" applyAlignment="1">
      <alignment horizontal="left" vertic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25" fillId="2" borderId="2" xfId="0" applyFont="1" applyFill="1" applyBorder="1" applyAlignment="1">
      <alignment horizontal="left" vertical="center"/>
    </xf>
    <xf numFmtId="0" fontId="25" fillId="0" borderId="7" xfId="0" applyFont="1" applyBorder="1" applyAlignment="1">
      <alignment vertical="center"/>
    </xf>
    <xf numFmtId="0" fontId="51" fillId="0" borderId="7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35" fillId="0" borderId="0" xfId="0" applyFont="1"/>
    <xf numFmtId="0" fontId="44" fillId="2" borderId="7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15" fillId="0" borderId="0" xfId="0" applyFont="1" applyBorder="1" applyAlignment="1">
      <alignment horizontal="left" vertical="center"/>
    </xf>
    <xf numFmtId="0" fontId="11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52" fillId="2" borderId="7" xfId="0" applyFont="1" applyFill="1" applyBorder="1" applyAlignment="1">
      <alignment horizontal="left" vertical="center"/>
    </xf>
    <xf numFmtId="0" fontId="34" fillId="2" borderId="0" xfId="0" applyFont="1" applyFill="1" applyBorder="1" applyAlignment="1">
      <alignment horizontal="left" vertical="center"/>
    </xf>
    <xf numFmtId="0" fontId="10" fillId="0" borderId="7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37" fillId="0" borderId="2" xfId="0" applyFont="1" applyBorder="1" applyAlignment="1">
      <alignment horizontal="left" vertical="center"/>
    </xf>
    <xf numFmtId="0" fontId="39" fillId="0" borderId="2" xfId="0" applyFont="1" applyBorder="1" applyAlignment="1">
      <alignment horizontal="center" vertical="center"/>
    </xf>
    <xf numFmtId="0" fontId="39" fillId="0" borderId="2" xfId="0" applyFont="1" applyBorder="1" applyAlignment="1">
      <alignment vertical="center"/>
    </xf>
    <xf numFmtId="0" fontId="41" fillId="10" borderId="2" xfId="0" applyFont="1" applyFill="1" applyBorder="1" applyAlignment="1">
      <alignment horizontal="center" vertical="center"/>
    </xf>
    <xf numFmtId="0" fontId="40" fillId="0" borderId="2" xfId="0" applyFont="1" applyBorder="1" applyAlignment="1">
      <alignment horizontal="right" vertical="center"/>
    </xf>
    <xf numFmtId="0" fontId="41" fillId="0" borderId="0" xfId="0" applyFont="1"/>
    <xf numFmtId="0" fontId="36" fillId="0" borderId="0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39" fillId="8" borderId="2" xfId="0" applyFont="1" applyFill="1" applyBorder="1" applyAlignment="1">
      <alignment horizontal="center" vertical="center"/>
    </xf>
    <xf numFmtId="0" fontId="39" fillId="8" borderId="2" xfId="0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0" fontId="36" fillId="0" borderId="2" xfId="0" applyFont="1" applyBorder="1" applyAlignment="1">
      <alignment horizontal="center" vertical="center"/>
    </xf>
    <xf numFmtId="0" fontId="19" fillId="2" borderId="8" xfId="0" applyFont="1" applyFill="1" applyBorder="1" applyAlignment="1">
      <alignment horizontal="left" vertical="center"/>
    </xf>
    <xf numFmtId="0" fontId="19" fillId="2" borderId="17" xfId="0" applyFont="1" applyFill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2" fillId="0" borderId="2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39" fillId="2" borderId="8" xfId="0" applyFont="1" applyFill="1" applyBorder="1" applyAlignment="1">
      <alignment horizontal="left" vertical="center"/>
    </xf>
    <xf numFmtId="0" fontId="39" fillId="2" borderId="17" xfId="0" applyFont="1" applyFill="1" applyBorder="1" applyAlignment="1">
      <alignment horizontal="left" vertical="center"/>
    </xf>
    <xf numFmtId="0" fontId="21" fillId="2" borderId="8" xfId="0" applyFont="1" applyFill="1" applyBorder="1" applyAlignment="1">
      <alignment horizontal="left" vertical="center"/>
    </xf>
    <xf numFmtId="0" fontId="21" fillId="2" borderId="17" xfId="0" applyFont="1" applyFill="1" applyBorder="1" applyAlignment="1">
      <alignment horizontal="left" vertical="center"/>
    </xf>
    <xf numFmtId="0" fontId="21" fillId="2" borderId="11" xfId="0" applyFont="1" applyFill="1" applyBorder="1" applyAlignment="1">
      <alignment horizontal="left" vertical="center"/>
    </xf>
    <xf numFmtId="0" fontId="21" fillId="2" borderId="10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39" fillId="0" borderId="6" xfId="0" applyFont="1" applyBorder="1"/>
    <xf numFmtId="0" fontId="10" fillId="0" borderId="0" xfId="0" applyFont="1" applyAlignment="1">
      <alignment horizontal="center"/>
    </xf>
    <xf numFmtId="0" fontId="35" fillId="2" borderId="8" xfId="0" applyFont="1" applyFill="1" applyBorder="1" applyAlignment="1">
      <alignment horizontal="left" vertical="center"/>
    </xf>
    <xf numFmtId="0" fontId="35" fillId="2" borderId="17" xfId="0" applyFont="1" applyFill="1" applyBorder="1" applyAlignment="1">
      <alignment horizontal="left" vertical="center"/>
    </xf>
    <xf numFmtId="0" fontId="36" fillId="2" borderId="7" xfId="0" applyFont="1" applyFill="1" applyBorder="1" applyAlignment="1">
      <alignment horizontal="center" vertical="center"/>
    </xf>
    <xf numFmtId="0" fontId="34" fillId="0" borderId="2" xfId="0" applyFont="1" applyBorder="1" applyAlignment="1">
      <alignment vertical="center" wrapText="1"/>
    </xf>
    <xf numFmtId="0" fontId="37" fillId="0" borderId="19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69" fontId="60" fillId="0" borderId="0" xfId="21" applyNumberFormat="1" applyFont="1" applyFill="1"/>
    <xf numFmtId="0" fontId="60" fillId="0" borderId="0" xfId="0" applyFont="1" applyFill="1"/>
    <xf numFmtId="0" fontId="41" fillId="0" borderId="2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center" vertical="center"/>
    </xf>
    <xf numFmtId="0" fontId="41" fillId="0" borderId="4" xfId="0" applyFont="1" applyFill="1" applyBorder="1" applyAlignment="1">
      <alignment horizontal="center" vertical="center" wrapText="1"/>
    </xf>
    <xf numFmtId="0" fontId="41" fillId="0" borderId="2" xfId="0" applyFont="1" applyFill="1" applyBorder="1" applyAlignment="1">
      <alignment horizontal="center" vertical="center"/>
    </xf>
    <xf numFmtId="0" fontId="41" fillId="0" borderId="3" xfId="0" applyFont="1" applyFill="1" applyBorder="1" applyAlignment="1">
      <alignment horizontal="center" vertical="center"/>
    </xf>
    <xf numFmtId="169" fontId="41" fillId="0" borderId="7" xfId="21" applyNumberFormat="1" applyFont="1" applyFill="1" applyBorder="1" applyAlignment="1">
      <alignment vertical="center"/>
    </xf>
    <xf numFmtId="14" fontId="41" fillId="0" borderId="2" xfId="0" applyNumberFormat="1" applyFont="1" applyFill="1" applyBorder="1" applyAlignment="1">
      <alignment horizontal="center" vertical="center" wrapText="1"/>
    </xf>
    <xf numFmtId="169" fontId="41" fillId="0" borderId="2" xfId="21" applyNumberFormat="1" applyFont="1" applyFill="1" applyBorder="1" applyAlignment="1">
      <alignment vertical="center"/>
    </xf>
    <xf numFmtId="0" fontId="41" fillId="0" borderId="2" xfId="0" applyFont="1" applyFill="1" applyBorder="1" applyAlignment="1">
      <alignment vertical="center"/>
    </xf>
    <xf numFmtId="0" fontId="41" fillId="0" borderId="0" xfId="0" applyFont="1" applyFill="1" applyAlignment="1">
      <alignment vertical="center"/>
    </xf>
    <xf numFmtId="0" fontId="39" fillId="0" borderId="2" xfId="0" applyFont="1" applyFill="1" applyBorder="1" applyAlignment="1">
      <alignment horizontal="center" vertical="center"/>
    </xf>
    <xf numFmtId="0" fontId="39" fillId="0" borderId="4" xfId="0" applyFont="1" applyFill="1" applyBorder="1" applyAlignment="1">
      <alignment horizontal="center" vertical="center"/>
    </xf>
    <xf numFmtId="0" fontId="39" fillId="0" borderId="4" xfId="0" applyFont="1" applyFill="1" applyBorder="1" applyAlignment="1">
      <alignment vertical="center"/>
    </xf>
    <xf numFmtId="0" fontId="39" fillId="0" borderId="2" xfId="0" quotePrefix="1" applyFont="1" applyFill="1" applyBorder="1" applyAlignment="1">
      <alignment horizontal="center" vertical="center"/>
    </xf>
    <xf numFmtId="0" fontId="39" fillId="0" borderId="3" xfId="0" applyFont="1" applyFill="1" applyBorder="1" applyAlignment="1">
      <alignment vertical="center"/>
    </xf>
    <xf numFmtId="169" fontId="39" fillId="0" borderId="2" xfId="21" applyNumberFormat="1" applyFont="1" applyFill="1" applyBorder="1" applyAlignment="1">
      <alignment vertical="center"/>
    </xf>
    <xf numFmtId="169" fontId="39" fillId="0" borderId="2" xfId="21" applyNumberFormat="1" applyFont="1" applyFill="1" applyBorder="1" applyAlignment="1">
      <alignment horizontal="center" vertical="center"/>
    </xf>
    <xf numFmtId="0" fontId="39" fillId="0" borderId="2" xfId="0" applyFont="1" applyFill="1" applyBorder="1" applyAlignment="1">
      <alignment vertical="center"/>
    </xf>
    <xf numFmtId="0" fontId="39" fillId="0" borderId="2" xfId="0" quotePrefix="1" applyFont="1" applyFill="1" applyBorder="1" applyAlignment="1">
      <alignment vertical="center"/>
    </xf>
    <xf numFmtId="0" fontId="39" fillId="0" borderId="0" xfId="0" applyFont="1" applyFill="1" applyAlignment="1">
      <alignment vertical="center"/>
    </xf>
    <xf numFmtId="0" fontId="41" fillId="0" borderId="0" xfId="0" applyFont="1" applyFill="1" applyAlignment="1">
      <alignment horizontal="center" vertical="center"/>
    </xf>
    <xf numFmtId="0" fontId="41" fillId="0" borderId="6" xfId="0" applyFont="1" applyFill="1" applyBorder="1" applyAlignment="1">
      <alignment vertical="center"/>
    </xf>
    <xf numFmtId="169" fontId="41" fillId="0" borderId="0" xfId="21" applyNumberFormat="1" applyFont="1" applyFill="1" applyAlignment="1">
      <alignment vertical="center"/>
    </xf>
    <xf numFmtId="0" fontId="60" fillId="0" borderId="0" xfId="0" applyFont="1" applyFill="1" applyAlignment="1">
      <alignment horizontal="center"/>
    </xf>
    <xf numFmtId="0" fontId="55" fillId="0" borderId="0" xfId="0" applyFont="1" applyFill="1" applyAlignment="1">
      <alignment horizontal="center"/>
    </xf>
    <xf numFmtId="0" fontId="55" fillId="0" borderId="0" xfId="0" applyFont="1" applyFill="1"/>
    <xf numFmtId="0" fontId="59" fillId="0" borderId="0" xfId="0" applyFont="1" applyFill="1" applyAlignment="1">
      <alignment horizontal="center" vertical="top"/>
    </xf>
    <xf numFmtId="169" fontId="59" fillId="0" borderId="0" xfId="21" applyNumberFormat="1" applyFont="1" applyFill="1" applyAlignment="1">
      <alignment horizontal="center" vertical="top"/>
    </xf>
    <xf numFmtId="169" fontId="59" fillId="0" borderId="0" xfId="21" applyNumberFormat="1" applyFont="1" applyFill="1" applyAlignment="1">
      <alignment vertical="top"/>
    </xf>
    <xf numFmtId="0" fontId="59" fillId="0" borderId="0" xfId="0" applyFont="1" applyFill="1" applyAlignment="1">
      <alignment vertical="top"/>
    </xf>
    <xf numFmtId="0" fontId="59" fillId="0" borderId="0" xfId="0" applyFont="1" applyFill="1"/>
    <xf numFmtId="169" fontId="55" fillId="0" borderId="0" xfId="21" applyNumberFormat="1" applyFont="1" applyFill="1" applyAlignment="1">
      <alignment horizontal="center"/>
    </xf>
    <xf numFmtId="14" fontId="55" fillId="0" borderId="0" xfId="0" applyNumberFormat="1" applyFont="1" applyFill="1" applyAlignment="1">
      <alignment horizontal="center"/>
    </xf>
    <xf numFmtId="169" fontId="55" fillId="0" borderId="0" xfId="21" applyNumberFormat="1" applyFont="1" applyFill="1"/>
    <xf numFmtId="0" fontId="62" fillId="0" borderId="0" xfId="0" applyFont="1" applyFill="1" applyAlignment="1">
      <alignment horizontal="center"/>
    </xf>
    <xf numFmtId="169" fontId="62" fillId="0" borderId="0" xfId="21" applyNumberFormat="1" applyFont="1" applyFill="1"/>
    <xf numFmtId="0" fontId="62" fillId="0" borderId="0" xfId="0" applyFont="1" applyFill="1"/>
    <xf numFmtId="0" fontId="59" fillId="0" borderId="0" xfId="0" applyFont="1" applyFill="1" applyAlignment="1"/>
    <xf numFmtId="14" fontId="49" fillId="0" borderId="0" xfId="0" applyNumberFormat="1" applyFont="1" applyFill="1" applyAlignment="1">
      <alignment horizontal="center"/>
    </xf>
    <xf numFmtId="0" fontId="41" fillId="0" borderId="0" xfId="0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vertical="center"/>
    </xf>
    <xf numFmtId="0" fontId="41" fillId="0" borderId="19" xfId="0" applyFont="1" applyFill="1" applyBorder="1" applyAlignment="1">
      <alignment vertical="center"/>
    </xf>
    <xf numFmtId="0" fontId="41" fillId="0" borderId="19" xfId="0" applyFont="1" applyFill="1" applyBorder="1" applyAlignment="1">
      <alignment horizontal="center" vertical="center"/>
    </xf>
    <xf numFmtId="169" fontId="41" fillId="0" borderId="19" xfId="21" applyNumberFormat="1" applyFont="1" applyFill="1" applyBorder="1" applyAlignment="1">
      <alignment vertical="center"/>
    </xf>
    <xf numFmtId="169" fontId="41" fillId="0" borderId="19" xfId="21" applyNumberFormat="1" applyFont="1" applyFill="1" applyBorder="1" applyAlignment="1">
      <alignment horizontal="center" vertical="center"/>
    </xf>
    <xf numFmtId="14" fontId="41" fillId="0" borderId="19" xfId="0" applyNumberFormat="1" applyFont="1" applyFill="1" applyBorder="1" applyAlignment="1">
      <alignment horizontal="center" vertical="center"/>
    </xf>
    <xf numFmtId="14" fontId="39" fillId="0" borderId="2" xfId="0" quotePrefix="1" applyNumberFormat="1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9" fillId="0" borderId="2" xfId="0" applyFont="1" applyBorder="1" applyAlignment="1">
      <alignment horizontal="left" vertical="center" wrapText="1"/>
    </xf>
    <xf numFmtId="0" fontId="44" fillId="0" borderId="2" xfId="0" applyFont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7" fillId="0" borderId="0" xfId="0" applyFont="1"/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9" fillId="0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41" fillId="0" borderId="6" xfId="0" applyFont="1" applyFill="1" applyBorder="1" applyAlignment="1">
      <alignment horizontal="center" vertical="center"/>
    </xf>
    <xf numFmtId="0" fontId="41" fillId="0" borderId="4" xfId="0" applyFont="1" applyFill="1" applyBorder="1" applyAlignment="1">
      <alignment vertical="center"/>
    </xf>
    <xf numFmtId="0" fontId="39" fillId="2" borderId="7" xfId="0" applyFont="1" applyFill="1" applyBorder="1" applyAlignment="1">
      <alignment horizontal="left" vertical="center"/>
    </xf>
    <xf numFmtId="0" fontId="41" fillId="0" borderId="4" xfId="0" applyFont="1" applyFill="1" applyBorder="1" applyAlignment="1">
      <alignment horizontal="right" vertical="center"/>
    </xf>
    <xf numFmtId="0" fontId="21" fillId="2" borderId="7" xfId="0" quotePrefix="1" applyFont="1" applyFill="1" applyBorder="1" applyAlignment="1">
      <alignment horizontal="center" vertical="center"/>
    </xf>
    <xf numFmtId="0" fontId="21" fillId="2" borderId="7" xfId="0" applyFont="1" applyFill="1" applyBorder="1" applyAlignment="1">
      <alignment horizontal="center" vertical="center"/>
    </xf>
    <xf numFmtId="0" fontId="21" fillId="2" borderId="18" xfId="0" applyFont="1" applyFill="1" applyBorder="1" applyAlignment="1">
      <alignment horizontal="left" vertical="center"/>
    </xf>
    <xf numFmtId="0" fontId="21" fillId="2" borderId="20" xfId="0" applyFont="1" applyFill="1" applyBorder="1" applyAlignment="1">
      <alignment horizontal="left" vertical="center"/>
    </xf>
    <xf numFmtId="0" fontId="39" fillId="0" borderId="17" xfId="0" applyFont="1" applyFill="1" applyBorder="1" applyAlignment="1">
      <alignment vertical="center"/>
    </xf>
    <xf numFmtId="0" fontId="39" fillId="0" borderId="7" xfId="0" applyFont="1" applyFill="1" applyBorder="1" applyAlignment="1">
      <alignment horizontal="center" vertical="center"/>
    </xf>
    <xf numFmtId="169" fontId="39" fillId="0" borderId="7" xfId="21" applyNumberFormat="1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0" fontId="44" fillId="0" borderId="2" xfId="0" applyFont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left" vertical="center"/>
    </xf>
    <xf numFmtId="0" fontId="21" fillId="2" borderId="3" xfId="0" applyFont="1" applyFill="1" applyBorder="1" applyAlignment="1">
      <alignment horizontal="left" vertical="center"/>
    </xf>
    <xf numFmtId="0" fontId="39" fillId="2" borderId="12" xfId="0" applyFont="1" applyFill="1" applyBorder="1" applyAlignment="1">
      <alignment horizontal="left" vertical="center"/>
    </xf>
    <xf numFmtId="0" fontId="39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34" fillId="0" borderId="0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37" fillId="0" borderId="0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39" fillId="0" borderId="0" xfId="0" applyFont="1" applyBorder="1"/>
    <xf numFmtId="0" fontId="63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48" fillId="0" borderId="2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5" fillId="2" borderId="7" xfId="0" quotePrefix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4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65" fillId="2" borderId="7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9" fillId="2" borderId="0" xfId="0" quotePrefix="1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left" vertical="center"/>
    </xf>
    <xf numFmtId="0" fontId="19" fillId="2" borderId="0" xfId="0" applyFont="1" applyFill="1" applyBorder="1" applyAlignment="1">
      <alignment horizontal="center" vertical="center"/>
    </xf>
    <xf numFmtId="0" fontId="37" fillId="2" borderId="0" xfId="0" applyFont="1" applyFill="1" applyBorder="1" applyAlignment="1">
      <alignment horizontal="left" vertical="center"/>
    </xf>
    <xf numFmtId="0" fontId="19" fillId="2" borderId="0" xfId="0" applyFont="1" applyFill="1" applyBorder="1" applyAlignment="1">
      <alignment horizontal="left" vertical="center" wrapText="1"/>
    </xf>
    <xf numFmtId="0" fontId="19" fillId="2" borderId="2" xfId="0" quotePrefix="1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left" vertical="center"/>
    </xf>
    <xf numFmtId="0" fontId="19" fillId="2" borderId="3" xfId="0" applyFont="1" applyFill="1" applyBorder="1" applyAlignment="1">
      <alignment horizontal="left" vertical="center"/>
    </xf>
    <xf numFmtId="0" fontId="19" fillId="2" borderId="2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left" vertical="center" wrapText="1"/>
    </xf>
    <xf numFmtId="0" fontId="19" fillId="2" borderId="2" xfId="0" applyFont="1" applyFill="1" applyBorder="1" applyAlignment="1">
      <alignment horizontal="left" vertical="center"/>
    </xf>
    <xf numFmtId="0" fontId="10" fillId="0" borderId="2" xfId="0" applyFont="1" applyBorder="1"/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right" vertical="center"/>
    </xf>
    <xf numFmtId="0" fontId="14" fillId="0" borderId="6" xfId="0" applyFont="1" applyBorder="1" applyAlignment="1">
      <alignment horizontal="right" vertical="center"/>
    </xf>
    <xf numFmtId="0" fontId="20" fillId="0" borderId="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13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15" fillId="0" borderId="4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62" fillId="0" borderId="6" xfId="0" applyFont="1" applyFill="1" applyBorder="1" applyAlignment="1">
      <alignment horizontal="center" vertical="center"/>
    </xf>
    <xf numFmtId="0" fontId="62" fillId="0" borderId="3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/>
    </xf>
    <xf numFmtId="0" fontId="59" fillId="0" borderId="0" xfId="0" applyFont="1" applyFill="1" applyAlignment="1">
      <alignment horizontal="center" vertical="top"/>
    </xf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center"/>
    </xf>
    <xf numFmtId="0" fontId="54" fillId="0" borderId="0" xfId="0" applyFont="1" applyFill="1" applyBorder="1" applyAlignment="1">
      <alignment horizontal="center" vertical="center" wrapText="1"/>
    </xf>
    <xf numFmtId="0" fontId="40" fillId="0" borderId="4" xfId="0" applyFont="1" applyFill="1" applyBorder="1" applyAlignment="1">
      <alignment horizontal="right" vertical="center"/>
    </xf>
    <xf numFmtId="0" fontId="40" fillId="0" borderId="6" xfId="0" applyFont="1" applyFill="1" applyBorder="1" applyAlignment="1">
      <alignment horizontal="right" vertical="center"/>
    </xf>
    <xf numFmtId="169" fontId="41" fillId="0" borderId="4" xfId="21" applyNumberFormat="1" applyFont="1" applyFill="1" applyBorder="1" applyAlignment="1">
      <alignment horizontal="center" vertical="center"/>
    </xf>
    <xf numFmtId="169" fontId="41" fillId="0" borderId="3" xfId="21" applyNumberFormat="1" applyFont="1" applyFill="1" applyBorder="1" applyAlignment="1">
      <alignment horizontal="center" vertical="center"/>
    </xf>
    <xf numFmtId="0" fontId="41" fillId="0" borderId="4" xfId="0" applyFont="1" applyFill="1" applyBorder="1" applyAlignment="1">
      <alignment horizontal="left" vertical="center"/>
    </xf>
    <xf numFmtId="0" fontId="41" fillId="0" borderId="6" xfId="0" applyFont="1" applyFill="1" applyBorder="1" applyAlignment="1">
      <alignment horizontal="left" vertical="center"/>
    </xf>
    <xf numFmtId="0" fontId="41" fillId="0" borderId="3" xfId="0" applyFont="1" applyFill="1" applyBorder="1" applyAlignment="1">
      <alignment horizontal="left" vertical="center"/>
    </xf>
    <xf numFmtId="0" fontId="40" fillId="0" borderId="0" xfId="0" applyFont="1" applyFill="1" applyAlignment="1">
      <alignment horizontal="center" vertical="center"/>
    </xf>
    <xf numFmtId="169" fontId="59" fillId="0" borderId="0" xfId="21" applyNumberFormat="1" applyFont="1" applyFill="1" applyAlignment="1">
      <alignment horizontal="center" vertical="top"/>
    </xf>
    <xf numFmtId="169" fontId="59" fillId="0" borderId="0" xfId="21" applyNumberFormat="1" applyFont="1" applyFill="1" applyBorder="1" applyAlignment="1">
      <alignment horizontal="center" vertical="top"/>
    </xf>
    <xf numFmtId="0" fontId="61" fillId="0" borderId="0" xfId="0" applyFont="1" applyFill="1" applyBorder="1" applyAlignment="1">
      <alignment horizontal="center" vertical="center"/>
    </xf>
    <xf numFmtId="0" fontId="47" fillId="0" borderId="4" xfId="0" applyFont="1" applyBorder="1" applyAlignment="1">
      <alignment horizontal="center" vertical="center"/>
    </xf>
    <xf numFmtId="0" fontId="47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64" fillId="0" borderId="0" xfId="0" applyFont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left" vertical="center"/>
    </xf>
    <xf numFmtId="0" fontId="41" fillId="0" borderId="6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26" fillId="0" borderId="0" xfId="0" applyFont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  <xf numFmtId="0" fontId="54" fillId="0" borderId="0" xfId="0" applyFont="1" applyAlignment="1">
      <alignment horizontal="center"/>
    </xf>
    <xf numFmtId="0" fontId="40" fillId="0" borderId="2" xfId="0" applyFont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/>
    </xf>
    <xf numFmtId="0" fontId="40" fillId="0" borderId="7" xfId="0" applyFont="1" applyBorder="1" applyAlignment="1">
      <alignment horizontal="center" vertical="center"/>
    </xf>
    <xf numFmtId="0" fontId="41" fillId="0" borderId="4" xfId="0" applyFont="1" applyBorder="1" applyAlignment="1">
      <alignment horizontal="center" vertical="center"/>
    </xf>
    <xf numFmtId="0" fontId="41" fillId="0" borderId="6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10" borderId="14" xfId="0" applyFont="1" applyFill="1" applyBorder="1" applyAlignment="1">
      <alignment horizontal="center" vertical="center" wrapText="1"/>
    </xf>
    <xf numFmtId="0" fontId="41" fillId="10" borderId="7" xfId="0" applyFont="1" applyFill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4" fillId="10" borderId="14" xfId="0" applyFont="1" applyFill="1" applyBorder="1" applyAlignment="1">
      <alignment horizontal="center" vertical="center" wrapText="1"/>
    </xf>
    <xf numFmtId="0" fontId="44" fillId="10" borderId="7" xfId="0" applyFont="1" applyFill="1" applyBorder="1" applyAlignment="1">
      <alignment horizontal="center" vertical="center"/>
    </xf>
    <xf numFmtId="0" fontId="44" fillId="10" borderId="7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left"/>
    </xf>
    <xf numFmtId="0" fontId="13" fillId="0" borderId="0" xfId="0" applyFont="1" applyAlignment="1">
      <alignment horizontal="center" vertical="center" wrapText="1"/>
    </xf>
    <xf numFmtId="0" fontId="11" fillId="0" borderId="2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4" fillId="0" borderId="17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56" fillId="0" borderId="4" xfId="0" applyFont="1" applyBorder="1" applyAlignment="1">
      <alignment horizontal="left" vertical="center"/>
    </xf>
    <xf numFmtId="0" fontId="56" fillId="0" borderId="6" xfId="0" applyFont="1" applyBorder="1" applyAlignment="1">
      <alignment horizontal="left" vertical="center"/>
    </xf>
    <xf numFmtId="0" fontId="56" fillId="0" borderId="3" xfId="0" applyFont="1" applyBorder="1" applyAlignment="1">
      <alignment horizontal="left" vertical="center"/>
    </xf>
    <xf numFmtId="0" fontId="49" fillId="0" borderId="0" xfId="0" applyFont="1" applyAlignment="1">
      <alignment horizontal="center" vertical="center" wrapText="1"/>
    </xf>
    <xf numFmtId="0" fontId="42" fillId="0" borderId="0" xfId="0" applyFont="1" applyAlignment="1">
      <alignment horizontal="left"/>
    </xf>
    <xf numFmtId="0" fontId="40" fillId="0" borderId="4" xfId="0" applyFont="1" applyBorder="1" applyAlignment="1">
      <alignment horizontal="left" vertical="center"/>
    </xf>
    <xf numFmtId="0" fontId="40" fillId="0" borderId="6" xfId="0" applyFont="1" applyBorder="1" applyAlignment="1">
      <alignment horizontal="left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4" fillId="6" borderId="4" xfId="0" applyFont="1" applyFill="1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 wrapText="1"/>
    </xf>
  </cellXfs>
  <cellStyles count="22">
    <cellStyle name="Comma" xfId="21" builtinId="3"/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28575</xdr:rowOff>
    </xdr:from>
    <xdr:to>
      <xdr:col>2</xdr:col>
      <xdr:colOff>800100</xdr:colOff>
      <xdr:row>3</xdr:row>
      <xdr:rowOff>28575</xdr:rowOff>
    </xdr:to>
    <xdr:sp macro="" textlink="">
      <xdr:nvSpPr>
        <xdr:cNvPr id="10247" name="Line 3"/>
        <xdr:cNvSpPr>
          <a:spLocks noChangeShapeType="1"/>
        </xdr:cNvSpPr>
      </xdr:nvSpPr>
      <xdr:spPr bwMode="auto">
        <a:xfrm>
          <a:off x="971550" y="6286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323850</xdr:colOff>
      <xdr:row>2</xdr:row>
      <xdr:rowOff>19050</xdr:rowOff>
    </xdr:from>
    <xdr:to>
      <xdr:col>6</xdr:col>
      <xdr:colOff>609600</xdr:colOff>
      <xdr:row>2</xdr:row>
      <xdr:rowOff>19050</xdr:rowOff>
    </xdr:to>
    <xdr:sp macro="" textlink="">
      <xdr:nvSpPr>
        <xdr:cNvPr id="10248" name="Line 4"/>
        <xdr:cNvSpPr>
          <a:spLocks noChangeShapeType="1"/>
        </xdr:cNvSpPr>
      </xdr:nvSpPr>
      <xdr:spPr bwMode="auto">
        <a:xfrm>
          <a:off x="3924300" y="419100"/>
          <a:ext cx="2162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17" name="Line 5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18" name="Line 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19" name="Line 1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0" name="Line 1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1" name="Line 1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2" name="Line 14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3" name="Line 15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4" name="Line 1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5" name="Line 17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6" name="Line 18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7" name="Line 2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8" name="Line 2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9" name="Line 2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0" name="Line 24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31" name="Line 37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2" name="Line 38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33" name="Line 39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4" name="Line 40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35" name="Line 4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6" name="Line 4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39" name="Line 49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40" name="Line 50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41" name="Line 5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42" name="Line 5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49" name="Line 6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0" name="Line 6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51" name="Line 67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2" name="Line 68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4253" name="Line 69"/>
        <xdr:cNvSpPr>
          <a:spLocks noChangeShapeType="1"/>
        </xdr:cNvSpPr>
      </xdr:nvSpPr>
      <xdr:spPr bwMode="auto">
        <a:xfrm>
          <a:off x="8667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4" name="Line 70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4255" name="Line 71"/>
        <xdr:cNvSpPr>
          <a:spLocks noChangeShapeType="1"/>
        </xdr:cNvSpPr>
      </xdr:nvSpPr>
      <xdr:spPr bwMode="auto">
        <a:xfrm>
          <a:off x="8667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6" name="Line 7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57" name="Line 73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8" name="Line 74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59" name="Line 7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4260" name="Line 76"/>
        <xdr:cNvSpPr>
          <a:spLocks noChangeShapeType="1"/>
        </xdr:cNvSpPr>
      </xdr:nvSpPr>
      <xdr:spPr bwMode="auto">
        <a:xfrm>
          <a:off x="3771900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202</xdr:row>
      <xdr:rowOff>57150</xdr:rowOff>
    </xdr:from>
    <xdr:to>
      <xdr:col>2</xdr:col>
      <xdr:colOff>962025</xdr:colOff>
      <xdr:row>202</xdr:row>
      <xdr:rowOff>57150</xdr:rowOff>
    </xdr:to>
    <xdr:sp macro="" textlink="">
      <xdr:nvSpPr>
        <xdr:cNvPr id="4261" name="Line 53"/>
        <xdr:cNvSpPr>
          <a:spLocks noChangeShapeType="1"/>
        </xdr:cNvSpPr>
      </xdr:nvSpPr>
      <xdr:spPr bwMode="auto">
        <a:xfrm>
          <a:off x="895350" y="6967537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523875</xdr:colOff>
      <xdr:row>201</xdr:row>
      <xdr:rowOff>28575</xdr:rowOff>
    </xdr:from>
    <xdr:to>
      <xdr:col>6</xdr:col>
      <xdr:colOff>581025</xdr:colOff>
      <xdr:row>201</xdr:row>
      <xdr:rowOff>28575</xdr:rowOff>
    </xdr:to>
    <xdr:sp macro="" textlink="">
      <xdr:nvSpPr>
        <xdr:cNvPr id="4262" name="Line 54"/>
        <xdr:cNvSpPr>
          <a:spLocks noChangeShapeType="1"/>
        </xdr:cNvSpPr>
      </xdr:nvSpPr>
      <xdr:spPr bwMode="auto">
        <a:xfrm>
          <a:off x="4133850" y="694372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157</xdr:row>
      <xdr:rowOff>85725</xdr:rowOff>
    </xdr:from>
    <xdr:to>
      <xdr:col>2</xdr:col>
      <xdr:colOff>895350</xdr:colOff>
      <xdr:row>157</xdr:row>
      <xdr:rowOff>85725</xdr:rowOff>
    </xdr:to>
    <xdr:sp macro="" textlink="">
      <xdr:nvSpPr>
        <xdr:cNvPr id="4275" name="Line 59"/>
        <xdr:cNvSpPr>
          <a:spLocks noChangeShapeType="1"/>
        </xdr:cNvSpPr>
      </xdr:nvSpPr>
      <xdr:spPr bwMode="auto">
        <a:xfrm>
          <a:off x="828675" y="5979795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419100</xdr:colOff>
      <xdr:row>156</xdr:row>
      <xdr:rowOff>19050</xdr:rowOff>
    </xdr:from>
    <xdr:to>
      <xdr:col>6</xdr:col>
      <xdr:colOff>628650</xdr:colOff>
      <xdr:row>156</xdr:row>
      <xdr:rowOff>19050</xdr:rowOff>
    </xdr:to>
    <xdr:sp macro="" textlink="">
      <xdr:nvSpPr>
        <xdr:cNvPr id="4276" name="Line 60"/>
        <xdr:cNvSpPr>
          <a:spLocks noChangeShapeType="1"/>
        </xdr:cNvSpPr>
      </xdr:nvSpPr>
      <xdr:spPr bwMode="auto">
        <a:xfrm>
          <a:off x="4029075" y="595217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57150</xdr:rowOff>
    </xdr:from>
    <xdr:to>
      <xdr:col>2</xdr:col>
      <xdr:colOff>762000</xdr:colOff>
      <xdr:row>3</xdr:row>
      <xdr:rowOff>57150</xdr:rowOff>
    </xdr:to>
    <xdr:sp macro="" textlink="">
      <xdr:nvSpPr>
        <xdr:cNvPr id="4283" name="Line 59"/>
        <xdr:cNvSpPr>
          <a:spLocks noChangeShapeType="1"/>
        </xdr:cNvSpPr>
      </xdr:nvSpPr>
      <xdr:spPr bwMode="auto">
        <a:xfrm>
          <a:off x="933450" y="7429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</xdr:row>
      <xdr:rowOff>19050</xdr:rowOff>
    </xdr:from>
    <xdr:to>
      <xdr:col>6</xdr:col>
      <xdr:colOff>17145</xdr:colOff>
      <xdr:row>2</xdr:row>
      <xdr:rowOff>19050</xdr:rowOff>
    </xdr:to>
    <xdr:sp macro="" textlink="">
      <xdr:nvSpPr>
        <xdr:cNvPr id="49" name="Line 36"/>
        <xdr:cNvSpPr>
          <a:spLocks noChangeShapeType="1"/>
        </xdr:cNvSpPr>
      </xdr:nvSpPr>
      <xdr:spPr bwMode="auto">
        <a:xfrm>
          <a:off x="4086225" y="47625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544</xdr:row>
      <xdr:rowOff>57150</xdr:rowOff>
    </xdr:from>
    <xdr:to>
      <xdr:col>2</xdr:col>
      <xdr:colOff>962025</xdr:colOff>
      <xdr:row>544</xdr:row>
      <xdr:rowOff>57150</xdr:rowOff>
    </xdr:to>
    <xdr:sp macro="" textlink="">
      <xdr:nvSpPr>
        <xdr:cNvPr id="38" name="Line 53"/>
        <xdr:cNvSpPr>
          <a:spLocks noChangeShapeType="1"/>
        </xdr:cNvSpPr>
      </xdr:nvSpPr>
      <xdr:spPr bwMode="auto">
        <a:xfrm>
          <a:off x="895350" y="68675250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523875</xdr:colOff>
      <xdr:row>543</xdr:row>
      <xdr:rowOff>28575</xdr:rowOff>
    </xdr:from>
    <xdr:to>
      <xdr:col>6</xdr:col>
      <xdr:colOff>581025</xdr:colOff>
      <xdr:row>543</xdr:row>
      <xdr:rowOff>28575</xdr:rowOff>
    </xdr:to>
    <xdr:sp macro="" textlink="">
      <xdr:nvSpPr>
        <xdr:cNvPr id="39" name="Line 54"/>
        <xdr:cNvSpPr>
          <a:spLocks noChangeShapeType="1"/>
        </xdr:cNvSpPr>
      </xdr:nvSpPr>
      <xdr:spPr bwMode="auto">
        <a:xfrm>
          <a:off x="4419600" y="68456175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499</xdr:row>
      <xdr:rowOff>85725</xdr:rowOff>
    </xdr:from>
    <xdr:to>
      <xdr:col>2</xdr:col>
      <xdr:colOff>895350</xdr:colOff>
      <xdr:row>499</xdr:row>
      <xdr:rowOff>85725</xdr:rowOff>
    </xdr:to>
    <xdr:sp macro="" textlink="">
      <xdr:nvSpPr>
        <xdr:cNvPr id="40" name="Line 59"/>
        <xdr:cNvSpPr>
          <a:spLocks noChangeShapeType="1"/>
        </xdr:cNvSpPr>
      </xdr:nvSpPr>
      <xdr:spPr bwMode="auto">
        <a:xfrm>
          <a:off x="828675" y="60131325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419100</xdr:colOff>
      <xdr:row>498</xdr:row>
      <xdr:rowOff>19050</xdr:rowOff>
    </xdr:from>
    <xdr:to>
      <xdr:col>6</xdr:col>
      <xdr:colOff>628650</xdr:colOff>
      <xdr:row>498</xdr:row>
      <xdr:rowOff>19050</xdr:rowOff>
    </xdr:to>
    <xdr:sp macro="" textlink="">
      <xdr:nvSpPr>
        <xdr:cNvPr id="41" name="Line 60"/>
        <xdr:cNvSpPr>
          <a:spLocks noChangeShapeType="1"/>
        </xdr:cNvSpPr>
      </xdr:nvSpPr>
      <xdr:spPr bwMode="auto">
        <a:xfrm>
          <a:off x="4314825" y="5987415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242</xdr:row>
      <xdr:rowOff>57150</xdr:rowOff>
    </xdr:from>
    <xdr:to>
      <xdr:col>2</xdr:col>
      <xdr:colOff>1000125</xdr:colOff>
      <xdr:row>242</xdr:row>
      <xdr:rowOff>57150</xdr:rowOff>
    </xdr:to>
    <xdr:sp macro="" textlink="">
      <xdr:nvSpPr>
        <xdr:cNvPr id="42" name="Line 59"/>
        <xdr:cNvSpPr>
          <a:spLocks noChangeShapeType="1"/>
        </xdr:cNvSpPr>
      </xdr:nvSpPr>
      <xdr:spPr bwMode="auto">
        <a:xfrm>
          <a:off x="933450" y="657225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28575</xdr:colOff>
      <xdr:row>241</xdr:row>
      <xdr:rowOff>19050</xdr:rowOff>
    </xdr:from>
    <xdr:to>
      <xdr:col>6</xdr:col>
      <xdr:colOff>407670</xdr:colOff>
      <xdr:row>241</xdr:row>
      <xdr:rowOff>19050</xdr:rowOff>
    </xdr:to>
    <xdr:sp macro="" textlink="">
      <xdr:nvSpPr>
        <xdr:cNvPr id="43" name="Line 36"/>
        <xdr:cNvSpPr>
          <a:spLocks noChangeShapeType="1"/>
        </xdr:cNvSpPr>
      </xdr:nvSpPr>
      <xdr:spPr bwMode="auto">
        <a:xfrm>
          <a:off x="4000500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685800</xdr:colOff>
      <xdr:row>3</xdr:row>
      <xdr:rowOff>57150</xdr:rowOff>
    </xdr:from>
    <xdr:to>
      <xdr:col>2</xdr:col>
      <xdr:colOff>866775</xdr:colOff>
      <xdr:row>3</xdr:row>
      <xdr:rowOff>57150</xdr:rowOff>
    </xdr:to>
    <xdr:sp macro="" textlink="">
      <xdr:nvSpPr>
        <xdr:cNvPr id="8" name="Line 59"/>
        <xdr:cNvSpPr>
          <a:spLocks noChangeShapeType="1"/>
        </xdr:cNvSpPr>
      </xdr:nvSpPr>
      <xdr:spPr bwMode="auto">
        <a:xfrm>
          <a:off x="1038225" y="7429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451315</xdr:colOff>
      <xdr:row>1</xdr:row>
      <xdr:rowOff>225799</xdr:rowOff>
    </xdr:from>
    <xdr:to>
      <xdr:col>10</xdr:col>
      <xdr:colOff>1318090</xdr:colOff>
      <xdr:row>1</xdr:row>
      <xdr:rowOff>225799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CxnSpPr/>
      </xdr:nvCxnSpPr>
      <xdr:spPr>
        <a:xfrm>
          <a:off x="3794590" y="454399"/>
          <a:ext cx="18288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53</xdr:row>
      <xdr:rowOff>361950</xdr:rowOff>
    </xdr:from>
    <xdr:to>
      <xdr:col>4</xdr:col>
      <xdr:colOff>123825</xdr:colOff>
      <xdr:row>53</xdr:row>
      <xdr:rowOff>361950</xdr:rowOff>
    </xdr:to>
    <xdr:sp macro="" textlink="">
      <xdr:nvSpPr>
        <xdr:cNvPr id="9" name="Line 60"/>
        <xdr:cNvSpPr>
          <a:spLocks noChangeShapeType="1"/>
        </xdr:cNvSpPr>
      </xdr:nvSpPr>
      <xdr:spPr bwMode="auto">
        <a:xfrm>
          <a:off x="428625" y="17383125"/>
          <a:ext cx="2800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78</xdr:row>
      <xdr:rowOff>361950</xdr:rowOff>
    </xdr:from>
    <xdr:to>
      <xdr:col>4</xdr:col>
      <xdr:colOff>123825</xdr:colOff>
      <xdr:row>78</xdr:row>
      <xdr:rowOff>361950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28625" y="24107775"/>
          <a:ext cx="2800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361950</xdr:rowOff>
    </xdr:from>
    <xdr:to>
      <xdr:col>4</xdr:col>
      <xdr:colOff>123825</xdr:colOff>
      <xdr:row>18</xdr:row>
      <xdr:rowOff>361950</xdr:rowOff>
    </xdr:to>
    <xdr:sp macro="" textlink="">
      <xdr:nvSpPr>
        <xdr:cNvPr id="4" name="Line 60"/>
        <xdr:cNvSpPr>
          <a:spLocks noChangeShapeType="1"/>
        </xdr:cNvSpPr>
      </xdr:nvSpPr>
      <xdr:spPr bwMode="auto">
        <a:xfrm>
          <a:off x="428625" y="13020675"/>
          <a:ext cx="2800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00125" y="7239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9525</xdr:rowOff>
    </xdr:from>
    <xdr:to>
      <xdr:col>6</xdr:col>
      <xdr:colOff>556259</xdr:colOff>
      <xdr:row>2</xdr:row>
      <xdr:rowOff>9525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248149" y="466725"/>
          <a:ext cx="21183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00125" y="7239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9525</xdr:rowOff>
    </xdr:from>
    <xdr:to>
      <xdr:col>6</xdr:col>
      <xdr:colOff>556259</xdr:colOff>
      <xdr:row>2</xdr:row>
      <xdr:rowOff>9525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095749" y="428625"/>
          <a:ext cx="21183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00125" y="66675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9525</xdr:rowOff>
    </xdr:from>
    <xdr:to>
      <xdr:col>6</xdr:col>
      <xdr:colOff>556259</xdr:colOff>
      <xdr:row>2</xdr:row>
      <xdr:rowOff>9525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095749" y="428625"/>
          <a:ext cx="21183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4" name="Line 59"/>
        <xdr:cNvSpPr>
          <a:spLocks noChangeShapeType="1"/>
        </xdr:cNvSpPr>
      </xdr:nvSpPr>
      <xdr:spPr bwMode="auto">
        <a:xfrm>
          <a:off x="1000125" y="7239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276224</xdr:colOff>
      <xdr:row>2</xdr:row>
      <xdr:rowOff>9525</xdr:rowOff>
    </xdr:from>
    <xdr:to>
      <xdr:col>6</xdr:col>
      <xdr:colOff>594359</xdr:colOff>
      <xdr:row>2</xdr:row>
      <xdr:rowOff>9525</xdr:rowOff>
    </xdr:to>
    <xdr:sp macro="" textlink="">
      <xdr:nvSpPr>
        <xdr:cNvPr id="5" name="Line 60"/>
        <xdr:cNvSpPr>
          <a:spLocks noChangeShapeType="1"/>
        </xdr:cNvSpPr>
      </xdr:nvSpPr>
      <xdr:spPr bwMode="auto">
        <a:xfrm>
          <a:off x="4133849" y="466725"/>
          <a:ext cx="21945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00125" y="7239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9525</xdr:rowOff>
    </xdr:from>
    <xdr:to>
      <xdr:col>6</xdr:col>
      <xdr:colOff>556259</xdr:colOff>
      <xdr:row>2</xdr:row>
      <xdr:rowOff>9525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095749" y="466725"/>
          <a:ext cx="21183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view="pageBreakPreview" zoomScaleNormal="100" workbookViewId="0">
      <selection activeCell="A6" sqref="A6:H6"/>
    </sheetView>
  </sheetViews>
  <sheetFormatPr defaultRowHeight="15"/>
  <cols>
    <col min="1" max="1" width="4.625" style="3" customWidth="1"/>
    <col min="2" max="2" width="9.625" style="3" customWidth="1"/>
    <col min="3" max="3" width="15.25" style="4" bestFit="1" customWidth="1"/>
    <col min="4" max="4" width="6.625" style="4" customWidth="1"/>
    <col min="5" max="5" width="9.75" style="3" customWidth="1"/>
    <col min="6" max="6" width="22.625" style="4" customWidth="1"/>
    <col min="7" max="7" width="10.625" style="4" customWidth="1"/>
    <col min="8" max="8" width="11.625" style="4" customWidth="1"/>
    <col min="9" max="16384" width="9" style="4"/>
  </cols>
  <sheetData>
    <row r="1" spans="1:9" ht="15.95" customHeight="1">
      <c r="A1" s="454" t="s">
        <v>7</v>
      </c>
      <c r="B1" s="454"/>
      <c r="C1" s="454"/>
      <c r="D1" s="454"/>
      <c r="E1" s="455" t="s">
        <v>22</v>
      </c>
      <c r="F1" s="455"/>
      <c r="G1" s="455"/>
      <c r="H1" s="455"/>
    </row>
    <row r="2" spans="1:9" ht="15.95" customHeight="1">
      <c r="A2" s="455" t="s">
        <v>18</v>
      </c>
      <c r="B2" s="455"/>
      <c r="C2" s="455"/>
      <c r="D2" s="455"/>
      <c r="E2" s="456" t="s">
        <v>23</v>
      </c>
      <c r="F2" s="456"/>
      <c r="G2" s="456"/>
      <c r="H2" s="456"/>
    </row>
    <row r="3" spans="1:9" ht="15.95" customHeight="1">
      <c r="A3" s="455" t="s">
        <v>30</v>
      </c>
      <c r="B3" s="455"/>
      <c r="C3" s="455"/>
      <c r="D3" s="455"/>
      <c r="E3" s="458"/>
      <c r="F3" s="458"/>
      <c r="G3" s="458"/>
      <c r="H3" s="458"/>
    </row>
    <row r="4" spans="1:9" ht="15.95" customHeight="1">
      <c r="A4" s="458"/>
      <c r="B4" s="458"/>
      <c r="C4" s="458"/>
      <c r="D4" s="458"/>
      <c r="E4" s="22"/>
      <c r="F4" s="460"/>
      <c r="G4" s="460"/>
    </row>
    <row r="5" spans="1:9" s="5" customFormat="1" ht="24.95" customHeight="1">
      <c r="A5" s="459" t="s">
        <v>1736</v>
      </c>
      <c r="B5" s="459"/>
      <c r="C5" s="459"/>
      <c r="D5" s="459"/>
      <c r="E5" s="459"/>
      <c r="F5" s="459"/>
      <c r="G5" s="459"/>
      <c r="H5" s="459"/>
    </row>
    <row r="6" spans="1:9" s="10" customFormat="1" ht="20.100000000000001" customHeight="1">
      <c r="A6" s="459" t="s">
        <v>933</v>
      </c>
      <c r="B6" s="459"/>
      <c r="C6" s="459"/>
      <c r="D6" s="459"/>
      <c r="E6" s="459"/>
      <c r="F6" s="459"/>
      <c r="G6" s="459"/>
      <c r="H6" s="459"/>
    </row>
    <row r="7" spans="1:9" s="10" customFormat="1" ht="39.950000000000003" hidden="1" customHeight="1">
      <c r="A7" s="457" t="s">
        <v>20</v>
      </c>
      <c r="B7" s="457"/>
      <c r="C7" s="457"/>
      <c r="D7" s="457"/>
      <c r="E7" s="457"/>
      <c r="F7" s="457"/>
      <c r="G7" s="457"/>
      <c r="H7" s="457"/>
    </row>
    <row r="8" spans="1:9" ht="15" customHeight="1">
      <c r="A8" s="11"/>
      <c r="B8" s="11"/>
      <c r="C8" s="11"/>
      <c r="D8" s="11"/>
      <c r="E8" s="11"/>
      <c r="F8" s="11"/>
      <c r="G8" s="11"/>
      <c r="H8" s="29"/>
    </row>
    <row r="9" spans="1:9" s="8" customFormat="1" ht="28.5">
      <c r="A9" s="7" t="s">
        <v>21</v>
      </c>
      <c r="B9" s="21" t="s">
        <v>5</v>
      </c>
      <c r="C9" s="462" t="s">
        <v>24</v>
      </c>
      <c r="D9" s="463"/>
      <c r="E9" s="7" t="s">
        <v>25</v>
      </c>
      <c r="F9" s="7" t="s">
        <v>26</v>
      </c>
      <c r="G9" s="12" t="s">
        <v>28</v>
      </c>
      <c r="H9" s="7" t="s">
        <v>27</v>
      </c>
    </row>
    <row r="10" spans="1:9" s="8" customFormat="1" ht="18" customHeight="1">
      <c r="A10" s="7"/>
      <c r="B10" s="57" t="s">
        <v>2</v>
      </c>
      <c r="C10" s="58"/>
      <c r="D10" s="58">
        <f>A45</f>
        <v>0</v>
      </c>
      <c r="E10" s="44"/>
      <c r="F10" s="7"/>
      <c r="G10" s="12"/>
      <c r="H10" s="7"/>
    </row>
    <row r="11" spans="1:9" s="10" customFormat="1" ht="17.100000000000001" customHeight="1">
      <c r="A11" s="33"/>
      <c r="B11" s="89"/>
      <c r="C11" s="87"/>
      <c r="D11" s="88"/>
      <c r="E11" s="42"/>
      <c r="F11" s="69"/>
      <c r="G11" s="40"/>
      <c r="H11" s="38"/>
      <c r="I11" s="68"/>
    </row>
    <row r="12" spans="1:9" s="10" customFormat="1" ht="17.100000000000001" customHeight="1">
      <c r="A12" s="33"/>
      <c r="B12" s="89"/>
      <c r="C12" s="87"/>
      <c r="D12" s="88"/>
      <c r="E12" s="42"/>
      <c r="F12" s="69"/>
      <c r="G12" s="31"/>
      <c r="H12" s="38"/>
      <c r="I12" s="68"/>
    </row>
    <row r="13" spans="1:9" s="10" customFormat="1" ht="17.100000000000001" customHeight="1">
      <c r="A13" s="33"/>
      <c r="B13" s="89"/>
      <c r="C13" s="87"/>
      <c r="D13" s="88"/>
      <c r="E13" s="42"/>
      <c r="F13" s="69"/>
      <c r="G13" s="31"/>
      <c r="H13" s="123"/>
      <c r="I13" s="68"/>
    </row>
    <row r="14" spans="1:9" s="10" customFormat="1" ht="17.100000000000001" customHeight="1">
      <c r="A14" s="33"/>
      <c r="B14" s="89"/>
      <c r="C14" s="87"/>
      <c r="D14" s="88"/>
      <c r="E14" s="42"/>
      <c r="F14" s="69"/>
      <c r="G14" s="31"/>
      <c r="H14" s="38"/>
      <c r="I14" s="68"/>
    </row>
    <row r="15" spans="1:9" s="10" customFormat="1" ht="17.100000000000001" customHeight="1">
      <c r="A15" s="33"/>
      <c r="B15" s="89"/>
      <c r="C15" s="87"/>
      <c r="D15" s="88"/>
      <c r="E15" s="42"/>
      <c r="F15" s="69"/>
      <c r="G15" s="31"/>
      <c r="H15" s="38"/>
      <c r="I15" s="68"/>
    </row>
    <row r="16" spans="1:9" s="10" customFormat="1" ht="17.100000000000001" customHeight="1">
      <c r="A16" s="33"/>
      <c r="B16" s="51"/>
      <c r="C16" s="59"/>
      <c r="D16" s="60"/>
      <c r="E16" s="42"/>
      <c r="F16" s="69"/>
      <c r="G16" s="31"/>
      <c r="H16" s="38"/>
      <c r="I16" s="68"/>
    </row>
    <row r="17" spans="1:9" s="10" customFormat="1" ht="17.100000000000001" customHeight="1">
      <c r="A17" s="33"/>
      <c r="B17" s="89"/>
      <c r="C17" s="87"/>
      <c r="D17" s="88"/>
      <c r="E17" s="42"/>
      <c r="F17" s="69"/>
      <c r="G17" s="40"/>
      <c r="H17" s="41"/>
      <c r="I17" s="68"/>
    </row>
    <row r="18" spans="1:9" s="10" customFormat="1" ht="17.100000000000001" customHeight="1">
      <c r="A18" s="33"/>
      <c r="B18" s="89"/>
      <c r="C18" s="87"/>
      <c r="D18" s="88"/>
      <c r="E18" s="42"/>
      <c r="F18" s="69"/>
      <c r="G18" s="40"/>
      <c r="H18" s="41"/>
      <c r="I18" s="68"/>
    </row>
    <row r="19" spans="1:9" s="10" customFormat="1" ht="17.100000000000001" customHeight="1">
      <c r="A19" s="33"/>
      <c r="B19" s="89"/>
      <c r="C19" s="87"/>
      <c r="D19" s="88"/>
      <c r="E19" s="42"/>
      <c r="F19" s="69" t="s">
        <v>219</v>
      </c>
      <c r="G19" s="40"/>
      <c r="H19" s="41"/>
      <c r="I19" s="68"/>
    </row>
    <row r="20" spans="1:9" s="10" customFormat="1" ht="17.100000000000001" customHeight="1">
      <c r="A20" s="33"/>
      <c r="B20" s="89"/>
      <c r="C20" s="87"/>
      <c r="D20" s="88"/>
      <c r="E20" s="42"/>
      <c r="F20" s="69" t="s">
        <v>219</v>
      </c>
      <c r="G20" s="40"/>
      <c r="H20" s="41"/>
      <c r="I20" s="68"/>
    </row>
    <row r="21" spans="1:9" s="10" customFormat="1" ht="17.100000000000001" customHeight="1">
      <c r="A21" s="33"/>
      <c r="B21" s="89"/>
      <c r="C21" s="87"/>
      <c r="D21" s="88"/>
      <c r="E21" s="42"/>
      <c r="F21" s="69" t="s">
        <v>219</v>
      </c>
      <c r="G21" s="40"/>
      <c r="H21" s="41"/>
      <c r="I21" s="68"/>
    </row>
    <row r="22" spans="1:9" s="10" customFormat="1" ht="17.100000000000001" customHeight="1">
      <c r="A22" s="33"/>
      <c r="B22" s="89"/>
      <c r="C22" s="87"/>
      <c r="D22" s="88"/>
      <c r="E22" s="42"/>
      <c r="F22" s="69" t="s">
        <v>219</v>
      </c>
      <c r="G22" s="40"/>
      <c r="H22" s="180"/>
      <c r="I22" s="68"/>
    </row>
    <row r="23" spans="1:9" s="10" customFormat="1" ht="17.100000000000001" customHeight="1">
      <c r="A23" s="33"/>
      <c r="B23" s="89"/>
      <c r="C23" s="87"/>
      <c r="D23" s="88"/>
      <c r="E23" s="42"/>
      <c r="F23" s="69" t="s">
        <v>934</v>
      </c>
      <c r="G23" s="31"/>
      <c r="H23" s="41"/>
      <c r="I23" s="68"/>
    </row>
    <row r="24" spans="1:9" s="10" customFormat="1" ht="17.100000000000001" customHeight="1">
      <c r="A24" s="33"/>
      <c r="B24" s="89"/>
      <c r="C24" s="87"/>
      <c r="D24" s="88"/>
      <c r="E24" s="42"/>
      <c r="F24" s="69" t="s">
        <v>219</v>
      </c>
      <c r="G24" s="31"/>
      <c r="H24" s="180"/>
      <c r="I24" s="68"/>
    </row>
    <row r="25" spans="1:9" s="10" customFormat="1" ht="17.100000000000001" customHeight="1">
      <c r="A25" s="33"/>
      <c r="B25" s="51"/>
      <c r="C25" s="59"/>
      <c r="D25" s="60"/>
      <c r="E25" s="42"/>
      <c r="F25" s="69" t="s">
        <v>219</v>
      </c>
      <c r="G25" s="31"/>
      <c r="H25" s="41"/>
      <c r="I25" s="68"/>
    </row>
    <row r="26" spans="1:9" s="10" customFormat="1" ht="17.100000000000001" customHeight="1">
      <c r="A26" s="33"/>
      <c r="B26" s="89"/>
      <c r="C26" s="87"/>
      <c r="D26" s="88"/>
      <c r="E26" s="42"/>
      <c r="F26" s="69" t="s">
        <v>219</v>
      </c>
      <c r="G26" s="31"/>
      <c r="H26" s="41"/>
      <c r="I26" s="68"/>
    </row>
    <row r="27" spans="1:9" s="10" customFormat="1" ht="17.100000000000001" customHeight="1">
      <c r="A27" s="33"/>
      <c r="B27" s="89"/>
      <c r="C27" s="87"/>
      <c r="D27" s="88"/>
      <c r="E27" s="42"/>
      <c r="F27" s="69" t="s">
        <v>71</v>
      </c>
      <c r="G27" s="31"/>
      <c r="H27" s="41"/>
      <c r="I27" s="68"/>
    </row>
    <row r="28" spans="1:9" s="10" customFormat="1" ht="17.100000000000001" customHeight="1">
      <c r="A28" s="33"/>
      <c r="B28" s="51"/>
      <c r="C28" s="59"/>
      <c r="D28" s="60"/>
      <c r="E28" s="42"/>
      <c r="F28" s="69" t="s">
        <v>934</v>
      </c>
      <c r="G28" s="31"/>
      <c r="H28" s="41"/>
      <c r="I28" s="216"/>
    </row>
    <row r="29" spans="1:9" s="10" customFormat="1" ht="17.100000000000001" customHeight="1">
      <c r="A29" s="33"/>
      <c r="B29" s="89"/>
      <c r="C29" s="87"/>
      <c r="D29" s="88"/>
      <c r="E29" s="42"/>
      <c r="F29" s="69" t="s">
        <v>219</v>
      </c>
      <c r="G29" s="31"/>
      <c r="H29" s="41"/>
      <c r="I29" s="68"/>
    </row>
    <row r="30" spans="1:9" s="10" customFormat="1" ht="17.100000000000001" customHeight="1">
      <c r="A30" s="33"/>
      <c r="B30" s="70"/>
      <c r="C30" s="87"/>
      <c r="D30" s="88"/>
      <c r="E30" s="42"/>
      <c r="F30" s="69" t="s">
        <v>934</v>
      </c>
      <c r="G30" s="31"/>
      <c r="H30" s="41"/>
      <c r="I30" s="68"/>
    </row>
    <row r="31" spans="1:9" s="10" customFormat="1" ht="17.100000000000001" customHeight="1">
      <c r="A31" s="33"/>
      <c r="B31" s="89"/>
      <c r="C31" s="87"/>
      <c r="D31" s="88"/>
      <c r="E31" s="42"/>
      <c r="F31" s="69" t="s">
        <v>71</v>
      </c>
      <c r="G31" s="31"/>
      <c r="H31" s="41"/>
      <c r="I31" s="68"/>
    </row>
    <row r="32" spans="1:9" s="10" customFormat="1" ht="17.100000000000001" customHeight="1">
      <c r="A32" s="33"/>
      <c r="B32" s="51"/>
      <c r="C32" s="59"/>
      <c r="D32" s="60"/>
      <c r="E32" s="42"/>
      <c r="F32" s="69" t="s">
        <v>380</v>
      </c>
      <c r="G32" s="31"/>
      <c r="H32" s="41"/>
      <c r="I32" s="68"/>
    </row>
    <row r="33" spans="1:9" s="10" customFormat="1" ht="17.100000000000001" customHeight="1">
      <c r="A33" s="33"/>
      <c r="B33" s="51"/>
      <c r="C33" s="59"/>
      <c r="D33" s="60"/>
      <c r="E33" s="42"/>
      <c r="F33" s="69" t="s">
        <v>71</v>
      </c>
      <c r="G33" s="31"/>
      <c r="H33" s="41"/>
      <c r="I33" s="68"/>
    </row>
    <row r="34" spans="1:9" s="10" customFormat="1" ht="17.100000000000001" customHeight="1">
      <c r="A34" s="33"/>
      <c r="B34" s="89"/>
      <c r="C34" s="87"/>
      <c r="D34" s="88"/>
      <c r="E34" s="42"/>
      <c r="F34" s="69" t="s">
        <v>71</v>
      </c>
      <c r="G34" s="31"/>
      <c r="H34" s="41"/>
      <c r="I34" s="68"/>
    </row>
    <row r="35" spans="1:9" s="10" customFormat="1" ht="17.100000000000001" customHeight="1">
      <c r="A35" s="33"/>
      <c r="B35" s="89"/>
      <c r="C35" s="87"/>
      <c r="D35" s="88"/>
      <c r="E35" s="42"/>
      <c r="F35" s="69" t="s">
        <v>71</v>
      </c>
      <c r="G35" s="31"/>
      <c r="H35" s="41"/>
      <c r="I35" s="68"/>
    </row>
    <row r="36" spans="1:9" s="10" customFormat="1" ht="17.100000000000001" customHeight="1">
      <c r="A36" s="33"/>
      <c r="B36" s="89"/>
      <c r="C36" s="87"/>
      <c r="D36" s="88"/>
      <c r="E36" s="42"/>
      <c r="F36" s="69" t="s">
        <v>935</v>
      </c>
      <c r="G36" s="31"/>
      <c r="H36" s="41"/>
      <c r="I36" s="41"/>
    </row>
    <row r="37" spans="1:9" s="10" customFormat="1" ht="17.100000000000001" customHeight="1">
      <c r="A37" s="33"/>
      <c r="B37" s="89"/>
      <c r="C37" s="87"/>
      <c r="D37" s="88"/>
      <c r="E37" s="42"/>
      <c r="F37" s="69" t="s">
        <v>71</v>
      </c>
      <c r="G37" s="31"/>
      <c r="H37" s="41"/>
      <c r="I37" s="217"/>
    </row>
    <row r="38" spans="1:9" s="10" customFormat="1" ht="17.100000000000001" customHeight="1">
      <c r="A38" s="33"/>
      <c r="B38" s="89"/>
      <c r="C38" s="87"/>
      <c r="D38" s="88"/>
      <c r="E38" s="42"/>
      <c r="F38" s="69" t="s">
        <v>71</v>
      </c>
      <c r="G38" s="31"/>
      <c r="H38" s="41"/>
      <c r="I38" s="218"/>
    </row>
    <row r="39" spans="1:9" s="10" customFormat="1" ht="17.100000000000001" customHeight="1">
      <c r="A39" s="33"/>
      <c r="B39" s="89"/>
      <c r="C39" s="87"/>
      <c r="D39" s="88"/>
      <c r="E39" s="42"/>
      <c r="F39" s="69" t="s">
        <v>219</v>
      </c>
      <c r="G39" s="40"/>
      <c r="H39" s="41"/>
    </row>
    <row r="40" spans="1:9" s="10" customFormat="1" ht="17.100000000000001" customHeight="1">
      <c r="A40" s="33"/>
      <c r="B40" s="89"/>
      <c r="C40" s="87"/>
      <c r="D40" s="88"/>
      <c r="E40" s="42"/>
      <c r="F40" s="69" t="s">
        <v>219</v>
      </c>
      <c r="G40" s="31"/>
      <c r="H40" s="41"/>
      <c r="I40" s="219"/>
    </row>
    <row r="41" spans="1:9" s="10" customFormat="1" ht="17.100000000000001" customHeight="1">
      <c r="A41" s="33"/>
      <c r="B41" s="89"/>
      <c r="C41" s="87"/>
      <c r="D41" s="88"/>
      <c r="E41" s="42"/>
      <c r="F41" s="69" t="s">
        <v>71</v>
      </c>
      <c r="G41" s="31"/>
      <c r="H41" s="206"/>
    </row>
    <row r="42" spans="1:9" s="10" customFormat="1" ht="17.100000000000001" customHeight="1">
      <c r="A42" s="33"/>
      <c r="B42" s="89"/>
      <c r="C42" s="87"/>
      <c r="D42" s="88"/>
      <c r="E42" s="42"/>
      <c r="F42" s="69" t="s">
        <v>71</v>
      </c>
      <c r="G42" s="31"/>
      <c r="H42" s="41"/>
    </row>
    <row r="43" spans="1:9" s="10" customFormat="1" ht="17.100000000000001" customHeight="1">
      <c r="A43" s="33"/>
      <c r="B43" s="89"/>
      <c r="C43" s="87"/>
      <c r="D43" s="88"/>
      <c r="E43" s="42"/>
      <c r="F43" s="69" t="s">
        <v>219</v>
      </c>
      <c r="G43" s="31"/>
      <c r="H43" s="41"/>
    </row>
    <row r="44" spans="1:9" s="10" customFormat="1" ht="17.100000000000001" customHeight="1">
      <c r="A44" s="33"/>
      <c r="B44" s="89"/>
      <c r="C44" s="87"/>
      <c r="D44" s="88"/>
      <c r="E44" s="42"/>
      <c r="F44" s="69" t="s">
        <v>990</v>
      </c>
      <c r="G44" s="31"/>
      <c r="H44" s="206"/>
    </row>
    <row r="45" spans="1:9" s="10" customFormat="1" ht="17.100000000000001" customHeight="1">
      <c r="A45" s="33"/>
      <c r="B45" s="89"/>
      <c r="C45" s="87"/>
      <c r="D45" s="88"/>
      <c r="E45" s="42"/>
      <c r="F45" s="69" t="s">
        <v>219</v>
      </c>
      <c r="G45" s="31"/>
      <c r="H45" s="41"/>
    </row>
    <row r="46" spans="1:9" s="8" customFormat="1" ht="18" customHeight="1">
      <c r="A46" s="7"/>
      <c r="B46" s="57" t="s">
        <v>3</v>
      </c>
      <c r="C46" s="58"/>
      <c r="D46" s="58">
        <f>A71</f>
        <v>0</v>
      </c>
      <c r="E46" s="44"/>
      <c r="F46" s="7"/>
      <c r="G46" s="12"/>
      <c r="H46" s="124"/>
    </row>
    <row r="47" spans="1:9" s="10" customFormat="1" ht="18" customHeight="1">
      <c r="A47" s="33"/>
      <c r="B47" s="89"/>
      <c r="C47" s="87"/>
      <c r="D47" s="88"/>
      <c r="E47" s="42"/>
      <c r="F47" s="183" t="s">
        <v>219</v>
      </c>
      <c r="G47" s="31"/>
      <c r="H47" s="32"/>
      <c r="I47" s="68"/>
    </row>
    <row r="48" spans="1:9" s="10" customFormat="1" ht="18" customHeight="1">
      <c r="A48" s="33"/>
      <c r="B48" s="51"/>
      <c r="C48" s="59"/>
      <c r="D48" s="60"/>
      <c r="E48" s="42"/>
      <c r="F48" s="183" t="s">
        <v>219</v>
      </c>
      <c r="G48" s="31"/>
      <c r="H48" s="41"/>
      <c r="I48" s="68"/>
    </row>
    <row r="49" spans="1:9" s="10" customFormat="1" ht="18" customHeight="1">
      <c r="A49" s="33"/>
      <c r="B49" s="89"/>
      <c r="C49" s="87"/>
      <c r="D49" s="88"/>
      <c r="E49" s="42"/>
      <c r="F49" s="183" t="s">
        <v>219</v>
      </c>
      <c r="G49" s="31"/>
      <c r="H49" s="41"/>
      <c r="I49" s="68"/>
    </row>
    <row r="50" spans="1:9" s="10" customFormat="1" ht="18" customHeight="1">
      <c r="A50" s="33"/>
      <c r="B50" s="89"/>
      <c r="C50" s="87"/>
      <c r="D50" s="88"/>
      <c r="E50" s="42"/>
      <c r="F50" s="69" t="s">
        <v>71</v>
      </c>
      <c r="G50" s="31"/>
      <c r="H50" s="41"/>
      <c r="I50" s="68"/>
    </row>
    <row r="51" spans="1:9" s="10" customFormat="1" ht="18" customHeight="1">
      <c r="A51" s="33"/>
      <c r="B51" s="89"/>
      <c r="C51" s="87"/>
      <c r="D51" s="88"/>
      <c r="E51" s="42"/>
      <c r="F51" s="69" t="s">
        <v>934</v>
      </c>
      <c r="G51" s="40"/>
      <c r="H51" s="204"/>
      <c r="I51" s="68"/>
    </row>
    <row r="52" spans="1:9" s="10" customFormat="1" ht="18" customHeight="1">
      <c r="A52" s="33"/>
      <c r="B52" s="89"/>
      <c r="C52" s="87"/>
      <c r="D52" s="88"/>
      <c r="E52" s="42"/>
      <c r="F52" s="69" t="s">
        <v>71</v>
      </c>
      <c r="G52" s="31"/>
      <c r="H52" s="204"/>
      <c r="I52" s="68"/>
    </row>
    <row r="53" spans="1:9" s="10" customFormat="1" ht="18" customHeight="1">
      <c r="A53" s="33"/>
      <c r="B53" s="89"/>
      <c r="C53" s="87"/>
      <c r="D53" s="88"/>
      <c r="E53" s="42"/>
      <c r="F53" s="69" t="s">
        <v>934</v>
      </c>
      <c r="G53" s="40"/>
      <c r="H53" s="204"/>
      <c r="I53" s="68"/>
    </row>
    <row r="54" spans="1:9" s="10" customFormat="1" ht="18" customHeight="1">
      <c r="A54" s="33"/>
      <c r="B54" s="89"/>
      <c r="C54" s="87"/>
      <c r="D54" s="88"/>
      <c r="E54" s="42"/>
      <c r="F54" s="69" t="s">
        <v>934</v>
      </c>
      <c r="G54" s="31"/>
      <c r="H54" s="41"/>
      <c r="I54" s="68"/>
    </row>
    <row r="55" spans="1:9" s="10" customFormat="1" ht="18" customHeight="1">
      <c r="A55" s="33"/>
      <c r="B55" s="89"/>
      <c r="C55" s="87"/>
      <c r="D55" s="88"/>
      <c r="E55" s="42"/>
      <c r="F55" s="183" t="s">
        <v>219</v>
      </c>
      <c r="G55" s="31"/>
      <c r="H55" s="204"/>
      <c r="I55" s="68"/>
    </row>
    <row r="56" spans="1:9" s="10" customFormat="1" ht="18" customHeight="1">
      <c r="A56" s="33"/>
      <c r="B56" s="89"/>
      <c r="C56" s="87"/>
      <c r="D56" s="88"/>
      <c r="E56" s="42"/>
      <c r="F56" s="69" t="s">
        <v>71</v>
      </c>
      <c r="G56" s="31"/>
      <c r="H56" s="204"/>
      <c r="I56" s="68"/>
    </row>
    <row r="57" spans="1:9" s="10" customFormat="1" ht="18" customHeight="1">
      <c r="A57" s="33"/>
      <c r="B57" s="89"/>
      <c r="C57" s="87"/>
      <c r="D57" s="88"/>
      <c r="E57" s="42"/>
      <c r="F57" s="69" t="s">
        <v>71</v>
      </c>
      <c r="G57" s="31"/>
      <c r="H57" s="41"/>
      <c r="I57" s="68"/>
    </row>
    <row r="58" spans="1:9" s="10" customFormat="1" ht="18" customHeight="1">
      <c r="A58" s="33"/>
      <c r="B58" s="89"/>
      <c r="C58" s="87"/>
      <c r="D58" s="88"/>
      <c r="E58" s="42"/>
      <c r="F58" s="69" t="s">
        <v>219</v>
      </c>
      <c r="G58" s="31"/>
      <c r="H58" s="41"/>
      <c r="I58" s="68"/>
    </row>
    <row r="59" spans="1:9" s="10" customFormat="1" ht="18" customHeight="1">
      <c r="A59" s="33"/>
      <c r="B59" s="89"/>
      <c r="C59" s="87"/>
      <c r="D59" s="88"/>
      <c r="E59" s="42"/>
      <c r="F59" s="69" t="s">
        <v>71</v>
      </c>
      <c r="G59" s="31"/>
      <c r="H59" s="41"/>
      <c r="I59" s="68"/>
    </row>
    <row r="60" spans="1:9" s="10" customFormat="1" ht="18" customHeight="1">
      <c r="A60" s="33"/>
      <c r="B60" s="89"/>
      <c r="C60" s="87"/>
      <c r="D60" s="88"/>
      <c r="E60" s="42"/>
      <c r="F60" s="69" t="s">
        <v>71</v>
      </c>
      <c r="G60" s="31"/>
      <c r="H60" s="205"/>
      <c r="I60" s="68"/>
    </row>
    <row r="61" spans="1:9" s="10" customFormat="1" ht="18" customHeight="1">
      <c r="A61" s="33"/>
      <c r="B61" s="89"/>
      <c r="C61" s="87"/>
      <c r="D61" s="88"/>
      <c r="E61" s="42"/>
      <c r="F61" s="69" t="s">
        <v>71</v>
      </c>
      <c r="G61" s="31"/>
      <c r="H61" s="41"/>
      <c r="I61" s="68"/>
    </row>
    <row r="62" spans="1:9" s="10" customFormat="1" ht="18" customHeight="1">
      <c r="A62" s="33"/>
      <c r="B62" s="89"/>
      <c r="C62" s="87"/>
      <c r="D62" s="88"/>
      <c r="E62" s="42"/>
      <c r="F62" s="69" t="s">
        <v>71</v>
      </c>
      <c r="G62" s="31"/>
      <c r="H62" s="41"/>
      <c r="I62" s="68"/>
    </row>
    <row r="63" spans="1:9" s="10" customFormat="1" ht="18" customHeight="1">
      <c r="A63" s="33"/>
      <c r="B63" s="89"/>
      <c r="C63" s="87"/>
      <c r="D63" s="88"/>
      <c r="E63" s="42"/>
      <c r="F63" s="69" t="s">
        <v>71</v>
      </c>
      <c r="G63" s="31"/>
      <c r="H63" s="41"/>
      <c r="I63" s="68"/>
    </row>
    <row r="64" spans="1:9" s="10" customFormat="1" ht="18" customHeight="1">
      <c r="A64" s="33"/>
      <c r="B64" s="89"/>
      <c r="C64" s="87"/>
      <c r="D64" s="88"/>
      <c r="E64" s="42"/>
      <c r="F64" s="69" t="s">
        <v>71</v>
      </c>
      <c r="G64" s="31"/>
      <c r="H64" s="41"/>
      <c r="I64" s="68"/>
    </row>
    <row r="65" spans="1:8" s="10" customFormat="1" ht="18" customHeight="1">
      <c r="A65" s="33"/>
      <c r="B65" s="89"/>
      <c r="C65" s="87"/>
      <c r="D65" s="88"/>
      <c r="E65" s="42"/>
      <c r="F65" s="183" t="s">
        <v>219</v>
      </c>
      <c r="G65" s="40"/>
      <c r="H65" s="41"/>
    </row>
    <row r="66" spans="1:8" s="10" customFormat="1" ht="18" customHeight="1">
      <c r="A66" s="33"/>
      <c r="B66" s="89"/>
      <c r="C66" s="87"/>
      <c r="D66" s="88"/>
      <c r="E66" s="42"/>
      <c r="F66" s="69" t="s">
        <v>71</v>
      </c>
      <c r="G66" s="40"/>
      <c r="H66" s="41"/>
    </row>
    <row r="67" spans="1:8" s="10" customFormat="1" ht="18" customHeight="1">
      <c r="A67" s="33"/>
      <c r="B67" s="89"/>
      <c r="C67" s="87"/>
      <c r="D67" s="88"/>
      <c r="E67" s="42"/>
      <c r="F67" s="69" t="s">
        <v>71</v>
      </c>
      <c r="G67" s="40"/>
      <c r="H67" s="41"/>
    </row>
    <row r="68" spans="1:8" s="10" customFormat="1" ht="18" customHeight="1">
      <c r="A68" s="33"/>
      <c r="B68" s="89"/>
      <c r="C68" s="87"/>
      <c r="D68" s="88"/>
      <c r="E68" s="42"/>
      <c r="F68" s="69" t="s">
        <v>71</v>
      </c>
      <c r="G68" s="40"/>
      <c r="H68" s="41"/>
    </row>
    <row r="69" spans="1:8" s="10" customFormat="1" ht="18" customHeight="1">
      <c r="A69" s="33"/>
      <c r="B69" s="89"/>
      <c r="C69" s="87"/>
      <c r="D69" s="88"/>
      <c r="E69" s="42"/>
      <c r="F69" s="183" t="s">
        <v>219</v>
      </c>
      <c r="G69" s="40"/>
      <c r="H69" s="41"/>
    </row>
    <row r="70" spans="1:8" s="10" customFormat="1" ht="18" customHeight="1">
      <c r="A70" s="33"/>
      <c r="B70" s="89"/>
      <c r="C70" s="87"/>
      <c r="D70" s="88"/>
      <c r="E70" s="42"/>
      <c r="F70" s="69" t="s">
        <v>71</v>
      </c>
      <c r="G70" s="31"/>
      <c r="H70" s="41"/>
    </row>
    <row r="71" spans="1:8" s="10" customFormat="1" ht="18" customHeight="1">
      <c r="A71" s="33"/>
      <c r="B71" s="89"/>
      <c r="C71" s="87"/>
      <c r="D71" s="88"/>
      <c r="E71" s="42"/>
      <c r="F71" s="69" t="s">
        <v>71</v>
      </c>
      <c r="G71" s="40"/>
      <c r="H71" s="41"/>
    </row>
    <row r="72" spans="1:8" s="10" customFormat="1" ht="24.95" customHeight="1">
      <c r="A72" s="9"/>
      <c r="B72" s="9"/>
      <c r="C72" s="18" t="s">
        <v>29</v>
      </c>
      <c r="D72" s="17">
        <f>SUM(D10,D46)</f>
        <v>0</v>
      </c>
      <c r="E72" s="17" t="s">
        <v>268</v>
      </c>
      <c r="F72" s="464"/>
      <c r="G72" s="465"/>
      <c r="H72" s="466"/>
    </row>
    <row r="73" spans="1:8" s="10" customFormat="1" ht="24.95" customHeight="1">
      <c r="B73" s="25"/>
      <c r="C73" s="26"/>
      <c r="D73" s="26"/>
      <c r="E73" s="14"/>
      <c r="F73" s="14"/>
      <c r="G73" s="14"/>
    </row>
    <row r="74" spans="1:8" ht="18" customHeight="1">
      <c r="E74" s="461" t="s">
        <v>936</v>
      </c>
      <c r="F74" s="461"/>
      <c r="G74" s="461"/>
      <c r="H74" s="461"/>
    </row>
    <row r="75" spans="1:8" ht="18" customHeight="1">
      <c r="E75" s="456" t="s">
        <v>1611</v>
      </c>
      <c r="F75" s="456"/>
      <c r="G75" s="456"/>
      <c r="H75" s="456"/>
    </row>
    <row r="76" spans="1:8" ht="18" customHeight="1"/>
    <row r="77" spans="1:8" ht="20.100000000000001" customHeight="1"/>
    <row r="78" spans="1:8" ht="20.100000000000001" customHeight="1"/>
    <row r="79" spans="1:8" ht="20.100000000000001" customHeight="1"/>
    <row r="80" spans="1:8" ht="20.100000000000001" customHeight="1">
      <c r="E80" s="456" t="s">
        <v>218</v>
      </c>
      <c r="F80" s="456"/>
      <c r="G80" s="456"/>
      <c r="H80" s="456"/>
    </row>
    <row r="81" spans="1:8" ht="18" customHeight="1">
      <c r="A81" s="13"/>
      <c r="B81" s="13"/>
      <c r="C81" s="13"/>
      <c r="D81" s="13"/>
      <c r="F81" s="13"/>
      <c r="G81" s="13"/>
      <c r="H81" s="13"/>
    </row>
    <row r="82" spans="1:8" ht="18" customHeight="1">
      <c r="A82" s="13"/>
      <c r="B82" s="13"/>
      <c r="C82" s="13"/>
      <c r="D82" s="13"/>
      <c r="F82" s="13"/>
      <c r="G82" s="13"/>
      <c r="H82" s="13"/>
    </row>
    <row r="83" spans="1:8" ht="18" customHeight="1">
      <c r="A83" s="13"/>
      <c r="B83" s="13"/>
      <c r="C83" s="13"/>
      <c r="D83" s="13"/>
      <c r="F83" s="13"/>
      <c r="G83" s="13"/>
      <c r="H83" s="13"/>
    </row>
    <row r="84" spans="1:8" ht="18" customHeight="1">
      <c r="A84" s="13"/>
      <c r="B84" s="13"/>
      <c r="C84" s="13"/>
      <c r="D84" s="13"/>
      <c r="F84" s="13"/>
      <c r="G84" s="13"/>
      <c r="H84" s="13"/>
    </row>
    <row r="85" spans="1:8" ht="18" customHeight="1">
      <c r="A85" s="13"/>
      <c r="B85" s="13"/>
      <c r="C85" s="13"/>
      <c r="D85" s="13"/>
      <c r="F85" s="13"/>
      <c r="G85" s="13"/>
      <c r="H85" s="13"/>
    </row>
    <row r="86" spans="1:8" ht="18" customHeight="1">
      <c r="A86" s="13"/>
      <c r="B86" s="13"/>
      <c r="C86" s="13"/>
      <c r="D86" s="13"/>
      <c r="F86" s="13"/>
      <c r="G86" s="13"/>
      <c r="H86" s="13"/>
    </row>
    <row r="87" spans="1:8" ht="18" customHeight="1">
      <c r="A87" s="13"/>
      <c r="B87" s="13"/>
      <c r="C87" s="13"/>
      <c r="D87" s="13"/>
      <c r="F87" s="13"/>
      <c r="G87" s="13"/>
      <c r="H87" s="13"/>
    </row>
  </sheetData>
  <sortState ref="A70:I71">
    <sortCondition ref="A70"/>
  </sortState>
  <mergeCells count="16">
    <mergeCell ref="E74:H74"/>
    <mergeCell ref="E75:H75"/>
    <mergeCell ref="E80:H80"/>
    <mergeCell ref="C9:D9"/>
    <mergeCell ref="F72:H72"/>
    <mergeCell ref="A1:D1"/>
    <mergeCell ref="A2:D2"/>
    <mergeCell ref="E1:H1"/>
    <mergeCell ref="E2:H2"/>
    <mergeCell ref="A7:H7"/>
    <mergeCell ref="A4:D4"/>
    <mergeCell ref="E3:H3"/>
    <mergeCell ref="A6:H6"/>
    <mergeCell ref="F4:G4"/>
    <mergeCell ref="A5:H5"/>
    <mergeCell ref="A3:D3"/>
  </mergeCells>
  <phoneticPr fontId="2" type="noConversion"/>
  <pageMargins left="0.5" right="0.25" top="0.5" bottom="0.5" header="0" footer="0.25"/>
  <pageSetup paperSize="9" orientation="portrait" horizontalDpi="300" verticalDpi="300" r:id="rId1"/>
  <headerFooter alignWithMargins="0">
    <oddFooter>&amp;L&amp;"Times New Roman,Regular"&amp;8DS.BLKQ.HT_2017-2018&amp;R&amp;P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view="pageBreakPreview" zoomScaleNormal="100" zoomScaleSheetLayoutView="100" workbookViewId="0">
      <selection activeCell="A6" sqref="A6"/>
    </sheetView>
  </sheetViews>
  <sheetFormatPr defaultRowHeight="15"/>
  <cols>
    <col min="1" max="1" width="4.625" style="64" customWidth="1"/>
    <col min="2" max="2" width="9.625" style="64" customWidth="1"/>
    <col min="3" max="3" width="16.625" style="4" customWidth="1"/>
    <col min="4" max="4" width="7.625" style="4" customWidth="1"/>
    <col min="5" max="5" width="12.625" style="64" customWidth="1"/>
    <col min="6" max="6" width="29.875" style="64" bestFit="1" customWidth="1"/>
    <col min="7" max="7" width="15.625" style="4" customWidth="1"/>
    <col min="8" max="254" width="9" style="4"/>
    <col min="255" max="255" width="4.625" style="4" customWidth="1"/>
    <col min="256" max="256" width="9.625" style="4" customWidth="1"/>
    <col min="257" max="257" width="16.625" style="4" customWidth="1"/>
    <col min="258" max="258" width="7.625" style="4" customWidth="1"/>
    <col min="259" max="259" width="12.625" style="4" customWidth="1"/>
    <col min="260" max="260" width="20.625" style="4" customWidth="1"/>
    <col min="261" max="261" width="18.625" style="4" customWidth="1"/>
    <col min="262" max="510" width="9" style="4"/>
    <col min="511" max="511" width="4.625" style="4" customWidth="1"/>
    <col min="512" max="512" width="9.625" style="4" customWidth="1"/>
    <col min="513" max="513" width="16.625" style="4" customWidth="1"/>
    <col min="514" max="514" width="7.625" style="4" customWidth="1"/>
    <col min="515" max="515" width="12.625" style="4" customWidth="1"/>
    <col min="516" max="516" width="20.625" style="4" customWidth="1"/>
    <col min="517" max="517" width="18.625" style="4" customWidth="1"/>
    <col min="518" max="766" width="9" style="4"/>
    <col min="767" max="767" width="4.625" style="4" customWidth="1"/>
    <col min="768" max="768" width="9.625" style="4" customWidth="1"/>
    <col min="769" max="769" width="16.625" style="4" customWidth="1"/>
    <col min="770" max="770" width="7.625" style="4" customWidth="1"/>
    <col min="771" max="771" width="12.625" style="4" customWidth="1"/>
    <col min="772" max="772" width="20.625" style="4" customWidth="1"/>
    <col min="773" max="773" width="18.625" style="4" customWidth="1"/>
    <col min="774" max="1022" width="9" style="4"/>
    <col min="1023" max="1023" width="4.625" style="4" customWidth="1"/>
    <col min="1024" max="1024" width="9.625" style="4" customWidth="1"/>
    <col min="1025" max="1025" width="16.625" style="4" customWidth="1"/>
    <col min="1026" max="1026" width="7.625" style="4" customWidth="1"/>
    <col min="1027" max="1027" width="12.625" style="4" customWidth="1"/>
    <col min="1028" max="1028" width="20.625" style="4" customWidth="1"/>
    <col min="1029" max="1029" width="18.625" style="4" customWidth="1"/>
    <col min="1030" max="1278" width="9" style="4"/>
    <col min="1279" max="1279" width="4.625" style="4" customWidth="1"/>
    <col min="1280" max="1280" width="9.625" style="4" customWidth="1"/>
    <col min="1281" max="1281" width="16.625" style="4" customWidth="1"/>
    <col min="1282" max="1282" width="7.625" style="4" customWidth="1"/>
    <col min="1283" max="1283" width="12.625" style="4" customWidth="1"/>
    <col min="1284" max="1284" width="20.625" style="4" customWidth="1"/>
    <col min="1285" max="1285" width="18.625" style="4" customWidth="1"/>
    <col min="1286" max="1534" width="9" style="4"/>
    <col min="1535" max="1535" width="4.625" style="4" customWidth="1"/>
    <col min="1536" max="1536" width="9.625" style="4" customWidth="1"/>
    <col min="1537" max="1537" width="16.625" style="4" customWidth="1"/>
    <col min="1538" max="1538" width="7.625" style="4" customWidth="1"/>
    <col min="1539" max="1539" width="12.625" style="4" customWidth="1"/>
    <col min="1540" max="1540" width="20.625" style="4" customWidth="1"/>
    <col min="1541" max="1541" width="18.625" style="4" customWidth="1"/>
    <col min="1542" max="1790" width="9" style="4"/>
    <col min="1791" max="1791" width="4.625" style="4" customWidth="1"/>
    <col min="1792" max="1792" width="9.625" style="4" customWidth="1"/>
    <col min="1793" max="1793" width="16.625" style="4" customWidth="1"/>
    <col min="1794" max="1794" width="7.625" style="4" customWidth="1"/>
    <col min="1795" max="1795" width="12.625" style="4" customWidth="1"/>
    <col min="1796" max="1796" width="20.625" style="4" customWidth="1"/>
    <col min="1797" max="1797" width="18.625" style="4" customWidth="1"/>
    <col min="1798" max="2046" width="9" style="4"/>
    <col min="2047" max="2047" width="4.625" style="4" customWidth="1"/>
    <col min="2048" max="2048" width="9.625" style="4" customWidth="1"/>
    <col min="2049" max="2049" width="16.625" style="4" customWidth="1"/>
    <col min="2050" max="2050" width="7.625" style="4" customWidth="1"/>
    <col min="2051" max="2051" width="12.625" style="4" customWidth="1"/>
    <col min="2052" max="2052" width="20.625" style="4" customWidth="1"/>
    <col min="2053" max="2053" width="18.625" style="4" customWidth="1"/>
    <col min="2054" max="2302" width="9" style="4"/>
    <col min="2303" max="2303" width="4.625" style="4" customWidth="1"/>
    <col min="2304" max="2304" width="9.625" style="4" customWidth="1"/>
    <col min="2305" max="2305" width="16.625" style="4" customWidth="1"/>
    <col min="2306" max="2306" width="7.625" style="4" customWidth="1"/>
    <col min="2307" max="2307" width="12.625" style="4" customWidth="1"/>
    <col min="2308" max="2308" width="20.625" style="4" customWidth="1"/>
    <col min="2309" max="2309" width="18.625" style="4" customWidth="1"/>
    <col min="2310" max="2558" width="9" style="4"/>
    <col min="2559" max="2559" width="4.625" style="4" customWidth="1"/>
    <col min="2560" max="2560" width="9.625" style="4" customWidth="1"/>
    <col min="2561" max="2561" width="16.625" style="4" customWidth="1"/>
    <col min="2562" max="2562" width="7.625" style="4" customWidth="1"/>
    <col min="2563" max="2563" width="12.625" style="4" customWidth="1"/>
    <col min="2564" max="2564" width="20.625" style="4" customWidth="1"/>
    <col min="2565" max="2565" width="18.625" style="4" customWidth="1"/>
    <col min="2566" max="2814" width="9" style="4"/>
    <col min="2815" max="2815" width="4.625" style="4" customWidth="1"/>
    <col min="2816" max="2816" width="9.625" style="4" customWidth="1"/>
    <col min="2817" max="2817" width="16.625" style="4" customWidth="1"/>
    <col min="2818" max="2818" width="7.625" style="4" customWidth="1"/>
    <col min="2819" max="2819" width="12.625" style="4" customWidth="1"/>
    <col min="2820" max="2820" width="20.625" style="4" customWidth="1"/>
    <col min="2821" max="2821" width="18.625" style="4" customWidth="1"/>
    <col min="2822" max="3070" width="9" style="4"/>
    <col min="3071" max="3071" width="4.625" style="4" customWidth="1"/>
    <col min="3072" max="3072" width="9.625" style="4" customWidth="1"/>
    <col min="3073" max="3073" width="16.625" style="4" customWidth="1"/>
    <col min="3074" max="3074" width="7.625" style="4" customWidth="1"/>
    <col min="3075" max="3075" width="12.625" style="4" customWidth="1"/>
    <col min="3076" max="3076" width="20.625" style="4" customWidth="1"/>
    <col min="3077" max="3077" width="18.625" style="4" customWidth="1"/>
    <col min="3078" max="3326" width="9" style="4"/>
    <col min="3327" max="3327" width="4.625" style="4" customWidth="1"/>
    <col min="3328" max="3328" width="9.625" style="4" customWidth="1"/>
    <col min="3329" max="3329" width="16.625" style="4" customWidth="1"/>
    <col min="3330" max="3330" width="7.625" style="4" customWidth="1"/>
    <col min="3331" max="3331" width="12.625" style="4" customWidth="1"/>
    <col min="3332" max="3332" width="20.625" style="4" customWidth="1"/>
    <col min="3333" max="3333" width="18.625" style="4" customWidth="1"/>
    <col min="3334" max="3582" width="9" style="4"/>
    <col min="3583" max="3583" width="4.625" style="4" customWidth="1"/>
    <col min="3584" max="3584" width="9.625" style="4" customWidth="1"/>
    <col min="3585" max="3585" width="16.625" style="4" customWidth="1"/>
    <col min="3586" max="3586" width="7.625" style="4" customWidth="1"/>
    <col min="3587" max="3587" width="12.625" style="4" customWidth="1"/>
    <col min="3588" max="3588" width="20.625" style="4" customWidth="1"/>
    <col min="3589" max="3589" width="18.625" style="4" customWidth="1"/>
    <col min="3590" max="3838" width="9" style="4"/>
    <col min="3839" max="3839" width="4.625" style="4" customWidth="1"/>
    <col min="3840" max="3840" width="9.625" style="4" customWidth="1"/>
    <col min="3841" max="3841" width="16.625" style="4" customWidth="1"/>
    <col min="3842" max="3842" width="7.625" style="4" customWidth="1"/>
    <col min="3843" max="3843" width="12.625" style="4" customWidth="1"/>
    <col min="3844" max="3844" width="20.625" style="4" customWidth="1"/>
    <col min="3845" max="3845" width="18.625" style="4" customWidth="1"/>
    <col min="3846" max="4094" width="9" style="4"/>
    <col min="4095" max="4095" width="4.625" style="4" customWidth="1"/>
    <col min="4096" max="4096" width="9.625" style="4" customWidth="1"/>
    <col min="4097" max="4097" width="16.625" style="4" customWidth="1"/>
    <col min="4098" max="4098" width="7.625" style="4" customWidth="1"/>
    <col min="4099" max="4099" width="12.625" style="4" customWidth="1"/>
    <col min="4100" max="4100" width="20.625" style="4" customWidth="1"/>
    <col min="4101" max="4101" width="18.625" style="4" customWidth="1"/>
    <col min="4102" max="4350" width="9" style="4"/>
    <col min="4351" max="4351" width="4.625" style="4" customWidth="1"/>
    <col min="4352" max="4352" width="9.625" style="4" customWidth="1"/>
    <col min="4353" max="4353" width="16.625" style="4" customWidth="1"/>
    <col min="4354" max="4354" width="7.625" style="4" customWidth="1"/>
    <col min="4355" max="4355" width="12.625" style="4" customWidth="1"/>
    <col min="4356" max="4356" width="20.625" style="4" customWidth="1"/>
    <col min="4357" max="4357" width="18.625" style="4" customWidth="1"/>
    <col min="4358" max="4606" width="9" style="4"/>
    <col min="4607" max="4607" width="4.625" style="4" customWidth="1"/>
    <col min="4608" max="4608" width="9.625" style="4" customWidth="1"/>
    <col min="4609" max="4609" width="16.625" style="4" customWidth="1"/>
    <col min="4610" max="4610" width="7.625" style="4" customWidth="1"/>
    <col min="4611" max="4611" width="12.625" style="4" customWidth="1"/>
    <col min="4612" max="4612" width="20.625" style="4" customWidth="1"/>
    <col min="4613" max="4613" width="18.625" style="4" customWidth="1"/>
    <col min="4614" max="4862" width="9" style="4"/>
    <col min="4863" max="4863" width="4.625" style="4" customWidth="1"/>
    <col min="4864" max="4864" width="9.625" style="4" customWidth="1"/>
    <col min="4865" max="4865" width="16.625" style="4" customWidth="1"/>
    <col min="4866" max="4866" width="7.625" style="4" customWidth="1"/>
    <col min="4867" max="4867" width="12.625" style="4" customWidth="1"/>
    <col min="4868" max="4868" width="20.625" style="4" customWidth="1"/>
    <col min="4869" max="4869" width="18.625" style="4" customWidth="1"/>
    <col min="4870" max="5118" width="9" style="4"/>
    <col min="5119" max="5119" width="4.625" style="4" customWidth="1"/>
    <col min="5120" max="5120" width="9.625" style="4" customWidth="1"/>
    <col min="5121" max="5121" width="16.625" style="4" customWidth="1"/>
    <col min="5122" max="5122" width="7.625" style="4" customWidth="1"/>
    <col min="5123" max="5123" width="12.625" style="4" customWidth="1"/>
    <col min="5124" max="5124" width="20.625" style="4" customWidth="1"/>
    <col min="5125" max="5125" width="18.625" style="4" customWidth="1"/>
    <col min="5126" max="5374" width="9" style="4"/>
    <col min="5375" max="5375" width="4.625" style="4" customWidth="1"/>
    <col min="5376" max="5376" width="9.625" style="4" customWidth="1"/>
    <col min="5377" max="5377" width="16.625" style="4" customWidth="1"/>
    <col min="5378" max="5378" width="7.625" style="4" customWidth="1"/>
    <col min="5379" max="5379" width="12.625" style="4" customWidth="1"/>
    <col min="5380" max="5380" width="20.625" style="4" customWidth="1"/>
    <col min="5381" max="5381" width="18.625" style="4" customWidth="1"/>
    <col min="5382" max="5630" width="9" style="4"/>
    <col min="5631" max="5631" width="4.625" style="4" customWidth="1"/>
    <col min="5632" max="5632" width="9.625" style="4" customWidth="1"/>
    <col min="5633" max="5633" width="16.625" style="4" customWidth="1"/>
    <col min="5634" max="5634" width="7.625" style="4" customWidth="1"/>
    <col min="5635" max="5635" width="12.625" style="4" customWidth="1"/>
    <col min="5636" max="5636" width="20.625" style="4" customWidth="1"/>
    <col min="5637" max="5637" width="18.625" style="4" customWidth="1"/>
    <col min="5638" max="5886" width="9" style="4"/>
    <col min="5887" max="5887" width="4.625" style="4" customWidth="1"/>
    <col min="5888" max="5888" width="9.625" style="4" customWidth="1"/>
    <col min="5889" max="5889" width="16.625" style="4" customWidth="1"/>
    <col min="5890" max="5890" width="7.625" style="4" customWidth="1"/>
    <col min="5891" max="5891" width="12.625" style="4" customWidth="1"/>
    <col min="5892" max="5892" width="20.625" style="4" customWidth="1"/>
    <col min="5893" max="5893" width="18.625" style="4" customWidth="1"/>
    <col min="5894" max="6142" width="9" style="4"/>
    <col min="6143" max="6143" width="4.625" style="4" customWidth="1"/>
    <col min="6144" max="6144" width="9.625" style="4" customWidth="1"/>
    <col min="6145" max="6145" width="16.625" style="4" customWidth="1"/>
    <col min="6146" max="6146" width="7.625" style="4" customWidth="1"/>
    <col min="6147" max="6147" width="12.625" style="4" customWidth="1"/>
    <col min="6148" max="6148" width="20.625" style="4" customWidth="1"/>
    <col min="6149" max="6149" width="18.625" style="4" customWidth="1"/>
    <col min="6150" max="6398" width="9" style="4"/>
    <col min="6399" max="6399" width="4.625" style="4" customWidth="1"/>
    <col min="6400" max="6400" width="9.625" style="4" customWidth="1"/>
    <col min="6401" max="6401" width="16.625" style="4" customWidth="1"/>
    <col min="6402" max="6402" width="7.625" style="4" customWidth="1"/>
    <col min="6403" max="6403" width="12.625" style="4" customWidth="1"/>
    <col min="6404" max="6404" width="20.625" style="4" customWidth="1"/>
    <col min="6405" max="6405" width="18.625" style="4" customWidth="1"/>
    <col min="6406" max="6654" width="9" style="4"/>
    <col min="6655" max="6655" width="4.625" style="4" customWidth="1"/>
    <col min="6656" max="6656" width="9.625" style="4" customWidth="1"/>
    <col min="6657" max="6657" width="16.625" style="4" customWidth="1"/>
    <col min="6658" max="6658" width="7.625" style="4" customWidth="1"/>
    <col min="6659" max="6659" width="12.625" style="4" customWidth="1"/>
    <col min="6660" max="6660" width="20.625" style="4" customWidth="1"/>
    <col min="6661" max="6661" width="18.625" style="4" customWidth="1"/>
    <col min="6662" max="6910" width="9" style="4"/>
    <col min="6911" max="6911" width="4.625" style="4" customWidth="1"/>
    <col min="6912" max="6912" width="9.625" style="4" customWidth="1"/>
    <col min="6913" max="6913" width="16.625" style="4" customWidth="1"/>
    <col min="6914" max="6914" width="7.625" style="4" customWidth="1"/>
    <col min="6915" max="6915" width="12.625" style="4" customWidth="1"/>
    <col min="6916" max="6916" width="20.625" style="4" customWidth="1"/>
    <col min="6917" max="6917" width="18.625" style="4" customWidth="1"/>
    <col min="6918" max="7166" width="9" style="4"/>
    <col min="7167" max="7167" width="4.625" style="4" customWidth="1"/>
    <col min="7168" max="7168" width="9.625" style="4" customWidth="1"/>
    <col min="7169" max="7169" width="16.625" style="4" customWidth="1"/>
    <col min="7170" max="7170" width="7.625" style="4" customWidth="1"/>
    <col min="7171" max="7171" width="12.625" style="4" customWidth="1"/>
    <col min="7172" max="7172" width="20.625" style="4" customWidth="1"/>
    <col min="7173" max="7173" width="18.625" style="4" customWidth="1"/>
    <col min="7174" max="7422" width="9" style="4"/>
    <col min="7423" max="7423" width="4.625" style="4" customWidth="1"/>
    <col min="7424" max="7424" width="9.625" style="4" customWidth="1"/>
    <col min="7425" max="7425" width="16.625" style="4" customWidth="1"/>
    <col min="7426" max="7426" width="7.625" style="4" customWidth="1"/>
    <col min="7427" max="7427" width="12.625" style="4" customWidth="1"/>
    <col min="7428" max="7428" width="20.625" style="4" customWidth="1"/>
    <col min="7429" max="7429" width="18.625" style="4" customWidth="1"/>
    <col min="7430" max="7678" width="9" style="4"/>
    <col min="7679" max="7679" width="4.625" style="4" customWidth="1"/>
    <col min="7680" max="7680" width="9.625" style="4" customWidth="1"/>
    <col min="7681" max="7681" width="16.625" style="4" customWidth="1"/>
    <col min="7682" max="7682" width="7.625" style="4" customWidth="1"/>
    <col min="7683" max="7683" width="12.625" style="4" customWidth="1"/>
    <col min="7684" max="7684" width="20.625" style="4" customWidth="1"/>
    <col min="7685" max="7685" width="18.625" style="4" customWidth="1"/>
    <col min="7686" max="7934" width="9" style="4"/>
    <col min="7935" max="7935" width="4.625" style="4" customWidth="1"/>
    <col min="7936" max="7936" width="9.625" style="4" customWidth="1"/>
    <col min="7937" max="7937" width="16.625" style="4" customWidth="1"/>
    <col min="7938" max="7938" width="7.625" style="4" customWidth="1"/>
    <col min="7939" max="7939" width="12.625" style="4" customWidth="1"/>
    <col min="7940" max="7940" width="20.625" style="4" customWidth="1"/>
    <col min="7941" max="7941" width="18.625" style="4" customWidth="1"/>
    <col min="7942" max="8190" width="9" style="4"/>
    <col min="8191" max="8191" width="4.625" style="4" customWidth="1"/>
    <col min="8192" max="8192" width="9.625" style="4" customWidth="1"/>
    <col min="8193" max="8193" width="16.625" style="4" customWidth="1"/>
    <col min="8194" max="8194" width="7.625" style="4" customWidth="1"/>
    <col min="8195" max="8195" width="12.625" style="4" customWidth="1"/>
    <col min="8196" max="8196" width="20.625" style="4" customWidth="1"/>
    <col min="8197" max="8197" width="18.625" style="4" customWidth="1"/>
    <col min="8198" max="8446" width="9" style="4"/>
    <col min="8447" max="8447" width="4.625" style="4" customWidth="1"/>
    <col min="8448" max="8448" width="9.625" style="4" customWidth="1"/>
    <col min="8449" max="8449" width="16.625" style="4" customWidth="1"/>
    <col min="8450" max="8450" width="7.625" style="4" customWidth="1"/>
    <col min="8451" max="8451" width="12.625" style="4" customWidth="1"/>
    <col min="8452" max="8452" width="20.625" style="4" customWidth="1"/>
    <col min="8453" max="8453" width="18.625" style="4" customWidth="1"/>
    <col min="8454" max="8702" width="9" style="4"/>
    <col min="8703" max="8703" width="4.625" style="4" customWidth="1"/>
    <col min="8704" max="8704" width="9.625" style="4" customWidth="1"/>
    <col min="8705" max="8705" width="16.625" style="4" customWidth="1"/>
    <col min="8706" max="8706" width="7.625" style="4" customWidth="1"/>
    <col min="8707" max="8707" width="12.625" style="4" customWidth="1"/>
    <col min="8708" max="8708" width="20.625" style="4" customWidth="1"/>
    <col min="8709" max="8709" width="18.625" style="4" customWidth="1"/>
    <col min="8710" max="8958" width="9" style="4"/>
    <col min="8959" max="8959" width="4.625" style="4" customWidth="1"/>
    <col min="8960" max="8960" width="9.625" style="4" customWidth="1"/>
    <col min="8961" max="8961" width="16.625" style="4" customWidth="1"/>
    <col min="8962" max="8962" width="7.625" style="4" customWidth="1"/>
    <col min="8963" max="8963" width="12.625" style="4" customWidth="1"/>
    <col min="8964" max="8964" width="20.625" style="4" customWidth="1"/>
    <col min="8965" max="8965" width="18.625" style="4" customWidth="1"/>
    <col min="8966" max="9214" width="9" style="4"/>
    <col min="9215" max="9215" width="4.625" style="4" customWidth="1"/>
    <col min="9216" max="9216" width="9.625" style="4" customWidth="1"/>
    <col min="9217" max="9217" width="16.625" style="4" customWidth="1"/>
    <col min="9218" max="9218" width="7.625" style="4" customWidth="1"/>
    <col min="9219" max="9219" width="12.625" style="4" customWidth="1"/>
    <col min="9220" max="9220" width="20.625" style="4" customWidth="1"/>
    <col min="9221" max="9221" width="18.625" style="4" customWidth="1"/>
    <col min="9222" max="9470" width="9" style="4"/>
    <col min="9471" max="9471" width="4.625" style="4" customWidth="1"/>
    <col min="9472" max="9472" width="9.625" style="4" customWidth="1"/>
    <col min="9473" max="9473" width="16.625" style="4" customWidth="1"/>
    <col min="9474" max="9474" width="7.625" style="4" customWidth="1"/>
    <col min="9475" max="9475" width="12.625" style="4" customWidth="1"/>
    <col min="9476" max="9476" width="20.625" style="4" customWidth="1"/>
    <col min="9477" max="9477" width="18.625" style="4" customWidth="1"/>
    <col min="9478" max="9726" width="9" style="4"/>
    <col min="9727" max="9727" width="4.625" style="4" customWidth="1"/>
    <col min="9728" max="9728" width="9.625" style="4" customWidth="1"/>
    <col min="9729" max="9729" width="16.625" style="4" customWidth="1"/>
    <col min="9730" max="9730" width="7.625" style="4" customWidth="1"/>
    <col min="9731" max="9731" width="12.625" style="4" customWidth="1"/>
    <col min="9732" max="9732" width="20.625" style="4" customWidth="1"/>
    <col min="9733" max="9733" width="18.625" style="4" customWidth="1"/>
    <col min="9734" max="9982" width="9" style="4"/>
    <col min="9983" max="9983" width="4.625" style="4" customWidth="1"/>
    <col min="9984" max="9984" width="9.625" style="4" customWidth="1"/>
    <col min="9985" max="9985" width="16.625" style="4" customWidth="1"/>
    <col min="9986" max="9986" width="7.625" style="4" customWidth="1"/>
    <col min="9987" max="9987" width="12.625" style="4" customWidth="1"/>
    <col min="9988" max="9988" width="20.625" style="4" customWidth="1"/>
    <col min="9989" max="9989" width="18.625" style="4" customWidth="1"/>
    <col min="9990" max="10238" width="9" style="4"/>
    <col min="10239" max="10239" width="4.625" style="4" customWidth="1"/>
    <col min="10240" max="10240" width="9.625" style="4" customWidth="1"/>
    <col min="10241" max="10241" width="16.625" style="4" customWidth="1"/>
    <col min="10242" max="10242" width="7.625" style="4" customWidth="1"/>
    <col min="10243" max="10243" width="12.625" style="4" customWidth="1"/>
    <col min="10244" max="10244" width="20.625" style="4" customWidth="1"/>
    <col min="10245" max="10245" width="18.625" style="4" customWidth="1"/>
    <col min="10246" max="10494" width="9" style="4"/>
    <col min="10495" max="10495" width="4.625" style="4" customWidth="1"/>
    <col min="10496" max="10496" width="9.625" style="4" customWidth="1"/>
    <col min="10497" max="10497" width="16.625" style="4" customWidth="1"/>
    <col min="10498" max="10498" width="7.625" style="4" customWidth="1"/>
    <col min="10499" max="10499" width="12.625" style="4" customWidth="1"/>
    <col min="10500" max="10500" width="20.625" style="4" customWidth="1"/>
    <col min="10501" max="10501" width="18.625" style="4" customWidth="1"/>
    <col min="10502" max="10750" width="9" style="4"/>
    <col min="10751" max="10751" width="4.625" style="4" customWidth="1"/>
    <col min="10752" max="10752" width="9.625" style="4" customWidth="1"/>
    <col min="10753" max="10753" width="16.625" style="4" customWidth="1"/>
    <col min="10754" max="10754" width="7.625" style="4" customWidth="1"/>
    <col min="10755" max="10755" width="12.625" style="4" customWidth="1"/>
    <col min="10756" max="10756" width="20.625" style="4" customWidth="1"/>
    <col min="10757" max="10757" width="18.625" style="4" customWidth="1"/>
    <col min="10758" max="11006" width="9" style="4"/>
    <col min="11007" max="11007" width="4.625" style="4" customWidth="1"/>
    <col min="11008" max="11008" width="9.625" style="4" customWidth="1"/>
    <col min="11009" max="11009" width="16.625" style="4" customWidth="1"/>
    <col min="11010" max="11010" width="7.625" style="4" customWidth="1"/>
    <col min="11011" max="11011" width="12.625" style="4" customWidth="1"/>
    <col min="11012" max="11012" width="20.625" style="4" customWidth="1"/>
    <col min="11013" max="11013" width="18.625" style="4" customWidth="1"/>
    <col min="11014" max="11262" width="9" style="4"/>
    <col min="11263" max="11263" width="4.625" style="4" customWidth="1"/>
    <col min="11264" max="11264" width="9.625" style="4" customWidth="1"/>
    <col min="11265" max="11265" width="16.625" style="4" customWidth="1"/>
    <col min="11266" max="11266" width="7.625" style="4" customWidth="1"/>
    <col min="11267" max="11267" width="12.625" style="4" customWidth="1"/>
    <col min="11268" max="11268" width="20.625" style="4" customWidth="1"/>
    <col min="11269" max="11269" width="18.625" style="4" customWidth="1"/>
    <col min="11270" max="11518" width="9" style="4"/>
    <col min="11519" max="11519" width="4.625" style="4" customWidth="1"/>
    <col min="11520" max="11520" width="9.625" style="4" customWidth="1"/>
    <col min="11521" max="11521" width="16.625" style="4" customWidth="1"/>
    <col min="11522" max="11522" width="7.625" style="4" customWidth="1"/>
    <col min="11523" max="11523" width="12.625" style="4" customWidth="1"/>
    <col min="11524" max="11524" width="20.625" style="4" customWidth="1"/>
    <col min="11525" max="11525" width="18.625" style="4" customWidth="1"/>
    <col min="11526" max="11774" width="9" style="4"/>
    <col min="11775" max="11775" width="4.625" style="4" customWidth="1"/>
    <col min="11776" max="11776" width="9.625" style="4" customWidth="1"/>
    <col min="11777" max="11777" width="16.625" style="4" customWidth="1"/>
    <col min="11778" max="11778" width="7.625" style="4" customWidth="1"/>
    <col min="11779" max="11779" width="12.625" style="4" customWidth="1"/>
    <col min="11780" max="11780" width="20.625" style="4" customWidth="1"/>
    <col min="11781" max="11781" width="18.625" style="4" customWidth="1"/>
    <col min="11782" max="12030" width="9" style="4"/>
    <col min="12031" max="12031" width="4.625" style="4" customWidth="1"/>
    <col min="12032" max="12032" width="9.625" style="4" customWidth="1"/>
    <col min="12033" max="12033" width="16.625" style="4" customWidth="1"/>
    <col min="12034" max="12034" width="7.625" style="4" customWidth="1"/>
    <col min="12035" max="12035" width="12.625" style="4" customWidth="1"/>
    <col min="12036" max="12036" width="20.625" style="4" customWidth="1"/>
    <col min="12037" max="12037" width="18.625" style="4" customWidth="1"/>
    <col min="12038" max="12286" width="9" style="4"/>
    <col min="12287" max="12287" width="4.625" style="4" customWidth="1"/>
    <col min="12288" max="12288" width="9.625" style="4" customWidth="1"/>
    <col min="12289" max="12289" width="16.625" style="4" customWidth="1"/>
    <col min="12290" max="12290" width="7.625" style="4" customWidth="1"/>
    <col min="12291" max="12291" width="12.625" style="4" customWidth="1"/>
    <col min="12292" max="12292" width="20.625" style="4" customWidth="1"/>
    <col min="12293" max="12293" width="18.625" style="4" customWidth="1"/>
    <col min="12294" max="12542" width="9" style="4"/>
    <col min="12543" max="12543" width="4.625" style="4" customWidth="1"/>
    <col min="12544" max="12544" width="9.625" style="4" customWidth="1"/>
    <col min="12545" max="12545" width="16.625" style="4" customWidth="1"/>
    <col min="12546" max="12546" width="7.625" style="4" customWidth="1"/>
    <col min="12547" max="12547" width="12.625" style="4" customWidth="1"/>
    <col min="12548" max="12548" width="20.625" style="4" customWidth="1"/>
    <col min="12549" max="12549" width="18.625" style="4" customWidth="1"/>
    <col min="12550" max="12798" width="9" style="4"/>
    <col min="12799" max="12799" width="4.625" style="4" customWidth="1"/>
    <col min="12800" max="12800" width="9.625" style="4" customWidth="1"/>
    <col min="12801" max="12801" width="16.625" style="4" customWidth="1"/>
    <col min="12802" max="12802" width="7.625" style="4" customWidth="1"/>
    <col min="12803" max="12803" width="12.625" style="4" customWidth="1"/>
    <col min="12804" max="12804" width="20.625" style="4" customWidth="1"/>
    <col min="12805" max="12805" width="18.625" style="4" customWidth="1"/>
    <col min="12806" max="13054" width="9" style="4"/>
    <col min="13055" max="13055" width="4.625" style="4" customWidth="1"/>
    <col min="13056" max="13056" width="9.625" style="4" customWidth="1"/>
    <col min="13057" max="13057" width="16.625" style="4" customWidth="1"/>
    <col min="13058" max="13058" width="7.625" style="4" customWidth="1"/>
    <col min="13059" max="13059" width="12.625" style="4" customWidth="1"/>
    <col min="13060" max="13060" width="20.625" style="4" customWidth="1"/>
    <col min="13061" max="13061" width="18.625" style="4" customWidth="1"/>
    <col min="13062" max="13310" width="9" style="4"/>
    <col min="13311" max="13311" width="4.625" style="4" customWidth="1"/>
    <col min="13312" max="13312" width="9.625" style="4" customWidth="1"/>
    <col min="13313" max="13313" width="16.625" style="4" customWidth="1"/>
    <col min="13314" max="13314" width="7.625" style="4" customWidth="1"/>
    <col min="13315" max="13315" width="12.625" style="4" customWidth="1"/>
    <col min="13316" max="13316" width="20.625" style="4" customWidth="1"/>
    <col min="13317" max="13317" width="18.625" style="4" customWidth="1"/>
    <col min="13318" max="13566" width="9" style="4"/>
    <col min="13567" max="13567" width="4.625" style="4" customWidth="1"/>
    <col min="13568" max="13568" width="9.625" style="4" customWidth="1"/>
    <col min="13569" max="13569" width="16.625" style="4" customWidth="1"/>
    <col min="13570" max="13570" width="7.625" style="4" customWidth="1"/>
    <col min="13571" max="13571" width="12.625" style="4" customWidth="1"/>
    <col min="13572" max="13572" width="20.625" style="4" customWidth="1"/>
    <col min="13573" max="13573" width="18.625" style="4" customWidth="1"/>
    <col min="13574" max="13822" width="9" style="4"/>
    <col min="13823" max="13823" width="4.625" style="4" customWidth="1"/>
    <col min="13824" max="13824" width="9.625" style="4" customWidth="1"/>
    <col min="13825" max="13825" width="16.625" style="4" customWidth="1"/>
    <col min="13826" max="13826" width="7.625" style="4" customWidth="1"/>
    <col min="13827" max="13827" width="12.625" style="4" customWidth="1"/>
    <col min="13828" max="13828" width="20.625" style="4" customWidth="1"/>
    <col min="13829" max="13829" width="18.625" style="4" customWidth="1"/>
    <col min="13830" max="14078" width="9" style="4"/>
    <col min="14079" max="14079" width="4.625" style="4" customWidth="1"/>
    <col min="14080" max="14080" width="9.625" style="4" customWidth="1"/>
    <col min="14081" max="14081" width="16.625" style="4" customWidth="1"/>
    <col min="14082" max="14082" width="7.625" style="4" customWidth="1"/>
    <col min="14083" max="14083" width="12.625" style="4" customWidth="1"/>
    <col min="14084" max="14084" width="20.625" style="4" customWidth="1"/>
    <col min="14085" max="14085" width="18.625" style="4" customWidth="1"/>
    <col min="14086" max="14334" width="9" style="4"/>
    <col min="14335" max="14335" width="4.625" style="4" customWidth="1"/>
    <col min="14336" max="14336" width="9.625" style="4" customWidth="1"/>
    <col min="14337" max="14337" width="16.625" style="4" customWidth="1"/>
    <col min="14338" max="14338" width="7.625" style="4" customWidth="1"/>
    <col min="14339" max="14339" width="12.625" style="4" customWidth="1"/>
    <col min="14340" max="14340" width="20.625" style="4" customWidth="1"/>
    <col min="14341" max="14341" width="18.625" style="4" customWidth="1"/>
    <col min="14342" max="14590" width="9" style="4"/>
    <col min="14591" max="14591" width="4.625" style="4" customWidth="1"/>
    <col min="14592" max="14592" width="9.625" style="4" customWidth="1"/>
    <col min="14593" max="14593" width="16.625" style="4" customWidth="1"/>
    <col min="14594" max="14594" width="7.625" style="4" customWidth="1"/>
    <col min="14595" max="14595" width="12.625" style="4" customWidth="1"/>
    <col min="14596" max="14596" width="20.625" style="4" customWidth="1"/>
    <col min="14597" max="14597" width="18.625" style="4" customWidth="1"/>
    <col min="14598" max="14846" width="9" style="4"/>
    <col min="14847" max="14847" width="4.625" style="4" customWidth="1"/>
    <col min="14848" max="14848" width="9.625" style="4" customWidth="1"/>
    <col min="14849" max="14849" width="16.625" style="4" customWidth="1"/>
    <col min="14850" max="14850" width="7.625" style="4" customWidth="1"/>
    <col min="14851" max="14851" width="12.625" style="4" customWidth="1"/>
    <col min="14852" max="14852" width="20.625" style="4" customWidth="1"/>
    <col min="14853" max="14853" width="18.625" style="4" customWidth="1"/>
    <col min="14854" max="15102" width="9" style="4"/>
    <col min="15103" max="15103" width="4.625" style="4" customWidth="1"/>
    <col min="15104" max="15104" width="9.625" style="4" customWidth="1"/>
    <col min="15105" max="15105" width="16.625" style="4" customWidth="1"/>
    <col min="15106" max="15106" width="7.625" style="4" customWidth="1"/>
    <col min="15107" max="15107" width="12.625" style="4" customWidth="1"/>
    <col min="15108" max="15108" width="20.625" style="4" customWidth="1"/>
    <col min="15109" max="15109" width="18.625" style="4" customWidth="1"/>
    <col min="15110" max="15358" width="9" style="4"/>
    <col min="15359" max="15359" width="4.625" style="4" customWidth="1"/>
    <col min="15360" max="15360" width="9.625" style="4" customWidth="1"/>
    <col min="15361" max="15361" width="16.625" style="4" customWidth="1"/>
    <col min="15362" max="15362" width="7.625" style="4" customWidth="1"/>
    <col min="15363" max="15363" width="12.625" style="4" customWidth="1"/>
    <col min="15364" max="15364" width="20.625" style="4" customWidth="1"/>
    <col min="15365" max="15365" width="18.625" style="4" customWidth="1"/>
    <col min="15366" max="15614" width="9" style="4"/>
    <col min="15615" max="15615" width="4.625" style="4" customWidth="1"/>
    <col min="15616" max="15616" width="9.625" style="4" customWidth="1"/>
    <col min="15617" max="15617" width="16.625" style="4" customWidth="1"/>
    <col min="15618" max="15618" width="7.625" style="4" customWidth="1"/>
    <col min="15619" max="15619" width="12.625" style="4" customWidth="1"/>
    <col min="15620" max="15620" width="20.625" style="4" customWidth="1"/>
    <col min="15621" max="15621" width="18.625" style="4" customWidth="1"/>
    <col min="15622" max="15870" width="9" style="4"/>
    <col min="15871" max="15871" width="4.625" style="4" customWidth="1"/>
    <col min="15872" max="15872" width="9.625" style="4" customWidth="1"/>
    <col min="15873" max="15873" width="16.625" style="4" customWidth="1"/>
    <col min="15874" max="15874" width="7.625" style="4" customWidth="1"/>
    <col min="15875" max="15875" width="12.625" style="4" customWidth="1"/>
    <col min="15876" max="15876" width="20.625" style="4" customWidth="1"/>
    <col min="15877" max="15877" width="18.625" style="4" customWidth="1"/>
    <col min="15878" max="16126" width="9" style="4"/>
    <col min="16127" max="16127" width="4.625" style="4" customWidth="1"/>
    <col min="16128" max="16128" width="9.625" style="4" customWidth="1"/>
    <col min="16129" max="16129" width="16.625" style="4" customWidth="1"/>
    <col min="16130" max="16130" width="7.625" style="4" customWidth="1"/>
    <col min="16131" max="16131" width="12.625" style="4" customWidth="1"/>
    <col min="16132" max="16132" width="20.625" style="4" customWidth="1"/>
    <col min="16133" max="16133" width="18.625" style="4" customWidth="1"/>
    <col min="16134" max="16384" width="9" style="4"/>
  </cols>
  <sheetData>
    <row r="1" spans="1:7" ht="18" customHeight="1">
      <c r="A1" s="454" t="s">
        <v>7</v>
      </c>
      <c r="B1" s="454"/>
      <c r="C1" s="454"/>
      <c r="D1" s="454"/>
      <c r="E1" s="455" t="s">
        <v>22</v>
      </c>
      <c r="F1" s="455"/>
      <c r="G1" s="455"/>
    </row>
    <row r="2" spans="1:7" ht="18" customHeight="1">
      <c r="A2" s="455" t="s">
        <v>18</v>
      </c>
      <c r="B2" s="455"/>
      <c r="C2" s="455"/>
      <c r="D2" s="455"/>
      <c r="E2" s="456" t="s">
        <v>23</v>
      </c>
      <c r="F2" s="456"/>
      <c r="G2" s="456"/>
    </row>
    <row r="3" spans="1:7" ht="18" customHeight="1">
      <c r="A3" s="455" t="s">
        <v>30</v>
      </c>
      <c r="B3" s="455"/>
      <c r="C3" s="455"/>
      <c r="D3" s="455"/>
      <c r="E3" s="455"/>
      <c r="F3" s="455"/>
      <c r="G3" s="455"/>
    </row>
    <row r="4" spans="1:7" ht="18" customHeight="1">
      <c r="A4" s="458"/>
      <c r="B4" s="458"/>
      <c r="C4" s="458"/>
      <c r="D4" s="458"/>
      <c r="E4" s="22"/>
      <c r="F4" s="471" t="s">
        <v>0</v>
      </c>
      <c r="G4" s="471"/>
    </row>
    <row r="5" spans="1:7" s="15" customFormat="1" ht="54.95" customHeight="1">
      <c r="A5" s="472" t="s">
        <v>1737</v>
      </c>
      <c r="B5" s="459"/>
      <c r="C5" s="473"/>
      <c r="D5" s="473"/>
      <c r="E5" s="473"/>
      <c r="F5" s="473"/>
      <c r="G5" s="473"/>
    </row>
    <row r="6" spans="1:7" ht="15" customHeight="1">
      <c r="A6" s="6"/>
      <c r="B6" s="6"/>
      <c r="C6" s="6"/>
      <c r="D6" s="6"/>
      <c r="E6" s="6"/>
      <c r="F6" s="71"/>
      <c r="G6" s="47"/>
    </row>
    <row r="7" spans="1:7" s="8" customFormat="1" ht="30" customHeight="1">
      <c r="A7" s="7" t="s">
        <v>21</v>
      </c>
      <c r="B7" s="62" t="s">
        <v>5</v>
      </c>
      <c r="C7" s="462" t="s">
        <v>133</v>
      </c>
      <c r="D7" s="463"/>
      <c r="E7" s="7" t="s">
        <v>134</v>
      </c>
      <c r="F7" s="12" t="s">
        <v>937</v>
      </c>
      <c r="G7" s="7" t="s">
        <v>135</v>
      </c>
    </row>
    <row r="8" spans="1:7" s="8" customFormat="1" ht="18" customHeight="1">
      <c r="A8" s="72" t="s">
        <v>938</v>
      </c>
      <c r="C8" s="79"/>
      <c r="D8" s="80">
        <f>SUM(D9)</f>
        <v>0</v>
      </c>
      <c r="E8" s="44"/>
      <c r="F8" s="74"/>
      <c r="G8" s="7"/>
    </row>
    <row r="9" spans="1:7" s="8" customFormat="1" ht="18" customHeight="1">
      <c r="A9" s="75"/>
      <c r="B9" s="76" t="s">
        <v>2</v>
      </c>
      <c r="C9" s="77"/>
      <c r="D9" s="78">
        <f>A10</f>
        <v>0</v>
      </c>
      <c r="E9" s="44"/>
      <c r="F9" s="74"/>
      <c r="G9" s="7"/>
    </row>
    <row r="10" spans="1:7" s="10" customFormat="1" ht="15.6" customHeight="1">
      <c r="A10" s="45"/>
      <c r="B10" s="89"/>
      <c r="C10" s="87"/>
      <c r="D10" s="88"/>
      <c r="E10" s="42"/>
      <c r="F10" s="68"/>
      <c r="G10" s="46"/>
    </row>
    <row r="11" spans="1:7" s="8" customFormat="1" ht="18" customHeight="1">
      <c r="A11" s="72" t="s">
        <v>939</v>
      </c>
      <c r="C11" s="79"/>
      <c r="D11" s="80">
        <f>SUM(D12)</f>
        <v>0</v>
      </c>
      <c r="E11" s="44"/>
      <c r="F11" s="81"/>
      <c r="G11" s="82"/>
    </row>
    <row r="12" spans="1:7" s="8" customFormat="1" ht="18" customHeight="1">
      <c r="A12" s="75"/>
      <c r="B12" s="76" t="s">
        <v>2</v>
      </c>
      <c r="C12" s="77"/>
      <c r="D12" s="78">
        <f>A15</f>
        <v>0</v>
      </c>
      <c r="E12" s="44"/>
      <c r="F12" s="74"/>
      <c r="G12" s="7"/>
    </row>
    <row r="13" spans="1:7" s="10" customFormat="1" ht="15.6" customHeight="1">
      <c r="A13" s="45"/>
      <c r="B13" s="89"/>
      <c r="C13" s="87"/>
      <c r="D13" s="88"/>
      <c r="E13" s="42"/>
      <c r="F13" s="68"/>
      <c r="G13" s="46"/>
    </row>
    <row r="14" spans="1:7" s="10" customFormat="1" ht="15.6" customHeight="1">
      <c r="A14" s="45"/>
      <c r="B14" s="89"/>
      <c r="C14" s="87"/>
      <c r="D14" s="88"/>
      <c r="E14" s="42"/>
      <c r="F14" s="68"/>
      <c r="G14" s="46"/>
    </row>
    <row r="15" spans="1:7" s="10" customFormat="1" ht="15.6" customHeight="1">
      <c r="A15" s="45"/>
      <c r="B15" s="89"/>
      <c r="C15" s="87"/>
      <c r="D15" s="88"/>
      <c r="E15" s="42"/>
      <c r="F15" s="68"/>
      <c r="G15" s="46"/>
    </row>
    <row r="16" spans="1:7" s="8" customFormat="1" ht="18" customHeight="1">
      <c r="A16" s="76" t="s">
        <v>940</v>
      </c>
      <c r="C16" s="79"/>
      <c r="D16" s="80">
        <f>SUM(D17)</f>
        <v>0</v>
      </c>
      <c r="E16" s="44"/>
      <c r="F16" s="74"/>
      <c r="G16" s="7"/>
    </row>
    <row r="17" spans="1:7" s="8" customFormat="1" ht="18" customHeight="1">
      <c r="A17" s="75"/>
      <c r="B17" s="76" t="s">
        <v>2</v>
      </c>
      <c r="C17" s="77"/>
      <c r="D17" s="78">
        <f>A23</f>
        <v>0</v>
      </c>
      <c r="E17" s="44"/>
      <c r="F17" s="81"/>
      <c r="G17" s="82"/>
    </row>
    <row r="18" spans="1:7" s="10" customFormat="1" ht="15.6" customHeight="1">
      <c r="A18" s="45"/>
      <c r="B18" s="89"/>
      <c r="C18" s="87"/>
      <c r="D18" s="88"/>
      <c r="E18" s="42"/>
      <c r="F18" s="68"/>
      <c r="G18" s="52"/>
    </row>
    <row r="19" spans="1:7" s="10" customFormat="1" ht="15.6" customHeight="1">
      <c r="A19" s="45"/>
      <c r="B19" s="89"/>
      <c r="C19" s="87"/>
      <c r="D19" s="88"/>
      <c r="E19" s="42"/>
      <c r="F19" s="68"/>
      <c r="G19" s="46"/>
    </row>
    <row r="20" spans="1:7" s="10" customFormat="1" ht="15.6" customHeight="1">
      <c r="A20" s="45"/>
      <c r="B20" s="89"/>
      <c r="C20" s="87"/>
      <c r="D20" s="88"/>
      <c r="E20" s="42"/>
      <c r="F20" s="68"/>
      <c r="G20" s="46"/>
    </row>
    <row r="21" spans="1:7" s="10" customFormat="1" ht="15.6" customHeight="1">
      <c r="A21" s="45"/>
      <c r="B21" s="89"/>
      <c r="C21" s="87"/>
      <c r="D21" s="88"/>
      <c r="E21" s="42"/>
      <c r="F21" s="68"/>
      <c r="G21" s="46"/>
    </row>
    <row r="22" spans="1:7" s="10" customFormat="1" ht="15.6" customHeight="1">
      <c r="A22" s="45"/>
      <c r="B22" s="89"/>
      <c r="C22" s="87"/>
      <c r="D22" s="88"/>
      <c r="E22" s="42"/>
      <c r="F22" s="68"/>
      <c r="G22" s="46"/>
    </row>
    <row r="23" spans="1:7" s="10" customFormat="1" ht="15.6" customHeight="1">
      <c r="A23" s="45"/>
      <c r="B23" s="89"/>
      <c r="C23" s="87"/>
      <c r="D23" s="88"/>
      <c r="E23" s="42"/>
      <c r="F23" s="68"/>
      <c r="G23" s="83"/>
    </row>
    <row r="24" spans="1:7" s="8" customFormat="1" ht="18" customHeight="1">
      <c r="A24" s="72" t="s">
        <v>941</v>
      </c>
      <c r="C24" s="79"/>
      <c r="D24" s="80">
        <f>SUM(D25)</f>
        <v>0</v>
      </c>
      <c r="E24" s="44"/>
      <c r="F24" s="81"/>
      <c r="G24" s="82"/>
    </row>
    <row r="25" spans="1:7" s="8" customFormat="1" ht="18" customHeight="1">
      <c r="A25" s="75"/>
      <c r="B25" s="76" t="s">
        <v>2</v>
      </c>
      <c r="C25" s="77"/>
      <c r="D25" s="78">
        <f>A32</f>
        <v>0</v>
      </c>
      <c r="E25" s="44"/>
      <c r="F25" s="74"/>
      <c r="G25" s="7"/>
    </row>
    <row r="26" spans="1:7" s="10" customFormat="1" ht="15.6" customHeight="1">
      <c r="A26" s="45"/>
      <c r="B26" s="89"/>
      <c r="C26" s="87"/>
      <c r="D26" s="88"/>
      <c r="E26" s="42"/>
      <c r="F26" s="68"/>
      <c r="G26" s="37"/>
    </row>
    <row r="27" spans="1:7" s="10" customFormat="1" ht="15.6" customHeight="1">
      <c r="A27" s="45"/>
      <c r="B27" s="89"/>
      <c r="C27" s="87"/>
      <c r="D27" s="88"/>
      <c r="E27" s="42"/>
      <c r="F27" s="68"/>
      <c r="G27" s="46"/>
    </row>
    <row r="28" spans="1:7" s="10" customFormat="1" ht="15.6" customHeight="1">
      <c r="A28" s="45"/>
      <c r="B28" s="89"/>
      <c r="C28" s="87"/>
      <c r="D28" s="88"/>
      <c r="E28" s="42"/>
      <c r="F28" s="68"/>
      <c r="G28" s="46"/>
    </row>
    <row r="29" spans="1:7" s="10" customFormat="1" ht="15.6" customHeight="1">
      <c r="A29" s="45"/>
      <c r="B29" s="89"/>
      <c r="C29" s="87"/>
      <c r="D29" s="88"/>
      <c r="E29" s="42"/>
      <c r="F29" s="68"/>
      <c r="G29" s="46"/>
    </row>
    <row r="30" spans="1:7" s="10" customFormat="1" ht="15.6" customHeight="1">
      <c r="A30" s="45"/>
      <c r="B30" s="89"/>
      <c r="C30" s="87"/>
      <c r="D30" s="88"/>
      <c r="E30" s="42"/>
      <c r="F30" s="68"/>
      <c r="G30" s="46"/>
    </row>
    <row r="31" spans="1:7" s="10" customFormat="1" ht="15.6" customHeight="1">
      <c r="A31" s="45"/>
      <c r="B31" s="89"/>
      <c r="C31" s="87"/>
      <c r="D31" s="88"/>
      <c r="E31" s="42"/>
      <c r="F31" s="68"/>
      <c r="G31" s="46"/>
    </row>
    <row r="32" spans="1:7" s="10" customFormat="1" ht="15.6" customHeight="1">
      <c r="A32" s="45"/>
      <c r="B32" s="89"/>
      <c r="C32" s="87"/>
      <c r="D32" s="88"/>
      <c r="E32" s="42"/>
      <c r="F32" s="68"/>
      <c r="G32" s="46"/>
    </row>
    <row r="33" spans="1:7" s="8" customFormat="1" ht="18" customHeight="1">
      <c r="A33" s="72" t="s">
        <v>942</v>
      </c>
      <c r="C33" s="79"/>
      <c r="D33" s="80">
        <f>D34</f>
        <v>0</v>
      </c>
      <c r="E33" s="44"/>
      <c r="F33" s="74"/>
      <c r="G33" s="7"/>
    </row>
    <row r="34" spans="1:7" s="8" customFormat="1" ht="18" customHeight="1">
      <c r="A34" s="75"/>
      <c r="B34" s="76" t="s">
        <v>2</v>
      </c>
      <c r="C34" s="77"/>
      <c r="D34" s="78">
        <f>A35</f>
        <v>0</v>
      </c>
      <c r="E34" s="44"/>
      <c r="F34" s="74"/>
      <c r="G34" s="7"/>
    </row>
    <row r="35" spans="1:7" s="10" customFormat="1" ht="18" customHeight="1">
      <c r="A35" s="45"/>
      <c r="B35" s="89"/>
      <c r="C35" s="87"/>
      <c r="D35" s="88"/>
      <c r="E35" s="42"/>
      <c r="F35" s="68"/>
      <c r="G35" s="37"/>
    </row>
    <row r="36" spans="1:7" s="8" customFormat="1" ht="18" customHeight="1">
      <c r="A36" s="72" t="s">
        <v>943</v>
      </c>
      <c r="C36" s="79"/>
      <c r="D36" s="80">
        <f>SUM(D37,D40)</f>
        <v>0</v>
      </c>
      <c r="E36" s="44"/>
      <c r="F36" s="74"/>
      <c r="G36" s="7"/>
    </row>
    <row r="37" spans="1:7" s="8" customFormat="1" ht="18" customHeight="1">
      <c r="A37" s="75"/>
      <c r="B37" s="76" t="s">
        <v>2</v>
      </c>
      <c r="C37" s="77"/>
      <c r="D37" s="78">
        <f>A39</f>
        <v>0</v>
      </c>
      <c r="E37" s="44"/>
      <c r="F37" s="474"/>
      <c r="G37" s="475"/>
    </row>
    <row r="38" spans="1:7" s="10" customFormat="1" ht="18" customHeight="1">
      <c r="A38" s="45"/>
      <c r="B38" s="89"/>
      <c r="C38" s="87"/>
      <c r="D38" s="88"/>
      <c r="E38" s="42"/>
      <c r="F38" s="68"/>
      <c r="G38" s="37"/>
    </row>
    <row r="39" spans="1:7" s="10" customFormat="1" ht="18" customHeight="1">
      <c r="A39" s="45"/>
      <c r="B39" s="89"/>
      <c r="C39" s="87"/>
      <c r="D39" s="88"/>
      <c r="E39" s="42"/>
      <c r="F39" s="68"/>
      <c r="G39" s="37"/>
    </row>
    <row r="40" spans="1:7" s="8" customFormat="1" ht="18" customHeight="1">
      <c r="A40" s="462" t="s">
        <v>3</v>
      </c>
      <c r="B40" s="463"/>
      <c r="C40" s="77"/>
      <c r="D40" s="78">
        <f>A41</f>
        <v>0</v>
      </c>
      <c r="E40" s="44"/>
      <c r="F40" s="74"/>
      <c r="G40" s="7"/>
    </row>
    <row r="41" spans="1:7" s="10" customFormat="1" ht="18" customHeight="1">
      <c r="A41" s="45"/>
      <c r="B41" s="89"/>
      <c r="C41" s="87"/>
      <c r="D41" s="88"/>
      <c r="E41" s="42"/>
      <c r="F41" s="68"/>
      <c r="G41" s="37"/>
    </row>
    <row r="42" spans="1:7" s="8" customFormat="1" ht="18" customHeight="1">
      <c r="A42" s="72" t="s">
        <v>944</v>
      </c>
      <c r="C42" s="79"/>
      <c r="D42" s="80">
        <f>D43</f>
        <v>0</v>
      </c>
      <c r="E42" s="44"/>
      <c r="F42" s="74"/>
      <c r="G42" s="7"/>
    </row>
    <row r="43" spans="1:7" s="8" customFormat="1" ht="18" customHeight="1">
      <c r="A43" s="75"/>
      <c r="B43" s="76" t="s">
        <v>2</v>
      </c>
      <c r="C43" s="77"/>
      <c r="D43" s="78">
        <f>A44</f>
        <v>0</v>
      </c>
      <c r="E43" s="44"/>
      <c r="F43" s="74"/>
      <c r="G43" s="7"/>
    </row>
    <row r="44" spans="1:7" s="10" customFormat="1" ht="18" customHeight="1">
      <c r="A44" s="45"/>
      <c r="B44" s="89"/>
      <c r="C44" s="87"/>
      <c r="D44" s="88"/>
      <c r="E44" s="42"/>
      <c r="F44" s="68"/>
      <c r="G44" s="37"/>
    </row>
    <row r="45" spans="1:7" s="8" customFormat="1" ht="18" customHeight="1">
      <c r="A45" s="72" t="s">
        <v>945</v>
      </c>
      <c r="C45" s="62"/>
      <c r="D45" s="73">
        <f>SUM(D46)</f>
        <v>0</v>
      </c>
      <c r="E45" s="44"/>
      <c r="F45" s="74"/>
      <c r="G45" s="7"/>
    </row>
    <row r="46" spans="1:7" s="8" customFormat="1" ht="18" customHeight="1">
      <c r="A46" s="75"/>
      <c r="B46" s="76" t="s">
        <v>2</v>
      </c>
      <c r="C46" s="77"/>
      <c r="D46" s="78">
        <f>A51</f>
        <v>0</v>
      </c>
      <c r="E46" s="44"/>
      <c r="F46" s="74"/>
      <c r="G46" s="7"/>
    </row>
    <row r="47" spans="1:7" s="10" customFormat="1" ht="15.95" customHeight="1">
      <c r="A47" s="45"/>
      <c r="B47" s="89"/>
      <c r="C47" s="87"/>
      <c r="D47" s="88"/>
      <c r="E47" s="42"/>
      <c r="F47" s="68"/>
      <c r="G47" s="37"/>
    </row>
    <row r="48" spans="1:7" s="10" customFormat="1" ht="15.95" customHeight="1">
      <c r="A48" s="45"/>
      <c r="B48" s="89"/>
      <c r="C48" s="87"/>
      <c r="D48" s="88"/>
      <c r="E48" s="42"/>
      <c r="F48" s="68"/>
      <c r="G48" s="37"/>
    </row>
    <row r="49" spans="1:7" s="10" customFormat="1" ht="15.95" customHeight="1">
      <c r="A49" s="45"/>
      <c r="B49" s="89"/>
      <c r="C49" s="87"/>
      <c r="D49" s="88"/>
      <c r="E49" s="42"/>
      <c r="F49" s="68"/>
      <c r="G49" s="37"/>
    </row>
    <row r="50" spans="1:7" s="10" customFormat="1" ht="15.95" customHeight="1">
      <c r="A50" s="45"/>
      <c r="B50" s="89"/>
      <c r="C50" s="87"/>
      <c r="D50" s="88"/>
      <c r="E50" s="42"/>
      <c r="F50" s="68"/>
      <c r="G50" s="37"/>
    </row>
    <row r="51" spans="1:7" s="10" customFormat="1" ht="15.95" customHeight="1">
      <c r="A51" s="45"/>
      <c r="B51" s="89"/>
      <c r="C51" s="87"/>
      <c r="D51" s="88"/>
      <c r="E51" s="42"/>
      <c r="F51" s="68"/>
      <c r="G51" s="37"/>
    </row>
    <row r="52" spans="1:7" s="8" customFormat="1" ht="18" customHeight="1">
      <c r="A52" s="72" t="s">
        <v>946</v>
      </c>
      <c r="C52" s="79"/>
      <c r="D52" s="80">
        <f>SUM(D53)</f>
        <v>0</v>
      </c>
      <c r="E52" s="44"/>
      <c r="F52" s="74"/>
      <c r="G52" s="215"/>
    </row>
    <row r="53" spans="1:7" s="8" customFormat="1" ht="18" customHeight="1">
      <c r="A53" s="75"/>
      <c r="B53" s="76" t="s">
        <v>2</v>
      </c>
      <c r="C53" s="77"/>
      <c r="D53" s="78">
        <f>A55</f>
        <v>0</v>
      </c>
      <c r="E53" s="44"/>
      <c r="F53" s="474"/>
      <c r="G53" s="475"/>
    </row>
    <row r="54" spans="1:7" s="10" customFormat="1" ht="18" customHeight="1">
      <c r="A54" s="45"/>
      <c r="B54" s="89"/>
      <c r="C54" s="87"/>
      <c r="D54" s="88"/>
      <c r="E54" s="42"/>
      <c r="F54" s="68"/>
      <c r="G54" s="37"/>
    </row>
    <row r="55" spans="1:7" s="10" customFormat="1" ht="18" customHeight="1">
      <c r="A55" s="45"/>
      <c r="B55" s="89"/>
      <c r="C55" s="87"/>
      <c r="D55" s="88"/>
      <c r="E55" s="42"/>
      <c r="F55" s="68"/>
      <c r="G55" s="37"/>
    </row>
    <row r="56" spans="1:7" s="10" customFormat="1" ht="20.100000000000001" customHeight="1">
      <c r="A56" s="467" t="s">
        <v>29</v>
      </c>
      <c r="B56" s="468"/>
      <c r="C56" s="468"/>
      <c r="D56" s="67">
        <f>SUM(D8,D11,D16,D24,D33,D36,D42,D45,D52)</f>
        <v>0</v>
      </c>
      <c r="E56" s="66" t="s">
        <v>31</v>
      </c>
      <c r="F56" s="469"/>
      <c r="G56" s="470"/>
    </row>
    <row r="57" spans="1:7" s="10" customFormat="1" ht="20.100000000000001" customHeight="1">
      <c r="A57" s="19"/>
      <c r="B57" s="65"/>
      <c r="C57" s="65"/>
      <c r="D57" s="39"/>
      <c r="E57" s="50" t="s">
        <v>90</v>
      </c>
      <c r="F57" s="49"/>
      <c r="G57" s="36"/>
    </row>
    <row r="58" spans="1:7" s="10" customFormat="1" ht="18" customHeight="1">
      <c r="A58" s="19"/>
      <c r="B58" s="19"/>
      <c r="C58" s="19"/>
      <c r="D58" s="20"/>
      <c r="E58" s="20"/>
      <c r="F58" s="36"/>
      <c r="G58" s="36"/>
    </row>
    <row r="59" spans="1:7" ht="24.95" customHeight="1">
      <c r="A59" s="84" t="s">
        <v>4</v>
      </c>
      <c r="B59" s="4"/>
      <c r="D59" s="63"/>
      <c r="E59" s="24"/>
      <c r="F59" s="63"/>
      <c r="G59" s="63"/>
    </row>
    <row r="60" spans="1:7" ht="20.100000000000001" customHeight="1">
      <c r="A60" s="84" t="s">
        <v>221</v>
      </c>
      <c r="B60" s="63"/>
      <c r="C60" s="63"/>
      <c r="D60" s="63">
        <f>SUM(D9,D12,D17,D25,D34,D37,D43,D46,D53)</f>
        <v>0</v>
      </c>
      <c r="E60" s="24"/>
      <c r="F60" s="63"/>
      <c r="G60" s="63"/>
    </row>
    <row r="61" spans="1:7" ht="20.100000000000001" customHeight="1">
      <c r="A61" s="84" t="s">
        <v>222</v>
      </c>
      <c r="B61" s="63"/>
      <c r="C61" s="63"/>
      <c r="D61" s="63">
        <f>D40</f>
        <v>0</v>
      </c>
      <c r="E61" s="24"/>
      <c r="F61" s="63"/>
      <c r="G61" s="63"/>
    </row>
    <row r="62" spans="1:7" ht="18" customHeight="1">
      <c r="A62" s="61"/>
      <c r="B62" s="61"/>
      <c r="C62" s="61"/>
      <c r="D62" s="61"/>
      <c r="E62" s="61"/>
      <c r="F62" s="61"/>
      <c r="G62" s="61"/>
    </row>
    <row r="63" spans="1:7" ht="18" customHeight="1">
      <c r="A63" s="61"/>
      <c r="B63" s="61"/>
      <c r="C63" s="61"/>
      <c r="D63" s="61"/>
      <c r="E63" s="61"/>
      <c r="F63" s="61"/>
      <c r="G63" s="61"/>
    </row>
    <row r="64" spans="1:7" ht="18" customHeight="1">
      <c r="A64" s="61"/>
      <c r="B64" s="61"/>
      <c r="C64" s="61"/>
      <c r="D64" s="61"/>
      <c r="E64" s="61"/>
      <c r="F64" s="61"/>
      <c r="G64" s="61"/>
    </row>
    <row r="65" spans="1:7" ht="18" customHeight="1">
      <c r="A65" s="61"/>
      <c r="B65" s="61"/>
      <c r="C65" s="61"/>
      <c r="D65" s="61"/>
      <c r="E65" s="61"/>
      <c r="F65" s="61"/>
      <c r="G65" s="61"/>
    </row>
    <row r="66" spans="1:7" ht="18" customHeight="1">
      <c r="A66" s="61"/>
      <c r="B66" s="61"/>
      <c r="C66" s="61"/>
      <c r="D66" s="61"/>
      <c r="E66" s="61"/>
      <c r="F66" s="61"/>
      <c r="G66" s="61"/>
    </row>
    <row r="67" spans="1:7" ht="18" customHeight="1">
      <c r="A67" s="61"/>
      <c r="B67" s="61"/>
      <c r="C67" s="61"/>
      <c r="D67" s="61"/>
      <c r="E67" s="61"/>
      <c r="F67" s="61"/>
      <c r="G67" s="61"/>
    </row>
    <row r="68" spans="1:7" ht="18" customHeight="1">
      <c r="A68" s="61"/>
      <c r="B68" s="61"/>
      <c r="C68" s="61"/>
      <c r="D68" s="61"/>
      <c r="E68" s="61"/>
      <c r="F68" s="61"/>
      <c r="G68" s="61"/>
    </row>
    <row r="69" spans="1:7" ht="18" customHeight="1">
      <c r="A69" s="61"/>
      <c r="B69" s="61"/>
      <c r="C69" s="61"/>
      <c r="D69" s="61"/>
      <c r="E69" s="61"/>
      <c r="F69" s="61"/>
      <c r="G69" s="61"/>
    </row>
    <row r="70" spans="1:7" ht="18" customHeight="1">
      <c r="A70" s="61"/>
      <c r="B70" s="61"/>
      <c r="C70" s="61"/>
      <c r="D70" s="61"/>
      <c r="E70" s="61"/>
      <c r="F70" s="61"/>
      <c r="G70" s="61"/>
    </row>
    <row r="71" spans="1:7" ht="18" customHeight="1">
      <c r="A71" s="61"/>
      <c r="B71" s="61"/>
      <c r="C71" s="61"/>
      <c r="D71" s="61"/>
      <c r="E71" s="61"/>
      <c r="F71" s="61"/>
      <c r="G71" s="61"/>
    </row>
    <row r="72" spans="1:7" ht="18" customHeight="1">
      <c r="A72" s="61"/>
      <c r="B72" s="61"/>
      <c r="C72" s="61"/>
      <c r="D72" s="61"/>
      <c r="E72" s="61"/>
      <c r="F72" s="61"/>
      <c r="G72" s="61"/>
    </row>
    <row r="73" spans="1:7" ht="18" customHeight="1">
      <c r="A73" s="61"/>
      <c r="B73" s="61"/>
      <c r="C73" s="61"/>
      <c r="D73" s="61"/>
      <c r="E73" s="61"/>
      <c r="F73" s="61"/>
      <c r="G73" s="61"/>
    </row>
    <row r="74" spans="1:7" ht="18" customHeight="1">
      <c r="A74" s="63"/>
      <c r="B74" s="63"/>
      <c r="C74" s="63"/>
      <c r="D74" s="63"/>
      <c r="F74" s="63"/>
      <c r="G74" s="63"/>
    </row>
    <row r="75" spans="1:7" ht="18" customHeight="1">
      <c r="A75" s="63"/>
      <c r="B75" s="63"/>
      <c r="C75" s="63"/>
      <c r="D75" s="63"/>
      <c r="F75" s="63"/>
      <c r="G75" s="63"/>
    </row>
    <row r="76" spans="1:7" ht="18" customHeight="1">
      <c r="A76" s="63"/>
      <c r="B76" s="63"/>
      <c r="C76" s="63"/>
      <c r="D76" s="63"/>
      <c r="F76" s="63"/>
      <c r="G76" s="63"/>
    </row>
    <row r="77" spans="1:7" ht="18" customHeight="1">
      <c r="A77" s="63"/>
      <c r="B77" s="63"/>
      <c r="C77" s="63"/>
      <c r="D77" s="63"/>
      <c r="F77" s="63"/>
      <c r="G77" s="63"/>
    </row>
    <row r="78" spans="1:7" ht="18" customHeight="1">
      <c r="A78" s="63"/>
      <c r="B78" s="63"/>
      <c r="C78" s="63"/>
      <c r="D78" s="63"/>
      <c r="F78" s="63"/>
      <c r="G78" s="63"/>
    </row>
    <row r="79" spans="1:7" ht="18" customHeight="1">
      <c r="A79" s="63"/>
      <c r="B79" s="63"/>
      <c r="C79" s="63"/>
      <c r="D79" s="63"/>
      <c r="F79" s="63"/>
      <c r="G79" s="63"/>
    </row>
    <row r="80" spans="1:7" ht="18" customHeight="1">
      <c r="A80" s="63"/>
      <c r="B80" s="63"/>
      <c r="C80" s="63"/>
      <c r="D80" s="63"/>
      <c r="F80" s="63"/>
      <c r="G80" s="63"/>
    </row>
    <row r="81" spans="1:7" ht="18" customHeight="1">
      <c r="A81" s="63"/>
      <c r="B81" s="63"/>
      <c r="C81" s="63"/>
      <c r="D81" s="63"/>
      <c r="F81" s="63"/>
      <c r="G81" s="63"/>
    </row>
    <row r="82" spans="1:7" ht="18" customHeight="1">
      <c r="A82" s="63"/>
      <c r="B82" s="63"/>
      <c r="C82" s="63"/>
      <c r="D82" s="63"/>
      <c r="F82" s="63"/>
      <c r="G82" s="63"/>
    </row>
    <row r="83" spans="1:7" ht="18" customHeight="1">
      <c r="A83" s="63"/>
      <c r="B83" s="63"/>
      <c r="C83" s="63"/>
      <c r="D83" s="63"/>
      <c r="F83" s="63"/>
      <c r="G83" s="63"/>
    </row>
    <row r="84" spans="1:7" ht="18" customHeight="1">
      <c r="A84" s="63"/>
      <c r="B84" s="63"/>
      <c r="C84" s="63"/>
      <c r="D84" s="63"/>
      <c r="F84" s="63"/>
      <c r="G84" s="63"/>
    </row>
    <row r="85" spans="1:7" ht="18" customHeight="1">
      <c r="A85" s="61"/>
      <c r="B85" s="61"/>
      <c r="C85" s="61"/>
      <c r="D85" s="61"/>
      <c r="E85" s="61"/>
      <c r="F85" s="61"/>
      <c r="G85" s="61"/>
    </row>
    <row r="86" spans="1:7" ht="18" customHeight="1">
      <c r="A86" s="61"/>
      <c r="B86" s="61"/>
      <c r="C86" s="61"/>
      <c r="D86" s="61"/>
      <c r="E86" s="61"/>
      <c r="F86" s="61"/>
      <c r="G86" s="61"/>
    </row>
    <row r="87" spans="1:7" ht="18" customHeight="1">
      <c r="A87" s="61"/>
      <c r="B87" s="61"/>
      <c r="C87" s="61"/>
      <c r="D87" s="61"/>
      <c r="E87" s="61"/>
      <c r="F87" s="61"/>
      <c r="G87" s="61"/>
    </row>
    <row r="88" spans="1:7" ht="18" customHeight="1">
      <c r="A88" s="61"/>
      <c r="B88" s="61"/>
      <c r="C88" s="61"/>
      <c r="D88" s="61"/>
      <c r="E88" s="61"/>
      <c r="F88" s="61"/>
      <c r="G88" s="61"/>
    </row>
    <row r="89" spans="1:7" ht="18" customHeight="1">
      <c r="A89" s="61"/>
      <c r="B89" s="61"/>
      <c r="C89" s="61"/>
      <c r="D89" s="61"/>
      <c r="E89" s="61"/>
      <c r="F89" s="61"/>
      <c r="G89" s="61"/>
    </row>
    <row r="90" spans="1:7" ht="18" customHeight="1">
      <c r="A90" s="63"/>
      <c r="B90" s="63"/>
      <c r="C90" s="63"/>
      <c r="D90" s="63"/>
      <c r="F90" s="63"/>
      <c r="G90" s="63"/>
    </row>
    <row r="91" spans="1:7" ht="18" customHeight="1">
      <c r="A91" s="63"/>
      <c r="B91" s="63"/>
      <c r="C91" s="63"/>
      <c r="D91" s="63"/>
      <c r="F91" s="63"/>
      <c r="G91" s="63"/>
    </row>
    <row r="92" spans="1:7" ht="18" customHeight="1"/>
    <row r="93" spans="1:7" ht="18" customHeight="1"/>
    <row r="94" spans="1:7" ht="18" customHeight="1"/>
    <row r="95" spans="1:7" ht="18" customHeight="1"/>
    <row r="96" spans="1:7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</sheetData>
  <mergeCells count="15">
    <mergeCell ref="A56:C56"/>
    <mergeCell ref="F56:G56"/>
    <mergeCell ref="A4:D4"/>
    <mergeCell ref="F4:G4"/>
    <mergeCell ref="A5:G5"/>
    <mergeCell ref="C7:D7"/>
    <mergeCell ref="F37:G37"/>
    <mergeCell ref="A40:B40"/>
    <mergeCell ref="F53:G53"/>
    <mergeCell ref="A1:D1"/>
    <mergeCell ref="E1:G1"/>
    <mergeCell ref="A2:D2"/>
    <mergeCell ref="E2:G2"/>
    <mergeCell ref="A3:D3"/>
    <mergeCell ref="E3:G3"/>
  </mergeCells>
  <phoneticPr fontId="2" type="noConversion"/>
  <pageMargins left="0.39370078740157483" right="0.19685039370078741" top="0.39370078740157483" bottom="0.39370078740157483" header="0" footer="0.19685039370078741"/>
  <pageSetup paperSize="9" orientation="portrait" verticalDpi="0" r:id="rId1"/>
  <headerFooter alignWithMargins="0">
    <oddFooter>&amp;L&amp;"Times New Roman,Regular"&amp;8DS.TNH.2017-2018.Đ-ĐT&amp;R&amp;P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56"/>
  <sheetViews>
    <sheetView view="pageBreakPreview" topLeftCell="B9" zoomScaleNormal="100" zoomScaleSheetLayoutView="100" workbookViewId="0">
      <selection activeCell="Q118" sqref="Q118"/>
    </sheetView>
  </sheetViews>
  <sheetFormatPr defaultRowHeight="19.5"/>
  <cols>
    <col min="1" max="1" width="5" style="299" hidden="1" customWidth="1"/>
    <col min="2" max="2" width="5.25" style="299" customWidth="1"/>
    <col min="3" max="3" width="7.375" style="275" hidden="1" customWidth="1"/>
    <col min="4" max="4" width="9.875" style="300" customWidth="1"/>
    <col min="5" max="5" width="20.625" style="301" customWidth="1"/>
    <col min="6" max="6" width="8.125" style="306" customWidth="1"/>
    <col min="7" max="7" width="25.25" style="301" hidden="1" customWidth="1"/>
    <col min="8" max="8" width="17" style="300" hidden="1" customWidth="1"/>
    <col min="9" max="9" width="16.875" style="309" hidden="1" customWidth="1"/>
    <col min="10" max="10" width="12.625" style="307" customWidth="1"/>
    <col min="11" max="11" width="30.625" style="308" customWidth="1"/>
    <col min="12" max="12" width="15.375" style="274" hidden="1" customWidth="1"/>
    <col min="13" max="13" width="15" style="275" hidden="1" customWidth="1"/>
    <col min="14" max="14" width="13.625" style="275" hidden="1" customWidth="1"/>
    <col min="15" max="15" width="16.5" style="274" hidden="1" customWidth="1"/>
    <col min="16" max="16384" width="9" style="275"/>
  </cols>
  <sheetData>
    <row r="1" spans="1:15" ht="18" customHeight="1">
      <c r="A1" s="490" t="s">
        <v>18</v>
      </c>
      <c r="B1" s="490"/>
      <c r="C1" s="490"/>
      <c r="D1" s="490"/>
      <c r="E1" s="490"/>
      <c r="F1" s="491" t="s">
        <v>22</v>
      </c>
      <c r="G1" s="491"/>
      <c r="H1" s="491"/>
      <c r="I1" s="491"/>
      <c r="J1" s="491"/>
      <c r="K1" s="491"/>
    </row>
    <row r="2" spans="1:15" ht="18" customHeight="1">
      <c r="A2" s="490" t="s">
        <v>30</v>
      </c>
      <c r="B2" s="490"/>
      <c r="C2" s="490"/>
      <c r="D2" s="490"/>
      <c r="E2" s="490"/>
      <c r="F2" s="492" t="s">
        <v>1650</v>
      </c>
      <c r="G2" s="492"/>
      <c r="H2" s="492"/>
      <c r="I2" s="492"/>
      <c r="J2" s="492"/>
      <c r="K2" s="492"/>
    </row>
    <row r="3" spans="1:15" ht="18" customHeight="1">
      <c r="A3" s="493" t="s">
        <v>1651</v>
      </c>
      <c r="B3" s="493"/>
      <c r="C3" s="493"/>
      <c r="D3" s="493"/>
      <c r="E3" s="493"/>
      <c r="F3" s="492"/>
      <c r="G3" s="492"/>
      <c r="H3" s="492"/>
      <c r="I3" s="492"/>
      <c r="J3" s="492"/>
      <c r="K3" s="492"/>
    </row>
    <row r="4" spans="1:15" ht="60" customHeight="1">
      <c r="A4" s="482" t="s">
        <v>1738</v>
      </c>
      <c r="B4" s="482"/>
      <c r="C4" s="482"/>
      <c r="D4" s="482"/>
      <c r="E4" s="482"/>
      <c r="F4" s="482"/>
      <c r="G4" s="482"/>
      <c r="H4" s="482"/>
      <c r="I4" s="482"/>
      <c r="J4" s="482"/>
      <c r="K4" s="482"/>
      <c r="L4" s="482"/>
      <c r="M4" s="476" t="s">
        <v>1652</v>
      </c>
      <c r="N4" s="476"/>
      <c r="O4" s="477"/>
    </row>
    <row r="5" spans="1:15" s="285" customFormat="1" ht="35.1" customHeight="1">
      <c r="A5" s="276" t="s">
        <v>1653</v>
      </c>
      <c r="B5" s="277" t="s">
        <v>1654</v>
      </c>
      <c r="C5" s="278" t="s">
        <v>1655</v>
      </c>
      <c r="D5" s="279" t="s">
        <v>5</v>
      </c>
      <c r="E5" s="277" t="s">
        <v>1656</v>
      </c>
      <c r="F5" s="280"/>
      <c r="G5" s="277" t="s">
        <v>1656</v>
      </c>
      <c r="H5" s="279" t="s">
        <v>1657</v>
      </c>
      <c r="I5" s="281" t="s">
        <v>1658</v>
      </c>
      <c r="J5" s="279" t="s">
        <v>25</v>
      </c>
      <c r="K5" s="282" t="s">
        <v>1659</v>
      </c>
      <c r="L5" s="281" t="s">
        <v>1660</v>
      </c>
      <c r="M5" s="283" t="s">
        <v>1658</v>
      </c>
      <c r="N5" s="284" t="s">
        <v>1661</v>
      </c>
      <c r="O5" s="283" t="s">
        <v>1660</v>
      </c>
    </row>
    <row r="6" spans="1:15" s="285" customFormat="1" ht="20.100000000000001" customHeight="1">
      <c r="A6" s="276"/>
      <c r="B6" s="359" t="s">
        <v>1808</v>
      </c>
      <c r="C6" s="278"/>
      <c r="D6" s="487" t="s">
        <v>1756</v>
      </c>
      <c r="E6" s="488"/>
      <c r="F6" s="488"/>
      <c r="G6" s="488"/>
      <c r="H6" s="488"/>
      <c r="I6" s="488"/>
      <c r="J6" s="489"/>
      <c r="K6" s="282"/>
      <c r="L6" s="281"/>
      <c r="M6" s="283"/>
      <c r="N6" s="284"/>
      <c r="O6" s="283"/>
    </row>
    <row r="7" spans="1:15" s="295" customFormat="1" ht="17.100000000000001" customHeight="1">
      <c r="A7" s="286">
        <v>184</v>
      </c>
      <c r="B7" s="287">
        <v>1</v>
      </c>
      <c r="C7" s="288"/>
      <c r="D7" s="360" t="s">
        <v>1733</v>
      </c>
      <c r="E7" s="362" t="s">
        <v>1734</v>
      </c>
      <c r="F7" s="363" t="s">
        <v>55</v>
      </c>
      <c r="G7" s="364"/>
      <c r="H7" s="365"/>
      <c r="I7" s="366"/>
      <c r="J7" s="361" t="s">
        <v>1684</v>
      </c>
      <c r="K7" s="322" t="s">
        <v>1757</v>
      </c>
      <c r="L7" s="291">
        <f>O7</f>
        <v>2817000</v>
      </c>
      <c r="M7" s="293" t="s">
        <v>1662</v>
      </c>
      <c r="N7" s="294" t="s">
        <v>1663</v>
      </c>
      <c r="O7" s="291">
        <v>2817000</v>
      </c>
    </row>
    <row r="8" spans="1:15" s="295" customFormat="1" ht="17.100000000000001" customHeight="1">
      <c r="A8" s="286" t="s">
        <v>1664</v>
      </c>
      <c r="B8" s="287">
        <v>2</v>
      </c>
      <c r="C8" s="288"/>
      <c r="D8" s="289">
        <v>22002040</v>
      </c>
      <c r="E8" s="288" t="s">
        <v>67</v>
      </c>
      <c r="F8" s="290" t="s">
        <v>170</v>
      </c>
      <c r="G8" s="290"/>
      <c r="H8" s="286"/>
      <c r="I8" s="291"/>
      <c r="J8" s="292" t="s">
        <v>1902</v>
      </c>
      <c r="K8" s="322" t="s">
        <v>1903</v>
      </c>
      <c r="L8" s="291">
        <v>2340000</v>
      </c>
      <c r="M8" s="293"/>
      <c r="N8" s="293"/>
      <c r="O8" s="291"/>
    </row>
    <row r="9" spans="1:15" s="295" customFormat="1" ht="17.100000000000001" customHeight="1">
      <c r="A9" s="286">
        <v>130</v>
      </c>
      <c r="B9" s="287">
        <v>3</v>
      </c>
      <c r="C9" s="288"/>
      <c r="D9" s="289">
        <v>22002551</v>
      </c>
      <c r="E9" s="288" t="s">
        <v>1904</v>
      </c>
      <c r="F9" s="290" t="s">
        <v>114</v>
      </c>
      <c r="G9" s="290"/>
      <c r="H9" s="286"/>
      <c r="I9" s="291"/>
      <c r="J9" s="292" t="s">
        <v>1905</v>
      </c>
      <c r="K9" s="322" t="s">
        <v>1906</v>
      </c>
      <c r="L9" s="291">
        <v>2817000</v>
      </c>
      <c r="M9" s="293"/>
      <c r="N9" s="293"/>
      <c r="O9" s="291"/>
    </row>
    <row r="10" spans="1:15" s="295" customFormat="1" ht="17.100000000000001" customHeight="1">
      <c r="A10" s="286">
        <v>75</v>
      </c>
      <c r="B10" s="287">
        <v>4</v>
      </c>
      <c r="C10" s="288"/>
      <c r="D10" s="289">
        <v>22001360</v>
      </c>
      <c r="E10" s="288" t="s">
        <v>1618</v>
      </c>
      <c r="F10" s="290" t="s">
        <v>210</v>
      </c>
      <c r="G10" s="290"/>
      <c r="H10" s="286"/>
      <c r="I10" s="291"/>
      <c r="J10" s="292" t="s">
        <v>1907</v>
      </c>
      <c r="K10" s="322" t="s">
        <v>1908</v>
      </c>
      <c r="L10" s="291">
        <v>634800</v>
      </c>
      <c r="M10" s="293"/>
      <c r="N10" s="293"/>
      <c r="O10" s="291"/>
    </row>
    <row r="11" spans="1:15" s="295" customFormat="1" ht="17.100000000000001" customHeight="1">
      <c r="A11" s="286">
        <v>160</v>
      </c>
      <c r="B11" s="287">
        <v>5</v>
      </c>
      <c r="C11" s="288"/>
      <c r="D11" s="289">
        <v>22001060</v>
      </c>
      <c r="E11" s="288" t="s">
        <v>60</v>
      </c>
      <c r="F11" s="290" t="s">
        <v>354</v>
      </c>
      <c r="G11" s="290"/>
      <c r="H11" s="286"/>
      <c r="I11" s="291"/>
      <c r="J11" s="292" t="s">
        <v>1909</v>
      </c>
      <c r="K11" s="322" t="s">
        <v>1910</v>
      </c>
      <c r="L11" s="291">
        <v>2817000</v>
      </c>
      <c r="M11" s="293"/>
      <c r="N11" s="293"/>
      <c r="O11" s="291"/>
    </row>
    <row r="12" spans="1:15" s="295" customFormat="1" ht="17.100000000000001" customHeight="1">
      <c r="A12" s="286">
        <v>110</v>
      </c>
      <c r="B12" s="287">
        <v>6</v>
      </c>
      <c r="C12" s="288"/>
      <c r="D12" s="289">
        <v>22001591</v>
      </c>
      <c r="E12" s="288" t="s">
        <v>1911</v>
      </c>
      <c r="F12" s="290" t="s">
        <v>165</v>
      </c>
      <c r="G12" s="290"/>
      <c r="H12" s="286"/>
      <c r="I12" s="291"/>
      <c r="J12" s="292" t="s">
        <v>1912</v>
      </c>
      <c r="K12" s="322" t="s">
        <v>1913</v>
      </c>
      <c r="L12" s="291">
        <v>1690200</v>
      </c>
      <c r="M12" s="293"/>
      <c r="N12" s="293"/>
      <c r="O12" s="291"/>
    </row>
    <row r="13" spans="1:15" s="295" customFormat="1" ht="17.100000000000001" customHeight="1">
      <c r="A13" s="286">
        <v>129</v>
      </c>
      <c r="B13" s="287">
        <v>7</v>
      </c>
      <c r="C13" s="288"/>
      <c r="D13" s="289">
        <v>22001062</v>
      </c>
      <c r="E13" s="288" t="s">
        <v>1914</v>
      </c>
      <c r="F13" s="290" t="s">
        <v>193</v>
      </c>
      <c r="G13" s="290"/>
      <c r="H13" s="286"/>
      <c r="I13" s="291"/>
      <c r="J13" s="292" t="s">
        <v>1923</v>
      </c>
      <c r="K13" s="322" t="s">
        <v>1933</v>
      </c>
      <c r="L13" s="291">
        <v>2340000</v>
      </c>
      <c r="M13" s="293" t="s">
        <v>1666</v>
      </c>
      <c r="N13" s="294" t="s">
        <v>1667</v>
      </c>
      <c r="O13" s="291">
        <v>2340000</v>
      </c>
    </row>
    <row r="14" spans="1:15" s="295" customFormat="1" ht="17.100000000000001" customHeight="1">
      <c r="A14" s="286">
        <v>71</v>
      </c>
      <c r="B14" s="287">
        <v>8</v>
      </c>
      <c r="C14" s="288"/>
      <c r="D14" s="289">
        <v>22001706</v>
      </c>
      <c r="E14" s="288" t="s">
        <v>1915</v>
      </c>
      <c r="F14" s="290" t="s">
        <v>6</v>
      </c>
      <c r="G14" s="290"/>
      <c r="H14" s="286"/>
      <c r="I14" s="291"/>
      <c r="J14" s="292" t="s">
        <v>1923</v>
      </c>
      <c r="K14" s="322" t="s">
        <v>1934</v>
      </c>
      <c r="L14" s="291">
        <v>1690200</v>
      </c>
      <c r="M14" s="293"/>
      <c r="N14" s="293"/>
      <c r="O14" s="291"/>
    </row>
    <row r="15" spans="1:15" s="295" customFormat="1" ht="17.100000000000001" customHeight="1">
      <c r="A15" s="286">
        <v>24</v>
      </c>
      <c r="B15" s="287">
        <v>9</v>
      </c>
      <c r="C15" s="288"/>
      <c r="D15" s="289">
        <v>22001314</v>
      </c>
      <c r="E15" s="288" t="s">
        <v>1916</v>
      </c>
      <c r="F15" s="290" t="s">
        <v>991</v>
      </c>
      <c r="G15" s="290"/>
      <c r="H15" s="286"/>
      <c r="I15" s="291"/>
      <c r="J15" s="292" t="s">
        <v>1924</v>
      </c>
      <c r="K15" s="322" t="s">
        <v>1908</v>
      </c>
      <c r="L15" s="291">
        <v>1404000</v>
      </c>
      <c r="M15" s="293"/>
      <c r="N15" s="293"/>
      <c r="O15" s="291"/>
    </row>
    <row r="16" spans="1:15" s="295" customFormat="1" ht="17.100000000000001" customHeight="1">
      <c r="A16" s="286">
        <v>172</v>
      </c>
      <c r="B16" s="287">
        <v>10</v>
      </c>
      <c r="C16" s="288"/>
      <c r="D16" s="289">
        <v>22001150</v>
      </c>
      <c r="E16" s="288" t="s">
        <v>1620</v>
      </c>
      <c r="F16" s="290" t="s">
        <v>348</v>
      </c>
      <c r="G16" s="290"/>
      <c r="H16" s="286"/>
      <c r="I16" s="291"/>
      <c r="J16" s="292" t="s">
        <v>1925</v>
      </c>
      <c r="K16" s="322" t="s">
        <v>1935</v>
      </c>
      <c r="L16" s="291">
        <v>2817000</v>
      </c>
      <c r="M16" s="293"/>
      <c r="N16" s="293"/>
      <c r="O16" s="291"/>
    </row>
    <row r="17" spans="1:15" s="295" customFormat="1" ht="17.100000000000001" customHeight="1">
      <c r="A17" s="286">
        <v>128</v>
      </c>
      <c r="B17" s="287">
        <v>11</v>
      </c>
      <c r="C17" s="288"/>
      <c r="D17" s="289">
        <v>22001168</v>
      </c>
      <c r="E17" s="288" t="s">
        <v>1917</v>
      </c>
      <c r="F17" s="290" t="s">
        <v>152</v>
      </c>
      <c r="G17" s="290"/>
      <c r="H17" s="286"/>
      <c r="I17" s="291"/>
      <c r="J17" s="292" t="s">
        <v>1925</v>
      </c>
      <c r="K17" s="322" t="s">
        <v>1936</v>
      </c>
      <c r="L17" s="291">
        <v>2817000</v>
      </c>
      <c r="M17" s="293"/>
      <c r="N17" s="293"/>
      <c r="O17" s="291"/>
    </row>
    <row r="18" spans="1:15" s="295" customFormat="1" ht="17.100000000000001" customHeight="1">
      <c r="A18" s="286">
        <v>31</v>
      </c>
      <c r="B18" s="287">
        <v>12</v>
      </c>
      <c r="C18" s="288"/>
      <c r="D18" s="289">
        <v>22001094</v>
      </c>
      <c r="E18" s="288" t="s">
        <v>1918</v>
      </c>
      <c r="F18" s="290" t="s">
        <v>11</v>
      </c>
      <c r="G18" s="290"/>
      <c r="H18" s="286"/>
      <c r="I18" s="291"/>
      <c r="J18" s="292" t="s">
        <v>1926</v>
      </c>
      <c r="K18" s="322" t="s">
        <v>1936</v>
      </c>
      <c r="L18" s="291">
        <v>2817000</v>
      </c>
      <c r="M18" s="293"/>
      <c r="N18" s="293"/>
      <c r="O18" s="291"/>
    </row>
    <row r="19" spans="1:15" s="295" customFormat="1" ht="17.100000000000001" customHeight="1">
      <c r="A19" s="286">
        <v>67</v>
      </c>
      <c r="B19" s="287">
        <v>13</v>
      </c>
      <c r="C19" s="288"/>
      <c r="D19" s="289">
        <v>22002687</v>
      </c>
      <c r="E19" s="288" t="s">
        <v>1919</v>
      </c>
      <c r="F19" s="290" t="s">
        <v>1700</v>
      </c>
      <c r="G19" s="290"/>
      <c r="H19" s="286"/>
      <c r="I19" s="291"/>
      <c r="J19" s="292" t="s">
        <v>1926</v>
      </c>
      <c r="K19" s="322" t="s">
        <v>1937</v>
      </c>
      <c r="L19" s="291">
        <v>2817000</v>
      </c>
      <c r="M19" s="293"/>
      <c r="N19" s="293"/>
      <c r="O19" s="291"/>
    </row>
    <row r="20" spans="1:15" s="295" customFormat="1" ht="17.100000000000001" customHeight="1">
      <c r="A20" s="286">
        <v>176</v>
      </c>
      <c r="B20" s="287">
        <v>14</v>
      </c>
      <c r="C20" s="288"/>
      <c r="D20" s="289">
        <v>22002247</v>
      </c>
      <c r="E20" s="288" t="s">
        <v>1920</v>
      </c>
      <c r="F20" s="290" t="s">
        <v>190</v>
      </c>
      <c r="G20" s="290"/>
      <c r="H20" s="286"/>
      <c r="I20" s="291"/>
      <c r="J20" s="292" t="s">
        <v>1927</v>
      </c>
      <c r="K20" s="322" t="s">
        <v>1938</v>
      </c>
      <c r="L20" s="291">
        <v>5634000</v>
      </c>
      <c r="M20" s="293"/>
      <c r="N20" s="293"/>
      <c r="O20" s="291"/>
    </row>
    <row r="21" spans="1:15" s="295" customFormat="1" ht="17.100000000000001" customHeight="1">
      <c r="A21" s="286">
        <v>68</v>
      </c>
      <c r="B21" s="287">
        <v>15</v>
      </c>
      <c r="C21" s="288"/>
      <c r="D21" s="289">
        <v>22000598</v>
      </c>
      <c r="E21" s="288" t="s">
        <v>360</v>
      </c>
      <c r="F21" s="290" t="s">
        <v>193</v>
      </c>
      <c r="G21" s="290"/>
      <c r="H21" s="286"/>
      <c r="I21" s="291"/>
      <c r="J21" s="292" t="s">
        <v>1928</v>
      </c>
      <c r="K21" s="322" t="s">
        <v>1939</v>
      </c>
      <c r="L21" s="291">
        <v>2817000</v>
      </c>
      <c r="M21" s="293"/>
      <c r="N21" s="293"/>
      <c r="O21" s="291"/>
    </row>
    <row r="22" spans="1:15" s="295" customFormat="1" ht="17.100000000000001" customHeight="1">
      <c r="A22" s="286">
        <v>235</v>
      </c>
      <c r="B22" s="287">
        <v>16</v>
      </c>
      <c r="C22" s="288"/>
      <c r="D22" s="289">
        <v>22001103</v>
      </c>
      <c r="E22" s="288" t="s">
        <v>19</v>
      </c>
      <c r="F22" s="290" t="s">
        <v>173</v>
      </c>
      <c r="G22" s="290"/>
      <c r="H22" s="286"/>
      <c r="I22" s="291"/>
      <c r="J22" s="292" t="s">
        <v>1929</v>
      </c>
      <c r="K22" s="322" t="s">
        <v>1940</v>
      </c>
      <c r="L22" s="291">
        <v>2817000</v>
      </c>
      <c r="M22" s="293"/>
      <c r="N22" s="293"/>
      <c r="O22" s="291"/>
    </row>
    <row r="23" spans="1:15" s="295" customFormat="1" ht="17.100000000000001" customHeight="1">
      <c r="A23" s="286">
        <v>59</v>
      </c>
      <c r="B23" s="287">
        <v>17</v>
      </c>
      <c r="C23" s="288"/>
      <c r="D23" s="289">
        <v>22001141</v>
      </c>
      <c r="E23" s="288" t="s">
        <v>1921</v>
      </c>
      <c r="F23" s="290" t="s">
        <v>195</v>
      </c>
      <c r="G23" s="290"/>
      <c r="H23" s="286"/>
      <c r="I23" s="291"/>
      <c r="J23" s="292" t="s">
        <v>1930</v>
      </c>
      <c r="K23" s="322" t="s">
        <v>1900</v>
      </c>
      <c r="L23" s="291">
        <v>1690200</v>
      </c>
      <c r="M23" s="293"/>
      <c r="N23" s="293"/>
      <c r="O23" s="291"/>
    </row>
    <row r="24" spans="1:15" s="295" customFormat="1" ht="17.100000000000001" customHeight="1">
      <c r="A24" s="286">
        <v>139</v>
      </c>
      <c r="B24" s="287">
        <v>18</v>
      </c>
      <c r="C24" s="288"/>
      <c r="D24" s="289">
        <v>22001575</v>
      </c>
      <c r="E24" s="288" t="s">
        <v>1922</v>
      </c>
      <c r="F24" s="290" t="s">
        <v>89</v>
      </c>
      <c r="G24" s="290"/>
      <c r="H24" s="286"/>
      <c r="I24" s="291"/>
      <c r="J24" s="292" t="s">
        <v>1930</v>
      </c>
      <c r="K24" s="322" t="s">
        <v>1941</v>
      </c>
      <c r="L24" s="291">
        <v>1690200</v>
      </c>
      <c r="M24" s="293"/>
      <c r="N24" s="293"/>
      <c r="O24" s="291"/>
    </row>
    <row r="25" spans="1:15" s="295" customFormat="1" ht="17.100000000000001" customHeight="1">
      <c r="A25" s="286">
        <v>156</v>
      </c>
      <c r="B25" s="287">
        <v>19</v>
      </c>
      <c r="C25" s="288"/>
      <c r="D25" s="289">
        <v>22002090</v>
      </c>
      <c r="E25" s="288" t="s">
        <v>1695</v>
      </c>
      <c r="F25" s="290" t="s">
        <v>76</v>
      </c>
      <c r="G25" s="290"/>
      <c r="H25" s="286"/>
      <c r="I25" s="291"/>
      <c r="J25" s="292" t="s">
        <v>1931</v>
      </c>
      <c r="K25" s="322" t="s">
        <v>1942</v>
      </c>
      <c r="L25" s="291">
        <v>2817000</v>
      </c>
      <c r="M25" s="293"/>
      <c r="N25" s="293"/>
      <c r="O25" s="291"/>
    </row>
    <row r="26" spans="1:15" s="285" customFormat="1" ht="20.100000000000001" customHeight="1">
      <c r="A26" s="276"/>
      <c r="B26" s="359" t="s">
        <v>1809</v>
      </c>
      <c r="C26" s="278"/>
      <c r="D26" s="357" t="s">
        <v>1740</v>
      </c>
      <c r="E26" s="297"/>
      <c r="F26" s="280"/>
      <c r="G26" s="356"/>
      <c r="H26" s="279"/>
      <c r="I26" s="281"/>
      <c r="J26" s="279"/>
      <c r="K26" s="282"/>
      <c r="L26" s="281"/>
      <c r="M26" s="283"/>
      <c r="N26" s="284"/>
      <c r="O26" s="283"/>
    </row>
    <row r="27" spans="1:15" s="295" customFormat="1" ht="17.100000000000001" customHeight="1">
      <c r="A27" s="286">
        <v>157</v>
      </c>
      <c r="B27" s="287">
        <v>20</v>
      </c>
      <c r="C27" s="288"/>
      <c r="D27" s="360" t="s">
        <v>1741</v>
      </c>
      <c r="E27" s="257" t="s">
        <v>959</v>
      </c>
      <c r="F27" s="258" t="s">
        <v>89</v>
      </c>
      <c r="G27" s="290"/>
      <c r="H27" s="286"/>
      <c r="I27" s="291"/>
      <c r="J27" s="361" t="s">
        <v>1742</v>
      </c>
      <c r="K27" s="358" t="s">
        <v>1754</v>
      </c>
      <c r="L27" s="291">
        <v>1690200</v>
      </c>
      <c r="M27" s="293"/>
      <c r="N27" s="293"/>
      <c r="O27" s="291"/>
    </row>
    <row r="28" spans="1:15" s="295" customFormat="1" ht="17.100000000000001" customHeight="1">
      <c r="A28" s="286">
        <v>145</v>
      </c>
      <c r="B28" s="287">
        <v>21</v>
      </c>
      <c r="C28" s="288"/>
      <c r="D28" s="360" t="s">
        <v>1743</v>
      </c>
      <c r="E28" s="257" t="s">
        <v>138</v>
      </c>
      <c r="F28" s="258" t="s">
        <v>195</v>
      </c>
      <c r="G28" s="290"/>
      <c r="H28" s="286"/>
      <c r="I28" s="291"/>
      <c r="J28" s="361" t="s">
        <v>1746</v>
      </c>
      <c r="K28" s="358" t="s">
        <v>1755</v>
      </c>
      <c r="L28" s="291">
        <f>O28</f>
        <v>593220</v>
      </c>
      <c r="M28" s="293" t="s">
        <v>1668</v>
      </c>
      <c r="N28" s="294" t="s">
        <v>1669</v>
      </c>
      <c r="O28" s="291">
        <v>593220</v>
      </c>
    </row>
    <row r="29" spans="1:15" s="295" customFormat="1" ht="17.100000000000001" customHeight="1">
      <c r="A29" s="286">
        <v>22</v>
      </c>
      <c r="B29" s="287">
        <v>22</v>
      </c>
      <c r="C29" s="288"/>
      <c r="D29" s="360" t="s">
        <v>1744</v>
      </c>
      <c r="E29" s="257" t="s">
        <v>123</v>
      </c>
      <c r="F29" s="258" t="s">
        <v>44</v>
      </c>
      <c r="G29" s="290"/>
      <c r="H29" s="286"/>
      <c r="I29" s="291"/>
      <c r="J29" s="361" t="s">
        <v>1746</v>
      </c>
      <c r="K29" s="358" t="s">
        <v>1754</v>
      </c>
      <c r="L29" s="291">
        <v>2817000</v>
      </c>
      <c r="M29" s="293"/>
      <c r="N29" s="293"/>
      <c r="O29" s="291"/>
    </row>
    <row r="30" spans="1:15" s="295" customFormat="1" ht="17.100000000000001" customHeight="1">
      <c r="A30" s="286">
        <v>131</v>
      </c>
      <c r="B30" s="287">
        <v>23</v>
      </c>
      <c r="C30" s="288"/>
      <c r="D30" s="360" t="s">
        <v>1745</v>
      </c>
      <c r="E30" s="257" t="s">
        <v>206</v>
      </c>
      <c r="F30" s="258" t="s">
        <v>111</v>
      </c>
      <c r="G30" s="290"/>
      <c r="H30" s="286"/>
      <c r="I30" s="291"/>
      <c r="J30" s="361" t="s">
        <v>1746</v>
      </c>
      <c r="K30" s="358" t="s">
        <v>1754</v>
      </c>
      <c r="L30" s="291">
        <f>O30</f>
        <v>959166</v>
      </c>
      <c r="M30" s="293" t="s">
        <v>1670</v>
      </c>
      <c r="N30" s="294" t="s">
        <v>1671</v>
      </c>
      <c r="O30" s="291">
        <v>959166</v>
      </c>
    </row>
    <row r="31" spans="1:15" s="295" customFormat="1" ht="17.100000000000001" customHeight="1">
      <c r="A31" s="286">
        <v>97</v>
      </c>
      <c r="B31" s="287">
        <v>24</v>
      </c>
      <c r="C31" s="288"/>
      <c r="D31" s="360" t="s">
        <v>1747</v>
      </c>
      <c r="E31" s="257" t="s">
        <v>1628</v>
      </c>
      <c r="F31" s="258" t="s">
        <v>409</v>
      </c>
      <c r="G31" s="290"/>
      <c r="H31" s="286"/>
      <c r="I31" s="291"/>
      <c r="J31" s="361" t="s">
        <v>1748</v>
      </c>
      <c r="K31" s="358" t="s">
        <v>1755</v>
      </c>
      <c r="L31" s="291">
        <v>2817000</v>
      </c>
      <c r="M31" s="293"/>
      <c r="N31" s="293"/>
      <c r="O31" s="291"/>
    </row>
    <row r="32" spans="1:15" s="295" customFormat="1" ht="17.100000000000001" customHeight="1">
      <c r="A32" s="286">
        <v>41</v>
      </c>
      <c r="B32" s="287">
        <v>25</v>
      </c>
      <c r="C32" s="288"/>
      <c r="D32" s="360" t="s">
        <v>1749</v>
      </c>
      <c r="E32" s="257" t="s">
        <v>1750</v>
      </c>
      <c r="F32" s="258" t="s">
        <v>75</v>
      </c>
      <c r="G32" s="290"/>
      <c r="H32" s="286"/>
      <c r="I32" s="291"/>
      <c r="J32" s="361" t="s">
        <v>1753</v>
      </c>
      <c r="K32" s="358" t="s">
        <v>1754</v>
      </c>
      <c r="L32" s="291">
        <v>1690200</v>
      </c>
      <c r="M32" s="293"/>
      <c r="N32" s="293"/>
      <c r="O32" s="291"/>
    </row>
    <row r="33" spans="1:15" s="295" customFormat="1" ht="17.100000000000001" customHeight="1">
      <c r="A33" s="286" t="s">
        <v>1664</v>
      </c>
      <c r="B33" s="287">
        <v>26</v>
      </c>
      <c r="C33" s="288"/>
      <c r="D33" s="360" t="s">
        <v>1751</v>
      </c>
      <c r="E33" s="257" t="s">
        <v>19</v>
      </c>
      <c r="F33" s="258" t="s">
        <v>130</v>
      </c>
      <c r="G33" s="290"/>
      <c r="H33" s="286"/>
      <c r="I33" s="291"/>
      <c r="J33" s="361" t="s">
        <v>1753</v>
      </c>
      <c r="K33" s="358" t="s">
        <v>1754</v>
      </c>
      <c r="L33" s="291">
        <v>2340000</v>
      </c>
      <c r="M33" s="293"/>
      <c r="N33" s="293"/>
      <c r="O33" s="291"/>
    </row>
    <row r="34" spans="1:15" s="295" customFormat="1" ht="17.100000000000001" customHeight="1">
      <c r="A34" s="286">
        <v>81</v>
      </c>
      <c r="B34" s="287">
        <v>27</v>
      </c>
      <c r="C34" s="288"/>
      <c r="D34" s="360" t="s">
        <v>1752</v>
      </c>
      <c r="E34" s="257" t="s">
        <v>1630</v>
      </c>
      <c r="F34" s="258" t="s">
        <v>72</v>
      </c>
      <c r="G34" s="290"/>
      <c r="H34" s="286"/>
      <c r="I34" s="291"/>
      <c r="J34" s="361" t="s">
        <v>1753</v>
      </c>
      <c r="K34" s="358" t="s">
        <v>1754</v>
      </c>
      <c r="L34" s="291">
        <v>2817000</v>
      </c>
      <c r="M34" s="293"/>
      <c r="N34" s="293"/>
      <c r="O34" s="291"/>
    </row>
    <row r="35" spans="1:15" s="295" customFormat="1" ht="17.100000000000001" customHeight="1">
      <c r="A35" s="286">
        <v>107</v>
      </c>
      <c r="B35" s="287">
        <v>28</v>
      </c>
      <c r="C35" s="288"/>
      <c r="D35" s="289">
        <v>22002277</v>
      </c>
      <c r="E35" s="288" t="s">
        <v>1758</v>
      </c>
      <c r="F35" s="290" t="s">
        <v>11</v>
      </c>
      <c r="G35" s="290"/>
      <c r="H35" s="286"/>
      <c r="I35" s="291"/>
      <c r="J35" s="292" t="s">
        <v>1759</v>
      </c>
      <c r="K35" s="358" t="s">
        <v>1760</v>
      </c>
      <c r="L35" s="291">
        <v>1690200</v>
      </c>
      <c r="M35" s="293"/>
      <c r="N35" s="293"/>
      <c r="O35" s="291"/>
    </row>
    <row r="36" spans="1:15" s="295" customFormat="1" ht="17.100000000000001" customHeight="1">
      <c r="A36" s="286">
        <v>82</v>
      </c>
      <c r="B36" s="287">
        <v>29</v>
      </c>
      <c r="C36" s="288"/>
      <c r="D36" s="360" t="s">
        <v>1763</v>
      </c>
      <c r="E36" s="257" t="s">
        <v>1761</v>
      </c>
      <c r="F36" s="258" t="s">
        <v>6</v>
      </c>
      <c r="G36" s="290"/>
      <c r="H36" s="286"/>
      <c r="I36" s="291"/>
      <c r="J36" s="292" t="s">
        <v>1762</v>
      </c>
      <c r="K36" s="358" t="s">
        <v>1764</v>
      </c>
      <c r="L36" s="291">
        <v>2817000</v>
      </c>
      <c r="M36" s="293"/>
      <c r="N36" s="293"/>
      <c r="O36" s="291"/>
    </row>
    <row r="37" spans="1:15" s="295" customFormat="1" ht="17.100000000000001" customHeight="1">
      <c r="A37" s="286">
        <v>114</v>
      </c>
      <c r="B37" s="287">
        <v>30</v>
      </c>
      <c r="C37" s="288"/>
      <c r="D37" s="360" t="s">
        <v>1765</v>
      </c>
      <c r="E37" s="257" t="s">
        <v>1766</v>
      </c>
      <c r="F37" s="258" t="s">
        <v>6</v>
      </c>
      <c r="G37" s="290"/>
      <c r="H37" s="286"/>
      <c r="I37" s="291"/>
      <c r="J37" s="292" t="s">
        <v>1762</v>
      </c>
      <c r="K37" s="358" t="s">
        <v>1764</v>
      </c>
      <c r="L37" s="291">
        <v>1690200</v>
      </c>
      <c r="M37" s="293"/>
      <c r="N37" s="293"/>
      <c r="O37" s="291"/>
    </row>
    <row r="38" spans="1:15" s="295" customFormat="1" ht="17.100000000000001" customHeight="1">
      <c r="A38" s="286"/>
      <c r="B38" s="287">
        <v>31</v>
      </c>
      <c r="C38" s="288"/>
      <c r="D38" s="360" t="s">
        <v>1767</v>
      </c>
      <c r="E38" s="257" t="s">
        <v>947</v>
      </c>
      <c r="F38" s="258" t="s">
        <v>74</v>
      </c>
      <c r="G38" s="290"/>
      <c r="H38" s="286"/>
      <c r="I38" s="291"/>
      <c r="J38" s="361" t="s">
        <v>1786</v>
      </c>
      <c r="K38" s="358" t="s">
        <v>1792</v>
      </c>
      <c r="L38" s="291"/>
      <c r="M38" s="293"/>
      <c r="N38" s="293"/>
      <c r="O38" s="291"/>
    </row>
    <row r="39" spans="1:15" s="295" customFormat="1" ht="17.100000000000001" customHeight="1">
      <c r="A39" s="286"/>
      <c r="B39" s="287">
        <v>32</v>
      </c>
      <c r="C39" s="288"/>
      <c r="D39" s="360" t="s">
        <v>1768</v>
      </c>
      <c r="E39" s="257" t="s">
        <v>73</v>
      </c>
      <c r="F39" s="258" t="s">
        <v>193</v>
      </c>
      <c r="G39" s="290"/>
      <c r="H39" s="286"/>
      <c r="I39" s="291"/>
      <c r="J39" s="361" t="s">
        <v>1787</v>
      </c>
      <c r="K39" s="358" t="s">
        <v>1792</v>
      </c>
      <c r="L39" s="291"/>
      <c r="M39" s="293"/>
      <c r="N39" s="293"/>
      <c r="O39" s="291"/>
    </row>
    <row r="40" spans="1:15" s="295" customFormat="1" ht="17.100000000000001" customHeight="1">
      <c r="A40" s="286"/>
      <c r="B40" s="287">
        <v>33</v>
      </c>
      <c r="C40" s="288"/>
      <c r="D40" s="360" t="s">
        <v>1769</v>
      </c>
      <c r="E40" s="257" t="s">
        <v>209</v>
      </c>
      <c r="F40" s="258" t="s">
        <v>118</v>
      </c>
      <c r="G40" s="290"/>
      <c r="H40" s="286"/>
      <c r="I40" s="291"/>
      <c r="J40" s="361" t="s">
        <v>1787</v>
      </c>
      <c r="K40" s="358" t="s">
        <v>1792</v>
      </c>
      <c r="L40" s="291"/>
      <c r="M40" s="293"/>
      <c r="N40" s="293"/>
      <c r="O40" s="291"/>
    </row>
    <row r="41" spans="1:15" s="295" customFormat="1" ht="17.100000000000001" customHeight="1">
      <c r="A41" s="286"/>
      <c r="B41" s="287">
        <v>34</v>
      </c>
      <c r="C41" s="288"/>
      <c r="D41" s="360" t="s">
        <v>1770</v>
      </c>
      <c r="E41" s="257" t="s">
        <v>96</v>
      </c>
      <c r="F41" s="258" t="s">
        <v>54</v>
      </c>
      <c r="G41" s="290"/>
      <c r="H41" s="286"/>
      <c r="I41" s="291"/>
      <c r="J41" s="361" t="s">
        <v>1719</v>
      </c>
      <c r="K41" s="358" t="s">
        <v>1792</v>
      </c>
      <c r="L41" s="291"/>
      <c r="M41" s="293"/>
      <c r="N41" s="293"/>
      <c r="O41" s="291"/>
    </row>
    <row r="42" spans="1:15" s="295" customFormat="1" ht="17.100000000000001" customHeight="1">
      <c r="A42" s="286"/>
      <c r="B42" s="287">
        <v>35</v>
      </c>
      <c r="C42" s="288"/>
      <c r="D42" s="360" t="s">
        <v>1714</v>
      </c>
      <c r="E42" s="257" t="s">
        <v>127</v>
      </c>
      <c r="F42" s="258" t="s">
        <v>151</v>
      </c>
      <c r="G42" s="290"/>
      <c r="H42" s="286"/>
      <c r="I42" s="291"/>
      <c r="J42" s="361" t="s">
        <v>1719</v>
      </c>
      <c r="K42" s="358" t="s">
        <v>1793</v>
      </c>
      <c r="L42" s="291"/>
      <c r="M42" s="293"/>
      <c r="N42" s="293"/>
      <c r="O42" s="291"/>
    </row>
    <row r="43" spans="1:15" s="295" customFormat="1" ht="17.100000000000001" customHeight="1">
      <c r="A43" s="286"/>
      <c r="B43" s="287">
        <v>36</v>
      </c>
      <c r="C43" s="288"/>
      <c r="D43" s="360" t="s">
        <v>1771</v>
      </c>
      <c r="E43" s="257" t="s">
        <v>970</v>
      </c>
      <c r="F43" s="258" t="s">
        <v>155</v>
      </c>
      <c r="G43" s="290"/>
      <c r="H43" s="286"/>
      <c r="I43" s="291"/>
      <c r="J43" s="361" t="s">
        <v>1719</v>
      </c>
      <c r="K43" s="358" t="s">
        <v>1792</v>
      </c>
      <c r="L43" s="291"/>
      <c r="M43" s="293"/>
      <c r="N43" s="293"/>
      <c r="O43" s="291"/>
    </row>
    <row r="44" spans="1:15" s="295" customFormat="1" ht="17.100000000000001" customHeight="1">
      <c r="A44" s="286"/>
      <c r="B44" s="287">
        <v>37</v>
      </c>
      <c r="C44" s="288"/>
      <c r="D44" s="360" t="s">
        <v>1772</v>
      </c>
      <c r="E44" s="257" t="s">
        <v>37</v>
      </c>
      <c r="F44" s="258" t="s">
        <v>11</v>
      </c>
      <c r="G44" s="290"/>
      <c r="H44" s="286"/>
      <c r="I44" s="291"/>
      <c r="J44" s="361" t="s">
        <v>1788</v>
      </c>
      <c r="K44" s="358" t="s">
        <v>1794</v>
      </c>
      <c r="L44" s="291"/>
      <c r="M44" s="293"/>
      <c r="N44" s="293"/>
      <c r="O44" s="291"/>
    </row>
    <row r="45" spans="1:15" s="295" customFormat="1" ht="17.100000000000001" customHeight="1">
      <c r="A45" s="286"/>
      <c r="B45" s="287">
        <v>38</v>
      </c>
      <c r="C45" s="288"/>
      <c r="D45" s="360" t="s">
        <v>1773</v>
      </c>
      <c r="E45" s="257" t="s">
        <v>360</v>
      </c>
      <c r="F45" s="258" t="s">
        <v>193</v>
      </c>
      <c r="G45" s="290"/>
      <c r="H45" s="286"/>
      <c r="I45" s="291"/>
      <c r="J45" s="361" t="s">
        <v>1788</v>
      </c>
      <c r="K45" s="358" t="s">
        <v>1795</v>
      </c>
      <c r="L45" s="291"/>
      <c r="M45" s="293"/>
      <c r="N45" s="293"/>
      <c r="O45" s="291"/>
    </row>
    <row r="46" spans="1:15" s="295" customFormat="1" ht="17.100000000000001" customHeight="1">
      <c r="A46" s="286"/>
      <c r="B46" s="287">
        <v>39</v>
      </c>
      <c r="C46" s="288"/>
      <c r="D46" s="360" t="s">
        <v>1774</v>
      </c>
      <c r="E46" s="257" t="s">
        <v>39</v>
      </c>
      <c r="F46" s="258" t="s">
        <v>9</v>
      </c>
      <c r="G46" s="290"/>
      <c r="H46" s="286"/>
      <c r="I46" s="291"/>
      <c r="J46" s="361" t="s">
        <v>1789</v>
      </c>
      <c r="K46" s="358" t="s">
        <v>1755</v>
      </c>
      <c r="L46" s="291"/>
      <c r="M46" s="293"/>
      <c r="N46" s="293"/>
      <c r="O46" s="291"/>
    </row>
    <row r="47" spans="1:15" s="295" customFormat="1" ht="17.100000000000001" customHeight="1">
      <c r="A47" s="286"/>
      <c r="B47" s="287">
        <v>40</v>
      </c>
      <c r="C47" s="288"/>
      <c r="D47" s="360" t="s">
        <v>1775</v>
      </c>
      <c r="E47" s="257" t="s">
        <v>1622</v>
      </c>
      <c r="F47" s="258" t="s">
        <v>151</v>
      </c>
      <c r="G47" s="290"/>
      <c r="H47" s="286"/>
      <c r="I47" s="291"/>
      <c r="J47" s="361" t="s">
        <v>1790</v>
      </c>
      <c r="K47" s="358" t="s">
        <v>1796</v>
      </c>
      <c r="L47" s="291"/>
      <c r="M47" s="293"/>
      <c r="N47" s="293"/>
      <c r="O47" s="291"/>
    </row>
    <row r="48" spans="1:15" s="295" customFormat="1" ht="17.100000000000001" customHeight="1">
      <c r="A48" s="286"/>
      <c r="B48" s="287">
        <v>41</v>
      </c>
      <c r="C48" s="288"/>
      <c r="D48" s="360">
        <v>22000034</v>
      </c>
      <c r="E48" s="257" t="s">
        <v>209</v>
      </c>
      <c r="F48" s="258" t="s">
        <v>111</v>
      </c>
      <c r="G48" s="290"/>
      <c r="H48" s="286"/>
      <c r="I48" s="291"/>
      <c r="J48" s="361" t="s">
        <v>1790</v>
      </c>
      <c r="K48" s="358" t="s">
        <v>1796</v>
      </c>
      <c r="L48" s="291"/>
      <c r="M48" s="293"/>
      <c r="N48" s="293"/>
      <c r="O48" s="291"/>
    </row>
    <row r="49" spans="1:17" s="295" customFormat="1" ht="17.100000000000001" customHeight="1">
      <c r="A49" s="286"/>
      <c r="B49" s="287">
        <v>42</v>
      </c>
      <c r="C49" s="288"/>
      <c r="D49" s="360" t="s">
        <v>1776</v>
      </c>
      <c r="E49" s="257" t="s">
        <v>138</v>
      </c>
      <c r="F49" s="258" t="s">
        <v>230</v>
      </c>
      <c r="G49" s="290"/>
      <c r="H49" s="286"/>
      <c r="I49" s="291"/>
      <c r="J49" s="361" t="s">
        <v>1791</v>
      </c>
      <c r="K49" s="358" t="s">
        <v>1795</v>
      </c>
      <c r="L49" s="291"/>
      <c r="M49" s="293"/>
      <c r="N49" s="293"/>
      <c r="O49" s="291"/>
    </row>
    <row r="50" spans="1:17" s="295" customFormat="1" ht="17.100000000000001" customHeight="1">
      <c r="A50" s="286"/>
      <c r="B50" s="287">
        <v>43</v>
      </c>
      <c r="C50" s="288"/>
      <c r="D50" s="360" t="s">
        <v>1777</v>
      </c>
      <c r="E50" s="257" t="s">
        <v>1778</v>
      </c>
      <c r="F50" s="258" t="s">
        <v>64</v>
      </c>
      <c r="G50" s="290"/>
      <c r="H50" s="286"/>
      <c r="I50" s="291"/>
      <c r="J50" s="361" t="s">
        <v>1791</v>
      </c>
      <c r="K50" s="358" t="s">
        <v>1792</v>
      </c>
      <c r="L50" s="291"/>
      <c r="M50" s="293"/>
      <c r="N50" s="293"/>
      <c r="O50" s="291"/>
    </row>
    <row r="51" spans="1:17" s="295" customFormat="1" ht="17.100000000000001" customHeight="1">
      <c r="A51" s="286"/>
      <c r="B51" s="287">
        <v>44</v>
      </c>
      <c r="C51" s="288"/>
      <c r="D51" s="360" t="s">
        <v>1779</v>
      </c>
      <c r="E51" s="257" t="s">
        <v>191</v>
      </c>
      <c r="F51" s="258" t="s">
        <v>151</v>
      </c>
      <c r="G51" s="290"/>
      <c r="H51" s="286"/>
      <c r="I51" s="291"/>
      <c r="J51" s="361" t="s">
        <v>1791</v>
      </c>
      <c r="K51" s="358" t="s">
        <v>1797</v>
      </c>
      <c r="L51" s="291"/>
      <c r="M51" s="293"/>
      <c r="N51" s="293"/>
      <c r="O51" s="291"/>
    </row>
    <row r="52" spans="1:17" s="295" customFormat="1" ht="17.100000000000001" customHeight="1">
      <c r="A52" s="286"/>
      <c r="B52" s="287">
        <v>45</v>
      </c>
      <c r="C52" s="288"/>
      <c r="D52" s="360" t="s">
        <v>1780</v>
      </c>
      <c r="E52" s="257" t="s">
        <v>1781</v>
      </c>
      <c r="F52" s="258" t="s">
        <v>1694</v>
      </c>
      <c r="G52" s="290"/>
      <c r="H52" s="286"/>
      <c r="I52" s="291"/>
      <c r="J52" s="361" t="s">
        <v>1791</v>
      </c>
      <c r="K52" s="358" t="s">
        <v>1798</v>
      </c>
      <c r="L52" s="291"/>
      <c r="M52" s="293"/>
      <c r="N52" s="293"/>
      <c r="O52" s="291"/>
    </row>
    <row r="53" spans="1:17" s="295" customFormat="1" ht="17.100000000000001" customHeight="1">
      <c r="A53" s="286"/>
      <c r="B53" s="287">
        <v>46</v>
      </c>
      <c r="C53" s="288"/>
      <c r="D53" s="360" t="s">
        <v>1782</v>
      </c>
      <c r="E53" s="257" t="s">
        <v>1783</v>
      </c>
      <c r="F53" s="258" t="s">
        <v>1640</v>
      </c>
      <c r="G53" s="290"/>
      <c r="H53" s="286"/>
      <c r="I53" s="291"/>
      <c r="J53" s="361" t="s">
        <v>1791</v>
      </c>
      <c r="K53" s="358" t="s">
        <v>1795</v>
      </c>
      <c r="L53" s="291"/>
      <c r="M53" s="293"/>
      <c r="N53" s="293"/>
      <c r="O53" s="291"/>
    </row>
    <row r="54" spans="1:17" s="295" customFormat="1" ht="17.100000000000001" customHeight="1">
      <c r="A54" s="286"/>
      <c r="B54" s="287">
        <v>47</v>
      </c>
      <c r="C54" s="288"/>
      <c r="D54" s="360" t="s">
        <v>1784</v>
      </c>
      <c r="E54" s="257" t="s">
        <v>607</v>
      </c>
      <c r="F54" s="258" t="s">
        <v>69</v>
      </c>
      <c r="G54" s="290"/>
      <c r="H54" s="286"/>
      <c r="I54" s="291"/>
      <c r="J54" s="361" t="s">
        <v>1791</v>
      </c>
      <c r="K54" s="358" t="s">
        <v>1794</v>
      </c>
      <c r="L54" s="291"/>
      <c r="M54" s="293"/>
      <c r="N54" s="293"/>
      <c r="O54" s="291"/>
    </row>
    <row r="55" spans="1:17" s="295" customFormat="1" ht="17.100000000000001" customHeight="1">
      <c r="A55" s="286"/>
      <c r="B55" s="287">
        <v>48</v>
      </c>
      <c r="C55" s="288"/>
      <c r="D55" s="360" t="s">
        <v>1785</v>
      </c>
      <c r="E55" s="257" t="s">
        <v>139</v>
      </c>
      <c r="F55" s="258" t="s">
        <v>48</v>
      </c>
      <c r="G55" s="290"/>
      <c r="H55" s="286"/>
      <c r="I55" s="291"/>
      <c r="J55" s="361" t="s">
        <v>1791</v>
      </c>
      <c r="K55" s="358" t="s">
        <v>1794</v>
      </c>
      <c r="L55" s="291"/>
      <c r="M55" s="293"/>
      <c r="N55" s="293"/>
      <c r="O55" s="291"/>
    </row>
    <row r="56" spans="1:17" s="285" customFormat="1" ht="20.100000000000001" customHeight="1">
      <c r="A56" s="276"/>
      <c r="B56" s="359" t="s">
        <v>1807</v>
      </c>
      <c r="C56" s="278"/>
      <c r="D56" s="357" t="s">
        <v>1799</v>
      </c>
      <c r="E56" s="297"/>
      <c r="F56" s="280"/>
      <c r="G56" s="356"/>
      <c r="H56" s="279"/>
      <c r="I56" s="281"/>
      <c r="J56" s="279"/>
      <c r="K56" s="282"/>
      <c r="L56" s="281"/>
      <c r="M56" s="283"/>
      <c r="N56" s="284"/>
      <c r="O56" s="283"/>
    </row>
    <row r="57" spans="1:17" s="295" customFormat="1" ht="18" customHeight="1">
      <c r="A57" s="286"/>
      <c r="B57" s="287">
        <v>49</v>
      </c>
      <c r="C57" s="288"/>
      <c r="D57" s="360" t="s">
        <v>1726</v>
      </c>
      <c r="E57" s="257" t="s">
        <v>81</v>
      </c>
      <c r="F57" s="258" t="s">
        <v>80</v>
      </c>
      <c r="G57" s="290"/>
      <c r="H57" s="286"/>
      <c r="I57" s="291"/>
      <c r="J57" s="361" t="s">
        <v>1727</v>
      </c>
      <c r="K57" s="358" t="s">
        <v>1792</v>
      </c>
      <c r="L57" s="291"/>
      <c r="M57" s="293"/>
      <c r="N57" s="293"/>
      <c r="O57" s="291"/>
    </row>
    <row r="58" spans="1:17" s="295" customFormat="1" ht="18" customHeight="1">
      <c r="A58" s="286"/>
      <c r="B58" s="287">
        <v>50</v>
      </c>
      <c r="C58" s="288"/>
      <c r="D58" s="360" t="s">
        <v>1800</v>
      </c>
      <c r="E58" s="257" t="s">
        <v>1681</v>
      </c>
      <c r="F58" s="258" t="s">
        <v>11</v>
      </c>
      <c r="G58" s="290"/>
      <c r="H58" s="286"/>
      <c r="I58" s="291"/>
      <c r="J58" s="361" t="s">
        <v>1805</v>
      </c>
      <c r="K58" s="358" t="s">
        <v>1796</v>
      </c>
      <c r="L58" s="291"/>
      <c r="M58" s="293"/>
      <c r="N58" s="293"/>
      <c r="O58" s="291"/>
    </row>
    <row r="59" spans="1:17" s="295" customFormat="1" ht="18" customHeight="1">
      <c r="A59" s="286"/>
      <c r="B59" s="287">
        <v>51</v>
      </c>
      <c r="C59" s="288"/>
      <c r="D59" s="360" t="s">
        <v>1801</v>
      </c>
      <c r="E59" s="257" t="s">
        <v>206</v>
      </c>
      <c r="F59" s="258" t="s">
        <v>87</v>
      </c>
      <c r="G59" s="290"/>
      <c r="H59" s="286"/>
      <c r="I59" s="291"/>
      <c r="J59" s="361" t="s">
        <v>1805</v>
      </c>
      <c r="K59" s="358" t="s">
        <v>1796</v>
      </c>
      <c r="L59" s="291"/>
      <c r="M59" s="293"/>
      <c r="N59" s="293"/>
      <c r="O59" s="291"/>
    </row>
    <row r="60" spans="1:17" s="295" customFormat="1" ht="18" customHeight="1">
      <c r="A60" s="286"/>
      <c r="B60" s="287">
        <v>52</v>
      </c>
      <c r="C60" s="288"/>
      <c r="D60" s="360" t="s">
        <v>1802</v>
      </c>
      <c r="E60" s="257" t="s">
        <v>1803</v>
      </c>
      <c r="F60" s="258" t="s">
        <v>1804</v>
      </c>
      <c r="G60" s="290"/>
      <c r="H60" s="286"/>
      <c r="I60" s="291"/>
      <c r="J60" s="361" t="s">
        <v>1805</v>
      </c>
      <c r="K60" s="358" t="s">
        <v>1796</v>
      </c>
      <c r="L60" s="291"/>
      <c r="M60" s="293"/>
      <c r="N60" s="293"/>
      <c r="O60" s="291"/>
    </row>
    <row r="61" spans="1:17" s="285" customFormat="1" ht="20.100000000000001" customHeight="1">
      <c r="A61" s="276"/>
      <c r="B61" s="359" t="s">
        <v>1806</v>
      </c>
      <c r="C61" s="278"/>
      <c r="D61" s="357" t="s">
        <v>1810</v>
      </c>
      <c r="E61" s="297"/>
      <c r="F61" s="280"/>
      <c r="G61" s="356"/>
      <c r="H61" s="279"/>
      <c r="I61" s="281"/>
      <c r="J61" s="279"/>
      <c r="K61" s="282"/>
      <c r="L61" s="281"/>
      <c r="M61" s="283"/>
      <c r="N61" s="284"/>
      <c r="O61" s="283"/>
    </row>
    <row r="62" spans="1:17" s="295" customFormat="1" ht="17.100000000000001" customHeight="1">
      <c r="A62" s="286"/>
      <c r="B62" s="287">
        <v>53</v>
      </c>
      <c r="C62" s="288"/>
      <c r="D62" s="360" t="s">
        <v>1811</v>
      </c>
      <c r="E62" s="257" t="s">
        <v>168</v>
      </c>
      <c r="F62" s="258" t="s">
        <v>149</v>
      </c>
      <c r="G62" s="290"/>
      <c r="H62" s="286"/>
      <c r="I62" s="291"/>
      <c r="J62" s="361" t="s">
        <v>1762</v>
      </c>
      <c r="K62" s="358" t="s">
        <v>1892</v>
      </c>
      <c r="L62" s="291"/>
      <c r="M62" s="293"/>
      <c r="N62" s="293"/>
      <c r="O62" s="291"/>
      <c r="Q62" s="295">
        <v>1</v>
      </c>
    </row>
    <row r="63" spans="1:17" s="295" customFormat="1" ht="17.100000000000001" customHeight="1">
      <c r="A63" s="286"/>
      <c r="B63" s="287">
        <v>54</v>
      </c>
      <c r="C63" s="288"/>
      <c r="D63" s="360" t="s">
        <v>1812</v>
      </c>
      <c r="E63" s="257" t="s">
        <v>1632</v>
      </c>
      <c r="F63" s="258" t="s">
        <v>46</v>
      </c>
      <c r="G63" s="290"/>
      <c r="H63" s="286"/>
      <c r="I63" s="291"/>
      <c r="J63" s="361" t="s">
        <v>1762</v>
      </c>
      <c r="K63" s="358" t="s">
        <v>1893</v>
      </c>
      <c r="L63" s="291"/>
      <c r="M63" s="293"/>
      <c r="N63" s="293"/>
      <c r="O63" s="291"/>
      <c r="Q63" s="295">
        <v>2</v>
      </c>
    </row>
    <row r="64" spans="1:17" s="295" customFormat="1" ht="17.100000000000001" customHeight="1">
      <c r="A64" s="286"/>
      <c r="B64" s="287">
        <v>55</v>
      </c>
      <c r="C64" s="288"/>
      <c r="D64" s="360" t="s">
        <v>1813</v>
      </c>
      <c r="E64" s="257" t="s">
        <v>1814</v>
      </c>
      <c r="F64" s="258" t="s">
        <v>170</v>
      </c>
      <c r="G64" s="290"/>
      <c r="H64" s="286"/>
      <c r="I64" s="291"/>
      <c r="J64" s="361" t="s">
        <v>1786</v>
      </c>
      <c r="K64" s="358" t="s">
        <v>1893</v>
      </c>
      <c r="L64" s="291"/>
      <c r="M64" s="293"/>
      <c r="N64" s="293"/>
      <c r="O64" s="291"/>
      <c r="Q64" s="295">
        <v>3</v>
      </c>
    </row>
    <row r="65" spans="1:17" s="295" customFormat="1" ht="17.100000000000001" customHeight="1">
      <c r="A65" s="286"/>
      <c r="B65" s="287">
        <v>56</v>
      </c>
      <c r="C65" s="288"/>
      <c r="D65" s="360" t="s">
        <v>1815</v>
      </c>
      <c r="E65" s="257" t="s">
        <v>1816</v>
      </c>
      <c r="F65" s="258" t="s">
        <v>194</v>
      </c>
      <c r="G65" s="290"/>
      <c r="H65" s="286"/>
      <c r="I65" s="291"/>
      <c r="J65" s="361" t="s">
        <v>1787</v>
      </c>
      <c r="K65" s="358" t="s">
        <v>1893</v>
      </c>
      <c r="L65" s="291"/>
      <c r="M65" s="293"/>
      <c r="N65" s="293"/>
      <c r="O65" s="291"/>
      <c r="Q65" s="295">
        <v>4</v>
      </c>
    </row>
    <row r="66" spans="1:17" s="295" customFormat="1" ht="17.100000000000001" customHeight="1">
      <c r="A66" s="286"/>
      <c r="B66" s="287">
        <v>57</v>
      </c>
      <c r="C66" s="288"/>
      <c r="D66" s="360" t="s">
        <v>1817</v>
      </c>
      <c r="E66" s="257" t="s">
        <v>1631</v>
      </c>
      <c r="F66" s="258" t="s">
        <v>49</v>
      </c>
      <c r="G66" s="290"/>
      <c r="H66" s="286"/>
      <c r="I66" s="291"/>
      <c r="J66" s="361" t="s">
        <v>1887</v>
      </c>
      <c r="K66" s="358" t="s">
        <v>1893</v>
      </c>
      <c r="L66" s="291"/>
      <c r="M66" s="293"/>
      <c r="N66" s="293"/>
      <c r="O66" s="291"/>
      <c r="Q66" s="295">
        <v>5</v>
      </c>
    </row>
    <row r="67" spans="1:17" s="295" customFormat="1" ht="17.100000000000001" customHeight="1">
      <c r="A67" s="286"/>
      <c r="B67" s="287">
        <v>58</v>
      </c>
      <c r="C67" s="288"/>
      <c r="D67" s="360" t="s">
        <v>1818</v>
      </c>
      <c r="E67" s="257" t="s">
        <v>1819</v>
      </c>
      <c r="F67" s="258" t="s">
        <v>72</v>
      </c>
      <c r="G67" s="290"/>
      <c r="H67" s="286"/>
      <c r="I67" s="291"/>
      <c r="J67" s="361" t="s">
        <v>1887</v>
      </c>
      <c r="K67" s="358" t="s">
        <v>1894</v>
      </c>
      <c r="L67" s="291"/>
      <c r="M67" s="293"/>
      <c r="N67" s="293"/>
      <c r="O67" s="291"/>
      <c r="Q67" s="295">
        <v>6</v>
      </c>
    </row>
    <row r="68" spans="1:17" s="295" customFormat="1" ht="17.100000000000001" customHeight="1">
      <c r="A68" s="286"/>
      <c r="B68" s="287">
        <v>59</v>
      </c>
      <c r="C68" s="288"/>
      <c r="D68" s="360" t="s">
        <v>1820</v>
      </c>
      <c r="E68" s="257" t="s">
        <v>1821</v>
      </c>
      <c r="F68" s="258" t="s">
        <v>1635</v>
      </c>
      <c r="G68" s="290"/>
      <c r="H68" s="286"/>
      <c r="I68" s="291"/>
      <c r="J68" s="361" t="s">
        <v>1887</v>
      </c>
      <c r="K68" s="358" t="s">
        <v>1893</v>
      </c>
      <c r="L68" s="291"/>
      <c r="M68" s="293"/>
      <c r="N68" s="293"/>
      <c r="O68" s="291"/>
      <c r="Q68" s="295">
        <v>7</v>
      </c>
    </row>
    <row r="69" spans="1:17" s="295" customFormat="1" ht="17.100000000000001" customHeight="1">
      <c r="A69" s="286"/>
      <c r="B69" s="287">
        <v>60</v>
      </c>
      <c r="C69" s="288"/>
      <c r="D69" s="360" t="s">
        <v>1822</v>
      </c>
      <c r="E69" s="257" t="s">
        <v>1627</v>
      </c>
      <c r="F69" s="258" t="s">
        <v>50</v>
      </c>
      <c r="G69" s="290"/>
      <c r="H69" s="286"/>
      <c r="I69" s="291"/>
      <c r="J69" s="361" t="s">
        <v>1887</v>
      </c>
      <c r="K69" s="358" t="s">
        <v>1893</v>
      </c>
      <c r="L69" s="291"/>
      <c r="M69" s="293"/>
      <c r="N69" s="293"/>
      <c r="O69" s="291"/>
      <c r="Q69" s="295">
        <v>8</v>
      </c>
    </row>
    <row r="70" spans="1:17" s="295" customFormat="1" ht="17.100000000000001" customHeight="1">
      <c r="A70" s="286"/>
      <c r="B70" s="287">
        <v>61</v>
      </c>
      <c r="C70" s="288"/>
      <c r="D70" s="360" t="s">
        <v>1705</v>
      </c>
      <c r="E70" s="257" t="s">
        <v>1706</v>
      </c>
      <c r="F70" s="258" t="s">
        <v>190</v>
      </c>
      <c r="G70" s="290"/>
      <c r="H70" s="286"/>
      <c r="I70" s="291"/>
      <c r="J70" s="361" t="s">
        <v>1719</v>
      </c>
      <c r="K70" s="358" t="s">
        <v>1893</v>
      </c>
      <c r="L70" s="291"/>
      <c r="M70" s="293"/>
      <c r="N70" s="293"/>
      <c r="O70" s="291"/>
      <c r="Q70" s="295">
        <v>9</v>
      </c>
    </row>
    <row r="71" spans="1:17" s="295" customFormat="1" ht="17.100000000000001" customHeight="1">
      <c r="A71" s="286"/>
      <c r="B71" s="287">
        <v>62</v>
      </c>
      <c r="C71" s="288"/>
      <c r="D71" s="360" t="s">
        <v>1707</v>
      </c>
      <c r="E71" s="257" t="s">
        <v>1708</v>
      </c>
      <c r="F71" s="258" t="s">
        <v>1702</v>
      </c>
      <c r="G71" s="290"/>
      <c r="H71" s="286"/>
      <c r="I71" s="291"/>
      <c r="J71" s="361" t="s">
        <v>1719</v>
      </c>
      <c r="K71" s="358" t="s">
        <v>1893</v>
      </c>
      <c r="L71" s="291"/>
      <c r="M71" s="293"/>
      <c r="N71" s="293"/>
      <c r="O71" s="291"/>
      <c r="Q71" s="295">
        <v>10</v>
      </c>
    </row>
    <row r="72" spans="1:17" s="295" customFormat="1" ht="17.100000000000001" customHeight="1">
      <c r="A72" s="286"/>
      <c r="B72" s="287">
        <v>63</v>
      </c>
      <c r="C72" s="288"/>
      <c r="D72" s="360" t="s">
        <v>1709</v>
      </c>
      <c r="E72" s="257" t="s">
        <v>128</v>
      </c>
      <c r="F72" s="258" t="s">
        <v>1626</v>
      </c>
      <c r="G72" s="290"/>
      <c r="H72" s="286"/>
      <c r="I72" s="291"/>
      <c r="J72" s="361" t="s">
        <v>1719</v>
      </c>
      <c r="K72" s="358" t="s">
        <v>1893</v>
      </c>
      <c r="L72" s="291"/>
      <c r="M72" s="293"/>
      <c r="N72" s="293"/>
      <c r="O72" s="291"/>
      <c r="Q72" s="295">
        <v>11</v>
      </c>
    </row>
    <row r="73" spans="1:17" s="295" customFormat="1" ht="17.100000000000001" customHeight="1">
      <c r="A73" s="286"/>
      <c r="B73" s="287">
        <v>64</v>
      </c>
      <c r="C73" s="288"/>
      <c r="D73" s="360" t="s">
        <v>1710</v>
      </c>
      <c r="E73" s="257" t="s">
        <v>1711</v>
      </c>
      <c r="F73" s="258" t="s">
        <v>144</v>
      </c>
      <c r="G73" s="290"/>
      <c r="H73" s="286"/>
      <c r="I73" s="291"/>
      <c r="J73" s="361" t="s">
        <v>1719</v>
      </c>
      <c r="K73" s="358" t="s">
        <v>1893</v>
      </c>
      <c r="L73" s="291"/>
      <c r="M73" s="293"/>
      <c r="N73" s="293"/>
      <c r="O73" s="291"/>
      <c r="Q73" s="295">
        <v>12</v>
      </c>
    </row>
    <row r="74" spans="1:17" s="295" customFormat="1" ht="17.100000000000001" customHeight="1">
      <c r="A74" s="286"/>
      <c r="B74" s="287">
        <v>65</v>
      </c>
      <c r="C74" s="288"/>
      <c r="D74" s="360" t="s">
        <v>1712</v>
      </c>
      <c r="E74" s="257" t="s">
        <v>1713</v>
      </c>
      <c r="F74" s="258" t="s">
        <v>151</v>
      </c>
      <c r="G74" s="290"/>
      <c r="H74" s="286"/>
      <c r="I74" s="291"/>
      <c r="J74" s="361" t="s">
        <v>1719</v>
      </c>
      <c r="K74" s="358" t="s">
        <v>1893</v>
      </c>
      <c r="L74" s="291"/>
      <c r="M74" s="293"/>
      <c r="N74" s="293"/>
      <c r="O74" s="291"/>
      <c r="Q74" s="295">
        <v>13</v>
      </c>
    </row>
    <row r="75" spans="1:17" s="295" customFormat="1" ht="17.100000000000001" customHeight="1">
      <c r="A75" s="286"/>
      <c r="B75" s="287">
        <v>66</v>
      </c>
      <c r="C75" s="288"/>
      <c r="D75" s="360" t="s">
        <v>1715</v>
      </c>
      <c r="E75" s="257" t="s">
        <v>1716</v>
      </c>
      <c r="F75" s="258" t="s">
        <v>350</v>
      </c>
      <c r="G75" s="290"/>
      <c r="H75" s="286"/>
      <c r="I75" s="291"/>
      <c r="J75" s="361" t="s">
        <v>1719</v>
      </c>
      <c r="K75" s="358" t="s">
        <v>1893</v>
      </c>
      <c r="L75" s="291"/>
      <c r="M75" s="293"/>
      <c r="N75" s="293"/>
      <c r="O75" s="291"/>
      <c r="Q75" s="295">
        <v>14</v>
      </c>
    </row>
    <row r="76" spans="1:17" s="295" customFormat="1" ht="17.100000000000001" customHeight="1">
      <c r="A76" s="286"/>
      <c r="B76" s="287">
        <v>67</v>
      </c>
      <c r="C76" s="288"/>
      <c r="D76" s="360" t="s">
        <v>1717</v>
      </c>
      <c r="E76" s="257" t="s">
        <v>1418</v>
      </c>
      <c r="F76" s="258" t="s">
        <v>1701</v>
      </c>
      <c r="G76" s="290"/>
      <c r="H76" s="286"/>
      <c r="I76" s="291"/>
      <c r="J76" s="361" t="s">
        <v>1719</v>
      </c>
      <c r="K76" s="358" t="s">
        <v>1893</v>
      </c>
      <c r="L76" s="291"/>
      <c r="M76" s="293"/>
      <c r="N76" s="293"/>
      <c r="O76" s="291"/>
      <c r="Q76" s="295">
        <v>15</v>
      </c>
    </row>
    <row r="77" spans="1:17" s="295" customFormat="1" ht="17.100000000000001" customHeight="1">
      <c r="A77" s="286"/>
      <c r="B77" s="287">
        <v>68</v>
      </c>
      <c r="C77" s="288"/>
      <c r="D77" s="360" t="s">
        <v>1718</v>
      </c>
      <c r="E77" s="257" t="s">
        <v>38</v>
      </c>
      <c r="F77" s="258" t="s">
        <v>951</v>
      </c>
      <c r="G77" s="290"/>
      <c r="H77" s="286"/>
      <c r="I77" s="291"/>
      <c r="J77" s="361" t="s">
        <v>1719</v>
      </c>
      <c r="K77" s="358" t="s">
        <v>1893</v>
      </c>
      <c r="L77" s="291"/>
      <c r="M77" s="293"/>
      <c r="N77" s="293"/>
      <c r="O77" s="291"/>
      <c r="Q77" s="295">
        <v>16</v>
      </c>
    </row>
    <row r="78" spans="1:17" s="295" customFormat="1" ht="17.100000000000001" customHeight="1">
      <c r="A78" s="286"/>
      <c r="B78" s="287">
        <v>69</v>
      </c>
      <c r="C78" s="288"/>
      <c r="D78" s="415" t="s">
        <v>1823</v>
      </c>
      <c r="E78" s="257" t="s">
        <v>1824</v>
      </c>
      <c r="F78" s="258" t="s">
        <v>149</v>
      </c>
      <c r="G78" s="290"/>
      <c r="H78" s="286"/>
      <c r="I78" s="291"/>
      <c r="J78" s="361" t="s">
        <v>1788</v>
      </c>
      <c r="K78" s="358" t="s">
        <v>1893</v>
      </c>
      <c r="L78" s="291"/>
      <c r="M78" s="293"/>
      <c r="N78" s="293"/>
      <c r="O78" s="291"/>
      <c r="Q78" s="295">
        <v>17</v>
      </c>
    </row>
    <row r="79" spans="1:17" s="295" customFormat="1" ht="17.100000000000001" customHeight="1">
      <c r="A79" s="286"/>
      <c r="B79" s="287">
        <v>70</v>
      </c>
      <c r="C79" s="288"/>
      <c r="D79" s="360" t="s">
        <v>1825</v>
      </c>
      <c r="E79" s="257" t="s">
        <v>1826</v>
      </c>
      <c r="F79" s="258" t="s">
        <v>190</v>
      </c>
      <c r="G79" s="290"/>
      <c r="H79" s="286"/>
      <c r="I79" s="291"/>
      <c r="J79" s="361" t="s">
        <v>1788</v>
      </c>
      <c r="K79" s="358" t="s">
        <v>1893</v>
      </c>
      <c r="L79" s="291"/>
      <c r="M79" s="293"/>
      <c r="N79" s="293"/>
      <c r="O79" s="291"/>
      <c r="Q79" s="295">
        <v>18</v>
      </c>
    </row>
    <row r="80" spans="1:17" s="295" customFormat="1" ht="17.100000000000001" customHeight="1">
      <c r="A80" s="286"/>
      <c r="B80" s="287">
        <v>71</v>
      </c>
      <c r="C80" s="288"/>
      <c r="D80" s="360" t="s">
        <v>1827</v>
      </c>
      <c r="E80" s="257" t="s">
        <v>1638</v>
      </c>
      <c r="F80" s="258" t="s">
        <v>121</v>
      </c>
      <c r="G80" s="290"/>
      <c r="H80" s="286"/>
      <c r="I80" s="291"/>
      <c r="J80" s="361" t="s">
        <v>1788</v>
      </c>
      <c r="K80" s="358" t="s">
        <v>1900</v>
      </c>
      <c r="L80" s="291"/>
      <c r="M80" s="293"/>
      <c r="N80" s="293"/>
      <c r="O80" s="291"/>
      <c r="Q80" s="295">
        <v>19</v>
      </c>
    </row>
    <row r="81" spans="1:17" s="295" customFormat="1" ht="17.100000000000001" customHeight="1">
      <c r="A81" s="286"/>
      <c r="B81" s="287">
        <v>72</v>
      </c>
      <c r="C81" s="288"/>
      <c r="D81" s="360" t="s">
        <v>1828</v>
      </c>
      <c r="E81" s="257" t="s">
        <v>623</v>
      </c>
      <c r="F81" s="258" t="s">
        <v>161</v>
      </c>
      <c r="G81" s="290"/>
      <c r="H81" s="286"/>
      <c r="I81" s="291"/>
      <c r="J81" s="361" t="s">
        <v>1788</v>
      </c>
      <c r="K81" s="358" t="s">
        <v>1895</v>
      </c>
      <c r="L81" s="291"/>
      <c r="M81" s="293"/>
      <c r="N81" s="293"/>
      <c r="O81" s="291"/>
      <c r="Q81" s="295">
        <v>20</v>
      </c>
    </row>
    <row r="82" spans="1:17" s="295" customFormat="1" ht="17.100000000000001" customHeight="1">
      <c r="A82" s="286"/>
      <c r="B82" s="287">
        <v>73</v>
      </c>
      <c r="C82" s="288"/>
      <c r="D82" s="360" t="s">
        <v>1829</v>
      </c>
      <c r="E82" s="257" t="s">
        <v>1830</v>
      </c>
      <c r="F82" s="258" t="s">
        <v>118</v>
      </c>
      <c r="G82" s="290"/>
      <c r="H82" s="286"/>
      <c r="I82" s="291"/>
      <c r="J82" s="361" t="s">
        <v>1888</v>
      </c>
      <c r="K82" s="358" t="s">
        <v>1893</v>
      </c>
      <c r="L82" s="291"/>
      <c r="M82" s="293"/>
      <c r="N82" s="293"/>
      <c r="O82" s="291"/>
      <c r="Q82" s="295">
        <v>21</v>
      </c>
    </row>
    <row r="83" spans="1:17" s="295" customFormat="1" ht="17.100000000000001" customHeight="1">
      <c r="A83" s="286"/>
      <c r="B83" s="287">
        <v>74</v>
      </c>
      <c r="C83" s="288"/>
      <c r="D83" s="360" t="s">
        <v>1831</v>
      </c>
      <c r="E83" s="257" t="s">
        <v>1832</v>
      </c>
      <c r="F83" s="258" t="s">
        <v>87</v>
      </c>
      <c r="G83" s="290"/>
      <c r="H83" s="286"/>
      <c r="I83" s="291"/>
      <c r="J83" s="361" t="s">
        <v>1888</v>
      </c>
      <c r="K83" s="358" t="s">
        <v>1893</v>
      </c>
      <c r="L83" s="291"/>
      <c r="M83" s="293"/>
      <c r="N83" s="293"/>
      <c r="O83" s="291"/>
      <c r="Q83" s="295">
        <v>22</v>
      </c>
    </row>
    <row r="84" spans="1:17" s="295" customFormat="1" ht="17.100000000000001" customHeight="1">
      <c r="A84" s="286"/>
      <c r="B84" s="287">
        <v>75</v>
      </c>
      <c r="C84" s="288"/>
      <c r="D84" s="360" t="s">
        <v>1833</v>
      </c>
      <c r="E84" s="257" t="s">
        <v>38</v>
      </c>
      <c r="F84" s="258" t="s">
        <v>110</v>
      </c>
      <c r="G84" s="290"/>
      <c r="H84" s="286"/>
      <c r="I84" s="291"/>
      <c r="J84" s="361" t="s">
        <v>1888</v>
      </c>
      <c r="K84" s="358" t="s">
        <v>1797</v>
      </c>
      <c r="L84" s="291"/>
      <c r="M84" s="293"/>
      <c r="N84" s="293"/>
      <c r="O84" s="291"/>
      <c r="Q84" s="295">
        <v>23</v>
      </c>
    </row>
    <row r="85" spans="1:17" s="295" customFormat="1" ht="17.100000000000001" customHeight="1">
      <c r="A85" s="286"/>
      <c r="B85" s="287">
        <v>76</v>
      </c>
      <c r="C85" s="288"/>
      <c r="D85" s="360" t="s">
        <v>1834</v>
      </c>
      <c r="E85" s="257" t="s">
        <v>1835</v>
      </c>
      <c r="F85" s="258" t="s">
        <v>51</v>
      </c>
      <c r="G85" s="290"/>
      <c r="H85" s="286"/>
      <c r="I85" s="291"/>
      <c r="J85" s="361" t="s">
        <v>1889</v>
      </c>
      <c r="K85" s="358" t="s">
        <v>1893</v>
      </c>
      <c r="L85" s="291"/>
      <c r="M85" s="293"/>
      <c r="N85" s="293"/>
      <c r="O85" s="291"/>
      <c r="Q85" s="295">
        <v>24</v>
      </c>
    </row>
    <row r="86" spans="1:17" s="295" customFormat="1" ht="17.100000000000001" customHeight="1">
      <c r="A86" s="286"/>
      <c r="B86" s="287">
        <v>77</v>
      </c>
      <c r="C86" s="288"/>
      <c r="D86" s="360" t="s">
        <v>1836</v>
      </c>
      <c r="E86" s="257" t="s">
        <v>1837</v>
      </c>
      <c r="F86" s="258" t="s">
        <v>1633</v>
      </c>
      <c r="G86" s="290"/>
      <c r="H86" s="286"/>
      <c r="I86" s="291"/>
      <c r="J86" s="361" t="s">
        <v>1889</v>
      </c>
      <c r="K86" s="358" t="s">
        <v>1893</v>
      </c>
      <c r="L86" s="291"/>
      <c r="M86" s="293"/>
      <c r="N86" s="293"/>
      <c r="O86" s="291"/>
      <c r="Q86" s="295">
        <v>25</v>
      </c>
    </row>
    <row r="87" spans="1:17" s="295" customFormat="1" ht="17.100000000000001" customHeight="1">
      <c r="A87" s="286"/>
      <c r="B87" s="287">
        <v>78</v>
      </c>
      <c r="C87" s="288"/>
      <c r="D87" s="360" t="s">
        <v>1838</v>
      </c>
      <c r="E87" s="257" t="s">
        <v>1839</v>
      </c>
      <c r="F87" s="258" t="s">
        <v>109</v>
      </c>
      <c r="G87" s="290"/>
      <c r="H87" s="286"/>
      <c r="I87" s="291"/>
      <c r="J87" s="361" t="s">
        <v>1889</v>
      </c>
      <c r="K87" s="358" t="s">
        <v>1793</v>
      </c>
      <c r="L87" s="291"/>
      <c r="M87" s="293"/>
      <c r="N87" s="293"/>
      <c r="O87" s="291"/>
      <c r="Q87" s="295">
        <v>26</v>
      </c>
    </row>
    <row r="88" spans="1:17" s="295" customFormat="1" ht="17.100000000000001" customHeight="1">
      <c r="A88" s="286"/>
      <c r="B88" s="287">
        <v>79</v>
      </c>
      <c r="C88" s="288"/>
      <c r="D88" s="360" t="s">
        <v>1840</v>
      </c>
      <c r="E88" s="257" t="s">
        <v>1841</v>
      </c>
      <c r="F88" s="258" t="s">
        <v>392</v>
      </c>
      <c r="G88" s="290"/>
      <c r="H88" s="286"/>
      <c r="I88" s="291"/>
      <c r="J88" s="361" t="s">
        <v>1889</v>
      </c>
      <c r="K88" s="358" t="s">
        <v>1893</v>
      </c>
      <c r="L88" s="291"/>
      <c r="M88" s="293"/>
      <c r="N88" s="293"/>
      <c r="O88" s="291"/>
      <c r="Q88" s="295">
        <v>27</v>
      </c>
    </row>
    <row r="89" spans="1:17" s="295" customFormat="1" ht="17.100000000000001" customHeight="1">
      <c r="A89" s="286"/>
      <c r="B89" s="287">
        <v>80</v>
      </c>
      <c r="C89" s="288"/>
      <c r="D89" s="360" t="s">
        <v>1720</v>
      </c>
      <c r="E89" s="257" t="s">
        <v>277</v>
      </c>
      <c r="F89" s="258" t="s">
        <v>192</v>
      </c>
      <c r="G89" s="290"/>
      <c r="H89" s="286"/>
      <c r="I89" s="291"/>
      <c r="J89" s="361" t="s">
        <v>1727</v>
      </c>
      <c r="K89" s="358" t="s">
        <v>1893</v>
      </c>
      <c r="L89" s="291"/>
      <c r="M89" s="293"/>
      <c r="N89" s="293"/>
      <c r="O89" s="291"/>
      <c r="Q89" s="295">
        <v>28</v>
      </c>
    </row>
    <row r="90" spans="1:17" s="295" customFormat="1" ht="17.100000000000001" customHeight="1">
      <c r="A90" s="286"/>
      <c r="B90" s="287">
        <v>81</v>
      </c>
      <c r="C90" s="288"/>
      <c r="D90" s="360" t="s">
        <v>1721</v>
      </c>
      <c r="E90" s="257" t="s">
        <v>1722</v>
      </c>
      <c r="F90" s="258" t="s">
        <v>94</v>
      </c>
      <c r="G90" s="290"/>
      <c r="H90" s="286"/>
      <c r="I90" s="291"/>
      <c r="J90" s="361" t="s">
        <v>1727</v>
      </c>
      <c r="K90" s="358" t="s">
        <v>1901</v>
      </c>
      <c r="L90" s="291"/>
      <c r="M90" s="293"/>
      <c r="N90" s="293"/>
      <c r="O90" s="291"/>
      <c r="Q90" s="295">
        <v>29</v>
      </c>
    </row>
    <row r="91" spans="1:17" s="295" customFormat="1" ht="17.100000000000001" customHeight="1">
      <c r="A91" s="286"/>
      <c r="B91" s="287">
        <v>82</v>
      </c>
      <c r="C91" s="288"/>
      <c r="D91" s="360" t="s">
        <v>1723</v>
      </c>
      <c r="E91" s="257" t="s">
        <v>1724</v>
      </c>
      <c r="F91" s="258" t="s">
        <v>13</v>
      </c>
      <c r="G91" s="290"/>
      <c r="H91" s="286"/>
      <c r="I91" s="291"/>
      <c r="J91" s="361" t="s">
        <v>1727</v>
      </c>
      <c r="K91" s="358" t="s">
        <v>1893</v>
      </c>
      <c r="L91" s="291"/>
      <c r="M91" s="293"/>
      <c r="N91" s="293"/>
      <c r="O91" s="291"/>
      <c r="Q91" s="295">
        <v>30</v>
      </c>
    </row>
    <row r="92" spans="1:17" s="295" customFormat="1" ht="17.100000000000001" customHeight="1">
      <c r="A92" s="286"/>
      <c r="B92" s="287">
        <v>83</v>
      </c>
      <c r="C92" s="288"/>
      <c r="D92" s="360" t="s">
        <v>1725</v>
      </c>
      <c r="E92" s="257" t="s">
        <v>1689</v>
      </c>
      <c r="F92" s="258" t="s">
        <v>13</v>
      </c>
      <c r="G92" s="290"/>
      <c r="H92" s="286"/>
      <c r="I92" s="291"/>
      <c r="J92" s="361" t="s">
        <v>1727</v>
      </c>
      <c r="K92" s="358" t="s">
        <v>1893</v>
      </c>
      <c r="L92" s="291"/>
      <c r="M92" s="293"/>
      <c r="N92" s="293"/>
      <c r="O92" s="291"/>
      <c r="Q92" s="295">
        <v>31</v>
      </c>
    </row>
    <row r="93" spans="1:17" s="295" customFormat="1" ht="17.100000000000001" customHeight="1">
      <c r="A93" s="286"/>
      <c r="B93" s="287">
        <v>84</v>
      </c>
      <c r="C93" s="288"/>
      <c r="D93" s="360" t="s">
        <v>1842</v>
      </c>
      <c r="E93" s="257" t="s">
        <v>1843</v>
      </c>
      <c r="F93" s="258" t="s">
        <v>11</v>
      </c>
      <c r="G93" s="290"/>
      <c r="H93" s="286"/>
      <c r="I93" s="291"/>
      <c r="J93" s="361" t="s">
        <v>1790</v>
      </c>
      <c r="K93" s="358" t="s">
        <v>1893</v>
      </c>
      <c r="L93" s="291"/>
      <c r="M93" s="293"/>
      <c r="N93" s="293"/>
      <c r="O93" s="291"/>
      <c r="Q93" s="295">
        <v>32</v>
      </c>
    </row>
    <row r="94" spans="1:17" s="295" customFormat="1" ht="17.100000000000001" customHeight="1">
      <c r="A94" s="286"/>
      <c r="B94" s="287">
        <v>85</v>
      </c>
      <c r="C94" s="288"/>
      <c r="D94" s="360" t="s">
        <v>1844</v>
      </c>
      <c r="E94" s="257" t="s">
        <v>1845</v>
      </c>
      <c r="F94" s="258" t="s">
        <v>11</v>
      </c>
      <c r="G94" s="290"/>
      <c r="H94" s="286"/>
      <c r="I94" s="291"/>
      <c r="J94" s="361" t="s">
        <v>1790</v>
      </c>
      <c r="K94" s="358" t="s">
        <v>1893</v>
      </c>
      <c r="L94" s="291"/>
      <c r="M94" s="293"/>
      <c r="N94" s="293"/>
      <c r="O94" s="291"/>
      <c r="Q94" s="295">
        <v>33</v>
      </c>
    </row>
    <row r="95" spans="1:17" s="295" customFormat="1" ht="17.100000000000001" customHeight="1">
      <c r="A95" s="286"/>
      <c r="B95" s="287">
        <v>86</v>
      </c>
      <c r="C95" s="288"/>
      <c r="D95" s="360" t="s">
        <v>1846</v>
      </c>
      <c r="E95" s="257" t="s">
        <v>274</v>
      </c>
      <c r="F95" s="258" t="s">
        <v>11</v>
      </c>
      <c r="G95" s="290"/>
      <c r="H95" s="286"/>
      <c r="I95" s="291"/>
      <c r="J95" s="361" t="s">
        <v>1790</v>
      </c>
      <c r="K95" s="358" t="s">
        <v>1896</v>
      </c>
      <c r="L95" s="291"/>
      <c r="M95" s="293"/>
      <c r="N95" s="293"/>
      <c r="O95" s="291"/>
      <c r="Q95" s="295">
        <v>34</v>
      </c>
    </row>
    <row r="96" spans="1:17" s="295" customFormat="1" ht="17.100000000000001" customHeight="1">
      <c r="A96" s="286"/>
      <c r="B96" s="287">
        <v>87</v>
      </c>
      <c r="C96" s="288"/>
      <c r="D96" s="360" t="s">
        <v>1847</v>
      </c>
      <c r="E96" s="257" t="s">
        <v>1848</v>
      </c>
      <c r="F96" s="258" t="s">
        <v>11</v>
      </c>
      <c r="G96" s="290"/>
      <c r="H96" s="286"/>
      <c r="I96" s="291"/>
      <c r="J96" s="361" t="s">
        <v>1790</v>
      </c>
      <c r="K96" s="358" t="s">
        <v>1893</v>
      </c>
      <c r="L96" s="291"/>
      <c r="M96" s="293"/>
      <c r="N96" s="293"/>
      <c r="O96" s="291"/>
      <c r="Q96" s="295">
        <v>35</v>
      </c>
    </row>
    <row r="97" spans="1:17" s="295" customFormat="1" ht="17.100000000000001" customHeight="1">
      <c r="A97" s="286"/>
      <c r="B97" s="287">
        <v>88</v>
      </c>
      <c r="C97" s="288"/>
      <c r="D97" s="360" t="s">
        <v>1849</v>
      </c>
      <c r="E97" s="257" t="s">
        <v>1850</v>
      </c>
      <c r="F97" s="258" t="s">
        <v>11</v>
      </c>
      <c r="G97" s="290"/>
      <c r="H97" s="286"/>
      <c r="I97" s="291"/>
      <c r="J97" s="361" t="s">
        <v>1790</v>
      </c>
      <c r="K97" s="358" t="s">
        <v>1893</v>
      </c>
      <c r="L97" s="291"/>
      <c r="M97" s="293"/>
      <c r="N97" s="293"/>
      <c r="O97" s="291"/>
      <c r="Q97" s="295">
        <v>36</v>
      </c>
    </row>
    <row r="98" spans="1:17" s="295" customFormat="1" ht="17.100000000000001" customHeight="1">
      <c r="A98" s="286"/>
      <c r="B98" s="287">
        <v>89</v>
      </c>
      <c r="C98" s="288"/>
      <c r="D98" s="360" t="s">
        <v>1851</v>
      </c>
      <c r="E98" s="257" t="s">
        <v>1852</v>
      </c>
      <c r="F98" s="258" t="s">
        <v>77</v>
      </c>
      <c r="G98" s="290"/>
      <c r="H98" s="286"/>
      <c r="I98" s="291"/>
      <c r="J98" s="361" t="s">
        <v>1790</v>
      </c>
      <c r="K98" s="358" t="s">
        <v>1893</v>
      </c>
      <c r="L98" s="291"/>
      <c r="M98" s="293"/>
      <c r="N98" s="293"/>
      <c r="O98" s="291"/>
      <c r="Q98" s="295">
        <v>37</v>
      </c>
    </row>
    <row r="99" spans="1:17" s="295" customFormat="1" ht="17.100000000000001" customHeight="1">
      <c r="A99" s="286"/>
      <c r="B99" s="287">
        <v>90</v>
      </c>
      <c r="C99" s="288"/>
      <c r="D99" s="360" t="s">
        <v>1853</v>
      </c>
      <c r="E99" s="257" t="s">
        <v>138</v>
      </c>
      <c r="F99" s="258" t="s">
        <v>130</v>
      </c>
      <c r="G99" s="290"/>
      <c r="H99" s="286"/>
      <c r="I99" s="291"/>
      <c r="J99" s="361" t="s">
        <v>1790</v>
      </c>
      <c r="K99" s="358" t="s">
        <v>1893</v>
      </c>
      <c r="L99" s="291"/>
      <c r="M99" s="293"/>
      <c r="N99" s="293"/>
      <c r="O99" s="291"/>
      <c r="Q99" s="295">
        <v>38</v>
      </c>
    </row>
    <row r="100" spans="1:17" s="295" customFormat="1" ht="17.100000000000001" customHeight="1">
      <c r="A100" s="286"/>
      <c r="B100" s="287">
        <v>91</v>
      </c>
      <c r="C100" s="288"/>
      <c r="D100" s="360" t="s">
        <v>1854</v>
      </c>
      <c r="E100" s="257" t="s">
        <v>1855</v>
      </c>
      <c r="F100" s="258" t="s">
        <v>1691</v>
      </c>
      <c r="G100" s="290"/>
      <c r="H100" s="286"/>
      <c r="I100" s="291"/>
      <c r="J100" s="361" t="s">
        <v>1790</v>
      </c>
      <c r="K100" s="358" t="s">
        <v>1893</v>
      </c>
      <c r="L100" s="291"/>
      <c r="M100" s="293"/>
      <c r="N100" s="293"/>
      <c r="O100" s="291"/>
      <c r="Q100" s="295">
        <v>39</v>
      </c>
    </row>
    <row r="101" spans="1:17" s="295" customFormat="1" ht="17.100000000000001" customHeight="1">
      <c r="A101" s="286"/>
      <c r="B101" s="287">
        <v>92</v>
      </c>
      <c r="C101" s="288"/>
      <c r="D101" s="360" t="s">
        <v>1856</v>
      </c>
      <c r="E101" s="257" t="s">
        <v>1857</v>
      </c>
      <c r="F101" s="258" t="s">
        <v>151</v>
      </c>
      <c r="G101" s="290"/>
      <c r="H101" s="286"/>
      <c r="I101" s="291"/>
      <c r="J101" s="361" t="s">
        <v>1790</v>
      </c>
      <c r="K101" s="358" t="s">
        <v>1893</v>
      </c>
      <c r="L101" s="291"/>
      <c r="M101" s="293"/>
      <c r="N101" s="293"/>
      <c r="O101" s="291"/>
      <c r="Q101" s="295">
        <v>40</v>
      </c>
    </row>
    <row r="102" spans="1:17" s="295" customFormat="1" ht="17.100000000000001" customHeight="1">
      <c r="A102" s="286"/>
      <c r="B102" s="287">
        <v>93</v>
      </c>
      <c r="C102" s="288"/>
      <c r="D102" s="360" t="s">
        <v>1858</v>
      </c>
      <c r="E102" s="257" t="s">
        <v>1859</v>
      </c>
      <c r="F102" s="258" t="s">
        <v>1635</v>
      </c>
      <c r="G102" s="290"/>
      <c r="H102" s="286"/>
      <c r="I102" s="291"/>
      <c r="J102" s="361" t="s">
        <v>1790</v>
      </c>
      <c r="K102" s="358" t="s">
        <v>1893</v>
      </c>
      <c r="L102" s="291"/>
      <c r="M102" s="293"/>
      <c r="N102" s="293"/>
      <c r="O102" s="291"/>
      <c r="Q102" s="295">
        <v>41</v>
      </c>
    </row>
    <row r="103" spans="1:17" s="295" customFormat="1" ht="17.100000000000001" customHeight="1">
      <c r="A103" s="286"/>
      <c r="B103" s="287">
        <v>94</v>
      </c>
      <c r="C103" s="288"/>
      <c r="D103" s="360" t="s">
        <v>1860</v>
      </c>
      <c r="E103" s="257" t="s">
        <v>1861</v>
      </c>
      <c r="F103" s="258" t="s">
        <v>1635</v>
      </c>
      <c r="G103" s="290"/>
      <c r="H103" s="286"/>
      <c r="I103" s="291"/>
      <c r="J103" s="361" t="s">
        <v>1790</v>
      </c>
      <c r="K103" s="358" t="s">
        <v>1897</v>
      </c>
      <c r="L103" s="291"/>
      <c r="M103" s="293"/>
      <c r="N103" s="293"/>
      <c r="O103" s="291"/>
      <c r="Q103" s="295">
        <v>42</v>
      </c>
    </row>
    <row r="104" spans="1:17" s="295" customFormat="1" ht="17.100000000000001" customHeight="1">
      <c r="A104" s="286"/>
      <c r="B104" s="287">
        <v>95</v>
      </c>
      <c r="C104" s="288"/>
      <c r="D104" s="360" t="s">
        <v>1862</v>
      </c>
      <c r="E104" s="257" t="s">
        <v>1863</v>
      </c>
      <c r="F104" s="258" t="s">
        <v>100</v>
      </c>
      <c r="G104" s="290"/>
      <c r="H104" s="286"/>
      <c r="I104" s="291"/>
      <c r="J104" s="361" t="s">
        <v>1790</v>
      </c>
      <c r="K104" s="358" t="s">
        <v>1896</v>
      </c>
      <c r="L104" s="291"/>
      <c r="M104" s="293"/>
      <c r="N104" s="293"/>
      <c r="O104" s="291"/>
      <c r="Q104" s="295">
        <v>43</v>
      </c>
    </row>
    <row r="105" spans="1:17" s="295" customFormat="1" ht="17.100000000000001" customHeight="1">
      <c r="A105" s="286"/>
      <c r="B105" s="287">
        <v>96</v>
      </c>
      <c r="C105" s="288"/>
      <c r="D105" s="360" t="s">
        <v>1864</v>
      </c>
      <c r="E105" s="257" t="s">
        <v>1865</v>
      </c>
      <c r="F105" s="258" t="s">
        <v>157</v>
      </c>
      <c r="G105" s="290"/>
      <c r="H105" s="286"/>
      <c r="I105" s="291"/>
      <c r="J105" s="361" t="s">
        <v>1790</v>
      </c>
      <c r="K105" s="358" t="s">
        <v>1893</v>
      </c>
      <c r="L105" s="291"/>
      <c r="M105" s="293"/>
      <c r="N105" s="293"/>
      <c r="O105" s="291"/>
      <c r="Q105" s="295">
        <v>44</v>
      </c>
    </row>
    <row r="106" spans="1:17" s="295" customFormat="1" ht="17.100000000000001" customHeight="1">
      <c r="A106" s="286"/>
      <c r="B106" s="287">
        <v>97</v>
      </c>
      <c r="C106" s="288"/>
      <c r="D106" s="360" t="s">
        <v>1866</v>
      </c>
      <c r="E106" s="257" t="s">
        <v>1867</v>
      </c>
      <c r="F106" s="258" t="s">
        <v>153</v>
      </c>
      <c r="G106" s="290"/>
      <c r="H106" s="286"/>
      <c r="I106" s="291"/>
      <c r="J106" s="361" t="s">
        <v>1790</v>
      </c>
      <c r="K106" s="358" t="s">
        <v>1898</v>
      </c>
      <c r="L106" s="291"/>
      <c r="M106" s="293"/>
      <c r="N106" s="293"/>
      <c r="O106" s="291"/>
      <c r="Q106" s="295">
        <v>45</v>
      </c>
    </row>
    <row r="107" spans="1:17" s="295" customFormat="1" ht="17.100000000000001" customHeight="1">
      <c r="A107" s="286"/>
      <c r="B107" s="287">
        <v>98</v>
      </c>
      <c r="C107" s="288"/>
      <c r="D107" s="360" t="s">
        <v>1868</v>
      </c>
      <c r="E107" s="257" t="s">
        <v>1620</v>
      </c>
      <c r="F107" s="258" t="s">
        <v>11</v>
      </c>
      <c r="G107" s="290"/>
      <c r="H107" s="286"/>
      <c r="I107" s="291"/>
      <c r="J107" s="361" t="s">
        <v>1890</v>
      </c>
      <c r="K107" s="358" t="s">
        <v>1893</v>
      </c>
      <c r="L107" s="291"/>
      <c r="M107" s="293"/>
      <c r="N107" s="293"/>
      <c r="O107" s="291"/>
      <c r="Q107" s="295">
        <v>46</v>
      </c>
    </row>
    <row r="108" spans="1:17" s="295" customFormat="1" ht="17.100000000000001" customHeight="1">
      <c r="A108" s="286"/>
      <c r="B108" s="287">
        <v>99</v>
      </c>
      <c r="C108" s="288"/>
      <c r="D108" s="360" t="s">
        <v>1869</v>
      </c>
      <c r="E108" s="257" t="s">
        <v>47</v>
      </c>
      <c r="F108" s="258" t="s">
        <v>140</v>
      </c>
      <c r="G108" s="290"/>
      <c r="H108" s="286"/>
      <c r="I108" s="291"/>
      <c r="J108" s="361" t="s">
        <v>1890</v>
      </c>
      <c r="K108" s="358" t="s">
        <v>1893</v>
      </c>
      <c r="L108" s="291"/>
      <c r="M108" s="293"/>
      <c r="N108" s="293"/>
      <c r="O108" s="291"/>
      <c r="Q108" s="295">
        <v>47</v>
      </c>
    </row>
    <row r="109" spans="1:17" s="295" customFormat="1" ht="17.100000000000001" customHeight="1">
      <c r="A109" s="286"/>
      <c r="B109" s="287">
        <v>100</v>
      </c>
      <c r="C109" s="288"/>
      <c r="D109" s="360" t="s">
        <v>1870</v>
      </c>
      <c r="E109" s="257" t="s">
        <v>1731</v>
      </c>
      <c r="F109" s="258" t="s">
        <v>348</v>
      </c>
      <c r="G109" s="290"/>
      <c r="H109" s="286"/>
      <c r="I109" s="291"/>
      <c r="J109" s="361" t="s">
        <v>1890</v>
      </c>
      <c r="K109" s="358" t="s">
        <v>1893</v>
      </c>
      <c r="L109" s="291"/>
      <c r="M109" s="293"/>
      <c r="N109" s="293"/>
      <c r="O109" s="291"/>
      <c r="Q109" s="295">
        <v>48</v>
      </c>
    </row>
    <row r="110" spans="1:17" s="295" customFormat="1" ht="17.100000000000001" customHeight="1">
      <c r="A110" s="286"/>
      <c r="B110" s="287">
        <v>101</v>
      </c>
      <c r="C110" s="288"/>
      <c r="D110" s="360" t="s">
        <v>1871</v>
      </c>
      <c r="E110" s="257" t="s">
        <v>1872</v>
      </c>
      <c r="F110" s="258" t="s">
        <v>1873</v>
      </c>
      <c r="G110" s="290"/>
      <c r="H110" s="286"/>
      <c r="I110" s="291"/>
      <c r="J110" s="361" t="s">
        <v>1890</v>
      </c>
      <c r="K110" s="358" t="s">
        <v>1893</v>
      </c>
      <c r="L110" s="291"/>
      <c r="M110" s="293"/>
      <c r="N110" s="293"/>
      <c r="O110" s="291"/>
      <c r="Q110" s="295">
        <v>49</v>
      </c>
    </row>
    <row r="111" spans="1:17" s="295" customFormat="1" ht="17.100000000000001" customHeight="1">
      <c r="A111" s="286"/>
      <c r="B111" s="287">
        <v>102</v>
      </c>
      <c r="C111" s="288"/>
      <c r="D111" s="360" t="s">
        <v>1874</v>
      </c>
      <c r="E111" s="257" t="s">
        <v>1728</v>
      </c>
      <c r="F111" s="258" t="s">
        <v>56</v>
      </c>
      <c r="G111" s="290"/>
      <c r="H111" s="286"/>
      <c r="I111" s="291"/>
      <c r="J111" s="361" t="s">
        <v>1890</v>
      </c>
      <c r="K111" s="358" t="s">
        <v>1893</v>
      </c>
      <c r="L111" s="291"/>
      <c r="M111" s="293"/>
      <c r="N111" s="293"/>
      <c r="O111" s="291"/>
      <c r="Q111" s="295">
        <v>50</v>
      </c>
    </row>
    <row r="112" spans="1:17" s="295" customFormat="1" ht="17.100000000000001" customHeight="1">
      <c r="A112" s="286"/>
      <c r="B112" s="287">
        <v>103</v>
      </c>
      <c r="C112" s="288"/>
      <c r="D112" s="360" t="s">
        <v>1875</v>
      </c>
      <c r="E112" s="257" t="s">
        <v>1876</v>
      </c>
      <c r="F112" s="258" t="s">
        <v>388</v>
      </c>
      <c r="G112" s="290"/>
      <c r="H112" s="286"/>
      <c r="I112" s="291"/>
      <c r="J112" s="361" t="s">
        <v>1890</v>
      </c>
      <c r="K112" s="358" t="s">
        <v>1893</v>
      </c>
      <c r="L112" s="291"/>
      <c r="M112" s="293"/>
      <c r="N112" s="293"/>
      <c r="O112" s="291"/>
      <c r="Q112" s="295">
        <v>51</v>
      </c>
    </row>
    <row r="113" spans="1:22" s="295" customFormat="1" ht="17.100000000000001" customHeight="1">
      <c r="A113" s="286"/>
      <c r="B113" s="287">
        <v>104</v>
      </c>
      <c r="C113" s="288"/>
      <c r="D113" s="360" t="s">
        <v>1877</v>
      </c>
      <c r="E113" s="257" t="s">
        <v>1878</v>
      </c>
      <c r="F113" s="258" t="s">
        <v>205</v>
      </c>
      <c r="G113" s="290"/>
      <c r="H113" s="286"/>
      <c r="I113" s="291"/>
      <c r="J113" s="361" t="s">
        <v>1890</v>
      </c>
      <c r="K113" s="358" t="s">
        <v>1893</v>
      </c>
      <c r="L113" s="291"/>
      <c r="M113" s="293"/>
      <c r="N113" s="293"/>
      <c r="O113" s="291"/>
      <c r="Q113" s="295">
        <v>52</v>
      </c>
    </row>
    <row r="114" spans="1:22" s="295" customFormat="1" ht="17.100000000000001" customHeight="1">
      <c r="A114" s="286"/>
      <c r="B114" s="287">
        <v>105</v>
      </c>
      <c r="C114" s="288"/>
      <c r="D114" s="360" t="s">
        <v>1879</v>
      </c>
      <c r="E114" s="257" t="s">
        <v>1766</v>
      </c>
      <c r="F114" s="258" t="s">
        <v>1639</v>
      </c>
      <c r="G114" s="290"/>
      <c r="H114" s="286"/>
      <c r="I114" s="291"/>
      <c r="J114" s="361" t="s">
        <v>1791</v>
      </c>
      <c r="K114" s="358" t="s">
        <v>1893</v>
      </c>
      <c r="L114" s="291"/>
      <c r="M114" s="293"/>
      <c r="N114" s="293"/>
      <c r="O114" s="291"/>
      <c r="Q114" s="295">
        <v>53</v>
      </c>
    </row>
    <row r="115" spans="1:22" s="295" customFormat="1" ht="17.100000000000001" customHeight="1">
      <c r="A115" s="286"/>
      <c r="B115" s="287">
        <v>106</v>
      </c>
      <c r="C115" s="288"/>
      <c r="D115" s="360" t="s">
        <v>1880</v>
      </c>
      <c r="E115" s="257" t="s">
        <v>1881</v>
      </c>
      <c r="F115" s="258" t="s">
        <v>1679</v>
      </c>
      <c r="G115" s="290"/>
      <c r="H115" s="286"/>
      <c r="I115" s="291"/>
      <c r="J115" s="361" t="s">
        <v>1791</v>
      </c>
      <c r="K115" s="358" t="s">
        <v>1893</v>
      </c>
      <c r="L115" s="291"/>
      <c r="M115" s="293"/>
      <c r="N115" s="293"/>
      <c r="O115" s="291"/>
      <c r="Q115" s="295">
        <v>54</v>
      </c>
    </row>
    <row r="116" spans="1:22" s="295" customFormat="1" ht="17.100000000000001" customHeight="1">
      <c r="A116" s="286"/>
      <c r="B116" s="287">
        <v>107</v>
      </c>
      <c r="C116" s="288"/>
      <c r="D116" s="360" t="s">
        <v>1882</v>
      </c>
      <c r="E116" s="257" t="s">
        <v>1024</v>
      </c>
      <c r="F116" s="258" t="s">
        <v>87</v>
      </c>
      <c r="G116" s="290"/>
      <c r="H116" s="286"/>
      <c r="I116" s="291"/>
      <c r="J116" s="361" t="s">
        <v>1791</v>
      </c>
      <c r="K116" s="358" t="s">
        <v>1893</v>
      </c>
      <c r="L116" s="291"/>
      <c r="M116" s="293"/>
      <c r="N116" s="293"/>
      <c r="O116" s="291"/>
      <c r="Q116" s="295">
        <v>55</v>
      </c>
    </row>
    <row r="117" spans="1:22" s="295" customFormat="1" ht="17.100000000000001" customHeight="1">
      <c r="A117" s="286"/>
      <c r="B117" s="287">
        <v>108</v>
      </c>
      <c r="C117" s="288"/>
      <c r="D117" s="360" t="s">
        <v>1883</v>
      </c>
      <c r="E117" s="257" t="s">
        <v>1686</v>
      </c>
      <c r="F117" s="258" t="s">
        <v>207</v>
      </c>
      <c r="G117" s="290"/>
      <c r="H117" s="286"/>
      <c r="I117" s="291"/>
      <c r="J117" s="361" t="s">
        <v>1891</v>
      </c>
      <c r="K117" s="358" t="s">
        <v>1797</v>
      </c>
      <c r="L117" s="291"/>
      <c r="M117" s="293"/>
      <c r="N117" s="293"/>
      <c r="O117" s="291"/>
      <c r="Q117" s="295">
        <v>56</v>
      </c>
    </row>
    <row r="118" spans="1:22" s="295" customFormat="1" ht="17.100000000000001" customHeight="1">
      <c r="A118" s="286"/>
      <c r="B118" s="287">
        <v>109</v>
      </c>
      <c r="C118" s="288"/>
      <c r="D118" s="360" t="s">
        <v>1884</v>
      </c>
      <c r="E118" s="257" t="s">
        <v>1885</v>
      </c>
      <c r="F118" s="258" t="s">
        <v>64</v>
      </c>
      <c r="G118" s="290"/>
      <c r="H118" s="286"/>
      <c r="I118" s="291"/>
      <c r="J118" s="361" t="s">
        <v>1891</v>
      </c>
      <c r="K118" s="358" t="s">
        <v>1895</v>
      </c>
      <c r="L118" s="291"/>
      <c r="M118" s="293"/>
      <c r="N118" s="293"/>
      <c r="O118" s="291"/>
      <c r="Q118" s="295">
        <v>57</v>
      </c>
    </row>
    <row r="119" spans="1:22" s="295" customFormat="1" ht="17.100000000000001" customHeight="1">
      <c r="A119" s="286"/>
      <c r="B119" s="287">
        <v>110</v>
      </c>
      <c r="C119" s="288"/>
      <c r="D119" s="360" t="s">
        <v>1886</v>
      </c>
      <c r="E119" s="257" t="s">
        <v>1685</v>
      </c>
      <c r="F119" s="258" t="s">
        <v>161</v>
      </c>
      <c r="G119" s="290"/>
      <c r="H119" s="286"/>
      <c r="I119" s="291"/>
      <c r="J119" s="361" t="s">
        <v>1891</v>
      </c>
      <c r="K119" s="358" t="s">
        <v>1899</v>
      </c>
      <c r="L119" s="291"/>
      <c r="M119" s="293"/>
      <c r="N119" s="293"/>
      <c r="O119" s="291"/>
      <c r="Q119" s="295">
        <v>58</v>
      </c>
    </row>
    <row r="120" spans="1:22" s="285" customFormat="1" ht="24.95" customHeight="1">
      <c r="A120" s="296"/>
      <c r="B120" s="279"/>
      <c r="C120" s="284"/>
      <c r="D120" s="483" t="s">
        <v>29</v>
      </c>
      <c r="E120" s="484"/>
      <c r="F120" s="280">
        <f>B119</f>
        <v>110</v>
      </c>
      <c r="G120" s="284"/>
      <c r="H120" s="279"/>
      <c r="I120" s="283"/>
      <c r="J120" s="485" t="s">
        <v>1932</v>
      </c>
      <c r="K120" s="486"/>
      <c r="L120" s="298"/>
      <c r="O120" s="298"/>
    </row>
    <row r="121" spans="1:22" s="285" customFormat="1" ht="20.100000000000001" customHeight="1">
      <c r="A121" s="296"/>
      <c r="B121" s="315"/>
      <c r="C121" s="316"/>
      <c r="D121" s="315"/>
      <c r="E121" s="316"/>
      <c r="F121" s="317"/>
      <c r="G121" s="317"/>
      <c r="H121" s="318"/>
      <c r="I121" s="319"/>
      <c r="J121" s="320"/>
      <c r="K121" s="321"/>
      <c r="L121" s="298"/>
      <c r="O121" s="298"/>
    </row>
    <row r="122" spans="1:22" ht="20.100000000000001" customHeight="1">
      <c r="F122" s="478" t="s">
        <v>1739</v>
      </c>
      <c r="G122" s="478"/>
      <c r="H122" s="478"/>
      <c r="I122" s="478"/>
      <c r="J122" s="478"/>
      <c r="K122" s="478"/>
    </row>
    <row r="123" spans="1:22" s="305" customFormat="1" ht="18" customHeight="1">
      <c r="A123" s="302"/>
      <c r="B123" s="479" t="s">
        <v>1674</v>
      </c>
      <c r="C123" s="479"/>
      <c r="D123" s="479"/>
      <c r="E123" s="479"/>
      <c r="F123" s="479" t="s">
        <v>1673</v>
      </c>
      <c r="G123" s="479"/>
      <c r="H123" s="479"/>
      <c r="I123" s="479"/>
      <c r="J123" s="479"/>
      <c r="K123" s="303" t="s">
        <v>1672</v>
      </c>
      <c r="L123" s="304"/>
      <c r="O123" s="304"/>
    </row>
    <row r="124" spans="1:22" ht="18" customHeight="1">
      <c r="B124" s="306"/>
      <c r="F124" s="299"/>
      <c r="G124" s="275"/>
      <c r="I124" s="301"/>
      <c r="S124" s="301"/>
      <c r="T124" s="300"/>
      <c r="U124" s="309"/>
      <c r="V124" s="307"/>
    </row>
    <row r="125" spans="1:22" ht="18" customHeight="1">
      <c r="B125" s="481" t="s">
        <v>1678</v>
      </c>
      <c r="C125" s="481"/>
      <c r="D125" s="481"/>
      <c r="E125" s="481"/>
      <c r="F125" s="481" t="s">
        <v>1678</v>
      </c>
      <c r="G125" s="481"/>
      <c r="H125" s="481"/>
      <c r="I125" s="481"/>
      <c r="J125" s="481"/>
      <c r="K125" s="314" t="s">
        <v>1678</v>
      </c>
      <c r="S125" s="301"/>
      <c r="T125" s="300"/>
      <c r="U125" s="309"/>
      <c r="V125" s="307"/>
    </row>
    <row r="126" spans="1:22" ht="18" customHeight="1">
      <c r="B126" s="306"/>
      <c r="F126" s="299"/>
      <c r="G126" s="275"/>
      <c r="I126" s="301"/>
      <c r="S126" s="301"/>
      <c r="T126" s="300"/>
      <c r="U126" s="309"/>
      <c r="V126" s="307"/>
    </row>
    <row r="127" spans="1:22" ht="18" customHeight="1">
      <c r="B127" s="306"/>
      <c r="F127" s="299"/>
      <c r="G127" s="275"/>
      <c r="I127" s="301"/>
      <c r="S127" s="301"/>
      <c r="T127" s="300"/>
      <c r="U127" s="309"/>
      <c r="V127" s="307"/>
    </row>
    <row r="128" spans="1:22" s="312" customFormat="1" ht="18" customHeight="1">
      <c r="A128" s="310"/>
      <c r="B128" s="480" t="s">
        <v>1677</v>
      </c>
      <c r="C128" s="480"/>
      <c r="D128" s="480"/>
      <c r="E128" s="480"/>
      <c r="F128" s="480" t="s">
        <v>1676</v>
      </c>
      <c r="G128" s="480"/>
      <c r="H128" s="480"/>
      <c r="I128" s="480"/>
      <c r="J128" s="480"/>
      <c r="K128" s="354" t="s">
        <v>1675</v>
      </c>
      <c r="L128" s="311"/>
      <c r="O128" s="311"/>
      <c r="S128" s="313"/>
      <c r="T128" s="313"/>
      <c r="U128" s="313"/>
      <c r="V128" s="313"/>
    </row>
    <row r="136" spans="1:15" ht="17.100000000000001" customHeight="1">
      <c r="A136" s="275"/>
      <c r="B136" s="275"/>
      <c r="D136" s="275"/>
      <c r="E136" s="275"/>
      <c r="F136" s="275"/>
      <c r="G136" s="275"/>
      <c r="H136" s="275"/>
      <c r="I136" s="275"/>
      <c r="J136" s="275"/>
      <c r="K136" s="275"/>
      <c r="L136" s="275"/>
      <c r="O136" s="275"/>
    </row>
    <row r="137" spans="1:15" ht="17.100000000000001" customHeight="1">
      <c r="A137" s="275"/>
      <c r="B137" s="275"/>
      <c r="D137" s="275"/>
      <c r="E137" s="275"/>
      <c r="F137" s="275"/>
      <c r="G137" s="275"/>
      <c r="H137" s="275"/>
      <c r="I137" s="275"/>
      <c r="J137" s="275"/>
      <c r="K137" s="275"/>
      <c r="L137" s="275"/>
      <c r="O137" s="275"/>
    </row>
    <row r="138" spans="1:15" ht="17.100000000000001" customHeight="1">
      <c r="A138" s="275"/>
      <c r="B138" s="275"/>
      <c r="D138" s="275"/>
      <c r="E138" s="275"/>
      <c r="F138" s="275"/>
      <c r="G138" s="275"/>
      <c r="H138" s="275"/>
      <c r="I138" s="275"/>
      <c r="J138" s="275"/>
      <c r="K138" s="275"/>
      <c r="L138" s="275"/>
      <c r="O138" s="275"/>
    </row>
    <row r="139" spans="1:15" ht="17.100000000000001" customHeight="1">
      <c r="A139" s="275"/>
      <c r="B139" s="275"/>
      <c r="D139" s="275"/>
      <c r="E139" s="275"/>
      <c r="F139" s="275"/>
      <c r="G139" s="275"/>
      <c r="H139" s="275"/>
      <c r="I139" s="275"/>
      <c r="J139" s="275"/>
      <c r="K139" s="275"/>
      <c r="L139" s="275"/>
      <c r="O139" s="275"/>
    </row>
    <row r="140" spans="1:15" ht="17.100000000000001" customHeight="1">
      <c r="A140" s="275"/>
      <c r="B140" s="275"/>
      <c r="D140" s="275"/>
      <c r="E140" s="275"/>
      <c r="F140" s="275"/>
      <c r="G140" s="275"/>
      <c r="H140" s="275"/>
      <c r="I140" s="275"/>
      <c r="J140" s="275"/>
      <c r="K140" s="275"/>
      <c r="L140" s="275"/>
      <c r="O140" s="275"/>
    </row>
    <row r="141" spans="1:15" ht="17.100000000000001" customHeight="1">
      <c r="A141" s="275"/>
      <c r="B141" s="275"/>
      <c r="D141" s="275"/>
      <c r="E141" s="275"/>
      <c r="F141" s="275"/>
      <c r="G141" s="275"/>
      <c r="H141" s="275"/>
      <c r="I141" s="275"/>
      <c r="J141" s="275"/>
      <c r="K141" s="275"/>
      <c r="L141" s="275"/>
      <c r="O141" s="275"/>
    </row>
    <row r="142" spans="1:15" ht="17.100000000000001" customHeight="1">
      <c r="A142" s="275"/>
      <c r="B142" s="275"/>
      <c r="D142" s="275"/>
      <c r="E142" s="275"/>
      <c r="F142" s="275"/>
      <c r="G142" s="275"/>
      <c r="H142" s="275"/>
      <c r="I142" s="275"/>
      <c r="J142" s="275"/>
      <c r="K142" s="275"/>
      <c r="L142" s="275"/>
      <c r="O142" s="275"/>
    </row>
    <row r="143" spans="1:15" ht="17.100000000000001" customHeight="1">
      <c r="A143" s="275"/>
      <c r="B143" s="275"/>
      <c r="D143" s="275"/>
      <c r="E143" s="275"/>
      <c r="F143" s="275"/>
      <c r="G143" s="275"/>
      <c r="H143" s="275"/>
      <c r="I143" s="275"/>
      <c r="J143" s="275"/>
      <c r="K143" s="275"/>
      <c r="L143" s="275"/>
      <c r="O143" s="275"/>
    </row>
    <row r="144" spans="1:15" ht="17.100000000000001" customHeight="1">
      <c r="A144" s="275"/>
      <c r="B144" s="275"/>
      <c r="D144" s="275"/>
      <c r="E144" s="275"/>
      <c r="F144" s="275"/>
      <c r="G144" s="275"/>
      <c r="H144" s="275"/>
      <c r="I144" s="275"/>
      <c r="J144" s="275"/>
      <c r="K144" s="275"/>
      <c r="L144" s="275"/>
      <c r="O144" s="275"/>
    </row>
    <row r="145" spans="1:15" ht="17.100000000000001" customHeight="1">
      <c r="A145" s="275"/>
      <c r="B145" s="275"/>
      <c r="D145" s="275"/>
      <c r="E145" s="275"/>
      <c r="F145" s="275"/>
      <c r="G145" s="275"/>
      <c r="H145" s="275"/>
      <c r="I145" s="275"/>
      <c r="J145" s="275"/>
      <c r="K145" s="275"/>
      <c r="L145" s="275"/>
      <c r="O145" s="275"/>
    </row>
    <row r="146" spans="1:15" ht="17.100000000000001" customHeight="1">
      <c r="A146" s="275"/>
      <c r="B146" s="275"/>
      <c r="D146" s="275"/>
      <c r="E146" s="275"/>
      <c r="F146" s="275"/>
      <c r="G146" s="275"/>
      <c r="H146" s="275"/>
      <c r="I146" s="275"/>
      <c r="J146" s="275"/>
      <c r="K146" s="275"/>
      <c r="L146" s="275"/>
      <c r="O146" s="275"/>
    </row>
    <row r="147" spans="1:15" ht="17.100000000000001" customHeight="1">
      <c r="A147" s="275"/>
      <c r="B147" s="275"/>
      <c r="D147" s="275"/>
      <c r="E147" s="275"/>
      <c r="F147" s="275"/>
      <c r="G147" s="275"/>
      <c r="H147" s="275"/>
      <c r="I147" s="275"/>
      <c r="J147" s="275"/>
      <c r="K147" s="275"/>
      <c r="L147" s="275"/>
      <c r="O147" s="275"/>
    </row>
    <row r="148" spans="1:15" ht="17.100000000000001" customHeight="1">
      <c r="A148" s="275"/>
      <c r="B148" s="275"/>
      <c r="D148" s="275"/>
      <c r="E148" s="275"/>
      <c r="F148" s="275"/>
      <c r="G148" s="275"/>
      <c r="H148" s="275"/>
      <c r="I148" s="275"/>
      <c r="J148" s="275"/>
      <c r="K148" s="275"/>
      <c r="L148" s="275"/>
      <c r="O148" s="275"/>
    </row>
    <row r="149" spans="1:15" ht="17.100000000000001" customHeight="1">
      <c r="A149" s="275"/>
      <c r="B149" s="275"/>
      <c r="D149" s="275"/>
      <c r="E149" s="275"/>
      <c r="F149" s="275"/>
      <c r="G149" s="275"/>
      <c r="H149" s="275"/>
      <c r="I149" s="275"/>
      <c r="J149" s="275"/>
      <c r="K149" s="275"/>
      <c r="L149" s="275"/>
      <c r="O149" s="275"/>
    </row>
    <row r="150" spans="1:15" ht="17.100000000000001" customHeight="1">
      <c r="A150" s="275"/>
      <c r="B150" s="275"/>
      <c r="D150" s="275"/>
      <c r="E150" s="275"/>
      <c r="F150" s="275"/>
      <c r="G150" s="275"/>
      <c r="H150" s="275"/>
      <c r="I150" s="275"/>
      <c r="J150" s="275"/>
      <c r="K150" s="275"/>
      <c r="L150" s="275"/>
      <c r="O150" s="275"/>
    </row>
    <row r="151" spans="1:15" ht="17.100000000000001" customHeight="1">
      <c r="A151" s="275"/>
      <c r="B151" s="275"/>
      <c r="D151" s="275"/>
      <c r="E151" s="275"/>
      <c r="F151" s="275"/>
      <c r="G151" s="275"/>
      <c r="H151" s="275"/>
      <c r="I151" s="275"/>
      <c r="J151" s="275"/>
      <c r="K151" s="275"/>
      <c r="L151" s="275"/>
      <c r="O151" s="275"/>
    </row>
    <row r="152" spans="1:15" ht="17.100000000000001" customHeight="1">
      <c r="A152" s="275"/>
      <c r="B152" s="275"/>
      <c r="D152" s="275"/>
      <c r="E152" s="275"/>
      <c r="F152" s="275"/>
      <c r="G152" s="275"/>
      <c r="H152" s="275"/>
      <c r="I152" s="275"/>
      <c r="J152" s="275"/>
      <c r="K152" s="275"/>
      <c r="L152" s="275"/>
      <c r="O152" s="275"/>
    </row>
    <row r="153" spans="1:15" ht="17.100000000000001" customHeight="1">
      <c r="A153" s="275"/>
      <c r="B153" s="275"/>
      <c r="D153" s="275"/>
      <c r="E153" s="275"/>
      <c r="F153" s="275"/>
      <c r="G153" s="275"/>
      <c r="H153" s="275"/>
      <c r="I153" s="275"/>
      <c r="J153" s="275"/>
      <c r="K153" s="275"/>
      <c r="L153" s="275"/>
      <c r="O153" s="275"/>
    </row>
    <row r="154" spans="1:15" ht="17.100000000000001" customHeight="1">
      <c r="A154" s="275"/>
      <c r="B154" s="275"/>
      <c r="D154" s="275"/>
      <c r="E154" s="275"/>
      <c r="F154" s="275"/>
      <c r="G154" s="275"/>
      <c r="H154" s="275"/>
      <c r="I154" s="275"/>
      <c r="J154" s="275"/>
      <c r="K154" s="275"/>
      <c r="L154" s="275"/>
      <c r="O154" s="275"/>
    </row>
    <row r="155" spans="1:15" ht="17.100000000000001" customHeight="1">
      <c r="A155" s="275"/>
      <c r="B155" s="275"/>
      <c r="D155" s="275"/>
      <c r="E155" s="275"/>
      <c r="F155" s="275"/>
      <c r="G155" s="275"/>
      <c r="H155" s="275"/>
      <c r="I155" s="275"/>
      <c r="J155" s="275"/>
      <c r="K155" s="275"/>
      <c r="L155" s="275"/>
      <c r="O155" s="275"/>
    </row>
    <row r="156" spans="1:15" ht="17.100000000000001" customHeight="1">
      <c r="A156" s="275"/>
      <c r="B156" s="275"/>
      <c r="D156" s="275"/>
      <c r="E156" s="275"/>
      <c r="F156" s="275"/>
      <c r="G156" s="275"/>
      <c r="H156" s="275"/>
      <c r="I156" s="275"/>
      <c r="J156" s="275"/>
      <c r="K156" s="275"/>
      <c r="L156" s="275"/>
      <c r="O156" s="275"/>
    </row>
    <row r="157" spans="1:15" ht="17.100000000000001" customHeight="1">
      <c r="A157" s="275"/>
      <c r="B157" s="275"/>
      <c r="D157" s="275"/>
      <c r="E157" s="275"/>
      <c r="F157" s="275"/>
      <c r="G157" s="275"/>
      <c r="H157" s="275"/>
      <c r="I157" s="275"/>
      <c r="J157" s="275"/>
      <c r="K157" s="275"/>
      <c r="L157" s="275"/>
      <c r="O157" s="275"/>
    </row>
    <row r="158" spans="1:15" ht="17.100000000000001" customHeight="1">
      <c r="A158" s="275"/>
      <c r="B158" s="275"/>
      <c r="D158" s="275"/>
      <c r="E158" s="275"/>
      <c r="F158" s="275"/>
      <c r="G158" s="275"/>
      <c r="H158" s="275"/>
      <c r="I158" s="275"/>
      <c r="J158" s="275"/>
      <c r="K158" s="275"/>
      <c r="L158" s="275"/>
      <c r="O158" s="275"/>
    </row>
    <row r="159" spans="1:15" ht="17.100000000000001" customHeight="1">
      <c r="A159" s="275"/>
      <c r="B159" s="275"/>
      <c r="D159" s="275"/>
      <c r="E159" s="275"/>
      <c r="F159" s="275"/>
      <c r="G159" s="275"/>
      <c r="H159" s="275"/>
      <c r="I159" s="275"/>
      <c r="J159" s="275"/>
      <c r="K159" s="275"/>
      <c r="L159" s="275"/>
      <c r="O159" s="275"/>
    </row>
    <row r="160" spans="1:15" ht="17.100000000000001" customHeight="1">
      <c r="A160" s="275"/>
      <c r="B160" s="275"/>
      <c r="D160" s="275"/>
      <c r="E160" s="275"/>
      <c r="F160" s="275"/>
      <c r="G160" s="275"/>
      <c r="H160" s="275"/>
      <c r="I160" s="275"/>
      <c r="J160" s="275"/>
      <c r="K160" s="275"/>
      <c r="L160" s="275"/>
      <c r="O160" s="275"/>
    </row>
    <row r="161" spans="1:15" ht="17.100000000000001" customHeight="1">
      <c r="A161" s="275"/>
      <c r="B161" s="275"/>
      <c r="D161" s="275"/>
      <c r="E161" s="275"/>
      <c r="F161" s="275"/>
      <c r="G161" s="275"/>
      <c r="H161" s="275"/>
      <c r="I161" s="275"/>
      <c r="J161" s="275"/>
      <c r="K161" s="275"/>
      <c r="L161" s="275"/>
      <c r="O161" s="275"/>
    </row>
    <row r="162" spans="1:15" ht="17.100000000000001" customHeight="1">
      <c r="A162" s="275"/>
      <c r="B162" s="275"/>
      <c r="D162" s="275"/>
      <c r="E162" s="275"/>
      <c r="F162" s="275"/>
      <c r="G162" s="275"/>
      <c r="H162" s="275"/>
      <c r="I162" s="275"/>
      <c r="J162" s="275"/>
      <c r="K162" s="275"/>
      <c r="L162" s="275"/>
      <c r="O162" s="275"/>
    </row>
    <row r="163" spans="1:15" ht="17.100000000000001" customHeight="1">
      <c r="A163" s="275"/>
      <c r="B163" s="275"/>
      <c r="D163" s="275"/>
      <c r="E163" s="275"/>
      <c r="F163" s="275"/>
      <c r="G163" s="275"/>
      <c r="H163" s="275"/>
      <c r="I163" s="275"/>
      <c r="J163" s="275"/>
      <c r="K163" s="275"/>
      <c r="L163" s="275"/>
      <c r="O163" s="275"/>
    </row>
    <row r="164" spans="1:15" ht="17.100000000000001" customHeight="1">
      <c r="A164" s="275"/>
      <c r="B164" s="275"/>
      <c r="D164" s="275"/>
      <c r="E164" s="275"/>
      <c r="F164" s="275"/>
      <c r="G164" s="275"/>
      <c r="H164" s="275"/>
      <c r="I164" s="275"/>
      <c r="J164" s="275"/>
      <c r="K164" s="275"/>
      <c r="L164" s="275"/>
      <c r="O164" s="275"/>
    </row>
    <row r="165" spans="1:15" ht="17.100000000000001" customHeight="1">
      <c r="A165" s="275"/>
      <c r="B165" s="275"/>
      <c r="D165" s="275"/>
      <c r="E165" s="275"/>
      <c r="F165" s="275"/>
      <c r="G165" s="275"/>
      <c r="H165" s="275"/>
      <c r="I165" s="275"/>
      <c r="J165" s="275"/>
      <c r="K165" s="275"/>
      <c r="L165" s="275"/>
      <c r="O165" s="275"/>
    </row>
    <row r="166" spans="1:15" ht="17.100000000000001" customHeight="1">
      <c r="A166" s="275"/>
      <c r="B166" s="275"/>
      <c r="D166" s="275"/>
      <c r="E166" s="275"/>
      <c r="F166" s="275"/>
      <c r="G166" s="275"/>
      <c r="H166" s="275"/>
      <c r="I166" s="275"/>
      <c r="J166" s="275"/>
      <c r="K166" s="275"/>
      <c r="L166" s="275"/>
      <c r="O166" s="275"/>
    </row>
    <row r="167" spans="1:15" ht="17.100000000000001" customHeight="1">
      <c r="A167" s="275"/>
      <c r="B167" s="275"/>
      <c r="D167" s="275"/>
      <c r="E167" s="275"/>
      <c r="F167" s="275"/>
      <c r="G167" s="275"/>
      <c r="H167" s="275"/>
      <c r="I167" s="275"/>
      <c r="J167" s="275"/>
      <c r="K167" s="275"/>
      <c r="L167" s="275"/>
      <c r="O167" s="275"/>
    </row>
    <row r="168" spans="1:15" ht="17.100000000000001" customHeight="1">
      <c r="A168" s="275"/>
      <c r="B168" s="275"/>
      <c r="D168" s="275"/>
      <c r="E168" s="275"/>
      <c r="F168" s="275"/>
      <c r="G168" s="275"/>
      <c r="H168" s="275"/>
      <c r="I168" s="275"/>
      <c r="J168" s="275"/>
      <c r="K168" s="275"/>
      <c r="L168" s="275"/>
      <c r="O168" s="275"/>
    </row>
    <row r="169" spans="1:15" ht="17.100000000000001" customHeight="1">
      <c r="A169" s="275"/>
      <c r="B169" s="275"/>
      <c r="D169" s="275"/>
      <c r="E169" s="275"/>
      <c r="F169" s="275"/>
      <c r="G169" s="275"/>
      <c r="H169" s="275"/>
      <c r="I169" s="275"/>
      <c r="J169" s="275"/>
      <c r="K169" s="275"/>
      <c r="L169" s="275"/>
      <c r="O169" s="275"/>
    </row>
    <row r="170" spans="1:15" ht="17.100000000000001" customHeight="1">
      <c r="A170" s="275"/>
      <c r="B170" s="275"/>
      <c r="D170" s="275"/>
      <c r="E170" s="275"/>
      <c r="F170" s="275"/>
      <c r="G170" s="275"/>
      <c r="H170" s="275"/>
      <c r="I170" s="275"/>
      <c r="J170" s="275"/>
      <c r="K170" s="275"/>
      <c r="L170" s="275"/>
      <c r="O170" s="275"/>
    </row>
    <row r="171" spans="1:15" ht="17.100000000000001" customHeight="1">
      <c r="A171" s="275"/>
      <c r="B171" s="275"/>
      <c r="D171" s="275"/>
      <c r="E171" s="275"/>
      <c r="F171" s="275"/>
      <c r="G171" s="275"/>
      <c r="H171" s="275"/>
      <c r="I171" s="275"/>
      <c r="J171" s="275"/>
      <c r="K171" s="275"/>
      <c r="L171" s="275"/>
      <c r="O171" s="275"/>
    </row>
    <row r="172" spans="1:15" ht="17.100000000000001" customHeight="1">
      <c r="A172" s="275"/>
      <c r="B172" s="275"/>
      <c r="D172" s="275"/>
      <c r="E172" s="275"/>
      <c r="F172" s="275"/>
      <c r="G172" s="275"/>
      <c r="H172" s="275"/>
      <c r="I172" s="275"/>
      <c r="J172" s="275"/>
      <c r="K172" s="275"/>
      <c r="L172" s="275"/>
      <c r="O172" s="275"/>
    </row>
    <row r="173" spans="1:15" ht="17.100000000000001" customHeight="1">
      <c r="A173" s="275"/>
      <c r="B173" s="275"/>
      <c r="D173" s="275"/>
      <c r="E173" s="275"/>
      <c r="F173" s="275"/>
      <c r="G173" s="275"/>
      <c r="H173" s="275"/>
      <c r="I173" s="275"/>
      <c r="J173" s="275"/>
      <c r="K173" s="275"/>
      <c r="L173" s="275"/>
      <c r="O173" s="275"/>
    </row>
    <row r="174" spans="1:15" ht="17.100000000000001" customHeight="1">
      <c r="A174" s="275"/>
      <c r="B174" s="275"/>
      <c r="D174" s="275"/>
      <c r="E174" s="275"/>
      <c r="F174" s="275"/>
      <c r="G174" s="275"/>
      <c r="H174" s="275"/>
      <c r="I174" s="275"/>
      <c r="J174" s="275"/>
      <c r="K174" s="275"/>
      <c r="L174" s="275"/>
      <c r="O174" s="275"/>
    </row>
    <row r="175" spans="1:15" ht="17.100000000000001" customHeight="1">
      <c r="A175" s="275"/>
      <c r="B175" s="275"/>
      <c r="D175" s="275"/>
      <c r="E175" s="275"/>
      <c r="F175" s="275"/>
      <c r="G175" s="275"/>
      <c r="H175" s="275"/>
      <c r="I175" s="275"/>
      <c r="J175" s="275"/>
      <c r="K175" s="275"/>
      <c r="L175" s="275"/>
      <c r="O175" s="275"/>
    </row>
    <row r="176" spans="1:15" ht="17.100000000000001" customHeight="1">
      <c r="A176" s="275"/>
      <c r="B176" s="275"/>
      <c r="D176" s="275"/>
      <c r="E176" s="275"/>
      <c r="F176" s="275"/>
      <c r="G176" s="275"/>
      <c r="H176" s="275"/>
      <c r="I176" s="275"/>
      <c r="J176" s="275"/>
      <c r="K176" s="275"/>
      <c r="L176" s="275"/>
      <c r="O176" s="275"/>
    </row>
    <row r="177" spans="1:15" ht="17.100000000000001" customHeight="1">
      <c r="A177" s="275"/>
      <c r="B177" s="275"/>
      <c r="D177" s="275"/>
      <c r="E177" s="275"/>
      <c r="F177" s="275"/>
      <c r="G177" s="275"/>
      <c r="H177" s="275"/>
      <c r="I177" s="275"/>
      <c r="J177" s="275"/>
      <c r="K177" s="275"/>
      <c r="L177" s="275"/>
      <c r="O177" s="275"/>
    </row>
    <row r="178" spans="1:15" ht="17.100000000000001" customHeight="1">
      <c r="A178" s="275"/>
      <c r="B178" s="275"/>
      <c r="D178" s="275"/>
      <c r="E178" s="275"/>
      <c r="F178" s="275"/>
      <c r="G178" s="275"/>
      <c r="H178" s="275"/>
      <c r="I178" s="275"/>
      <c r="J178" s="275"/>
      <c r="K178" s="275"/>
      <c r="L178" s="275"/>
      <c r="O178" s="275"/>
    </row>
    <row r="179" spans="1:15" ht="17.100000000000001" customHeight="1">
      <c r="A179" s="275"/>
      <c r="B179" s="275"/>
      <c r="D179" s="275"/>
      <c r="E179" s="275"/>
      <c r="F179" s="275"/>
      <c r="G179" s="275"/>
      <c r="H179" s="275"/>
      <c r="I179" s="275"/>
      <c r="J179" s="275"/>
      <c r="K179" s="275"/>
      <c r="L179" s="275"/>
      <c r="O179" s="275"/>
    </row>
    <row r="180" spans="1:15" ht="17.100000000000001" customHeight="1">
      <c r="A180" s="275"/>
      <c r="B180" s="275"/>
      <c r="D180" s="275"/>
      <c r="E180" s="275"/>
      <c r="F180" s="275"/>
      <c r="G180" s="275"/>
      <c r="H180" s="275"/>
      <c r="I180" s="275"/>
      <c r="J180" s="275"/>
      <c r="K180" s="275"/>
      <c r="L180" s="275"/>
      <c r="O180" s="275"/>
    </row>
    <row r="181" spans="1:15" ht="17.100000000000001" customHeight="1">
      <c r="A181" s="275"/>
      <c r="B181" s="275"/>
      <c r="D181" s="275"/>
      <c r="E181" s="275"/>
      <c r="F181" s="275"/>
      <c r="G181" s="275"/>
      <c r="H181" s="275"/>
      <c r="I181" s="275"/>
      <c r="J181" s="275"/>
      <c r="K181" s="275"/>
      <c r="L181" s="275"/>
      <c r="O181" s="275"/>
    </row>
    <row r="182" spans="1:15" ht="17.100000000000001" customHeight="1">
      <c r="A182" s="275"/>
      <c r="B182" s="275"/>
      <c r="D182" s="275"/>
      <c r="E182" s="275"/>
      <c r="F182" s="275"/>
      <c r="G182" s="275"/>
      <c r="H182" s="275"/>
      <c r="I182" s="275"/>
      <c r="J182" s="275"/>
      <c r="K182" s="275"/>
      <c r="L182" s="275"/>
      <c r="O182" s="275"/>
    </row>
    <row r="183" spans="1:15" ht="17.100000000000001" customHeight="1">
      <c r="A183" s="275"/>
      <c r="B183" s="275"/>
      <c r="D183" s="275"/>
      <c r="E183" s="275"/>
      <c r="F183" s="275"/>
      <c r="G183" s="275"/>
      <c r="H183" s="275"/>
      <c r="I183" s="275"/>
      <c r="J183" s="275"/>
      <c r="K183" s="275"/>
      <c r="L183" s="275"/>
      <c r="O183" s="275"/>
    </row>
    <row r="184" spans="1:15" ht="17.100000000000001" customHeight="1">
      <c r="A184" s="275"/>
      <c r="B184" s="275"/>
      <c r="D184" s="275"/>
      <c r="E184" s="275"/>
      <c r="F184" s="275"/>
      <c r="G184" s="275"/>
      <c r="H184" s="275"/>
      <c r="I184" s="275"/>
      <c r="J184" s="275"/>
      <c r="K184" s="275"/>
      <c r="L184" s="275"/>
      <c r="O184" s="275"/>
    </row>
    <row r="185" spans="1:15" ht="17.100000000000001" customHeight="1">
      <c r="A185" s="275"/>
      <c r="B185" s="275"/>
      <c r="D185" s="275"/>
      <c r="E185" s="275"/>
      <c r="F185" s="275"/>
      <c r="G185" s="275"/>
      <c r="H185" s="275"/>
      <c r="I185" s="275"/>
      <c r="J185" s="275"/>
      <c r="K185" s="275"/>
      <c r="L185" s="275"/>
      <c r="O185" s="275"/>
    </row>
    <row r="186" spans="1:15" ht="17.100000000000001" customHeight="1">
      <c r="A186" s="275"/>
      <c r="B186" s="275"/>
      <c r="D186" s="275"/>
      <c r="E186" s="275"/>
      <c r="F186" s="275"/>
      <c r="G186" s="275"/>
      <c r="H186" s="275"/>
      <c r="I186" s="275"/>
      <c r="J186" s="275"/>
      <c r="K186" s="275"/>
      <c r="L186" s="275"/>
      <c r="O186" s="275"/>
    </row>
    <row r="187" spans="1:15" ht="17.100000000000001" customHeight="1">
      <c r="A187" s="275"/>
      <c r="B187" s="275"/>
      <c r="D187" s="275"/>
      <c r="E187" s="275"/>
      <c r="F187" s="275"/>
      <c r="G187" s="275"/>
      <c r="H187" s="275"/>
      <c r="I187" s="275"/>
      <c r="J187" s="275"/>
      <c r="K187" s="275"/>
      <c r="L187" s="275"/>
      <c r="O187" s="275"/>
    </row>
    <row r="188" spans="1:15" ht="17.100000000000001" customHeight="1">
      <c r="A188" s="275"/>
      <c r="B188" s="275"/>
      <c r="D188" s="275"/>
      <c r="E188" s="275"/>
      <c r="F188" s="275"/>
      <c r="G188" s="275"/>
      <c r="H188" s="275"/>
      <c r="I188" s="275"/>
      <c r="J188" s="275"/>
      <c r="K188" s="275"/>
      <c r="L188" s="275"/>
      <c r="O188" s="275"/>
    </row>
    <row r="189" spans="1:15" ht="17.100000000000001" customHeight="1">
      <c r="A189" s="275"/>
      <c r="B189" s="275"/>
      <c r="D189" s="275"/>
      <c r="E189" s="275"/>
      <c r="F189" s="275"/>
      <c r="G189" s="275"/>
      <c r="H189" s="275"/>
      <c r="I189" s="275"/>
      <c r="J189" s="275"/>
      <c r="K189" s="275"/>
      <c r="L189" s="275"/>
      <c r="O189" s="275"/>
    </row>
    <row r="190" spans="1:15" ht="17.100000000000001" customHeight="1">
      <c r="A190" s="275"/>
      <c r="B190" s="275"/>
      <c r="D190" s="275"/>
      <c r="E190" s="275"/>
      <c r="F190" s="275"/>
      <c r="G190" s="275"/>
      <c r="H190" s="275"/>
      <c r="I190" s="275"/>
      <c r="J190" s="275"/>
      <c r="K190" s="275"/>
      <c r="L190" s="275"/>
      <c r="O190" s="275"/>
    </row>
    <row r="191" spans="1:15" ht="17.100000000000001" customHeight="1">
      <c r="A191" s="275"/>
      <c r="B191" s="275"/>
      <c r="D191" s="275"/>
      <c r="E191" s="275"/>
      <c r="F191" s="275"/>
      <c r="G191" s="275"/>
      <c r="H191" s="275"/>
      <c r="I191" s="275"/>
      <c r="J191" s="275"/>
      <c r="K191" s="275"/>
      <c r="L191" s="275"/>
      <c r="O191" s="275"/>
    </row>
    <row r="192" spans="1:15" ht="17.100000000000001" customHeight="1">
      <c r="A192" s="275"/>
      <c r="B192" s="275"/>
      <c r="D192" s="275"/>
      <c r="E192" s="275"/>
      <c r="F192" s="275"/>
      <c r="G192" s="275"/>
      <c r="H192" s="275"/>
      <c r="I192" s="275"/>
      <c r="J192" s="275"/>
      <c r="K192" s="275"/>
      <c r="L192" s="275"/>
      <c r="O192" s="275"/>
    </row>
    <row r="193" spans="1:15" ht="18" customHeight="1">
      <c r="A193" s="275"/>
      <c r="B193" s="275"/>
      <c r="D193" s="275"/>
      <c r="E193" s="275"/>
      <c r="F193" s="275"/>
      <c r="G193" s="275"/>
      <c r="H193" s="275"/>
      <c r="I193" s="275"/>
      <c r="J193" s="275"/>
      <c r="K193" s="275"/>
      <c r="L193" s="275"/>
      <c r="O193" s="275"/>
    </row>
    <row r="194" spans="1:15" ht="18" customHeight="1">
      <c r="A194" s="275"/>
      <c r="B194" s="275"/>
      <c r="D194" s="275"/>
      <c r="E194" s="275"/>
      <c r="F194" s="275"/>
      <c r="G194" s="275"/>
      <c r="H194" s="275"/>
      <c r="I194" s="275"/>
      <c r="J194" s="275"/>
      <c r="K194" s="275"/>
      <c r="L194" s="275"/>
      <c r="O194" s="275"/>
    </row>
    <row r="195" spans="1:15" ht="18" customHeight="1">
      <c r="A195" s="275"/>
      <c r="B195" s="275"/>
      <c r="D195" s="275"/>
      <c r="E195" s="275"/>
      <c r="F195" s="275"/>
      <c r="G195" s="275"/>
      <c r="H195" s="275"/>
      <c r="I195" s="275"/>
      <c r="J195" s="275"/>
      <c r="K195" s="275"/>
      <c r="L195" s="275"/>
      <c r="O195" s="275"/>
    </row>
    <row r="196" spans="1:15" ht="18" customHeight="1">
      <c r="A196" s="275"/>
      <c r="B196" s="275"/>
      <c r="D196" s="275"/>
      <c r="E196" s="275"/>
      <c r="F196" s="275"/>
      <c r="G196" s="275"/>
      <c r="H196" s="275"/>
      <c r="I196" s="275"/>
      <c r="J196" s="275"/>
      <c r="K196" s="275"/>
      <c r="L196" s="275"/>
      <c r="O196" s="275"/>
    </row>
    <row r="197" spans="1:15" ht="18" customHeight="1">
      <c r="A197" s="275"/>
      <c r="B197" s="275"/>
      <c r="D197" s="275"/>
      <c r="E197" s="275"/>
      <c r="F197" s="275"/>
      <c r="G197" s="275"/>
      <c r="H197" s="275"/>
      <c r="I197" s="275"/>
      <c r="J197" s="275"/>
      <c r="K197" s="275"/>
      <c r="L197" s="275"/>
      <c r="O197" s="275"/>
    </row>
    <row r="198" spans="1:15" ht="18" customHeight="1">
      <c r="A198" s="275"/>
      <c r="B198" s="275"/>
      <c r="D198" s="275"/>
      <c r="E198" s="275"/>
      <c r="F198" s="275"/>
      <c r="G198" s="275"/>
      <c r="H198" s="275"/>
      <c r="I198" s="275"/>
      <c r="J198" s="275"/>
      <c r="K198" s="275"/>
      <c r="L198" s="275"/>
      <c r="O198" s="275"/>
    </row>
    <row r="199" spans="1:15" ht="18" customHeight="1">
      <c r="A199" s="275"/>
      <c r="B199" s="275"/>
      <c r="D199" s="275"/>
      <c r="E199" s="275"/>
      <c r="F199" s="275"/>
      <c r="G199" s="275"/>
      <c r="H199" s="275"/>
      <c r="I199" s="275"/>
      <c r="J199" s="275"/>
      <c r="K199" s="275"/>
      <c r="L199" s="275"/>
      <c r="O199" s="275"/>
    </row>
    <row r="200" spans="1:15" ht="18" customHeight="1">
      <c r="A200" s="275"/>
      <c r="B200" s="275"/>
      <c r="D200" s="275"/>
      <c r="E200" s="275"/>
      <c r="F200" s="275"/>
      <c r="G200" s="275"/>
      <c r="H200" s="275"/>
      <c r="I200" s="275"/>
      <c r="J200" s="275"/>
      <c r="K200" s="275"/>
      <c r="L200" s="275"/>
      <c r="O200" s="275"/>
    </row>
    <row r="201" spans="1:15" ht="18" customHeight="1">
      <c r="A201" s="275"/>
      <c r="B201" s="275"/>
      <c r="D201" s="275"/>
      <c r="E201" s="275"/>
      <c r="F201" s="275"/>
      <c r="G201" s="275"/>
      <c r="H201" s="275"/>
      <c r="I201" s="275"/>
      <c r="J201" s="275"/>
      <c r="K201" s="275"/>
      <c r="L201" s="275"/>
      <c r="O201" s="275"/>
    </row>
    <row r="202" spans="1:15" ht="18" customHeight="1">
      <c r="A202" s="275"/>
      <c r="B202" s="275"/>
      <c r="D202" s="275"/>
      <c r="E202" s="275"/>
      <c r="F202" s="275"/>
      <c r="G202" s="275"/>
      <c r="H202" s="275"/>
      <c r="I202" s="275"/>
      <c r="J202" s="275"/>
      <c r="K202" s="275"/>
      <c r="L202" s="275"/>
      <c r="O202" s="275"/>
    </row>
    <row r="203" spans="1:15" ht="18" customHeight="1">
      <c r="A203" s="275"/>
      <c r="B203" s="275"/>
      <c r="D203" s="275"/>
      <c r="E203" s="275"/>
      <c r="F203" s="275"/>
      <c r="G203" s="275"/>
      <c r="H203" s="275"/>
      <c r="I203" s="275"/>
      <c r="J203" s="275"/>
      <c r="K203" s="275"/>
      <c r="L203" s="275"/>
      <c r="O203" s="275"/>
    </row>
    <row r="204" spans="1:15" ht="18" customHeight="1">
      <c r="A204" s="275"/>
      <c r="B204" s="275"/>
      <c r="D204" s="275"/>
      <c r="E204" s="275"/>
      <c r="F204" s="275"/>
      <c r="G204" s="275"/>
      <c r="H204" s="275"/>
      <c r="I204" s="275"/>
      <c r="J204" s="275"/>
      <c r="K204" s="275"/>
      <c r="L204" s="275"/>
      <c r="O204" s="275"/>
    </row>
    <row r="205" spans="1:15" ht="18" customHeight="1">
      <c r="A205" s="275"/>
      <c r="B205" s="275"/>
      <c r="D205" s="275"/>
      <c r="E205" s="275"/>
      <c r="F205" s="275"/>
      <c r="G205" s="275"/>
      <c r="H205" s="275"/>
      <c r="I205" s="275"/>
      <c r="J205" s="275"/>
      <c r="K205" s="275"/>
      <c r="L205" s="275"/>
      <c r="O205" s="275"/>
    </row>
    <row r="206" spans="1:15" ht="18" customHeight="1">
      <c r="A206" s="275"/>
      <c r="B206" s="275"/>
      <c r="D206" s="275"/>
      <c r="E206" s="275"/>
      <c r="F206" s="275"/>
      <c r="G206" s="275"/>
      <c r="H206" s="275"/>
      <c r="I206" s="275"/>
      <c r="J206" s="275"/>
      <c r="K206" s="275"/>
      <c r="L206" s="275"/>
      <c r="O206" s="275"/>
    </row>
    <row r="207" spans="1:15" ht="18" customHeight="1">
      <c r="A207" s="275"/>
      <c r="B207" s="275"/>
      <c r="D207" s="275"/>
      <c r="E207" s="275"/>
      <c r="F207" s="275"/>
      <c r="G207" s="275"/>
      <c r="H207" s="275"/>
      <c r="I207" s="275"/>
      <c r="J207" s="275"/>
      <c r="K207" s="275"/>
      <c r="L207" s="275"/>
      <c r="O207" s="275"/>
    </row>
    <row r="208" spans="1:15" ht="18" customHeight="1">
      <c r="A208" s="275"/>
      <c r="B208" s="275"/>
      <c r="D208" s="275"/>
      <c r="E208" s="275"/>
      <c r="F208" s="275"/>
      <c r="G208" s="275"/>
      <c r="H208" s="275"/>
      <c r="I208" s="275"/>
      <c r="J208" s="275"/>
      <c r="K208" s="275"/>
      <c r="L208" s="275"/>
      <c r="O208" s="275"/>
    </row>
    <row r="209" spans="1:15" ht="18" customHeight="1">
      <c r="A209" s="275"/>
      <c r="B209" s="275"/>
      <c r="D209" s="275"/>
      <c r="E209" s="275"/>
      <c r="F209" s="275"/>
      <c r="G209" s="275"/>
      <c r="H209" s="275"/>
      <c r="I209" s="275"/>
      <c r="J209" s="275"/>
      <c r="K209" s="275"/>
      <c r="L209" s="275"/>
      <c r="O209" s="275"/>
    </row>
    <row r="210" spans="1:15" ht="18" customHeight="1">
      <c r="A210" s="275"/>
      <c r="B210" s="275"/>
      <c r="D210" s="275"/>
      <c r="E210" s="275"/>
      <c r="F210" s="275"/>
      <c r="G210" s="275"/>
      <c r="H210" s="275"/>
      <c r="I210" s="275"/>
      <c r="J210" s="275"/>
      <c r="K210" s="275"/>
      <c r="L210" s="275"/>
      <c r="O210" s="275"/>
    </row>
    <row r="211" spans="1:15" ht="18" customHeight="1">
      <c r="A211" s="275"/>
      <c r="B211" s="275"/>
      <c r="D211" s="275"/>
      <c r="E211" s="275"/>
      <c r="F211" s="275"/>
      <c r="G211" s="275"/>
      <c r="H211" s="275"/>
      <c r="I211" s="275"/>
      <c r="J211" s="275"/>
      <c r="K211" s="275"/>
      <c r="L211" s="275"/>
      <c r="O211" s="275"/>
    </row>
    <row r="212" spans="1:15" ht="18" customHeight="1">
      <c r="A212" s="275"/>
      <c r="B212" s="275"/>
      <c r="D212" s="275"/>
      <c r="E212" s="275"/>
      <c r="F212" s="275"/>
      <c r="G212" s="275"/>
      <c r="H212" s="275"/>
      <c r="I212" s="275"/>
      <c r="J212" s="275"/>
      <c r="K212" s="275"/>
      <c r="L212" s="275"/>
      <c r="O212" s="275"/>
    </row>
    <row r="213" spans="1:15" ht="18" customHeight="1">
      <c r="A213" s="275"/>
      <c r="B213" s="275"/>
      <c r="D213" s="275"/>
      <c r="E213" s="275"/>
      <c r="F213" s="275"/>
      <c r="G213" s="275"/>
      <c r="H213" s="275"/>
      <c r="I213" s="275"/>
      <c r="J213" s="275"/>
      <c r="K213" s="275"/>
      <c r="L213" s="275"/>
      <c r="O213" s="275"/>
    </row>
    <row r="214" spans="1:15" ht="18" customHeight="1">
      <c r="A214" s="275"/>
      <c r="B214" s="275"/>
      <c r="D214" s="275"/>
      <c r="E214" s="275"/>
      <c r="F214" s="275"/>
      <c r="G214" s="275"/>
      <c r="H214" s="275"/>
      <c r="I214" s="275"/>
      <c r="J214" s="275"/>
      <c r="K214" s="275"/>
      <c r="L214" s="275"/>
      <c r="O214" s="275"/>
    </row>
    <row r="215" spans="1:15" ht="18" customHeight="1">
      <c r="A215" s="275"/>
      <c r="B215" s="275"/>
      <c r="D215" s="275"/>
      <c r="E215" s="275"/>
      <c r="F215" s="275"/>
      <c r="G215" s="275"/>
      <c r="H215" s="275"/>
      <c r="I215" s="275"/>
      <c r="J215" s="275"/>
      <c r="K215" s="275"/>
      <c r="L215" s="275"/>
      <c r="O215" s="275"/>
    </row>
    <row r="216" spans="1:15" ht="18" customHeight="1">
      <c r="A216" s="275"/>
      <c r="B216" s="275"/>
      <c r="D216" s="275"/>
      <c r="E216" s="275"/>
      <c r="F216" s="275"/>
      <c r="G216" s="275"/>
      <c r="H216" s="275"/>
      <c r="I216" s="275"/>
      <c r="J216" s="275"/>
      <c r="K216" s="275"/>
      <c r="L216" s="275"/>
      <c r="O216" s="275"/>
    </row>
    <row r="217" spans="1:15" ht="18" customHeight="1">
      <c r="A217" s="275"/>
      <c r="B217" s="275"/>
      <c r="D217" s="275"/>
      <c r="E217" s="275"/>
      <c r="F217" s="275"/>
      <c r="G217" s="275"/>
      <c r="H217" s="275"/>
      <c r="I217" s="275"/>
      <c r="J217" s="275"/>
      <c r="K217" s="275"/>
      <c r="L217" s="275"/>
      <c r="O217" s="275"/>
    </row>
    <row r="218" spans="1:15" ht="18" customHeight="1">
      <c r="A218" s="275"/>
      <c r="B218" s="275"/>
      <c r="D218" s="275"/>
      <c r="E218" s="275"/>
      <c r="F218" s="275"/>
      <c r="G218" s="275"/>
      <c r="H218" s="275"/>
      <c r="I218" s="275"/>
      <c r="J218" s="275"/>
      <c r="K218" s="275"/>
      <c r="L218" s="275"/>
      <c r="O218" s="275"/>
    </row>
    <row r="219" spans="1:15" ht="18" customHeight="1">
      <c r="A219" s="275"/>
      <c r="B219" s="275"/>
      <c r="D219" s="275"/>
      <c r="E219" s="275"/>
      <c r="F219" s="275"/>
      <c r="G219" s="275"/>
      <c r="H219" s="275"/>
      <c r="I219" s="275"/>
      <c r="J219" s="275"/>
      <c r="K219" s="275"/>
      <c r="L219" s="275"/>
      <c r="O219" s="275"/>
    </row>
    <row r="220" spans="1:15" ht="18" customHeight="1">
      <c r="A220" s="275"/>
      <c r="B220" s="275"/>
      <c r="D220" s="275"/>
      <c r="E220" s="275"/>
      <c r="F220" s="275"/>
      <c r="G220" s="275"/>
      <c r="H220" s="275"/>
      <c r="I220" s="275"/>
      <c r="J220" s="275"/>
      <c r="K220" s="275"/>
      <c r="L220" s="275"/>
      <c r="O220" s="275"/>
    </row>
    <row r="221" spans="1:15" ht="18" customHeight="1">
      <c r="A221" s="275"/>
      <c r="B221" s="275"/>
      <c r="D221" s="275"/>
      <c r="E221" s="275"/>
      <c r="F221" s="275"/>
      <c r="G221" s="275"/>
      <c r="H221" s="275"/>
      <c r="I221" s="275"/>
      <c r="J221" s="275"/>
      <c r="K221" s="275"/>
      <c r="L221" s="275"/>
      <c r="O221" s="275"/>
    </row>
    <row r="222" spans="1:15" ht="18" customHeight="1">
      <c r="A222" s="275"/>
      <c r="B222" s="275"/>
      <c r="D222" s="275"/>
      <c r="E222" s="275"/>
      <c r="F222" s="275"/>
      <c r="G222" s="275"/>
      <c r="H222" s="275"/>
      <c r="I222" s="275"/>
      <c r="J222" s="275"/>
      <c r="K222" s="275"/>
      <c r="L222" s="275"/>
      <c r="O222" s="275"/>
    </row>
    <row r="223" spans="1:15" ht="18" customHeight="1">
      <c r="A223" s="275"/>
      <c r="B223" s="275"/>
      <c r="D223" s="275"/>
      <c r="E223" s="275"/>
      <c r="F223" s="275"/>
      <c r="G223" s="275"/>
      <c r="H223" s="275"/>
      <c r="I223" s="275"/>
      <c r="J223" s="275"/>
      <c r="K223" s="275"/>
      <c r="L223" s="275"/>
      <c r="O223" s="275"/>
    </row>
    <row r="224" spans="1:15" ht="18" customHeight="1">
      <c r="A224" s="275"/>
      <c r="B224" s="275"/>
      <c r="D224" s="275"/>
      <c r="E224" s="275"/>
      <c r="F224" s="275"/>
      <c r="G224" s="275"/>
      <c r="H224" s="275"/>
      <c r="I224" s="275"/>
      <c r="J224" s="275"/>
      <c r="K224" s="275"/>
      <c r="L224" s="275"/>
      <c r="O224" s="275"/>
    </row>
    <row r="225" spans="1:15" ht="18" customHeight="1">
      <c r="A225" s="275"/>
      <c r="B225" s="275"/>
      <c r="D225" s="275"/>
      <c r="E225" s="275"/>
      <c r="F225" s="275"/>
      <c r="G225" s="275"/>
      <c r="H225" s="275"/>
      <c r="I225" s="275"/>
      <c r="J225" s="275"/>
      <c r="K225" s="275"/>
      <c r="L225" s="275"/>
      <c r="O225" s="275"/>
    </row>
    <row r="226" spans="1:15" ht="18" customHeight="1">
      <c r="A226" s="275"/>
      <c r="B226" s="275"/>
      <c r="D226" s="275"/>
      <c r="E226" s="275"/>
      <c r="F226" s="275"/>
      <c r="G226" s="275"/>
      <c r="H226" s="275"/>
      <c r="I226" s="275"/>
      <c r="J226" s="275"/>
      <c r="K226" s="275"/>
      <c r="L226" s="275"/>
      <c r="O226" s="275"/>
    </row>
    <row r="227" spans="1:15" ht="18" customHeight="1">
      <c r="A227" s="275"/>
      <c r="B227" s="275"/>
      <c r="D227" s="275"/>
      <c r="E227" s="275"/>
      <c r="F227" s="275"/>
      <c r="G227" s="275"/>
      <c r="H227" s="275"/>
      <c r="I227" s="275"/>
      <c r="J227" s="275"/>
      <c r="K227" s="275"/>
      <c r="L227" s="275"/>
      <c r="O227" s="275"/>
    </row>
    <row r="228" spans="1:15" ht="18" customHeight="1">
      <c r="A228" s="275"/>
      <c r="B228" s="275"/>
      <c r="D228" s="275"/>
      <c r="E228" s="275"/>
      <c r="F228" s="275"/>
      <c r="G228" s="275"/>
      <c r="H228" s="275"/>
      <c r="I228" s="275"/>
      <c r="J228" s="275"/>
      <c r="K228" s="275"/>
      <c r="L228" s="275"/>
      <c r="O228" s="275"/>
    </row>
    <row r="229" spans="1:15" ht="18" customHeight="1">
      <c r="A229" s="275"/>
      <c r="B229" s="275"/>
      <c r="D229" s="275"/>
      <c r="E229" s="275"/>
      <c r="F229" s="275"/>
      <c r="G229" s="275"/>
      <c r="H229" s="275"/>
      <c r="I229" s="275"/>
      <c r="J229" s="275"/>
      <c r="K229" s="275"/>
      <c r="L229" s="275"/>
      <c r="O229" s="275"/>
    </row>
    <row r="230" spans="1:15" ht="18" customHeight="1">
      <c r="A230" s="275"/>
      <c r="B230" s="275"/>
      <c r="D230" s="275"/>
      <c r="E230" s="275"/>
      <c r="F230" s="275"/>
      <c r="G230" s="275"/>
      <c r="H230" s="275"/>
      <c r="I230" s="275"/>
      <c r="J230" s="275"/>
      <c r="K230" s="275"/>
      <c r="L230" s="275"/>
      <c r="O230" s="275"/>
    </row>
    <row r="231" spans="1:15" ht="18" customHeight="1">
      <c r="A231" s="275"/>
      <c r="B231" s="275"/>
      <c r="D231" s="275"/>
      <c r="E231" s="275"/>
      <c r="F231" s="275"/>
      <c r="G231" s="275"/>
      <c r="H231" s="275"/>
      <c r="I231" s="275"/>
      <c r="J231" s="275"/>
      <c r="K231" s="275"/>
      <c r="L231" s="275"/>
      <c r="O231" s="275"/>
    </row>
    <row r="232" spans="1:15" ht="18" customHeight="1">
      <c r="A232" s="275"/>
      <c r="B232" s="275"/>
      <c r="D232" s="275"/>
      <c r="E232" s="275"/>
      <c r="F232" s="275"/>
      <c r="G232" s="275"/>
      <c r="H232" s="275"/>
      <c r="I232" s="275"/>
      <c r="J232" s="275"/>
      <c r="K232" s="275"/>
      <c r="L232" s="275"/>
      <c r="O232" s="275"/>
    </row>
    <row r="233" spans="1:15" ht="18" customHeight="1">
      <c r="A233" s="275"/>
      <c r="B233" s="275"/>
      <c r="D233" s="275"/>
      <c r="E233" s="275"/>
      <c r="F233" s="275"/>
      <c r="G233" s="275"/>
      <c r="H233" s="275"/>
      <c r="I233" s="275"/>
      <c r="J233" s="275"/>
      <c r="K233" s="275"/>
      <c r="L233" s="275"/>
      <c r="O233" s="275"/>
    </row>
    <row r="234" spans="1:15" ht="18" customHeight="1">
      <c r="A234" s="275"/>
      <c r="B234" s="275"/>
      <c r="D234" s="275"/>
      <c r="E234" s="275"/>
      <c r="F234" s="275"/>
      <c r="G234" s="275"/>
      <c r="H234" s="275"/>
      <c r="I234" s="275"/>
      <c r="J234" s="275"/>
      <c r="K234" s="275"/>
      <c r="L234" s="275"/>
      <c r="O234" s="275"/>
    </row>
    <row r="235" spans="1:15" ht="18" customHeight="1">
      <c r="A235" s="275"/>
      <c r="B235" s="275"/>
      <c r="D235" s="275"/>
      <c r="E235" s="275"/>
      <c r="F235" s="275"/>
      <c r="G235" s="275"/>
      <c r="H235" s="275"/>
      <c r="I235" s="275"/>
      <c r="J235" s="275"/>
      <c r="K235" s="275"/>
      <c r="L235" s="275"/>
      <c r="O235" s="275"/>
    </row>
    <row r="236" spans="1:15" ht="18" customHeight="1">
      <c r="A236" s="275"/>
      <c r="B236" s="275"/>
      <c r="D236" s="275"/>
      <c r="E236" s="275"/>
      <c r="F236" s="275"/>
      <c r="G236" s="275"/>
      <c r="H236" s="275"/>
      <c r="I236" s="275"/>
      <c r="J236" s="275"/>
      <c r="K236" s="275"/>
      <c r="L236" s="275"/>
      <c r="O236" s="275"/>
    </row>
    <row r="237" spans="1:15" ht="18" customHeight="1">
      <c r="A237" s="275"/>
      <c r="B237" s="275"/>
      <c r="D237" s="275"/>
      <c r="E237" s="275"/>
      <c r="F237" s="275"/>
      <c r="G237" s="275"/>
      <c r="H237" s="275"/>
      <c r="I237" s="275"/>
      <c r="J237" s="275"/>
      <c r="K237" s="275"/>
      <c r="L237" s="275"/>
      <c r="O237" s="275"/>
    </row>
    <row r="238" spans="1:15" ht="18" customHeight="1">
      <c r="A238" s="275"/>
      <c r="B238" s="275"/>
      <c r="D238" s="275"/>
      <c r="E238" s="275"/>
      <c r="F238" s="275"/>
      <c r="G238" s="275"/>
      <c r="H238" s="275"/>
      <c r="I238" s="275"/>
      <c r="J238" s="275"/>
      <c r="K238" s="275"/>
      <c r="L238" s="275"/>
      <c r="O238" s="275"/>
    </row>
    <row r="239" spans="1:15" ht="18" customHeight="1">
      <c r="A239" s="275"/>
      <c r="B239" s="275"/>
      <c r="D239" s="275"/>
      <c r="E239" s="275"/>
      <c r="F239" s="275"/>
      <c r="G239" s="275"/>
      <c r="H239" s="275"/>
      <c r="I239" s="275"/>
      <c r="J239" s="275"/>
      <c r="K239" s="275"/>
      <c r="L239" s="275"/>
      <c r="O239" s="275"/>
    </row>
    <row r="240" spans="1:15" ht="18" customHeight="1">
      <c r="A240" s="275"/>
      <c r="B240" s="275"/>
      <c r="D240" s="275"/>
      <c r="E240" s="275"/>
      <c r="F240" s="275"/>
      <c r="G240" s="275"/>
      <c r="H240" s="275"/>
      <c r="I240" s="275"/>
      <c r="J240" s="275"/>
      <c r="K240" s="275"/>
      <c r="L240" s="275"/>
      <c r="O240" s="275"/>
    </row>
    <row r="241" spans="1:15" ht="18" customHeight="1">
      <c r="A241" s="275"/>
      <c r="B241" s="275"/>
      <c r="D241" s="275"/>
      <c r="E241" s="275"/>
      <c r="F241" s="275"/>
      <c r="G241" s="275"/>
      <c r="H241" s="275"/>
      <c r="I241" s="275"/>
      <c r="J241" s="275"/>
      <c r="K241" s="275"/>
      <c r="L241" s="275"/>
      <c r="O241" s="275"/>
    </row>
    <row r="242" spans="1:15" ht="18" customHeight="1">
      <c r="A242" s="275"/>
      <c r="B242" s="275"/>
      <c r="D242" s="275"/>
      <c r="E242" s="275"/>
      <c r="F242" s="275"/>
      <c r="G242" s="275"/>
      <c r="H242" s="275"/>
      <c r="I242" s="275"/>
      <c r="J242" s="275"/>
      <c r="K242" s="275"/>
      <c r="L242" s="275"/>
      <c r="O242" s="275"/>
    </row>
    <row r="243" spans="1:15" ht="18" customHeight="1">
      <c r="A243" s="275"/>
      <c r="B243" s="275"/>
      <c r="D243" s="275"/>
      <c r="E243" s="275"/>
      <c r="F243" s="275"/>
      <c r="G243" s="275"/>
      <c r="H243" s="275"/>
      <c r="I243" s="275"/>
      <c r="J243" s="275"/>
      <c r="K243" s="275"/>
      <c r="L243" s="275"/>
      <c r="O243" s="275"/>
    </row>
    <row r="244" spans="1:15" ht="35.1" customHeight="1">
      <c r="A244" s="275"/>
      <c r="B244" s="275"/>
      <c r="D244" s="275"/>
      <c r="E244" s="275"/>
      <c r="F244" s="275"/>
      <c r="G244" s="275"/>
      <c r="H244" s="275"/>
      <c r="I244" s="275"/>
      <c r="J244" s="275"/>
      <c r="K244" s="275"/>
      <c r="L244" s="275"/>
      <c r="O244" s="275"/>
    </row>
    <row r="245" spans="1:15" ht="24.95" customHeight="1">
      <c r="A245" s="275"/>
      <c r="B245" s="275"/>
      <c r="D245" s="275"/>
      <c r="E245" s="275"/>
      <c r="F245" s="275"/>
      <c r="G245" s="275"/>
      <c r="H245" s="275"/>
      <c r="I245" s="275"/>
      <c r="J245" s="275"/>
      <c r="K245" s="275"/>
      <c r="L245" s="275"/>
      <c r="O245" s="275"/>
    </row>
    <row r="246" spans="1:15" ht="35.1" customHeight="1">
      <c r="A246" s="275"/>
      <c r="B246" s="275"/>
      <c r="D246" s="275"/>
      <c r="E246" s="275"/>
      <c r="F246" s="275"/>
      <c r="G246" s="275"/>
      <c r="H246" s="275"/>
      <c r="I246" s="275"/>
      <c r="J246" s="275"/>
      <c r="K246" s="275"/>
      <c r="L246" s="275"/>
      <c r="O246" s="275"/>
    </row>
    <row r="247" spans="1:15" ht="15" customHeight="1">
      <c r="A247" s="275"/>
      <c r="B247" s="275"/>
      <c r="D247" s="275"/>
      <c r="E247" s="275"/>
      <c r="F247" s="275"/>
      <c r="G247" s="275"/>
      <c r="H247" s="275"/>
      <c r="I247" s="275"/>
      <c r="J247" s="275"/>
      <c r="K247" s="275"/>
      <c r="L247" s="275"/>
      <c r="O247" s="275"/>
    </row>
    <row r="248" spans="1:15" ht="24.95" customHeight="1">
      <c r="A248" s="275"/>
      <c r="B248" s="275"/>
      <c r="D248" s="275"/>
      <c r="E248" s="275"/>
      <c r="F248" s="275"/>
      <c r="G248" s="275"/>
      <c r="H248" s="275"/>
      <c r="I248" s="275"/>
      <c r="J248" s="275"/>
      <c r="K248" s="275"/>
      <c r="L248" s="275"/>
      <c r="O248" s="275"/>
    </row>
    <row r="249" spans="1:15" ht="20.100000000000001" customHeight="1">
      <c r="A249" s="275"/>
      <c r="B249" s="275"/>
      <c r="D249" s="275"/>
      <c r="E249" s="275"/>
      <c r="F249" s="275"/>
      <c r="G249" s="275"/>
      <c r="H249" s="275"/>
      <c r="I249" s="275"/>
      <c r="J249" s="275"/>
      <c r="K249" s="275"/>
      <c r="L249" s="275"/>
      <c r="O249" s="275"/>
    </row>
    <row r="250" spans="1:15" ht="18" customHeight="1">
      <c r="A250" s="275"/>
      <c r="B250" s="275"/>
      <c r="D250" s="275"/>
      <c r="E250" s="275"/>
      <c r="F250" s="275"/>
      <c r="G250" s="275"/>
      <c r="H250" s="275"/>
      <c r="I250" s="275"/>
      <c r="J250" s="275"/>
      <c r="K250" s="275"/>
      <c r="L250" s="275"/>
      <c r="O250" s="275"/>
    </row>
    <row r="251" spans="1:15" ht="18" customHeight="1">
      <c r="A251" s="275"/>
      <c r="B251" s="275"/>
      <c r="D251" s="275"/>
      <c r="E251" s="275"/>
      <c r="F251" s="275"/>
      <c r="G251" s="275"/>
      <c r="H251" s="275"/>
      <c r="I251" s="275"/>
      <c r="J251" s="275"/>
      <c r="K251" s="275"/>
      <c r="L251" s="275"/>
      <c r="O251" s="275"/>
    </row>
    <row r="252" spans="1:15" ht="18" customHeight="1">
      <c r="A252" s="275"/>
      <c r="B252" s="275"/>
      <c r="D252" s="275"/>
      <c r="E252" s="275"/>
      <c r="F252" s="275"/>
      <c r="G252" s="275"/>
      <c r="H252" s="275"/>
      <c r="I252" s="275"/>
      <c r="J252" s="275"/>
      <c r="K252" s="275"/>
      <c r="L252" s="275"/>
      <c r="O252" s="275"/>
    </row>
    <row r="253" spans="1:15" ht="18" customHeight="1">
      <c r="A253" s="275"/>
      <c r="B253" s="275"/>
      <c r="D253" s="275"/>
      <c r="E253" s="275"/>
      <c r="F253" s="275"/>
      <c r="G253" s="275"/>
      <c r="H253" s="275"/>
      <c r="I253" s="275"/>
      <c r="J253" s="275"/>
      <c r="K253" s="275"/>
      <c r="L253" s="275"/>
      <c r="O253" s="275"/>
    </row>
    <row r="254" spans="1:15" ht="18" customHeight="1">
      <c r="A254" s="275"/>
      <c r="B254" s="275"/>
      <c r="D254" s="275"/>
      <c r="E254" s="275"/>
      <c r="F254" s="275"/>
      <c r="G254" s="275"/>
      <c r="H254" s="275"/>
      <c r="I254" s="275"/>
      <c r="J254" s="275"/>
      <c r="K254" s="275"/>
      <c r="L254" s="275"/>
      <c r="O254" s="275"/>
    </row>
    <row r="255" spans="1:15" ht="18" customHeight="1">
      <c r="A255" s="275"/>
      <c r="B255" s="275"/>
      <c r="D255" s="275"/>
      <c r="E255" s="275"/>
      <c r="F255" s="275"/>
      <c r="G255" s="275"/>
      <c r="H255" s="275"/>
      <c r="I255" s="275"/>
      <c r="J255" s="275"/>
      <c r="K255" s="275"/>
      <c r="L255" s="275"/>
      <c r="O255" s="275"/>
    </row>
    <row r="256" spans="1:15" ht="18" customHeight="1">
      <c r="A256" s="275"/>
      <c r="B256" s="275"/>
      <c r="D256" s="275"/>
      <c r="E256" s="275"/>
      <c r="F256" s="275"/>
      <c r="G256" s="275"/>
      <c r="H256" s="275"/>
      <c r="I256" s="275"/>
      <c r="J256" s="275"/>
      <c r="K256" s="275"/>
      <c r="L256" s="275"/>
      <c r="O256" s="275"/>
    </row>
    <row r="257" spans="1:15" ht="18" customHeight="1">
      <c r="A257" s="275"/>
      <c r="B257" s="275"/>
      <c r="D257" s="275"/>
      <c r="E257" s="275"/>
      <c r="F257" s="275"/>
      <c r="G257" s="275"/>
      <c r="H257" s="275"/>
      <c r="I257" s="275"/>
      <c r="J257" s="275"/>
      <c r="K257" s="275"/>
      <c r="L257" s="275"/>
      <c r="O257" s="275"/>
    </row>
    <row r="258" spans="1:15" ht="18" customHeight="1">
      <c r="A258" s="275"/>
      <c r="B258" s="275"/>
      <c r="D258" s="275"/>
      <c r="E258" s="275"/>
      <c r="F258" s="275"/>
      <c r="G258" s="275"/>
      <c r="H258" s="275"/>
      <c r="I258" s="275"/>
      <c r="J258" s="275"/>
      <c r="K258" s="275"/>
      <c r="L258" s="275"/>
      <c r="O258" s="275"/>
    </row>
    <row r="259" spans="1:15" ht="18" customHeight="1">
      <c r="A259" s="275"/>
      <c r="B259" s="275"/>
      <c r="D259" s="275"/>
      <c r="E259" s="275"/>
      <c r="F259" s="275"/>
      <c r="G259" s="275"/>
      <c r="H259" s="275"/>
      <c r="I259" s="275"/>
      <c r="J259" s="275"/>
      <c r="K259" s="275"/>
      <c r="L259" s="275"/>
      <c r="O259" s="275"/>
    </row>
    <row r="260" spans="1:15" ht="18" customHeight="1">
      <c r="A260" s="275"/>
      <c r="B260" s="275"/>
      <c r="D260" s="275"/>
      <c r="E260" s="275"/>
      <c r="F260" s="275"/>
      <c r="G260" s="275"/>
      <c r="H260" s="275"/>
      <c r="I260" s="275"/>
      <c r="J260" s="275"/>
      <c r="K260" s="275"/>
      <c r="L260" s="275"/>
      <c r="O260" s="275"/>
    </row>
    <row r="261" spans="1:15" ht="18" customHeight="1">
      <c r="A261" s="275"/>
      <c r="B261" s="275"/>
      <c r="D261" s="275"/>
      <c r="E261" s="275"/>
      <c r="F261" s="275"/>
      <c r="G261" s="275"/>
      <c r="H261" s="275"/>
      <c r="I261" s="275"/>
      <c r="J261" s="275"/>
      <c r="K261" s="275"/>
      <c r="L261" s="275"/>
      <c r="O261" s="275"/>
    </row>
    <row r="262" spans="1:15" ht="18" customHeight="1">
      <c r="A262" s="275"/>
      <c r="B262" s="275"/>
      <c r="D262" s="275"/>
      <c r="E262" s="275"/>
      <c r="F262" s="275"/>
      <c r="G262" s="275"/>
      <c r="H262" s="275"/>
      <c r="I262" s="275"/>
      <c r="J262" s="275"/>
      <c r="K262" s="275"/>
      <c r="L262" s="275"/>
      <c r="O262" s="275"/>
    </row>
    <row r="263" spans="1:15" ht="18" customHeight="1">
      <c r="A263" s="275"/>
      <c r="B263" s="275"/>
      <c r="D263" s="275"/>
      <c r="E263" s="275"/>
      <c r="F263" s="275"/>
      <c r="G263" s="275"/>
      <c r="H263" s="275"/>
      <c r="I263" s="275"/>
      <c r="J263" s="275"/>
      <c r="K263" s="275"/>
      <c r="L263" s="275"/>
      <c r="O263" s="275"/>
    </row>
    <row r="264" spans="1:15" ht="18" customHeight="1">
      <c r="A264" s="275"/>
      <c r="B264" s="275"/>
      <c r="D264" s="275"/>
      <c r="E264" s="275"/>
      <c r="F264" s="275"/>
      <c r="G264" s="275"/>
      <c r="H264" s="275"/>
      <c r="I264" s="275"/>
      <c r="J264" s="275"/>
      <c r="K264" s="275"/>
      <c r="L264" s="275"/>
      <c r="O264" s="275"/>
    </row>
    <row r="265" spans="1:15" ht="18" customHeight="1">
      <c r="A265" s="275"/>
      <c r="B265" s="275"/>
      <c r="D265" s="275"/>
      <c r="E265" s="275"/>
      <c r="F265" s="275"/>
      <c r="G265" s="275"/>
      <c r="H265" s="275"/>
      <c r="I265" s="275"/>
      <c r="J265" s="275"/>
      <c r="K265" s="275"/>
      <c r="L265" s="275"/>
      <c r="O265" s="275"/>
    </row>
    <row r="266" spans="1:15" ht="18" customHeight="1">
      <c r="A266" s="275"/>
      <c r="B266" s="275"/>
      <c r="D266" s="275"/>
      <c r="E266" s="275"/>
      <c r="F266" s="275"/>
      <c r="G266" s="275"/>
      <c r="H266" s="275"/>
      <c r="I266" s="275"/>
      <c r="J266" s="275"/>
      <c r="K266" s="275"/>
      <c r="L266" s="275"/>
      <c r="O266" s="275"/>
    </row>
    <row r="267" spans="1:15" ht="18" customHeight="1">
      <c r="A267" s="275"/>
      <c r="B267" s="275"/>
      <c r="D267" s="275"/>
      <c r="E267" s="275"/>
      <c r="F267" s="275"/>
      <c r="G267" s="275"/>
      <c r="H267" s="275"/>
      <c r="I267" s="275"/>
      <c r="J267" s="275"/>
      <c r="K267" s="275"/>
      <c r="L267" s="275"/>
      <c r="O267" s="275"/>
    </row>
    <row r="268" spans="1:15" ht="20.100000000000001" customHeight="1">
      <c r="A268" s="275"/>
      <c r="B268" s="275"/>
      <c r="D268" s="275"/>
      <c r="E268" s="275"/>
      <c r="F268" s="275"/>
      <c r="G268" s="275"/>
      <c r="H268" s="275"/>
      <c r="I268" s="275"/>
      <c r="J268" s="275"/>
      <c r="K268" s="275"/>
      <c r="L268" s="275"/>
      <c r="O268" s="275"/>
    </row>
    <row r="269" spans="1:15" ht="18" customHeight="1">
      <c r="A269" s="275"/>
      <c r="B269" s="275"/>
      <c r="D269" s="275"/>
      <c r="E269" s="275"/>
      <c r="F269" s="275"/>
      <c r="G269" s="275"/>
      <c r="H269" s="275"/>
      <c r="I269" s="275"/>
      <c r="J269" s="275"/>
      <c r="K269" s="275"/>
      <c r="L269" s="275"/>
      <c r="O269" s="275"/>
    </row>
    <row r="270" spans="1:15" ht="18" customHeight="1">
      <c r="A270" s="275"/>
      <c r="B270" s="275"/>
      <c r="D270" s="275"/>
      <c r="E270" s="275"/>
      <c r="F270" s="275"/>
      <c r="G270" s="275"/>
      <c r="H270" s="275"/>
      <c r="I270" s="275"/>
      <c r="J270" s="275"/>
      <c r="K270" s="275"/>
      <c r="L270" s="275"/>
      <c r="O270" s="275"/>
    </row>
    <row r="271" spans="1:15" ht="18" customHeight="1">
      <c r="A271" s="275"/>
      <c r="B271" s="275"/>
      <c r="D271" s="275"/>
      <c r="E271" s="275"/>
      <c r="F271" s="275"/>
      <c r="G271" s="275"/>
      <c r="H271" s="275"/>
      <c r="I271" s="275"/>
      <c r="J271" s="275"/>
      <c r="K271" s="275"/>
      <c r="L271" s="275"/>
      <c r="O271" s="275"/>
    </row>
    <row r="272" spans="1:15" ht="18" customHeight="1">
      <c r="A272" s="275"/>
      <c r="B272" s="275"/>
      <c r="D272" s="275"/>
      <c r="E272" s="275"/>
      <c r="F272" s="275"/>
      <c r="G272" s="275"/>
      <c r="H272" s="275"/>
      <c r="I272" s="275"/>
      <c r="J272" s="275"/>
      <c r="K272" s="275"/>
      <c r="L272" s="275"/>
      <c r="O272" s="275"/>
    </row>
    <row r="273" spans="1:15" ht="18" customHeight="1">
      <c r="A273" s="275"/>
      <c r="B273" s="275"/>
      <c r="D273" s="275"/>
      <c r="E273" s="275"/>
      <c r="F273" s="275"/>
      <c r="G273" s="275"/>
      <c r="H273" s="275"/>
      <c r="I273" s="275"/>
      <c r="J273" s="275"/>
      <c r="K273" s="275"/>
      <c r="L273" s="275"/>
      <c r="O273" s="275"/>
    </row>
    <row r="274" spans="1:15" ht="18" customHeight="1">
      <c r="A274" s="275"/>
      <c r="B274" s="275"/>
      <c r="D274" s="275"/>
      <c r="E274" s="275"/>
      <c r="F274" s="275"/>
      <c r="G274" s="275"/>
      <c r="H274" s="275"/>
      <c r="I274" s="275"/>
      <c r="J274" s="275"/>
      <c r="K274" s="275"/>
      <c r="L274" s="275"/>
      <c r="O274" s="275"/>
    </row>
    <row r="275" spans="1:15" ht="18" customHeight="1">
      <c r="A275" s="275"/>
      <c r="B275" s="275"/>
      <c r="D275" s="275"/>
      <c r="E275" s="275"/>
      <c r="F275" s="275"/>
      <c r="G275" s="275"/>
      <c r="H275" s="275"/>
      <c r="I275" s="275"/>
      <c r="J275" s="275"/>
      <c r="K275" s="275"/>
      <c r="L275" s="275"/>
      <c r="O275" s="275"/>
    </row>
    <row r="276" spans="1:15" ht="18" customHeight="1">
      <c r="A276" s="275"/>
      <c r="B276" s="275"/>
      <c r="D276" s="275"/>
      <c r="E276" s="275"/>
      <c r="F276" s="275"/>
      <c r="G276" s="275"/>
      <c r="H276" s="275"/>
      <c r="I276" s="275"/>
      <c r="J276" s="275"/>
      <c r="K276" s="275"/>
      <c r="L276" s="275"/>
      <c r="O276" s="275"/>
    </row>
    <row r="277" spans="1:15" ht="18" customHeight="1">
      <c r="A277" s="275"/>
      <c r="B277" s="275"/>
      <c r="D277" s="275"/>
      <c r="E277" s="275"/>
      <c r="F277" s="275"/>
      <c r="G277" s="275"/>
      <c r="H277" s="275"/>
      <c r="I277" s="275"/>
      <c r="J277" s="275"/>
      <c r="K277" s="275"/>
      <c r="L277" s="275"/>
      <c r="O277" s="275"/>
    </row>
    <row r="278" spans="1:15" ht="18" customHeight="1">
      <c r="A278" s="275"/>
      <c r="B278" s="275"/>
      <c r="D278" s="275"/>
      <c r="E278" s="275"/>
      <c r="F278" s="275"/>
      <c r="G278" s="275"/>
      <c r="H278" s="275"/>
      <c r="I278" s="275"/>
      <c r="J278" s="275"/>
      <c r="K278" s="275"/>
      <c r="L278" s="275"/>
      <c r="O278" s="275"/>
    </row>
    <row r="279" spans="1:15" ht="18" customHeight="1">
      <c r="A279" s="275"/>
      <c r="B279" s="275"/>
      <c r="D279" s="275"/>
      <c r="E279" s="275"/>
      <c r="F279" s="275"/>
      <c r="G279" s="275"/>
      <c r="H279" s="275"/>
      <c r="I279" s="275"/>
      <c r="J279" s="275"/>
      <c r="K279" s="275"/>
      <c r="L279" s="275"/>
      <c r="O279" s="275"/>
    </row>
    <row r="280" spans="1:15" ht="18" customHeight="1">
      <c r="A280" s="275"/>
      <c r="B280" s="275"/>
      <c r="D280" s="275"/>
      <c r="E280" s="275"/>
      <c r="F280" s="275"/>
      <c r="G280" s="275"/>
      <c r="H280" s="275"/>
      <c r="I280" s="275"/>
      <c r="J280" s="275"/>
      <c r="K280" s="275"/>
      <c r="L280" s="275"/>
      <c r="O280" s="275"/>
    </row>
    <row r="281" spans="1:15" ht="18" customHeight="1">
      <c r="A281" s="275"/>
      <c r="B281" s="275"/>
      <c r="D281" s="275"/>
      <c r="E281" s="275"/>
      <c r="F281" s="275"/>
      <c r="G281" s="275"/>
      <c r="H281" s="275"/>
      <c r="I281" s="275"/>
      <c r="J281" s="275"/>
      <c r="K281" s="275"/>
      <c r="L281" s="275"/>
      <c r="O281" s="275"/>
    </row>
    <row r="282" spans="1:15" ht="18" customHeight="1">
      <c r="A282" s="275"/>
      <c r="B282" s="275"/>
      <c r="D282" s="275"/>
      <c r="E282" s="275"/>
      <c r="F282" s="275"/>
      <c r="G282" s="275"/>
      <c r="H282" s="275"/>
      <c r="I282" s="275"/>
      <c r="J282" s="275"/>
      <c r="K282" s="275"/>
      <c r="L282" s="275"/>
      <c r="O282" s="275"/>
    </row>
    <row r="283" spans="1:15" ht="18" customHeight="1">
      <c r="A283" s="275"/>
      <c r="B283" s="275"/>
      <c r="D283" s="275"/>
      <c r="E283" s="275"/>
      <c r="F283" s="275"/>
      <c r="G283" s="275"/>
      <c r="H283" s="275"/>
      <c r="I283" s="275"/>
      <c r="J283" s="275"/>
      <c r="K283" s="275"/>
      <c r="L283" s="275"/>
      <c r="O283" s="275"/>
    </row>
    <row r="284" spans="1:15" ht="18" customHeight="1">
      <c r="A284" s="275"/>
      <c r="B284" s="275"/>
      <c r="D284" s="275"/>
      <c r="E284" s="275"/>
      <c r="F284" s="275"/>
      <c r="G284" s="275"/>
      <c r="H284" s="275"/>
      <c r="I284" s="275"/>
      <c r="J284" s="275"/>
      <c r="K284" s="275"/>
      <c r="L284" s="275"/>
      <c r="O284" s="275"/>
    </row>
    <row r="285" spans="1:15" ht="18" customHeight="1">
      <c r="A285" s="275"/>
      <c r="B285" s="275"/>
      <c r="D285" s="275"/>
      <c r="E285" s="275"/>
      <c r="F285" s="275"/>
      <c r="G285" s="275"/>
      <c r="H285" s="275"/>
      <c r="I285" s="275"/>
      <c r="J285" s="275"/>
      <c r="K285" s="275"/>
      <c r="L285" s="275"/>
      <c r="O285" s="275"/>
    </row>
    <row r="286" spans="1:15" ht="18" customHeight="1">
      <c r="A286" s="275"/>
      <c r="B286" s="275"/>
      <c r="D286" s="275"/>
      <c r="E286" s="275"/>
      <c r="F286" s="275"/>
      <c r="G286" s="275"/>
      <c r="H286" s="275"/>
      <c r="I286" s="275"/>
      <c r="J286" s="275"/>
      <c r="K286" s="275"/>
      <c r="L286" s="275"/>
      <c r="O286" s="275"/>
    </row>
    <row r="287" spans="1:15" ht="18" customHeight="1">
      <c r="A287" s="275"/>
      <c r="B287" s="275"/>
      <c r="D287" s="275"/>
      <c r="E287" s="275"/>
      <c r="F287" s="275"/>
      <c r="G287" s="275"/>
      <c r="H287" s="275"/>
      <c r="I287" s="275"/>
      <c r="J287" s="275"/>
      <c r="K287" s="275"/>
      <c r="L287" s="275"/>
      <c r="O287" s="275"/>
    </row>
    <row r="288" spans="1:15" ht="18" customHeight="1">
      <c r="A288" s="275"/>
      <c r="B288" s="275"/>
      <c r="D288" s="275"/>
      <c r="E288" s="275"/>
      <c r="F288" s="275"/>
      <c r="G288" s="275"/>
      <c r="H288" s="275"/>
      <c r="I288" s="275"/>
      <c r="J288" s="275"/>
      <c r="K288" s="275"/>
      <c r="L288" s="275"/>
      <c r="O288" s="275"/>
    </row>
    <row r="289" spans="1:15" ht="18" customHeight="1">
      <c r="A289" s="275"/>
      <c r="B289" s="275"/>
      <c r="D289" s="275"/>
      <c r="E289" s="275"/>
      <c r="F289" s="275"/>
      <c r="G289" s="275"/>
      <c r="H289" s="275"/>
      <c r="I289" s="275"/>
      <c r="J289" s="275"/>
      <c r="K289" s="275"/>
      <c r="L289" s="275"/>
      <c r="O289" s="275"/>
    </row>
    <row r="290" spans="1:15" ht="18" customHeight="1">
      <c r="A290" s="275"/>
      <c r="B290" s="275"/>
      <c r="D290" s="275"/>
      <c r="E290" s="275"/>
      <c r="F290" s="275"/>
      <c r="G290" s="275"/>
      <c r="H290" s="275"/>
      <c r="I290" s="275"/>
      <c r="J290" s="275"/>
      <c r="K290" s="275"/>
      <c r="L290" s="275"/>
      <c r="O290" s="275"/>
    </row>
    <row r="291" spans="1:15" ht="18" customHeight="1">
      <c r="A291" s="275"/>
      <c r="B291" s="275"/>
      <c r="D291" s="275"/>
      <c r="E291" s="275"/>
      <c r="F291" s="275"/>
      <c r="G291" s="275"/>
      <c r="H291" s="275"/>
      <c r="I291" s="275"/>
      <c r="J291" s="275"/>
      <c r="K291" s="275"/>
      <c r="L291" s="275"/>
      <c r="O291" s="275"/>
    </row>
    <row r="292" spans="1:15" ht="18" customHeight="1">
      <c r="A292" s="275"/>
      <c r="B292" s="275"/>
      <c r="D292" s="275"/>
      <c r="E292" s="275"/>
      <c r="F292" s="275"/>
      <c r="G292" s="275"/>
      <c r="H292" s="275"/>
      <c r="I292" s="275"/>
      <c r="J292" s="275"/>
      <c r="K292" s="275"/>
      <c r="L292" s="275"/>
      <c r="O292" s="275"/>
    </row>
    <row r="293" spans="1:15" ht="18" customHeight="1">
      <c r="A293" s="275"/>
      <c r="B293" s="275"/>
      <c r="D293" s="275"/>
      <c r="E293" s="275"/>
      <c r="F293" s="275"/>
      <c r="G293" s="275"/>
      <c r="H293" s="275"/>
      <c r="I293" s="275"/>
      <c r="J293" s="275"/>
      <c r="K293" s="275"/>
      <c r="L293" s="275"/>
      <c r="O293" s="275"/>
    </row>
    <row r="294" spans="1:15" ht="18" customHeight="1">
      <c r="A294" s="275"/>
      <c r="B294" s="275"/>
      <c r="D294" s="275"/>
      <c r="E294" s="275"/>
      <c r="F294" s="275"/>
      <c r="G294" s="275"/>
      <c r="H294" s="275"/>
      <c r="I294" s="275"/>
      <c r="J294" s="275"/>
      <c r="K294" s="275"/>
      <c r="L294" s="275"/>
      <c r="O294" s="275"/>
    </row>
    <row r="295" spans="1:15" ht="18" customHeight="1">
      <c r="A295" s="275"/>
      <c r="B295" s="275"/>
      <c r="D295" s="275"/>
      <c r="E295" s="275"/>
      <c r="F295" s="275"/>
      <c r="G295" s="275"/>
      <c r="H295" s="275"/>
      <c r="I295" s="275"/>
      <c r="J295" s="275"/>
      <c r="K295" s="275"/>
      <c r="L295" s="275"/>
      <c r="O295" s="275"/>
    </row>
    <row r="296" spans="1:15" ht="18" customHeight="1">
      <c r="A296" s="275"/>
      <c r="B296" s="275"/>
      <c r="D296" s="275"/>
      <c r="E296" s="275"/>
      <c r="F296" s="275"/>
      <c r="G296" s="275"/>
      <c r="H296" s="275"/>
      <c r="I296" s="275"/>
      <c r="J296" s="275"/>
      <c r="K296" s="275"/>
      <c r="L296" s="275"/>
      <c r="O296" s="275"/>
    </row>
    <row r="297" spans="1:15" ht="18" customHeight="1">
      <c r="A297" s="275"/>
      <c r="B297" s="275"/>
      <c r="D297" s="275"/>
      <c r="E297" s="275"/>
      <c r="F297" s="275"/>
      <c r="G297" s="275"/>
      <c r="H297" s="275"/>
      <c r="I297" s="275"/>
      <c r="J297" s="275"/>
      <c r="K297" s="275"/>
      <c r="L297" s="275"/>
      <c r="O297" s="275"/>
    </row>
    <row r="298" spans="1:15" ht="18" customHeight="1">
      <c r="A298" s="275"/>
      <c r="B298" s="275"/>
      <c r="D298" s="275"/>
      <c r="E298" s="275"/>
      <c r="F298" s="275"/>
      <c r="G298" s="275"/>
      <c r="H298" s="275"/>
      <c r="I298" s="275"/>
      <c r="J298" s="275"/>
      <c r="K298" s="275"/>
      <c r="L298" s="275"/>
      <c r="O298" s="275"/>
    </row>
    <row r="299" spans="1:15" ht="18" customHeight="1">
      <c r="A299" s="275"/>
      <c r="B299" s="275"/>
      <c r="D299" s="275"/>
      <c r="E299" s="275"/>
      <c r="F299" s="275"/>
      <c r="G299" s="275"/>
      <c r="H299" s="275"/>
      <c r="I299" s="275"/>
      <c r="J299" s="275"/>
      <c r="K299" s="275"/>
      <c r="L299" s="275"/>
      <c r="O299" s="275"/>
    </row>
    <row r="300" spans="1:15" ht="18" customHeight="1">
      <c r="A300" s="275"/>
      <c r="B300" s="275"/>
      <c r="D300" s="275"/>
      <c r="E300" s="275"/>
      <c r="F300" s="275"/>
      <c r="G300" s="275"/>
      <c r="H300" s="275"/>
      <c r="I300" s="275"/>
      <c r="J300" s="275"/>
      <c r="K300" s="275"/>
      <c r="L300" s="275"/>
      <c r="O300" s="275"/>
    </row>
    <row r="301" spans="1:15" ht="18" customHeight="1">
      <c r="A301" s="275"/>
      <c r="B301" s="275"/>
      <c r="D301" s="275"/>
      <c r="E301" s="275"/>
      <c r="F301" s="275"/>
      <c r="G301" s="275"/>
      <c r="H301" s="275"/>
      <c r="I301" s="275"/>
      <c r="J301" s="275"/>
      <c r="K301" s="275"/>
      <c r="L301" s="275"/>
      <c r="O301" s="275"/>
    </row>
    <row r="302" spans="1:15" ht="18" customHeight="1">
      <c r="A302" s="275"/>
      <c r="B302" s="275"/>
      <c r="D302" s="275"/>
      <c r="E302" s="275"/>
      <c r="F302" s="275"/>
      <c r="G302" s="275"/>
      <c r="H302" s="275"/>
      <c r="I302" s="275"/>
      <c r="J302" s="275"/>
      <c r="K302" s="275"/>
      <c r="L302" s="275"/>
      <c r="O302" s="275"/>
    </row>
    <row r="303" spans="1:15" ht="18" customHeight="1">
      <c r="A303" s="275"/>
      <c r="B303" s="275"/>
      <c r="D303" s="275"/>
      <c r="E303" s="275"/>
      <c r="F303" s="275"/>
      <c r="G303" s="275"/>
      <c r="H303" s="275"/>
      <c r="I303" s="275"/>
      <c r="J303" s="275"/>
      <c r="K303" s="275"/>
      <c r="L303" s="275"/>
      <c r="O303" s="275"/>
    </row>
    <row r="304" spans="1:15" ht="18" customHeight="1">
      <c r="A304" s="275"/>
      <c r="B304" s="275"/>
      <c r="D304" s="275"/>
      <c r="E304" s="275"/>
      <c r="F304" s="275"/>
      <c r="G304" s="275"/>
      <c r="H304" s="275"/>
      <c r="I304" s="275"/>
      <c r="J304" s="275"/>
      <c r="K304" s="275"/>
      <c r="L304" s="275"/>
      <c r="O304" s="275"/>
    </row>
    <row r="305" spans="1:15" ht="18" customHeight="1">
      <c r="A305" s="275"/>
      <c r="B305" s="275"/>
      <c r="D305" s="275"/>
      <c r="E305" s="275"/>
      <c r="F305" s="275"/>
      <c r="G305" s="275"/>
      <c r="H305" s="275"/>
      <c r="I305" s="275"/>
      <c r="J305" s="275"/>
      <c r="K305" s="275"/>
      <c r="L305" s="275"/>
      <c r="O305" s="275"/>
    </row>
    <row r="306" spans="1:15" ht="18" customHeight="1">
      <c r="A306" s="275"/>
      <c r="B306" s="275"/>
      <c r="D306" s="275"/>
      <c r="E306" s="275"/>
      <c r="F306" s="275"/>
      <c r="G306" s="275"/>
      <c r="H306" s="275"/>
      <c r="I306" s="275"/>
      <c r="J306" s="275"/>
      <c r="K306" s="275"/>
      <c r="L306" s="275"/>
      <c r="O306" s="275"/>
    </row>
    <row r="307" spans="1:15" ht="18" customHeight="1">
      <c r="A307" s="275"/>
      <c r="B307" s="275"/>
      <c r="D307" s="275"/>
      <c r="E307" s="275"/>
      <c r="F307" s="275"/>
      <c r="G307" s="275"/>
      <c r="H307" s="275"/>
      <c r="I307" s="275"/>
      <c r="J307" s="275"/>
      <c r="K307" s="275"/>
      <c r="L307" s="275"/>
      <c r="O307" s="275"/>
    </row>
    <row r="308" spans="1:15" ht="18" customHeight="1">
      <c r="A308" s="275"/>
      <c r="B308" s="275"/>
      <c r="D308" s="275"/>
      <c r="E308" s="275"/>
      <c r="F308" s="275"/>
      <c r="G308" s="275"/>
      <c r="H308" s="275"/>
      <c r="I308" s="275"/>
      <c r="J308" s="275"/>
      <c r="K308" s="275"/>
      <c r="L308" s="275"/>
      <c r="O308" s="275"/>
    </row>
    <row r="309" spans="1:15" ht="18" customHeight="1">
      <c r="A309" s="275"/>
      <c r="B309" s="275"/>
      <c r="D309" s="275"/>
      <c r="E309" s="275"/>
      <c r="F309" s="275"/>
      <c r="G309" s="275"/>
      <c r="H309" s="275"/>
      <c r="I309" s="275"/>
      <c r="J309" s="275"/>
      <c r="K309" s="275"/>
      <c r="L309" s="275"/>
      <c r="O309" s="275"/>
    </row>
    <row r="310" spans="1:15" ht="18" customHeight="1">
      <c r="A310" s="275"/>
      <c r="B310" s="275"/>
      <c r="D310" s="275"/>
      <c r="E310" s="275"/>
      <c r="F310" s="275"/>
      <c r="G310" s="275"/>
      <c r="H310" s="275"/>
      <c r="I310" s="275"/>
      <c r="J310" s="275"/>
      <c r="K310" s="275"/>
      <c r="L310" s="275"/>
      <c r="O310" s="275"/>
    </row>
    <row r="311" spans="1:15" ht="18" customHeight="1">
      <c r="A311" s="275"/>
      <c r="B311" s="275"/>
      <c r="D311" s="275"/>
      <c r="E311" s="275"/>
      <c r="F311" s="275"/>
      <c r="G311" s="275"/>
      <c r="H311" s="275"/>
      <c r="I311" s="275"/>
      <c r="J311" s="275"/>
      <c r="K311" s="275"/>
      <c r="L311" s="275"/>
      <c r="O311" s="275"/>
    </row>
    <row r="312" spans="1:15" ht="24.95" customHeight="1">
      <c r="A312" s="275"/>
      <c r="B312" s="275"/>
      <c r="D312" s="275"/>
      <c r="E312" s="275"/>
      <c r="F312" s="275"/>
      <c r="G312" s="275"/>
      <c r="H312" s="275"/>
      <c r="I312" s="275"/>
      <c r="J312" s="275"/>
      <c r="K312" s="275"/>
      <c r="L312" s="275"/>
      <c r="O312" s="275"/>
    </row>
    <row r="313" spans="1:15" ht="24.95" customHeight="1">
      <c r="A313" s="275"/>
      <c r="B313" s="275"/>
      <c r="D313" s="275"/>
      <c r="E313" s="275"/>
      <c r="F313" s="275"/>
      <c r="G313" s="275"/>
      <c r="H313" s="275"/>
      <c r="I313" s="275"/>
      <c r="J313" s="275"/>
      <c r="K313" s="275"/>
      <c r="L313" s="275"/>
      <c r="O313" s="275"/>
    </row>
    <row r="314" spans="1:15" ht="18" customHeight="1">
      <c r="A314" s="275"/>
      <c r="B314" s="275"/>
      <c r="D314" s="275"/>
      <c r="E314" s="275"/>
      <c r="F314" s="275"/>
      <c r="G314" s="275"/>
      <c r="H314" s="275"/>
      <c r="I314" s="275"/>
      <c r="J314" s="275"/>
      <c r="K314" s="275"/>
      <c r="L314" s="275"/>
      <c r="O314" s="275"/>
    </row>
    <row r="315" spans="1:15" ht="18" customHeight="1">
      <c r="A315" s="275"/>
      <c r="B315" s="275"/>
      <c r="D315" s="275"/>
      <c r="E315" s="275"/>
      <c r="F315" s="275"/>
      <c r="G315" s="275"/>
      <c r="H315" s="275"/>
      <c r="I315" s="275"/>
      <c r="J315" s="275"/>
      <c r="K315" s="275"/>
      <c r="L315" s="275"/>
      <c r="O315" s="275"/>
    </row>
    <row r="316" spans="1:15" ht="18" customHeight="1">
      <c r="A316" s="275"/>
      <c r="B316" s="275"/>
      <c r="D316" s="275"/>
      <c r="E316" s="275"/>
      <c r="F316" s="275"/>
      <c r="G316" s="275"/>
      <c r="H316" s="275"/>
      <c r="I316" s="275"/>
      <c r="J316" s="275"/>
      <c r="K316" s="275"/>
      <c r="L316" s="275"/>
      <c r="O316" s="275"/>
    </row>
    <row r="317" spans="1:15" ht="18" customHeight="1">
      <c r="A317" s="275"/>
      <c r="B317" s="275"/>
      <c r="D317" s="275"/>
      <c r="E317" s="275"/>
      <c r="F317" s="275"/>
      <c r="G317" s="275"/>
      <c r="H317" s="275"/>
      <c r="I317" s="275"/>
      <c r="J317" s="275"/>
      <c r="K317" s="275"/>
      <c r="L317" s="275"/>
      <c r="O317" s="275"/>
    </row>
    <row r="318" spans="1:15" ht="18" customHeight="1">
      <c r="A318" s="275"/>
      <c r="B318" s="275"/>
      <c r="D318" s="275"/>
      <c r="E318" s="275"/>
      <c r="F318" s="275"/>
      <c r="G318" s="275"/>
      <c r="H318" s="275"/>
      <c r="I318" s="275"/>
      <c r="J318" s="275"/>
      <c r="K318" s="275"/>
      <c r="L318" s="275"/>
      <c r="O318" s="275"/>
    </row>
    <row r="319" spans="1:15" ht="18" customHeight="1">
      <c r="A319" s="275"/>
      <c r="B319" s="275"/>
      <c r="D319" s="275"/>
      <c r="E319" s="275"/>
      <c r="F319" s="275"/>
      <c r="G319" s="275"/>
      <c r="H319" s="275"/>
      <c r="I319" s="275"/>
      <c r="J319" s="275"/>
      <c r="K319" s="275"/>
      <c r="L319" s="275"/>
      <c r="O319" s="275"/>
    </row>
    <row r="320" spans="1:15" ht="18" customHeight="1">
      <c r="A320" s="275"/>
      <c r="B320" s="275"/>
      <c r="D320" s="275"/>
      <c r="E320" s="275"/>
      <c r="F320" s="275"/>
      <c r="G320" s="275"/>
      <c r="H320" s="275"/>
      <c r="I320" s="275"/>
      <c r="J320" s="275"/>
      <c r="K320" s="275"/>
      <c r="L320" s="275"/>
      <c r="O320" s="275"/>
    </row>
    <row r="321" spans="1:15" ht="18" customHeight="1">
      <c r="A321" s="275"/>
      <c r="B321" s="275"/>
      <c r="D321" s="275"/>
      <c r="E321" s="275"/>
      <c r="F321" s="275"/>
      <c r="G321" s="275"/>
      <c r="H321" s="275"/>
      <c r="I321" s="275"/>
      <c r="J321" s="275"/>
      <c r="K321" s="275"/>
      <c r="L321" s="275"/>
      <c r="O321" s="275"/>
    </row>
    <row r="322" spans="1:15" ht="18" customHeight="1">
      <c r="A322" s="275"/>
      <c r="B322" s="275"/>
      <c r="D322" s="275"/>
      <c r="E322" s="275"/>
      <c r="F322" s="275"/>
      <c r="G322" s="275"/>
      <c r="H322" s="275"/>
      <c r="I322" s="275"/>
      <c r="J322" s="275"/>
      <c r="K322" s="275"/>
      <c r="L322" s="275"/>
      <c r="O322" s="275"/>
    </row>
    <row r="323" spans="1:15" ht="15.6" customHeight="1">
      <c r="A323" s="275"/>
      <c r="B323" s="275"/>
      <c r="D323" s="275"/>
      <c r="E323" s="275"/>
      <c r="F323" s="275"/>
      <c r="G323" s="275"/>
      <c r="H323" s="275"/>
      <c r="I323" s="275"/>
      <c r="J323" s="275"/>
      <c r="K323" s="275"/>
      <c r="L323" s="275"/>
      <c r="O323" s="275"/>
    </row>
    <row r="324" spans="1:15" ht="15.6" customHeight="1">
      <c r="A324" s="275"/>
      <c r="B324" s="275"/>
      <c r="D324" s="275"/>
      <c r="E324" s="275"/>
      <c r="F324" s="275"/>
      <c r="G324" s="275"/>
      <c r="H324" s="275"/>
      <c r="I324" s="275"/>
      <c r="J324" s="275"/>
      <c r="K324" s="275"/>
      <c r="L324" s="275"/>
      <c r="O324" s="275"/>
    </row>
    <row r="325" spans="1:15" ht="15.6" customHeight="1">
      <c r="A325" s="275"/>
      <c r="B325" s="275"/>
      <c r="D325" s="275"/>
      <c r="E325" s="275"/>
      <c r="F325" s="275"/>
      <c r="G325" s="275"/>
      <c r="H325" s="275"/>
      <c r="I325" s="275"/>
      <c r="J325" s="275"/>
      <c r="K325" s="275"/>
      <c r="L325" s="275"/>
      <c r="O325" s="275"/>
    </row>
    <row r="326" spans="1:15" ht="15.6" customHeight="1">
      <c r="A326" s="275"/>
      <c r="B326" s="275"/>
      <c r="D326" s="275"/>
      <c r="E326" s="275"/>
      <c r="F326" s="275"/>
      <c r="G326" s="275"/>
      <c r="H326" s="275"/>
      <c r="I326" s="275"/>
      <c r="J326" s="275"/>
      <c r="K326" s="275"/>
      <c r="L326" s="275"/>
      <c r="O326" s="275"/>
    </row>
    <row r="327" spans="1:15" ht="15.6" customHeight="1">
      <c r="A327" s="275"/>
      <c r="B327" s="275"/>
      <c r="D327" s="275"/>
      <c r="E327" s="275"/>
      <c r="F327" s="275"/>
      <c r="G327" s="275"/>
      <c r="H327" s="275"/>
      <c r="I327" s="275"/>
      <c r="J327" s="275"/>
      <c r="K327" s="275"/>
      <c r="L327" s="275"/>
      <c r="O327" s="275"/>
    </row>
    <row r="328" spans="1:15" ht="15.6" customHeight="1">
      <c r="A328" s="275"/>
      <c r="B328" s="275"/>
      <c r="D328" s="275"/>
      <c r="E328" s="275"/>
      <c r="F328" s="275"/>
      <c r="G328" s="275"/>
      <c r="H328" s="275"/>
      <c r="I328" s="275"/>
      <c r="J328" s="275"/>
      <c r="K328" s="275"/>
      <c r="L328" s="275"/>
      <c r="O328" s="275"/>
    </row>
    <row r="329" spans="1:15" ht="15.6" customHeight="1">
      <c r="A329" s="275"/>
      <c r="B329" s="275"/>
      <c r="D329" s="275"/>
      <c r="E329" s="275"/>
      <c r="F329" s="275"/>
      <c r="G329" s="275"/>
      <c r="H329" s="275"/>
      <c r="I329" s="275"/>
      <c r="J329" s="275"/>
      <c r="K329" s="275"/>
      <c r="L329" s="275"/>
      <c r="O329" s="275"/>
    </row>
    <row r="330" spans="1:15" ht="15.6" customHeight="1">
      <c r="A330" s="275"/>
      <c r="B330" s="275"/>
      <c r="D330" s="275"/>
      <c r="E330" s="275"/>
      <c r="F330" s="275"/>
      <c r="G330" s="275"/>
      <c r="H330" s="275"/>
      <c r="I330" s="275"/>
      <c r="J330" s="275"/>
      <c r="K330" s="275"/>
      <c r="L330" s="275"/>
      <c r="O330" s="275"/>
    </row>
    <row r="331" spans="1:15" ht="15.6" customHeight="1">
      <c r="A331" s="275"/>
      <c r="B331" s="275"/>
      <c r="D331" s="275"/>
      <c r="E331" s="275"/>
      <c r="F331" s="275"/>
      <c r="G331" s="275"/>
      <c r="H331" s="275"/>
      <c r="I331" s="275"/>
      <c r="J331" s="275"/>
      <c r="K331" s="275"/>
      <c r="L331" s="275"/>
      <c r="O331" s="275"/>
    </row>
    <row r="332" spans="1:15" ht="15.6" customHeight="1">
      <c r="A332" s="275"/>
      <c r="B332" s="275"/>
      <c r="D332" s="275"/>
      <c r="E332" s="275"/>
      <c r="F332" s="275"/>
      <c r="G332" s="275"/>
      <c r="H332" s="275"/>
      <c r="I332" s="275"/>
      <c r="J332" s="275"/>
      <c r="K332" s="275"/>
      <c r="L332" s="275"/>
      <c r="O332" s="275"/>
    </row>
    <row r="333" spans="1:15" ht="15.6" customHeight="1">
      <c r="A333" s="275"/>
      <c r="B333" s="275"/>
      <c r="D333" s="275"/>
      <c r="E333" s="275"/>
      <c r="F333" s="275"/>
      <c r="G333" s="275"/>
      <c r="H333" s="275"/>
      <c r="I333" s="275"/>
      <c r="J333" s="275"/>
      <c r="K333" s="275"/>
      <c r="L333" s="275"/>
      <c r="O333" s="275"/>
    </row>
    <row r="334" spans="1:15" ht="15.6" customHeight="1">
      <c r="A334" s="275"/>
      <c r="B334" s="275"/>
      <c r="D334" s="275"/>
      <c r="E334" s="275"/>
      <c r="F334" s="275"/>
      <c r="G334" s="275"/>
      <c r="H334" s="275"/>
      <c r="I334" s="275"/>
      <c r="J334" s="275"/>
      <c r="K334" s="275"/>
      <c r="L334" s="275"/>
      <c r="O334" s="275"/>
    </row>
    <row r="335" spans="1:15" ht="15.6" customHeight="1">
      <c r="A335" s="275"/>
      <c r="B335" s="275"/>
      <c r="D335" s="275"/>
      <c r="E335" s="275"/>
      <c r="F335" s="275"/>
      <c r="G335" s="275"/>
      <c r="H335" s="275"/>
      <c r="I335" s="275"/>
      <c r="J335" s="275"/>
      <c r="K335" s="275"/>
      <c r="L335" s="275"/>
      <c r="O335" s="275"/>
    </row>
    <row r="336" spans="1:15" ht="15.6" customHeight="1">
      <c r="A336" s="275"/>
      <c r="B336" s="275"/>
      <c r="D336" s="275"/>
      <c r="E336" s="275"/>
      <c r="F336" s="275"/>
      <c r="G336" s="275"/>
      <c r="H336" s="275"/>
      <c r="I336" s="275"/>
      <c r="J336" s="275"/>
      <c r="K336" s="275"/>
      <c r="L336" s="275"/>
      <c r="O336" s="275"/>
    </row>
    <row r="337" spans="1:15" ht="15.6" customHeight="1">
      <c r="A337" s="275"/>
      <c r="B337" s="275"/>
      <c r="D337" s="275"/>
      <c r="E337" s="275"/>
      <c r="F337" s="275"/>
      <c r="G337" s="275"/>
      <c r="H337" s="275"/>
      <c r="I337" s="275"/>
      <c r="J337" s="275"/>
      <c r="K337" s="275"/>
      <c r="L337" s="275"/>
      <c r="O337" s="275"/>
    </row>
    <row r="338" spans="1:15" ht="15.6" customHeight="1">
      <c r="A338" s="275"/>
      <c r="B338" s="275"/>
      <c r="D338" s="275"/>
      <c r="E338" s="275"/>
      <c r="F338" s="275"/>
      <c r="G338" s="275"/>
      <c r="H338" s="275"/>
      <c r="I338" s="275"/>
      <c r="J338" s="275"/>
      <c r="K338" s="275"/>
      <c r="L338" s="275"/>
      <c r="O338" s="275"/>
    </row>
    <row r="339" spans="1:15" ht="15.6" customHeight="1">
      <c r="A339" s="275"/>
      <c r="B339" s="275"/>
      <c r="D339" s="275"/>
      <c r="E339" s="275"/>
      <c r="F339" s="275"/>
      <c r="G339" s="275"/>
      <c r="H339" s="275"/>
      <c r="I339" s="275"/>
      <c r="J339" s="275"/>
      <c r="K339" s="275"/>
      <c r="L339" s="275"/>
      <c r="O339" s="275"/>
    </row>
    <row r="340" spans="1:15" ht="15.6" customHeight="1">
      <c r="A340" s="275"/>
      <c r="B340" s="275"/>
      <c r="D340" s="275"/>
      <c r="E340" s="275"/>
      <c r="F340" s="275"/>
      <c r="G340" s="275"/>
      <c r="H340" s="275"/>
      <c r="I340" s="275"/>
      <c r="J340" s="275"/>
      <c r="K340" s="275"/>
      <c r="L340" s="275"/>
      <c r="O340" s="275"/>
    </row>
    <row r="341" spans="1:15" ht="15.6" customHeight="1">
      <c r="A341" s="275"/>
      <c r="B341" s="275"/>
      <c r="D341" s="275"/>
      <c r="E341" s="275"/>
      <c r="F341" s="275"/>
      <c r="G341" s="275"/>
      <c r="H341" s="275"/>
      <c r="I341" s="275"/>
      <c r="J341" s="275"/>
      <c r="K341" s="275"/>
      <c r="L341" s="275"/>
      <c r="O341" s="275"/>
    </row>
    <row r="342" spans="1:15" ht="15.6" customHeight="1">
      <c r="A342" s="275"/>
      <c r="B342" s="275"/>
      <c r="D342" s="275"/>
      <c r="E342" s="275"/>
      <c r="F342" s="275"/>
      <c r="G342" s="275"/>
      <c r="H342" s="275"/>
      <c r="I342" s="275"/>
      <c r="J342" s="275"/>
      <c r="K342" s="275"/>
      <c r="L342" s="275"/>
      <c r="O342" s="275"/>
    </row>
    <row r="343" spans="1:15" ht="15.6" customHeight="1">
      <c r="A343" s="275"/>
      <c r="B343" s="275"/>
      <c r="D343" s="275"/>
      <c r="E343" s="275"/>
      <c r="F343" s="275"/>
      <c r="G343" s="275"/>
      <c r="H343" s="275"/>
      <c r="I343" s="275"/>
      <c r="J343" s="275"/>
      <c r="K343" s="275"/>
      <c r="L343" s="275"/>
      <c r="O343" s="275"/>
    </row>
    <row r="344" spans="1:15" ht="15.6" customHeight="1">
      <c r="A344" s="275"/>
      <c r="B344" s="275"/>
      <c r="D344" s="275"/>
      <c r="E344" s="275"/>
      <c r="F344" s="275"/>
      <c r="G344" s="275"/>
      <c r="H344" s="275"/>
      <c r="I344" s="275"/>
      <c r="J344" s="275"/>
      <c r="K344" s="275"/>
      <c r="L344" s="275"/>
      <c r="O344" s="275"/>
    </row>
    <row r="345" spans="1:15" ht="15.6" customHeight="1">
      <c r="A345" s="275"/>
      <c r="B345" s="275"/>
      <c r="D345" s="275"/>
      <c r="E345" s="275"/>
      <c r="F345" s="275"/>
      <c r="G345" s="275"/>
      <c r="H345" s="275"/>
      <c r="I345" s="275"/>
      <c r="J345" s="275"/>
      <c r="K345" s="275"/>
      <c r="L345" s="275"/>
      <c r="O345" s="275"/>
    </row>
    <row r="346" spans="1:15" ht="15.6" customHeight="1">
      <c r="A346" s="275"/>
      <c r="B346" s="275"/>
      <c r="D346" s="275"/>
      <c r="E346" s="275"/>
      <c r="F346" s="275"/>
      <c r="G346" s="275"/>
      <c r="H346" s="275"/>
      <c r="I346" s="275"/>
      <c r="J346" s="275"/>
      <c r="K346" s="275"/>
      <c r="L346" s="275"/>
      <c r="O346" s="275"/>
    </row>
    <row r="347" spans="1:15" ht="15.6" customHeight="1">
      <c r="A347" s="275"/>
      <c r="B347" s="275"/>
      <c r="D347" s="275"/>
      <c r="E347" s="275"/>
      <c r="F347" s="275"/>
      <c r="G347" s="275"/>
      <c r="H347" s="275"/>
      <c r="I347" s="275"/>
      <c r="J347" s="275"/>
      <c r="K347" s="275"/>
      <c r="L347" s="275"/>
      <c r="O347" s="275"/>
    </row>
    <row r="348" spans="1:15" ht="15.6" customHeight="1">
      <c r="A348" s="275"/>
      <c r="B348" s="275"/>
      <c r="D348" s="275"/>
      <c r="E348" s="275"/>
      <c r="F348" s="275"/>
      <c r="G348" s="275"/>
      <c r="H348" s="275"/>
      <c r="I348" s="275"/>
      <c r="J348" s="275"/>
      <c r="K348" s="275"/>
      <c r="L348" s="275"/>
      <c r="O348" s="275"/>
    </row>
    <row r="349" spans="1:15" ht="15.6" customHeight="1">
      <c r="A349" s="275"/>
      <c r="B349" s="275"/>
      <c r="D349" s="275"/>
      <c r="E349" s="275"/>
      <c r="F349" s="275"/>
      <c r="G349" s="275"/>
      <c r="H349" s="275"/>
      <c r="I349" s="275"/>
      <c r="J349" s="275"/>
      <c r="K349" s="275"/>
      <c r="L349" s="275"/>
      <c r="O349" s="275"/>
    </row>
    <row r="350" spans="1:15" ht="15.6" customHeight="1">
      <c r="A350" s="275"/>
      <c r="B350" s="275"/>
      <c r="D350" s="275"/>
      <c r="E350" s="275"/>
      <c r="F350" s="275"/>
      <c r="G350" s="275"/>
      <c r="H350" s="275"/>
      <c r="I350" s="275"/>
      <c r="J350" s="275"/>
      <c r="K350" s="275"/>
      <c r="L350" s="275"/>
      <c r="O350" s="275"/>
    </row>
    <row r="351" spans="1:15" ht="15.6" customHeight="1">
      <c r="A351" s="275"/>
      <c r="B351" s="275"/>
      <c r="D351" s="275"/>
      <c r="E351" s="275"/>
      <c r="F351" s="275"/>
      <c r="G351" s="275"/>
      <c r="H351" s="275"/>
      <c r="I351" s="275"/>
      <c r="J351" s="275"/>
      <c r="K351" s="275"/>
      <c r="L351" s="275"/>
      <c r="O351" s="275"/>
    </row>
    <row r="352" spans="1:15" ht="15.6" customHeight="1">
      <c r="A352" s="275"/>
      <c r="B352" s="275"/>
      <c r="D352" s="275"/>
      <c r="E352" s="275"/>
      <c r="F352" s="275"/>
      <c r="G352" s="275"/>
      <c r="H352" s="275"/>
      <c r="I352" s="275"/>
      <c r="J352" s="275"/>
      <c r="K352" s="275"/>
      <c r="L352" s="275"/>
      <c r="O352" s="275"/>
    </row>
    <row r="353" spans="1:15" ht="15.6" customHeight="1">
      <c r="A353" s="275"/>
      <c r="B353" s="275"/>
      <c r="D353" s="275"/>
      <c r="E353" s="275"/>
      <c r="F353" s="275"/>
      <c r="G353" s="275"/>
      <c r="H353" s="275"/>
      <c r="I353" s="275"/>
      <c r="J353" s="275"/>
      <c r="K353" s="275"/>
      <c r="L353" s="275"/>
      <c r="O353" s="275"/>
    </row>
    <row r="354" spans="1:15" ht="15.6" customHeight="1">
      <c r="A354" s="275"/>
      <c r="B354" s="275"/>
      <c r="D354" s="275"/>
      <c r="E354" s="275"/>
      <c r="F354" s="275"/>
      <c r="G354" s="275"/>
      <c r="H354" s="275"/>
      <c r="I354" s="275"/>
      <c r="J354" s="275"/>
      <c r="K354" s="275"/>
      <c r="L354" s="275"/>
      <c r="O354" s="275"/>
    </row>
    <row r="355" spans="1:15" ht="15.6" customHeight="1">
      <c r="A355" s="275"/>
      <c r="B355" s="275"/>
      <c r="D355" s="275"/>
      <c r="E355" s="275"/>
      <c r="F355" s="275"/>
      <c r="G355" s="275"/>
      <c r="H355" s="275"/>
      <c r="I355" s="275"/>
      <c r="J355" s="275"/>
      <c r="K355" s="275"/>
      <c r="L355" s="275"/>
      <c r="O355" s="275"/>
    </row>
    <row r="356" spans="1:15" ht="15.6" customHeight="1">
      <c r="A356" s="275"/>
      <c r="B356" s="275"/>
      <c r="D356" s="275"/>
      <c r="E356" s="275"/>
      <c r="F356" s="275"/>
      <c r="G356" s="275"/>
      <c r="H356" s="275"/>
      <c r="I356" s="275"/>
      <c r="J356" s="275"/>
      <c r="K356" s="275"/>
      <c r="L356" s="275"/>
      <c r="O356" s="275"/>
    </row>
    <row r="357" spans="1:15" ht="15.6" customHeight="1">
      <c r="A357" s="275"/>
      <c r="B357" s="275"/>
      <c r="D357" s="275"/>
      <c r="E357" s="275"/>
      <c r="F357" s="275"/>
      <c r="G357" s="275"/>
      <c r="H357" s="275"/>
      <c r="I357" s="275"/>
      <c r="J357" s="275"/>
      <c r="K357" s="275"/>
      <c r="L357" s="275"/>
      <c r="O357" s="275"/>
    </row>
    <row r="358" spans="1:15" ht="15.6" customHeight="1">
      <c r="A358" s="275"/>
      <c r="B358" s="275"/>
      <c r="D358" s="275"/>
      <c r="E358" s="275"/>
      <c r="F358" s="275"/>
      <c r="G358" s="275"/>
      <c r="H358" s="275"/>
      <c r="I358" s="275"/>
      <c r="J358" s="275"/>
      <c r="K358" s="275"/>
      <c r="L358" s="275"/>
      <c r="O358" s="275"/>
    </row>
    <row r="359" spans="1:15" ht="15.6" customHeight="1">
      <c r="A359" s="275"/>
      <c r="B359" s="275"/>
      <c r="D359" s="275"/>
      <c r="E359" s="275"/>
      <c r="F359" s="275"/>
      <c r="G359" s="275"/>
      <c r="H359" s="275"/>
      <c r="I359" s="275"/>
      <c r="J359" s="275"/>
      <c r="K359" s="275"/>
      <c r="L359" s="275"/>
      <c r="O359" s="275"/>
    </row>
    <row r="360" spans="1:15" ht="15.6" customHeight="1">
      <c r="A360" s="275"/>
      <c r="B360" s="275"/>
      <c r="D360" s="275"/>
      <c r="E360" s="275"/>
      <c r="F360" s="275"/>
      <c r="G360" s="275"/>
      <c r="H360" s="275"/>
      <c r="I360" s="275"/>
      <c r="J360" s="275"/>
      <c r="K360" s="275"/>
      <c r="L360" s="275"/>
      <c r="O360" s="275"/>
    </row>
    <row r="361" spans="1:15" ht="15.6" customHeight="1">
      <c r="A361" s="275"/>
      <c r="B361" s="275"/>
      <c r="D361" s="275"/>
      <c r="E361" s="275"/>
      <c r="F361" s="275"/>
      <c r="G361" s="275"/>
      <c r="H361" s="275"/>
      <c r="I361" s="275"/>
      <c r="J361" s="275"/>
      <c r="K361" s="275"/>
      <c r="L361" s="275"/>
      <c r="O361" s="275"/>
    </row>
    <row r="362" spans="1:15" ht="15.6" customHeight="1">
      <c r="A362" s="275"/>
      <c r="B362" s="275"/>
      <c r="D362" s="275"/>
      <c r="E362" s="275"/>
      <c r="F362" s="275"/>
      <c r="G362" s="275"/>
      <c r="H362" s="275"/>
      <c r="I362" s="275"/>
      <c r="J362" s="275"/>
      <c r="K362" s="275"/>
      <c r="L362" s="275"/>
      <c r="O362" s="275"/>
    </row>
    <row r="363" spans="1:15" ht="15.6" customHeight="1">
      <c r="A363" s="275"/>
      <c r="B363" s="275"/>
      <c r="D363" s="275"/>
      <c r="E363" s="275"/>
      <c r="F363" s="275"/>
      <c r="G363" s="275"/>
      <c r="H363" s="275"/>
      <c r="I363" s="275"/>
      <c r="J363" s="275"/>
      <c r="K363" s="275"/>
      <c r="L363" s="275"/>
      <c r="O363" s="275"/>
    </row>
    <row r="364" spans="1:15" ht="15.6" customHeight="1">
      <c r="A364" s="275"/>
      <c r="B364" s="275"/>
      <c r="D364" s="275"/>
      <c r="E364" s="275"/>
      <c r="F364" s="275"/>
      <c r="G364" s="275"/>
      <c r="H364" s="275"/>
      <c r="I364" s="275"/>
      <c r="J364" s="275"/>
      <c r="K364" s="275"/>
      <c r="L364" s="275"/>
      <c r="O364" s="275"/>
    </row>
    <row r="365" spans="1:15" ht="18" customHeight="1">
      <c r="A365" s="275"/>
      <c r="B365" s="275"/>
      <c r="D365" s="275"/>
      <c r="E365" s="275"/>
      <c r="F365" s="275"/>
      <c r="G365" s="275"/>
      <c r="H365" s="275"/>
      <c r="I365" s="275"/>
      <c r="J365" s="275"/>
      <c r="K365" s="275"/>
      <c r="L365" s="275"/>
      <c r="O365" s="275"/>
    </row>
    <row r="366" spans="1:15" ht="15.6" customHeight="1">
      <c r="A366" s="275"/>
      <c r="B366" s="275"/>
      <c r="D366" s="275"/>
      <c r="E366" s="275"/>
      <c r="F366" s="275"/>
      <c r="G366" s="275"/>
      <c r="H366" s="275"/>
      <c r="I366" s="275"/>
      <c r="J366" s="275"/>
      <c r="K366" s="275"/>
      <c r="L366" s="275"/>
      <c r="O366" s="275"/>
    </row>
    <row r="367" spans="1:15" ht="15.6" customHeight="1">
      <c r="A367" s="275"/>
      <c r="B367" s="275"/>
      <c r="D367" s="275"/>
      <c r="E367" s="275"/>
      <c r="F367" s="275"/>
      <c r="G367" s="275"/>
      <c r="H367" s="275"/>
      <c r="I367" s="275"/>
      <c r="J367" s="275"/>
      <c r="K367" s="275"/>
      <c r="L367" s="275"/>
      <c r="O367" s="275"/>
    </row>
    <row r="368" spans="1:15" ht="15.6" customHeight="1">
      <c r="A368" s="275"/>
      <c r="B368" s="275"/>
      <c r="D368" s="275"/>
      <c r="E368" s="275"/>
      <c r="F368" s="275"/>
      <c r="G368" s="275"/>
      <c r="H368" s="275"/>
      <c r="I368" s="275"/>
      <c r="J368" s="275"/>
      <c r="K368" s="275"/>
      <c r="L368" s="275"/>
      <c r="O368" s="275"/>
    </row>
    <row r="369" spans="1:15" ht="15.6" customHeight="1">
      <c r="A369" s="275"/>
      <c r="B369" s="275"/>
      <c r="D369" s="275"/>
      <c r="E369" s="275"/>
      <c r="F369" s="275"/>
      <c r="G369" s="275"/>
      <c r="H369" s="275"/>
      <c r="I369" s="275"/>
      <c r="J369" s="275"/>
      <c r="K369" s="275"/>
      <c r="L369" s="275"/>
      <c r="O369" s="275"/>
    </row>
    <row r="370" spans="1:15" ht="15.6" customHeight="1">
      <c r="A370" s="275"/>
      <c r="B370" s="275"/>
      <c r="D370" s="275"/>
      <c r="E370" s="275"/>
      <c r="F370" s="275"/>
      <c r="G370" s="275"/>
      <c r="H370" s="275"/>
      <c r="I370" s="275"/>
      <c r="J370" s="275"/>
      <c r="K370" s="275"/>
      <c r="L370" s="275"/>
      <c r="O370" s="275"/>
    </row>
    <row r="371" spans="1:15" ht="15.6" customHeight="1">
      <c r="A371" s="275"/>
      <c r="B371" s="275"/>
      <c r="D371" s="275"/>
      <c r="E371" s="275"/>
      <c r="F371" s="275"/>
      <c r="G371" s="275"/>
      <c r="H371" s="275"/>
      <c r="I371" s="275"/>
      <c r="J371" s="275"/>
      <c r="K371" s="275"/>
      <c r="L371" s="275"/>
      <c r="O371" s="275"/>
    </row>
    <row r="372" spans="1:15" ht="15.6" customHeight="1">
      <c r="A372" s="275"/>
      <c r="B372" s="275"/>
      <c r="D372" s="275"/>
      <c r="E372" s="275"/>
      <c r="F372" s="275"/>
      <c r="G372" s="275"/>
      <c r="H372" s="275"/>
      <c r="I372" s="275"/>
      <c r="J372" s="275"/>
      <c r="K372" s="275"/>
      <c r="L372" s="275"/>
      <c r="O372" s="275"/>
    </row>
    <row r="373" spans="1:15" ht="15.6" customHeight="1">
      <c r="A373" s="275"/>
      <c r="B373" s="275"/>
      <c r="D373" s="275"/>
      <c r="E373" s="275"/>
      <c r="F373" s="275"/>
      <c r="G373" s="275"/>
      <c r="H373" s="275"/>
      <c r="I373" s="275"/>
      <c r="J373" s="275"/>
      <c r="K373" s="275"/>
      <c r="L373" s="275"/>
      <c r="O373" s="275"/>
    </row>
    <row r="374" spans="1:15" ht="15.6" customHeight="1">
      <c r="A374" s="275"/>
      <c r="B374" s="275"/>
      <c r="D374" s="275"/>
      <c r="E374" s="275"/>
      <c r="F374" s="275"/>
      <c r="G374" s="275"/>
      <c r="H374" s="275"/>
      <c r="I374" s="275"/>
      <c r="J374" s="275"/>
      <c r="K374" s="275"/>
      <c r="L374" s="275"/>
      <c r="O374" s="275"/>
    </row>
    <row r="375" spans="1:15" ht="15.6" customHeight="1">
      <c r="A375" s="275"/>
      <c r="B375" s="275"/>
      <c r="D375" s="275"/>
      <c r="E375" s="275"/>
      <c r="F375" s="275"/>
      <c r="G375" s="275"/>
      <c r="H375" s="275"/>
      <c r="I375" s="275"/>
      <c r="J375" s="275"/>
      <c r="K375" s="275"/>
      <c r="L375" s="275"/>
      <c r="O375" s="275"/>
    </row>
    <row r="376" spans="1:15" ht="15.6" customHeight="1">
      <c r="A376" s="275"/>
      <c r="B376" s="275"/>
      <c r="D376" s="275"/>
      <c r="E376" s="275"/>
      <c r="F376" s="275"/>
      <c r="G376" s="275"/>
      <c r="H376" s="275"/>
      <c r="I376" s="275"/>
      <c r="J376" s="275"/>
      <c r="K376" s="275"/>
      <c r="L376" s="275"/>
      <c r="O376" s="275"/>
    </row>
    <row r="377" spans="1:15" ht="15.6" customHeight="1">
      <c r="A377" s="275"/>
      <c r="B377" s="275"/>
      <c r="D377" s="275"/>
      <c r="E377" s="275"/>
      <c r="F377" s="275"/>
      <c r="G377" s="275"/>
      <c r="H377" s="275"/>
      <c r="I377" s="275"/>
      <c r="J377" s="275"/>
      <c r="K377" s="275"/>
      <c r="L377" s="275"/>
      <c r="O377" s="275"/>
    </row>
    <row r="378" spans="1:15" ht="15.6" customHeight="1">
      <c r="A378" s="275"/>
      <c r="B378" s="275"/>
      <c r="D378" s="275"/>
      <c r="E378" s="275"/>
      <c r="F378" s="275"/>
      <c r="G378" s="275"/>
      <c r="H378" s="275"/>
      <c r="I378" s="275"/>
      <c r="J378" s="275"/>
      <c r="K378" s="275"/>
      <c r="L378" s="275"/>
      <c r="O378" s="275"/>
    </row>
    <row r="379" spans="1:15" ht="15.6" customHeight="1">
      <c r="A379" s="275"/>
      <c r="B379" s="275"/>
      <c r="D379" s="275"/>
      <c r="E379" s="275"/>
      <c r="F379" s="275"/>
      <c r="G379" s="275"/>
      <c r="H379" s="275"/>
      <c r="I379" s="275"/>
      <c r="J379" s="275"/>
      <c r="K379" s="275"/>
      <c r="L379" s="275"/>
      <c r="O379" s="275"/>
    </row>
    <row r="380" spans="1:15" ht="15.6" customHeight="1">
      <c r="A380" s="275"/>
      <c r="B380" s="275"/>
      <c r="D380" s="275"/>
      <c r="E380" s="275"/>
      <c r="F380" s="275"/>
      <c r="G380" s="275"/>
      <c r="H380" s="275"/>
      <c r="I380" s="275"/>
      <c r="J380" s="275"/>
      <c r="K380" s="275"/>
      <c r="L380" s="275"/>
      <c r="O380" s="275"/>
    </row>
    <row r="381" spans="1:15" ht="18" customHeight="1">
      <c r="A381" s="275"/>
      <c r="B381" s="275"/>
      <c r="D381" s="275"/>
      <c r="E381" s="275"/>
      <c r="F381" s="275"/>
      <c r="G381" s="275"/>
      <c r="H381" s="275"/>
      <c r="I381" s="275"/>
      <c r="J381" s="275"/>
      <c r="K381" s="275"/>
      <c r="L381" s="275"/>
      <c r="O381" s="275"/>
    </row>
    <row r="382" spans="1:15" ht="18" customHeight="1">
      <c r="A382" s="275"/>
      <c r="B382" s="275"/>
      <c r="D382" s="275"/>
      <c r="E382" s="275"/>
      <c r="F382" s="275"/>
      <c r="G382" s="275"/>
      <c r="H382" s="275"/>
      <c r="I382" s="275"/>
      <c r="J382" s="275"/>
      <c r="K382" s="275"/>
      <c r="L382" s="275"/>
      <c r="O382" s="275"/>
    </row>
    <row r="383" spans="1:15" ht="18" customHeight="1">
      <c r="A383" s="275"/>
      <c r="B383" s="275"/>
      <c r="D383" s="275"/>
      <c r="E383" s="275"/>
      <c r="F383" s="275"/>
      <c r="G383" s="275"/>
      <c r="H383" s="275"/>
      <c r="I383" s="275"/>
      <c r="J383" s="275"/>
      <c r="K383" s="275"/>
      <c r="L383" s="275"/>
      <c r="O383" s="275"/>
    </row>
    <row r="384" spans="1:15" ht="18" customHeight="1">
      <c r="A384" s="275"/>
      <c r="B384" s="275"/>
      <c r="D384" s="275"/>
      <c r="E384" s="275"/>
      <c r="F384" s="275"/>
      <c r="G384" s="275"/>
      <c r="H384" s="275"/>
      <c r="I384" s="275"/>
      <c r="J384" s="275"/>
      <c r="K384" s="275"/>
      <c r="L384" s="275"/>
      <c r="O384" s="275"/>
    </row>
    <row r="385" spans="1:15" ht="18" customHeight="1">
      <c r="A385" s="275"/>
      <c r="B385" s="275"/>
      <c r="D385" s="275"/>
      <c r="E385" s="275"/>
      <c r="F385" s="275"/>
      <c r="G385" s="275"/>
      <c r="H385" s="275"/>
      <c r="I385" s="275"/>
      <c r="J385" s="275"/>
      <c r="K385" s="275"/>
      <c r="L385" s="275"/>
      <c r="O385" s="275"/>
    </row>
    <row r="386" spans="1:15" ht="18" customHeight="1">
      <c r="A386" s="275"/>
      <c r="B386" s="275"/>
      <c r="D386" s="275"/>
      <c r="E386" s="275"/>
      <c r="F386" s="275"/>
      <c r="G386" s="275"/>
      <c r="H386" s="275"/>
      <c r="I386" s="275"/>
      <c r="J386" s="275"/>
      <c r="K386" s="275"/>
      <c r="L386" s="275"/>
      <c r="O386" s="275"/>
    </row>
    <row r="387" spans="1:15">
      <c r="A387" s="275"/>
      <c r="B387" s="275"/>
      <c r="D387" s="275"/>
      <c r="E387" s="275"/>
      <c r="F387" s="275"/>
      <c r="G387" s="275"/>
      <c r="H387" s="275"/>
      <c r="I387" s="275"/>
      <c r="J387" s="275"/>
      <c r="K387" s="275"/>
      <c r="L387" s="275"/>
      <c r="O387" s="275"/>
    </row>
    <row r="388" spans="1:15">
      <c r="A388" s="275"/>
      <c r="B388" s="275"/>
      <c r="D388" s="275"/>
      <c r="E388" s="275"/>
      <c r="F388" s="275"/>
      <c r="G388" s="275"/>
      <c r="H388" s="275"/>
      <c r="I388" s="275"/>
      <c r="J388" s="275"/>
      <c r="K388" s="275"/>
      <c r="L388" s="275"/>
      <c r="O388" s="275"/>
    </row>
    <row r="389" spans="1:15">
      <c r="A389" s="275"/>
      <c r="B389" s="275"/>
      <c r="D389" s="275"/>
      <c r="E389" s="275"/>
      <c r="F389" s="275"/>
      <c r="G389" s="275"/>
      <c r="H389" s="275"/>
      <c r="I389" s="275"/>
      <c r="J389" s="275"/>
      <c r="K389" s="275"/>
      <c r="L389" s="275"/>
      <c r="O389" s="275"/>
    </row>
    <row r="390" spans="1:15">
      <c r="A390" s="275"/>
      <c r="B390" s="275"/>
      <c r="D390" s="275"/>
      <c r="E390" s="275"/>
      <c r="F390" s="275"/>
      <c r="G390" s="275"/>
      <c r="H390" s="275"/>
      <c r="I390" s="275"/>
      <c r="J390" s="275"/>
      <c r="K390" s="275"/>
      <c r="L390" s="275"/>
      <c r="O390" s="275"/>
    </row>
    <row r="391" spans="1:15">
      <c r="A391" s="275"/>
      <c r="B391" s="275"/>
      <c r="D391" s="275"/>
      <c r="E391" s="275"/>
      <c r="F391" s="275"/>
      <c r="G391" s="275"/>
      <c r="H391" s="275"/>
      <c r="I391" s="275"/>
      <c r="J391" s="275"/>
      <c r="K391" s="275"/>
      <c r="L391" s="275"/>
      <c r="O391" s="275"/>
    </row>
    <row r="392" spans="1:15">
      <c r="A392" s="275"/>
      <c r="B392" s="275"/>
      <c r="D392" s="275"/>
      <c r="E392" s="275"/>
      <c r="F392" s="275"/>
      <c r="G392" s="275"/>
      <c r="H392" s="275"/>
      <c r="I392" s="275"/>
      <c r="J392" s="275"/>
      <c r="K392" s="275"/>
      <c r="L392" s="275"/>
      <c r="O392" s="275"/>
    </row>
    <row r="393" spans="1:15">
      <c r="A393" s="275"/>
      <c r="B393" s="275"/>
      <c r="D393" s="275"/>
      <c r="E393" s="275"/>
      <c r="F393" s="275"/>
      <c r="G393" s="275"/>
      <c r="H393" s="275"/>
      <c r="I393" s="275"/>
      <c r="J393" s="275"/>
      <c r="K393" s="275"/>
      <c r="L393" s="275"/>
      <c r="O393" s="275"/>
    </row>
    <row r="394" spans="1:15">
      <c r="A394" s="275"/>
      <c r="B394" s="275"/>
      <c r="D394" s="275"/>
      <c r="E394" s="275"/>
      <c r="F394" s="275"/>
      <c r="G394" s="275"/>
      <c r="H394" s="275"/>
      <c r="I394" s="275"/>
      <c r="J394" s="275"/>
      <c r="K394" s="275"/>
      <c r="L394" s="275"/>
      <c r="O394" s="275"/>
    </row>
    <row r="395" spans="1:15">
      <c r="A395" s="275"/>
      <c r="B395" s="275"/>
      <c r="D395" s="275"/>
      <c r="E395" s="275"/>
      <c r="F395" s="275"/>
      <c r="G395" s="275"/>
      <c r="H395" s="275"/>
      <c r="I395" s="275"/>
      <c r="J395" s="275"/>
      <c r="K395" s="275"/>
      <c r="L395" s="275"/>
      <c r="O395" s="275"/>
    </row>
    <row r="396" spans="1:15">
      <c r="A396" s="275"/>
      <c r="B396" s="275"/>
      <c r="D396" s="275"/>
      <c r="E396" s="275"/>
      <c r="F396" s="275"/>
      <c r="G396" s="275"/>
      <c r="H396" s="275"/>
      <c r="I396" s="275"/>
      <c r="J396" s="275"/>
      <c r="K396" s="275"/>
      <c r="L396" s="275"/>
      <c r="O396" s="275"/>
    </row>
    <row r="397" spans="1:15">
      <c r="A397" s="275"/>
      <c r="B397" s="275"/>
      <c r="D397" s="275"/>
      <c r="E397" s="275"/>
      <c r="F397" s="275"/>
      <c r="G397" s="275"/>
      <c r="H397" s="275"/>
      <c r="I397" s="275"/>
      <c r="J397" s="275"/>
      <c r="K397" s="275"/>
      <c r="L397" s="275"/>
      <c r="O397" s="275"/>
    </row>
    <row r="398" spans="1:15">
      <c r="A398" s="275"/>
      <c r="B398" s="275"/>
      <c r="D398" s="275"/>
      <c r="E398" s="275"/>
      <c r="F398" s="275"/>
      <c r="G398" s="275"/>
      <c r="H398" s="275"/>
      <c r="I398" s="275"/>
      <c r="J398" s="275"/>
      <c r="K398" s="275"/>
      <c r="L398" s="275"/>
      <c r="O398" s="275"/>
    </row>
    <row r="399" spans="1:15">
      <c r="A399" s="275"/>
      <c r="B399" s="275"/>
      <c r="D399" s="275"/>
      <c r="E399" s="275"/>
      <c r="F399" s="275"/>
      <c r="G399" s="275"/>
      <c r="H399" s="275"/>
      <c r="I399" s="275"/>
      <c r="J399" s="275"/>
      <c r="K399" s="275"/>
      <c r="L399" s="275"/>
      <c r="O399" s="275"/>
    </row>
    <row r="400" spans="1:15">
      <c r="A400" s="275"/>
      <c r="B400" s="275"/>
      <c r="D400" s="275"/>
      <c r="E400" s="275"/>
      <c r="F400" s="275"/>
      <c r="G400" s="275"/>
      <c r="H400" s="275"/>
      <c r="I400" s="275"/>
      <c r="J400" s="275"/>
      <c r="K400" s="275"/>
      <c r="L400" s="275"/>
      <c r="O400" s="275"/>
    </row>
    <row r="401" spans="1:15">
      <c r="A401" s="275"/>
      <c r="B401" s="275"/>
      <c r="D401" s="275"/>
      <c r="E401" s="275"/>
      <c r="F401" s="275"/>
      <c r="G401" s="275"/>
      <c r="H401" s="275"/>
      <c r="I401" s="275"/>
      <c r="J401" s="275"/>
      <c r="K401" s="275"/>
      <c r="L401" s="275"/>
      <c r="O401" s="275"/>
    </row>
    <row r="402" spans="1:15">
      <c r="A402" s="275"/>
      <c r="B402" s="275"/>
      <c r="D402" s="275"/>
      <c r="E402" s="275"/>
      <c r="F402" s="275"/>
      <c r="G402" s="275"/>
      <c r="H402" s="275"/>
      <c r="I402" s="275"/>
      <c r="J402" s="275"/>
      <c r="K402" s="275"/>
      <c r="L402" s="275"/>
      <c r="O402" s="275"/>
    </row>
    <row r="403" spans="1:15">
      <c r="A403" s="275"/>
      <c r="B403" s="275"/>
      <c r="D403" s="275"/>
      <c r="E403" s="275"/>
      <c r="F403" s="275"/>
      <c r="G403" s="275"/>
      <c r="H403" s="275"/>
      <c r="I403" s="275"/>
      <c r="J403" s="275"/>
      <c r="K403" s="275"/>
      <c r="L403" s="275"/>
      <c r="O403" s="275"/>
    </row>
    <row r="404" spans="1:15">
      <c r="A404" s="275"/>
      <c r="B404" s="275"/>
      <c r="D404" s="275"/>
      <c r="E404" s="275"/>
      <c r="F404" s="275"/>
      <c r="G404" s="275"/>
      <c r="H404" s="275"/>
      <c r="I404" s="275"/>
      <c r="J404" s="275"/>
      <c r="K404" s="275"/>
      <c r="L404" s="275"/>
      <c r="O404" s="275"/>
    </row>
    <row r="405" spans="1:15">
      <c r="A405" s="275"/>
      <c r="B405" s="275"/>
      <c r="D405" s="275"/>
      <c r="E405" s="275"/>
      <c r="F405" s="275"/>
      <c r="G405" s="275"/>
      <c r="H405" s="275"/>
      <c r="I405" s="275"/>
      <c r="J405" s="275"/>
      <c r="K405" s="275"/>
      <c r="L405" s="275"/>
      <c r="O405" s="275"/>
    </row>
    <row r="406" spans="1:15">
      <c r="A406" s="275"/>
      <c r="B406" s="275"/>
      <c r="D406" s="275"/>
      <c r="E406" s="275"/>
      <c r="F406" s="275"/>
      <c r="G406" s="275"/>
      <c r="H406" s="275"/>
      <c r="I406" s="275"/>
      <c r="J406" s="275"/>
      <c r="K406" s="275"/>
      <c r="L406" s="275"/>
      <c r="O406" s="275"/>
    </row>
    <row r="407" spans="1:15">
      <c r="A407" s="275"/>
      <c r="B407" s="275"/>
      <c r="D407" s="275"/>
      <c r="E407" s="275"/>
      <c r="F407" s="275"/>
      <c r="G407" s="275"/>
      <c r="H407" s="275"/>
      <c r="I407" s="275"/>
      <c r="J407" s="275"/>
      <c r="K407" s="275"/>
      <c r="L407" s="275"/>
      <c r="O407" s="275"/>
    </row>
    <row r="408" spans="1:15">
      <c r="A408" s="275"/>
      <c r="B408" s="275"/>
      <c r="D408" s="275"/>
      <c r="E408" s="275"/>
      <c r="F408" s="275"/>
      <c r="G408" s="275"/>
      <c r="H408" s="275"/>
      <c r="I408" s="275"/>
      <c r="J408" s="275"/>
      <c r="K408" s="275"/>
      <c r="L408" s="275"/>
      <c r="O408" s="275"/>
    </row>
    <row r="409" spans="1:15">
      <c r="A409" s="275"/>
      <c r="B409" s="275"/>
      <c r="D409" s="275"/>
      <c r="E409" s="275"/>
      <c r="F409" s="275"/>
      <c r="G409" s="275"/>
      <c r="H409" s="275"/>
      <c r="I409" s="275"/>
      <c r="J409" s="275"/>
      <c r="K409" s="275"/>
      <c r="L409" s="275"/>
      <c r="O409" s="275"/>
    </row>
    <row r="410" spans="1:15">
      <c r="A410" s="275"/>
      <c r="B410" s="275"/>
      <c r="D410" s="275"/>
      <c r="E410" s="275"/>
      <c r="F410" s="275"/>
      <c r="G410" s="275"/>
      <c r="H410" s="275"/>
      <c r="I410" s="275"/>
      <c r="J410" s="275"/>
      <c r="K410" s="275"/>
      <c r="L410" s="275"/>
      <c r="O410" s="275"/>
    </row>
    <row r="411" spans="1:15">
      <c r="A411" s="275"/>
      <c r="B411" s="275"/>
      <c r="D411" s="275"/>
      <c r="E411" s="275"/>
      <c r="F411" s="275"/>
      <c r="G411" s="275"/>
      <c r="H411" s="275"/>
      <c r="I411" s="275"/>
      <c r="J411" s="275"/>
      <c r="K411" s="275"/>
      <c r="L411" s="275"/>
      <c r="O411" s="275"/>
    </row>
    <row r="412" spans="1:15">
      <c r="A412" s="275"/>
      <c r="B412" s="275"/>
      <c r="D412" s="275"/>
      <c r="E412" s="275"/>
      <c r="F412" s="275"/>
      <c r="G412" s="275"/>
      <c r="H412" s="275"/>
      <c r="I412" s="275"/>
      <c r="J412" s="275"/>
      <c r="K412" s="275"/>
      <c r="L412" s="275"/>
      <c r="O412" s="275"/>
    </row>
    <row r="413" spans="1:15">
      <c r="A413" s="275"/>
      <c r="B413" s="275"/>
      <c r="D413" s="275"/>
      <c r="E413" s="275"/>
      <c r="F413" s="275"/>
      <c r="G413" s="275"/>
      <c r="H413" s="275"/>
      <c r="I413" s="275"/>
      <c r="J413" s="275"/>
      <c r="K413" s="275"/>
      <c r="L413" s="275"/>
      <c r="O413" s="275"/>
    </row>
    <row r="414" spans="1:15">
      <c r="A414" s="275"/>
      <c r="B414" s="275"/>
      <c r="D414" s="275"/>
      <c r="E414" s="275"/>
      <c r="F414" s="275"/>
      <c r="G414" s="275"/>
      <c r="H414" s="275"/>
      <c r="I414" s="275"/>
      <c r="J414" s="275"/>
      <c r="K414" s="275"/>
      <c r="L414" s="275"/>
      <c r="O414" s="275"/>
    </row>
    <row r="415" spans="1:15">
      <c r="A415" s="275"/>
      <c r="B415" s="275"/>
      <c r="D415" s="275"/>
      <c r="E415" s="275"/>
      <c r="F415" s="275"/>
      <c r="G415" s="275"/>
      <c r="H415" s="275"/>
      <c r="I415" s="275"/>
      <c r="J415" s="275"/>
      <c r="K415" s="275"/>
      <c r="L415" s="275"/>
      <c r="O415" s="275"/>
    </row>
    <row r="416" spans="1:15">
      <c r="A416" s="275"/>
      <c r="B416" s="275"/>
      <c r="D416" s="275"/>
      <c r="E416" s="275"/>
      <c r="F416" s="275"/>
      <c r="G416" s="275"/>
      <c r="H416" s="275"/>
      <c r="I416" s="275"/>
      <c r="J416" s="275"/>
      <c r="K416" s="275"/>
      <c r="L416" s="275"/>
      <c r="O416" s="275"/>
    </row>
    <row r="417" spans="1:15">
      <c r="A417" s="275"/>
      <c r="B417" s="275"/>
      <c r="D417" s="275"/>
      <c r="E417" s="275"/>
      <c r="F417" s="275"/>
      <c r="G417" s="275"/>
      <c r="H417" s="275"/>
      <c r="I417" s="275"/>
      <c r="J417" s="275"/>
      <c r="K417" s="275"/>
      <c r="L417" s="275"/>
      <c r="O417" s="275"/>
    </row>
    <row r="418" spans="1:15">
      <c r="A418" s="275"/>
      <c r="B418" s="275"/>
      <c r="D418" s="275"/>
      <c r="E418" s="275"/>
      <c r="F418" s="275"/>
      <c r="G418" s="275"/>
      <c r="H418" s="275"/>
      <c r="I418" s="275"/>
      <c r="J418" s="275"/>
      <c r="K418" s="275"/>
      <c r="L418" s="275"/>
      <c r="O418" s="275"/>
    </row>
    <row r="419" spans="1:15">
      <c r="A419" s="275"/>
      <c r="B419" s="275"/>
      <c r="D419" s="275"/>
      <c r="E419" s="275"/>
      <c r="F419" s="275"/>
      <c r="G419" s="275"/>
      <c r="H419" s="275"/>
      <c r="I419" s="275"/>
      <c r="J419" s="275"/>
      <c r="K419" s="275"/>
      <c r="L419" s="275"/>
      <c r="O419" s="275"/>
    </row>
    <row r="420" spans="1:15">
      <c r="A420" s="275"/>
      <c r="B420" s="275"/>
      <c r="D420" s="275"/>
      <c r="E420" s="275"/>
      <c r="F420" s="275"/>
      <c r="G420" s="275"/>
      <c r="H420" s="275"/>
      <c r="I420" s="275"/>
      <c r="J420" s="275"/>
      <c r="K420" s="275"/>
      <c r="L420" s="275"/>
      <c r="O420" s="275"/>
    </row>
    <row r="421" spans="1:15">
      <c r="A421" s="275"/>
      <c r="B421" s="275"/>
      <c r="D421" s="275"/>
      <c r="E421" s="275"/>
      <c r="F421" s="275"/>
      <c r="G421" s="275"/>
      <c r="H421" s="275"/>
      <c r="I421" s="275"/>
      <c r="J421" s="275"/>
      <c r="K421" s="275"/>
      <c r="L421" s="275"/>
      <c r="O421" s="275"/>
    </row>
    <row r="422" spans="1:15">
      <c r="A422" s="275"/>
      <c r="B422" s="275"/>
      <c r="D422" s="275"/>
      <c r="E422" s="275"/>
      <c r="F422" s="275"/>
      <c r="G422" s="275"/>
      <c r="H422" s="275"/>
      <c r="I422" s="275"/>
      <c r="J422" s="275"/>
      <c r="K422" s="275"/>
      <c r="L422" s="275"/>
      <c r="O422" s="275"/>
    </row>
    <row r="423" spans="1:15">
      <c r="A423" s="275"/>
      <c r="B423" s="275"/>
      <c r="D423" s="275"/>
      <c r="E423" s="275"/>
      <c r="F423" s="275"/>
      <c r="G423" s="275"/>
      <c r="H423" s="275"/>
      <c r="I423" s="275"/>
      <c r="J423" s="275"/>
      <c r="K423" s="275"/>
      <c r="L423" s="275"/>
      <c r="O423" s="275"/>
    </row>
    <row r="424" spans="1:15">
      <c r="A424" s="275"/>
      <c r="B424" s="275"/>
      <c r="D424" s="275"/>
      <c r="E424" s="275"/>
      <c r="F424" s="275"/>
      <c r="G424" s="275"/>
      <c r="H424" s="275"/>
      <c r="I424" s="275"/>
      <c r="J424" s="275"/>
      <c r="K424" s="275"/>
      <c r="L424" s="275"/>
      <c r="O424" s="275"/>
    </row>
    <row r="425" spans="1:15">
      <c r="A425" s="275"/>
      <c r="B425" s="275"/>
      <c r="D425" s="275"/>
      <c r="E425" s="275"/>
      <c r="F425" s="275"/>
      <c r="G425" s="275"/>
      <c r="H425" s="275"/>
      <c r="I425" s="275"/>
      <c r="J425" s="275"/>
      <c r="K425" s="275"/>
      <c r="L425" s="275"/>
      <c r="O425" s="275"/>
    </row>
    <row r="426" spans="1:15">
      <c r="A426" s="275"/>
      <c r="B426" s="275"/>
      <c r="D426" s="275"/>
      <c r="E426" s="275"/>
      <c r="F426" s="275"/>
      <c r="G426" s="275"/>
      <c r="H426" s="275"/>
      <c r="I426" s="275"/>
      <c r="J426" s="275"/>
      <c r="K426" s="275"/>
      <c r="L426" s="275"/>
      <c r="O426" s="275"/>
    </row>
    <row r="427" spans="1:15">
      <c r="A427" s="275"/>
      <c r="B427" s="275"/>
      <c r="D427" s="275"/>
      <c r="E427" s="275"/>
      <c r="F427" s="275"/>
      <c r="G427" s="275"/>
      <c r="H427" s="275"/>
      <c r="I427" s="275"/>
      <c r="J427" s="275"/>
      <c r="K427" s="275"/>
      <c r="L427" s="275"/>
      <c r="O427" s="275"/>
    </row>
    <row r="428" spans="1:15">
      <c r="A428" s="275"/>
      <c r="B428" s="275"/>
      <c r="D428" s="275"/>
      <c r="E428" s="275"/>
      <c r="F428" s="275"/>
      <c r="G428" s="275"/>
      <c r="H428" s="275"/>
      <c r="I428" s="275"/>
      <c r="J428" s="275"/>
      <c r="K428" s="275"/>
      <c r="L428" s="275"/>
      <c r="O428" s="275"/>
    </row>
    <row r="429" spans="1:15">
      <c r="A429" s="275"/>
      <c r="B429" s="275"/>
      <c r="D429" s="275"/>
      <c r="E429" s="275"/>
      <c r="F429" s="275"/>
      <c r="G429" s="275"/>
      <c r="H429" s="275"/>
      <c r="I429" s="275"/>
      <c r="J429" s="275"/>
      <c r="K429" s="275"/>
      <c r="L429" s="275"/>
      <c r="O429" s="275"/>
    </row>
    <row r="430" spans="1:15">
      <c r="A430" s="275"/>
      <c r="B430" s="275"/>
      <c r="D430" s="275"/>
      <c r="E430" s="275"/>
      <c r="F430" s="275"/>
      <c r="G430" s="275"/>
      <c r="H430" s="275"/>
      <c r="I430" s="275"/>
      <c r="J430" s="275"/>
      <c r="K430" s="275"/>
      <c r="L430" s="275"/>
      <c r="O430" s="275"/>
    </row>
    <row r="431" spans="1:15">
      <c r="A431" s="275"/>
      <c r="B431" s="275"/>
      <c r="D431" s="275"/>
      <c r="E431" s="275"/>
      <c r="F431" s="275"/>
      <c r="G431" s="275"/>
      <c r="H431" s="275"/>
      <c r="I431" s="275"/>
      <c r="J431" s="275"/>
      <c r="K431" s="275"/>
      <c r="L431" s="275"/>
      <c r="O431" s="275"/>
    </row>
    <row r="432" spans="1:15">
      <c r="A432" s="275"/>
      <c r="B432" s="275"/>
      <c r="D432" s="275"/>
      <c r="E432" s="275"/>
      <c r="F432" s="275"/>
      <c r="G432" s="275"/>
      <c r="H432" s="275"/>
      <c r="I432" s="275"/>
      <c r="J432" s="275"/>
      <c r="K432" s="275"/>
      <c r="L432" s="275"/>
      <c r="O432" s="275"/>
    </row>
    <row r="433" spans="1:15">
      <c r="A433" s="275"/>
      <c r="B433" s="275"/>
      <c r="D433" s="275"/>
      <c r="E433" s="275"/>
      <c r="F433" s="275"/>
      <c r="G433" s="275"/>
      <c r="H433" s="275"/>
      <c r="I433" s="275"/>
      <c r="J433" s="275"/>
      <c r="K433" s="275"/>
      <c r="L433" s="275"/>
      <c r="O433" s="275"/>
    </row>
    <row r="434" spans="1:15">
      <c r="A434" s="275"/>
      <c r="B434" s="275"/>
      <c r="D434" s="275"/>
      <c r="E434" s="275"/>
      <c r="F434" s="275"/>
      <c r="G434" s="275"/>
      <c r="H434" s="275"/>
      <c r="I434" s="275"/>
      <c r="J434" s="275"/>
      <c r="K434" s="275"/>
      <c r="L434" s="275"/>
      <c r="O434" s="275"/>
    </row>
    <row r="435" spans="1:15">
      <c r="A435" s="275"/>
      <c r="B435" s="275"/>
      <c r="D435" s="275"/>
      <c r="E435" s="275"/>
      <c r="F435" s="275"/>
      <c r="G435" s="275"/>
      <c r="H435" s="275"/>
      <c r="I435" s="275"/>
      <c r="J435" s="275"/>
      <c r="K435" s="275"/>
      <c r="L435" s="275"/>
      <c r="O435" s="275"/>
    </row>
    <row r="436" spans="1:15">
      <c r="A436" s="275"/>
      <c r="B436" s="275"/>
      <c r="D436" s="275"/>
      <c r="E436" s="275"/>
      <c r="F436" s="275"/>
      <c r="G436" s="275"/>
      <c r="H436" s="275"/>
      <c r="I436" s="275"/>
      <c r="J436" s="275"/>
      <c r="K436" s="275"/>
      <c r="L436" s="275"/>
      <c r="O436" s="275"/>
    </row>
    <row r="437" spans="1:15">
      <c r="A437" s="275"/>
      <c r="B437" s="275"/>
      <c r="D437" s="275"/>
      <c r="E437" s="275"/>
      <c r="F437" s="275"/>
      <c r="G437" s="275"/>
      <c r="H437" s="275"/>
      <c r="I437" s="275"/>
      <c r="J437" s="275"/>
      <c r="K437" s="275"/>
      <c r="L437" s="275"/>
      <c r="O437" s="275"/>
    </row>
    <row r="438" spans="1:15">
      <c r="A438" s="275"/>
      <c r="B438" s="275"/>
      <c r="D438" s="275"/>
      <c r="E438" s="275"/>
      <c r="F438" s="275"/>
      <c r="G438" s="275"/>
      <c r="H438" s="275"/>
      <c r="I438" s="275"/>
      <c r="J438" s="275"/>
      <c r="K438" s="275"/>
      <c r="L438" s="275"/>
      <c r="O438" s="275"/>
    </row>
    <row r="439" spans="1:15">
      <c r="A439" s="275"/>
      <c r="B439" s="275"/>
      <c r="D439" s="275"/>
      <c r="E439" s="275"/>
      <c r="F439" s="275"/>
      <c r="G439" s="275"/>
      <c r="H439" s="275"/>
      <c r="I439" s="275"/>
      <c r="J439" s="275"/>
      <c r="K439" s="275"/>
      <c r="L439" s="275"/>
      <c r="O439" s="275"/>
    </row>
    <row r="440" spans="1:15">
      <c r="A440" s="275"/>
      <c r="B440" s="275"/>
      <c r="D440" s="275"/>
      <c r="E440" s="275"/>
      <c r="F440" s="275"/>
      <c r="G440" s="275"/>
      <c r="H440" s="275"/>
      <c r="I440" s="275"/>
      <c r="J440" s="275"/>
      <c r="K440" s="275"/>
      <c r="L440" s="275"/>
      <c r="O440" s="275"/>
    </row>
    <row r="441" spans="1:15">
      <c r="A441" s="275"/>
      <c r="B441" s="275"/>
      <c r="D441" s="275"/>
      <c r="E441" s="275"/>
      <c r="F441" s="275"/>
      <c r="G441" s="275"/>
      <c r="H441" s="275"/>
      <c r="I441" s="275"/>
      <c r="J441" s="275"/>
      <c r="K441" s="275"/>
      <c r="L441" s="275"/>
      <c r="O441" s="275"/>
    </row>
    <row r="442" spans="1:15">
      <c r="A442" s="275"/>
      <c r="B442" s="275"/>
      <c r="D442" s="275"/>
      <c r="E442" s="275"/>
      <c r="F442" s="275"/>
      <c r="G442" s="275"/>
      <c r="H442" s="275"/>
      <c r="I442" s="275"/>
      <c r="J442" s="275"/>
      <c r="K442" s="275"/>
      <c r="L442" s="275"/>
      <c r="O442" s="275"/>
    </row>
    <row r="443" spans="1:15">
      <c r="A443" s="275"/>
      <c r="B443" s="275"/>
      <c r="D443" s="275"/>
      <c r="E443" s="275"/>
      <c r="F443" s="275"/>
      <c r="G443" s="275"/>
      <c r="H443" s="275"/>
      <c r="I443" s="275"/>
      <c r="J443" s="275"/>
      <c r="K443" s="275"/>
      <c r="L443" s="275"/>
      <c r="O443" s="275"/>
    </row>
    <row r="444" spans="1:15">
      <c r="A444" s="275"/>
      <c r="B444" s="275"/>
      <c r="D444" s="275"/>
      <c r="E444" s="275"/>
      <c r="F444" s="275"/>
      <c r="G444" s="275"/>
      <c r="H444" s="275"/>
      <c r="I444" s="275"/>
      <c r="J444" s="275"/>
      <c r="K444" s="275"/>
      <c r="L444" s="275"/>
      <c r="O444" s="275"/>
    </row>
    <row r="445" spans="1:15">
      <c r="A445" s="275"/>
      <c r="B445" s="275"/>
      <c r="D445" s="275"/>
      <c r="E445" s="275"/>
      <c r="F445" s="275"/>
      <c r="G445" s="275"/>
      <c r="H445" s="275"/>
      <c r="I445" s="275"/>
      <c r="J445" s="275"/>
      <c r="K445" s="275"/>
      <c r="L445" s="275"/>
      <c r="O445" s="275"/>
    </row>
    <row r="446" spans="1:15">
      <c r="A446" s="275"/>
      <c r="B446" s="275"/>
      <c r="D446" s="275"/>
      <c r="E446" s="275"/>
      <c r="F446" s="275"/>
      <c r="G446" s="275"/>
      <c r="H446" s="275"/>
      <c r="I446" s="275"/>
      <c r="J446" s="275"/>
      <c r="K446" s="275"/>
      <c r="L446" s="275"/>
      <c r="O446" s="275"/>
    </row>
    <row r="447" spans="1:15">
      <c r="A447" s="275"/>
      <c r="B447" s="275"/>
      <c r="D447" s="275"/>
      <c r="E447" s="275"/>
      <c r="F447" s="275"/>
      <c r="G447" s="275"/>
      <c r="H447" s="275"/>
      <c r="I447" s="275"/>
      <c r="J447" s="275"/>
      <c r="K447" s="275"/>
      <c r="L447" s="275"/>
      <c r="O447" s="275"/>
    </row>
    <row r="448" spans="1:15">
      <c r="A448" s="275"/>
      <c r="B448" s="275"/>
      <c r="D448" s="275"/>
      <c r="E448" s="275"/>
      <c r="F448" s="275"/>
      <c r="G448" s="275"/>
      <c r="H448" s="275"/>
      <c r="I448" s="275"/>
      <c r="J448" s="275"/>
      <c r="K448" s="275"/>
      <c r="L448" s="275"/>
      <c r="O448" s="275"/>
    </row>
    <row r="449" spans="1:15">
      <c r="A449" s="275"/>
      <c r="B449" s="275"/>
      <c r="D449" s="275"/>
      <c r="E449" s="275"/>
      <c r="F449" s="275"/>
      <c r="G449" s="275"/>
      <c r="H449" s="275"/>
      <c r="I449" s="275"/>
      <c r="J449" s="275"/>
      <c r="K449" s="275"/>
      <c r="L449" s="275"/>
      <c r="O449" s="275"/>
    </row>
    <row r="450" spans="1:15">
      <c r="A450" s="275"/>
      <c r="B450" s="275"/>
      <c r="D450" s="275"/>
      <c r="E450" s="275"/>
      <c r="F450" s="275"/>
      <c r="G450" s="275"/>
      <c r="H450" s="275"/>
      <c r="I450" s="275"/>
      <c r="J450" s="275"/>
      <c r="K450" s="275"/>
      <c r="L450" s="275"/>
      <c r="O450" s="275"/>
    </row>
    <row r="451" spans="1:15">
      <c r="A451" s="275"/>
      <c r="B451" s="275"/>
      <c r="D451" s="275"/>
      <c r="E451" s="275"/>
      <c r="F451" s="275"/>
      <c r="G451" s="275"/>
      <c r="H451" s="275"/>
      <c r="I451" s="275"/>
      <c r="J451" s="275"/>
      <c r="K451" s="275"/>
      <c r="L451" s="275"/>
      <c r="O451" s="275"/>
    </row>
    <row r="452" spans="1:15">
      <c r="A452" s="275"/>
      <c r="B452" s="275"/>
      <c r="D452" s="275"/>
      <c r="E452" s="275"/>
      <c r="F452" s="275"/>
      <c r="G452" s="275"/>
      <c r="H452" s="275"/>
      <c r="I452" s="275"/>
      <c r="J452" s="275"/>
      <c r="K452" s="275"/>
      <c r="L452" s="275"/>
      <c r="O452" s="275"/>
    </row>
    <row r="453" spans="1:15">
      <c r="A453" s="275"/>
      <c r="B453" s="275"/>
      <c r="D453" s="275"/>
      <c r="E453" s="275"/>
      <c r="F453" s="275"/>
      <c r="G453" s="275"/>
      <c r="H453" s="275"/>
      <c r="I453" s="275"/>
      <c r="J453" s="275"/>
      <c r="K453" s="275"/>
      <c r="L453" s="275"/>
      <c r="O453" s="275"/>
    </row>
    <row r="454" spans="1:15">
      <c r="A454" s="275"/>
      <c r="B454" s="275"/>
      <c r="D454" s="275"/>
      <c r="E454" s="275"/>
      <c r="F454" s="275"/>
      <c r="G454" s="275"/>
      <c r="H454" s="275"/>
      <c r="I454" s="275"/>
      <c r="J454" s="275"/>
      <c r="K454" s="275"/>
      <c r="L454" s="275"/>
      <c r="O454" s="275"/>
    </row>
    <row r="455" spans="1:15">
      <c r="A455" s="275"/>
      <c r="B455" s="275"/>
      <c r="D455" s="275"/>
      <c r="E455" s="275"/>
      <c r="F455" s="275"/>
      <c r="G455" s="275"/>
      <c r="H455" s="275"/>
      <c r="I455" s="275"/>
      <c r="J455" s="275"/>
      <c r="K455" s="275"/>
      <c r="L455" s="275"/>
      <c r="O455" s="275"/>
    </row>
    <row r="456" spans="1:15">
      <c r="A456" s="275"/>
      <c r="B456" s="275"/>
      <c r="D456" s="275"/>
      <c r="E456" s="275"/>
      <c r="F456" s="275"/>
      <c r="G456" s="275"/>
      <c r="H456" s="275"/>
      <c r="I456" s="275"/>
      <c r="J456" s="275"/>
      <c r="K456" s="275"/>
      <c r="L456" s="275"/>
      <c r="O456" s="275"/>
    </row>
  </sheetData>
  <sortState ref="A6:V49">
    <sortCondition ref="B6"/>
  </sortState>
  <mergeCells count="17">
    <mergeCell ref="A1:E1"/>
    <mergeCell ref="F1:K1"/>
    <mergeCell ref="A2:E2"/>
    <mergeCell ref="F2:K3"/>
    <mergeCell ref="A3:E3"/>
    <mergeCell ref="M4:O4"/>
    <mergeCell ref="F122:K122"/>
    <mergeCell ref="B123:E123"/>
    <mergeCell ref="F123:J123"/>
    <mergeCell ref="B128:E128"/>
    <mergeCell ref="F128:J128"/>
    <mergeCell ref="B125:E125"/>
    <mergeCell ref="F125:J125"/>
    <mergeCell ref="A4:L4"/>
    <mergeCell ref="D120:E120"/>
    <mergeCell ref="J120:K120"/>
    <mergeCell ref="D6:J6"/>
  </mergeCells>
  <pageMargins left="0.5" right="0.25" top="0.5" bottom="0.5" header="0" footer="0.25"/>
  <pageSetup paperSize="9" orientation="portrait" r:id="rId1"/>
  <headerFooter alignWithMargins="0">
    <oddFooter>&amp;L&amp;"Times New Roman,Regular"&amp;8DS.THOIHOC.2019-2020.RHP&amp;R&amp;P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9"/>
  <sheetViews>
    <sheetView view="pageBreakPreview" zoomScaleNormal="100" workbookViewId="0">
      <selection activeCell="G6" sqref="G6"/>
    </sheetView>
  </sheetViews>
  <sheetFormatPr defaultRowHeight="15"/>
  <cols>
    <col min="1" max="1" width="5.625" style="3" customWidth="1"/>
    <col min="2" max="2" width="9.625" style="3" customWidth="1"/>
    <col min="3" max="3" width="18.625" style="4" customWidth="1"/>
    <col min="4" max="4" width="7.625" style="4" customWidth="1"/>
    <col min="5" max="5" width="11.625" style="3" customWidth="1"/>
    <col min="6" max="6" width="25.625" style="4" customWidth="1"/>
    <col min="7" max="7" width="24.625" style="4" customWidth="1"/>
    <col min="8" max="8" width="22.375" style="4" customWidth="1"/>
    <col min="9" max="9" width="5.875" style="4" customWidth="1"/>
    <col min="10" max="16384" width="9" style="4"/>
  </cols>
  <sheetData>
    <row r="1" spans="1:8" s="15" customFormat="1" ht="54.95" customHeight="1">
      <c r="A1" s="472" t="s">
        <v>2395</v>
      </c>
      <c r="B1" s="459"/>
      <c r="C1" s="473"/>
      <c r="D1" s="473"/>
      <c r="E1" s="473"/>
      <c r="F1" s="473"/>
      <c r="G1" s="473"/>
    </row>
    <row r="2" spans="1:8" s="10" customFormat="1" ht="24.95" customHeight="1">
      <c r="A2" s="496" t="s">
        <v>2474</v>
      </c>
      <c r="B2" s="496"/>
      <c r="C2" s="496"/>
      <c r="D2" s="496"/>
      <c r="E2" s="496"/>
      <c r="F2" s="496"/>
      <c r="G2" s="496"/>
    </row>
    <row r="3" spans="1:8" s="10" customFormat="1" ht="35.1" customHeight="1">
      <c r="A3" s="497" t="s">
        <v>2515</v>
      </c>
      <c r="B3" s="497"/>
      <c r="C3" s="497"/>
      <c r="D3" s="497"/>
      <c r="E3" s="497"/>
      <c r="F3" s="497"/>
      <c r="G3" s="497"/>
    </row>
    <row r="4" spans="1:8" ht="15" customHeight="1">
      <c r="A4" s="6"/>
      <c r="B4" s="6"/>
      <c r="C4" s="6"/>
      <c r="D4" s="6"/>
      <c r="E4" s="6"/>
      <c r="F4" s="184"/>
      <c r="G4" s="227" t="s">
        <v>2516</v>
      </c>
      <c r="H4" s="221"/>
    </row>
    <row r="5" spans="1:8" s="8" customFormat="1" ht="24.95" customHeight="1">
      <c r="A5" s="220" t="s">
        <v>21</v>
      </c>
      <c r="B5" s="406" t="s">
        <v>5</v>
      </c>
      <c r="C5" s="462" t="s">
        <v>24</v>
      </c>
      <c r="D5" s="463"/>
      <c r="E5" s="220" t="s">
        <v>25</v>
      </c>
      <c r="F5" s="220" t="s">
        <v>26</v>
      </c>
      <c r="G5" s="220" t="s">
        <v>27</v>
      </c>
      <c r="H5" s="220" t="s">
        <v>290</v>
      </c>
    </row>
    <row r="6" spans="1:8" s="10" customFormat="1" ht="24.95" customHeight="1">
      <c r="A6" s="45">
        <v>1</v>
      </c>
      <c r="B6" s="51" t="s">
        <v>2396</v>
      </c>
      <c r="C6" s="257" t="s">
        <v>81</v>
      </c>
      <c r="D6" s="258" t="s">
        <v>2397</v>
      </c>
      <c r="E6" s="42" t="s">
        <v>2418</v>
      </c>
      <c r="F6" s="69" t="s">
        <v>1703</v>
      </c>
      <c r="G6" s="4" t="s">
        <v>2514</v>
      </c>
      <c r="H6" s="37" t="s">
        <v>291</v>
      </c>
    </row>
    <row r="7" spans="1:8" s="10" customFormat="1" ht="24.95" customHeight="1">
      <c r="A7" s="45">
        <v>2</v>
      </c>
      <c r="B7" s="51" t="s">
        <v>2398</v>
      </c>
      <c r="C7" s="257" t="s">
        <v>211</v>
      </c>
      <c r="D7" s="258" t="s">
        <v>170</v>
      </c>
      <c r="E7" s="42" t="s">
        <v>2418</v>
      </c>
      <c r="F7" s="69" t="s">
        <v>1703</v>
      </c>
      <c r="G7" s="45"/>
      <c r="H7" s="37" t="s">
        <v>291</v>
      </c>
    </row>
    <row r="8" spans="1:8" s="10" customFormat="1" ht="24.95" customHeight="1">
      <c r="A8" s="45">
        <v>3</v>
      </c>
      <c r="B8" s="51" t="s">
        <v>2399</v>
      </c>
      <c r="C8" s="257" t="s">
        <v>57</v>
      </c>
      <c r="D8" s="258" t="s">
        <v>2400</v>
      </c>
      <c r="E8" s="42" t="s">
        <v>2418</v>
      </c>
      <c r="F8" s="69" t="s">
        <v>1703</v>
      </c>
      <c r="G8" s="45"/>
      <c r="H8" s="37" t="s">
        <v>291</v>
      </c>
    </row>
    <row r="9" spans="1:8" s="10" customFormat="1" ht="24.95" customHeight="1">
      <c r="A9" s="45">
        <v>4</v>
      </c>
      <c r="B9" s="51" t="s">
        <v>2401</v>
      </c>
      <c r="C9" s="257" t="s">
        <v>2402</v>
      </c>
      <c r="D9" s="258" t="s">
        <v>75</v>
      </c>
      <c r="E9" s="42" t="s">
        <v>2418</v>
      </c>
      <c r="F9" s="69" t="s">
        <v>1703</v>
      </c>
      <c r="G9" s="95"/>
      <c r="H9" s="37" t="s">
        <v>291</v>
      </c>
    </row>
    <row r="10" spans="1:8" s="10" customFormat="1" ht="24.95" customHeight="1">
      <c r="A10" s="45">
        <v>5</v>
      </c>
      <c r="B10" s="51" t="s">
        <v>2403</v>
      </c>
      <c r="C10" s="257" t="s">
        <v>70</v>
      </c>
      <c r="D10" s="258" t="s">
        <v>9</v>
      </c>
      <c r="E10" s="42" t="s">
        <v>2418</v>
      </c>
      <c r="F10" s="69" t="s">
        <v>1703</v>
      </c>
      <c r="G10" s="95"/>
      <c r="H10" s="37" t="s">
        <v>291</v>
      </c>
    </row>
    <row r="11" spans="1:8" s="10" customFormat="1" ht="24.95" customHeight="1">
      <c r="A11" s="45">
        <v>6</v>
      </c>
      <c r="B11" s="51" t="s">
        <v>2404</v>
      </c>
      <c r="C11" s="257" t="s">
        <v>947</v>
      </c>
      <c r="D11" s="258" t="s">
        <v>150</v>
      </c>
      <c r="E11" s="42" t="s">
        <v>2418</v>
      </c>
      <c r="F11" s="69" t="s">
        <v>1703</v>
      </c>
      <c r="G11" s="46"/>
      <c r="H11" s="37" t="s">
        <v>291</v>
      </c>
    </row>
    <row r="12" spans="1:8" s="10" customFormat="1" ht="24.95" customHeight="1">
      <c r="A12" s="45">
        <v>7</v>
      </c>
      <c r="B12" s="51" t="s">
        <v>2405</v>
      </c>
      <c r="C12" s="257" t="s">
        <v>371</v>
      </c>
      <c r="D12" s="258" t="s">
        <v>10</v>
      </c>
      <c r="E12" s="42" t="s">
        <v>2418</v>
      </c>
      <c r="F12" s="69" t="s">
        <v>1703</v>
      </c>
      <c r="G12" s="45"/>
      <c r="H12" s="37" t="s">
        <v>291</v>
      </c>
    </row>
    <row r="13" spans="1:8" s="10" customFormat="1" ht="24.95" customHeight="1">
      <c r="A13" s="45">
        <v>8</v>
      </c>
      <c r="B13" s="51" t="s">
        <v>2406</v>
      </c>
      <c r="C13" s="257" t="s">
        <v>73</v>
      </c>
      <c r="D13" s="258" t="s">
        <v>118</v>
      </c>
      <c r="E13" s="42" t="s">
        <v>2418</v>
      </c>
      <c r="F13" s="69" t="s">
        <v>1703</v>
      </c>
      <c r="G13" s="45"/>
      <c r="H13" s="37" t="s">
        <v>291</v>
      </c>
    </row>
    <row r="14" spans="1:8" s="10" customFormat="1" ht="24.95" customHeight="1">
      <c r="A14" s="45">
        <v>9</v>
      </c>
      <c r="B14" s="51" t="s">
        <v>2407</v>
      </c>
      <c r="C14" s="257" t="s">
        <v>209</v>
      </c>
      <c r="D14" s="258" t="s">
        <v>148</v>
      </c>
      <c r="E14" s="42" t="s">
        <v>2418</v>
      </c>
      <c r="F14" s="69" t="s">
        <v>1703</v>
      </c>
      <c r="G14" s="45"/>
      <c r="H14" s="37" t="s">
        <v>291</v>
      </c>
    </row>
    <row r="15" spans="1:8" s="10" customFormat="1" ht="24.95" customHeight="1">
      <c r="A15" s="45">
        <v>10</v>
      </c>
      <c r="B15" s="51" t="s">
        <v>2408</v>
      </c>
      <c r="C15" s="257" t="s">
        <v>2409</v>
      </c>
      <c r="D15" s="258" t="s">
        <v>195</v>
      </c>
      <c r="E15" s="42" t="s">
        <v>2418</v>
      </c>
      <c r="F15" s="69" t="s">
        <v>1703</v>
      </c>
      <c r="G15" s="45"/>
      <c r="H15" s="37" t="s">
        <v>291</v>
      </c>
    </row>
    <row r="16" spans="1:8" s="10" customFormat="1" ht="24.95" customHeight="1">
      <c r="A16" s="45">
        <v>11</v>
      </c>
      <c r="B16" s="51" t="s">
        <v>2410</v>
      </c>
      <c r="C16" s="257" t="s">
        <v>2411</v>
      </c>
      <c r="D16" s="258" t="s">
        <v>89</v>
      </c>
      <c r="E16" s="42" t="s">
        <v>2418</v>
      </c>
      <c r="F16" s="69" t="s">
        <v>1703</v>
      </c>
      <c r="G16" s="45"/>
      <c r="H16" s="37" t="s">
        <v>291</v>
      </c>
    </row>
    <row r="17" spans="1:8" s="10" customFormat="1" ht="24.95" customHeight="1">
      <c r="A17" s="45">
        <v>12</v>
      </c>
      <c r="B17" s="51" t="s">
        <v>2412</v>
      </c>
      <c r="C17" s="257" t="s">
        <v>2413</v>
      </c>
      <c r="D17" s="258" t="s">
        <v>114</v>
      </c>
      <c r="E17" s="42" t="s">
        <v>2418</v>
      </c>
      <c r="F17" s="69" t="s">
        <v>1703</v>
      </c>
      <c r="G17" s="45"/>
      <c r="H17" s="37" t="s">
        <v>291</v>
      </c>
    </row>
    <row r="18" spans="1:8" s="8" customFormat="1" ht="24.95" customHeight="1">
      <c r="A18" s="45">
        <v>13</v>
      </c>
      <c r="B18" s="51" t="s">
        <v>2414</v>
      </c>
      <c r="C18" s="257" t="s">
        <v>57</v>
      </c>
      <c r="D18" s="258" t="s">
        <v>53</v>
      </c>
      <c r="E18" s="42" t="s">
        <v>2418</v>
      </c>
      <c r="F18" s="69" t="s">
        <v>1703</v>
      </c>
      <c r="G18" s="54"/>
      <c r="H18" s="37" t="s">
        <v>291</v>
      </c>
    </row>
    <row r="19" spans="1:8" s="10" customFormat="1" ht="24.95" customHeight="1">
      <c r="A19" s="45">
        <v>14</v>
      </c>
      <c r="B19" s="51" t="s">
        <v>2415</v>
      </c>
      <c r="C19" s="257" t="s">
        <v>2416</v>
      </c>
      <c r="D19" s="258" t="s">
        <v>951</v>
      </c>
      <c r="E19" s="42" t="s">
        <v>2418</v>
      </c>
      <c r="F19" s="69" t="s">
        <v>1703</v>
      </c>
      <c r="G19" s="45"/>
      <c r="H19" s="37" t="s">
        <v>291</v>
      </c>
    </row>
    <row r="20" spans="1:8" s="8" customFormat="1" ht="24.95" customHeight="1">
      <c r="A20" s="45">
        <v>15</v>
      </c>
      <c r="B20" s="51" t="s">
        <v>2417</v>
      </c>
      <c r="C20" s="257" t="s">
        <v>201</v>
      </c>
      <c r="D20" s="258" t="s">
        <v>69</v>
      </c>
      <c r="E20" s="42" t="s">
        <v>2418</v>
      </c>
      <c r="F20" s="69" t="s">
        <v>1703</v>
      </c>
      <c r="G20" s="54"/>
      <c r="H20" s="37" t="s">
        <v>291</v>
      </c>
    </row>
    <row r="21" spans="1:8" s="10" customFormat="1" ht="24.95" customHeight="1">
      <c r="A21" s="467" t="s">
        <v>29</v>
      </c>
      <c r="B21" s="468"/>
      <c r="C21" s="468"/>
      <c r="D21" s="188">
        <f>A20</f>
        <v>15</v>
      </c>
      <c r="E21" s="407" t="s">
        <v>268</v>
      </c>
      <c r="F21" s="494" t="s">
        <v>273</v>
      </c>
      <c r="G21" s="495"/>
    </row>
    <row r="22" spans="1:8" ht="24.95" customHeight="1">
      <c r="A22" s="405"/>
      <c r="B22" s="27"/>
      <c r="C22" s="28"/>
      <c r="D22" s="181"/>
      <c r="E22" s="90" t="s">
        <v>90</v>
      </c>
      <c r="F22" s="91"/>
      <c r="G22" s="91"/>
    </row>
    <row r="23" spans="1:8" ht="18" customHeight="1">
      <c r="A23" s="405"/>
      <c r="B23" s="34"/>
      <c r="C23" s="35"/>
      <c r="D23" s="182"/>
      <c r="E23" s="96"/>
      <c r="F23" s="99"/>
      <c r="G23" s="53"/>
    </row>
    <row r="24" spans="1:8" ht="18" customHeight="1">
      <c r="A24" s="405"/>
      <c r="B24" s="34"/>
      <c r="C24" s="35"/>
      <c r="D24" s="182"/>
      <c r="E24" s="96"/>
      <c r="F24" s="99"/>
      <c r="G24" s="53"/>
    </row>
    <row r="25" spans="1:8" ht="18" customHeight="1">
      <c r="A25" s="405"/>
      <c r="B25" s="34"/>
      <c r="C25" s="35"/>
      <c r="D25" s="182"/>
      <c r="E25" s="96"/>
      <c r="F25" s="99"/>
      <c r="G25" s="53"/>
    </row>
    <row r="26" spans="1:8" ht="18" customHeight="1">
      <c r="A26" s="405"/>
      <c r="B26" s="34"/>
      <c r="C26" s="35"/>
      <c r="D26" s="182"/>
      <c r="E26" s="96"/>
      <c r="F26" s="99"/>
      <c r="G26" s="53"/>
    </row>
    <row r="27" spans="1:8" ht="18" customHeight="1">
      <c r="A27" s="405"/>
      <c r="B27" s="34"/>
      <c r="C27" s="35"/>
      <c r="D27" s="182"/>
      <c r="E27" s="96"/>
      <c r="F27" s="99"/>
      <c r="G27" s="53"/>
    </row>
    <row r="28" spans="1:8" ht="18" customHeight="1">
      <c r="A28" s="405"/>
      <c r="B28" s="34"/>
      <c r="C28" s="35"/>
      <c r="D28" s="182"/>
      <c r="E28" s="96"/>
      <c r="F28" s="99"/>
      <c r="G28" s="53"/>
    </row>
    <row r="29" spans="1:8" ht="18" customHeight="1">
      <c r="A29" s="405"/>
      <c r="B29" s="34"/>
      <c r="C29" s="35"/>
      <c r="D29" s="182"/>
      <c r="E29" s="96"/>
      <c r="F29" s="99"/>
      <c r="G29" s="53"/>
    </row>
    <row r="30" spans="1:8" ht="18" customHeight="1">
      <c r="A30" s="405"/>
      <c r="B30" s="34"/>
      <c r="C30" s="35"/>
      <c r="D30" s="182"/>
      <c r="E30" s="96"/>
      <c r="F30" s="99"/>
      <c r="G30" s="53"/>
    </row>
    <row r="31" spans="1:8" ht="18" customHeight="1">
      <c r="A31" s="405"/>
      <c r="B31" s="34"/>
      <c r="C31" s="35"/>
      <c r="D31" s="182"/>
      <c r="E31" s="96"/>
      <c r="F31" s="99"/>
      <c r="G31" s="53"/>
    </row>
    <row r="32" spans="1:8" ht="18" customHeight="1">
      <c r="A32" s="405"/>
      <c r="B32" s="34"/>
      <c r="C32" s="35"/>
      <c r="D32" s="182"/>
      <c r="E32" s="96"/>
      <c r="F32" s="99"/>
      <c r="G32" s="53"/>
    </row>
    <row r="33" spans="1:8" ht="18" customHeight="1">
      <c r="A33" s="405"/>
      <c r="B33" s="34"/>
      <c r="C33" s="35"/>
      <c r="D33" s="182"/>
      <c r="E33" s="96"/>
      <c r="F33" s="99"/>
      <c r="G33" s="53"/>
    </row>
    <row r="34" spans="1:8" ht="18" customHeight="1">
      <c r="A34" s="405"/>
      <c r="B34" s="34"/>
      <c r="C34" s="35"/>
      <c r="D34" s="182"/>
      <c r="E34" s="96"/>
      <c r="F34" s="99"/>
      <c r="G34" s="53"/>
    </row>
    <row r="35" spans="1:8" ht="18" customHeight="1">
      <c r="A35" s="417"/>
      <c r="B35" s="34"/>
      <c r="C35" s="35"/>
      <c r="D35" s="182"/>
      <c r="E35" s="96"/>
      <c r="F35" s="99"/>
      <c r="G35" s="53"/>
    </row>
    <row r="36" spans="1:8" s="15" customFormat="1" ht="54.95" customHeight="1">
      <c r="A36" s="472" t="s">
        <v>2243</v>
      </c>
      <c r="B36" s="459"/>
      <c r="C36" s="473"/>
      <c r="D36" s="473"/>
      <c r="E36" s="473"/>
      <c r="F36" s="473"/>
      <c r="G36" s="473"/>
    </row>
    <row r="37" spans="1:8" s="10" customFormat="1" ht="24.95" customHeight="1">
      <c r="A37" s="496" t="s">
        <v>256</v>
      </c>
      <c r="B37" s="496"/>
      <c r="C37" s="496"/>
      <c r="D37" s="496"/>
      <c r="E37" s="496"/>
      <c r="F37" s="496"/>
      <c r="G37" s="496"/>
    </row>
    <row r="38" spans="1:8" s="10" customFormat="1" ht="35.1" customHeight="1">
      <c r="A38" s="499" t="s">
        <v>2390</v>
      </c>
      <c r="B38" s="499"/>
      <c r="C38" s="499"/>
      <c r="D38" s="499"/>
      <c r="E38" s="499"/>
      <c r="F38" s="499"/>
      <c r="G38" s="499"/>
    </row>
    <row r="39" spans="1:8" ht="15" customHeight="1">
      <c r="A39" s="6"/>
      <c r="B39" s="6"/>
      <c r="C39" s="6"/>
      <c r="D39" s="6"/>
      <c r="E39" s="6"/>
      <c r="F39" s="184"/>
      <c r="G39" s="227" t="s">
        <v>2392</v>
      </c>
      <c r="H39" s="221"/>
    </row>
    <row r="40" spans="1:8" s="8" customFormat="1" ht="24.95" customHeight="1">
      <c r="A40" s="220" t="s">
        <v>21</v>
      </c>
      <c r="B40" s="388" t="s">
        <v>5</v>
      </c>
      <c r="C40" s="462" t="s">
        <v>24</v>
      </c>
      <c r="D40" s="463"/>
      <c r="E40" s="220" t="s">
        <v>25</v>
      </c>
      <c r="F40" s="220" t="s">
        <v>26</v>
      </c>
      <c r="G40" s="220" t="s">
        <v>27</v>
      </c>
      <c r="H40" s="220" t="s">
        <v>290</v>
      </c>
    </row>
    <row r="41" spans="1:8" s="8" customFormat="1" ht="24.95" customHeight="1">
      <c r="A41" s="220"/>
      <c r="B41" s="462" t="s">
        <v>2</v>
      </c>
      <c r="C41" s="498"/>
      <c r="D41" s="389">
        <f>A44</f>
        <v>3</v>
      </c>
      <c r="E41" s="44"/>
      <c r="F41" s="44"/>
      <c r="G41" s="221" t="s">
        <v>2391</v>
      </c>
      <c r="H41" s="220"/>
    </row>
    <row r="42" spans="1:8" s="10" customFormat="1" ht="24.95" customHeight="1">
      <c r="A42" s="45">
        <v>1</v>
      </c>
      <c r="B42" s="51" t="s">
        <v>2244</v>
      </c>
      <c r="C42" s="257" t="s">
        <v>2245</v>
      </c>
      <c r="D42" s="258" t="s">
        <v>2246</v>
      </c>
      <c r="E42" s="42" t="s">
        <v>2252</v>
      </c>
      <c r="F42" s="69" t="s">
        <v>2022</v>
      </c>
      <c r="G42" s="500" t="s">
        <v>2253</v>
      </c>
      <c r="H42" s="37" t="s">
        <v>293</v>
      </c>
    </row>
    <row r="43" spans="1:8" s="10" customFormat="1" ht="24.95" customHeight="1">
      <c r="A43" s="45">
        <v>2</v>
      </c>
      <c r="B43" s="51" t="s">
        <v>2247</v>
      </c>
      <c r="C43" s="257" t="s">
        <v>2248</v>
      </c>
      <c r="D43" s="258" t="s">
        <v>2249</v>
      </c>
      <c r="E43" s="42" t="s">
        <v>2252</v>
      </c>
      <c r="F43" s="69" t="s">
        <v>2022</v>
      </c>
      <c r="G43" s="501"/>
      <c r="H43" s="37" t="s">
        <v>293</v>
      </c>
    </row>
    <row r="44" spans="1:8" s="10" customFormat="1" ht="24.95" customHeight="1">
      <c r="A44" s="45">
        <v>3</v>
      </c>
      <c r="B44" s="51" t="s">
        <v>2250</v>
      </c>
      <c r="C44" s="257" t="s">
        <v>2251</v>
      </c>
      <c r="D44" s="258" t="s">
        <v>144</v>
      </c>
      <c r="E44" s="42" t="s">
        <v>2252</v>
      </c>
      <c r="F44" s="69" t="s">
        <v>1703</v>
      </c>
      <c r="G44" s="502"/>
      <c r="H44" s="37" t="s">
        <v>293</v>
      </c>
    </row>
    <row r="45" spans="1:8" s="8" customFormat="1" ht="24.95" customHeight="1">
      <c r="A45" s="45"/>
      <c r="B45" s="462" t="s">
        <v>3</v>
      </c>
      <c r="C45" s="498"/>
      <c r="D45" s="389">
        <f>A57</f>
        <v>12</v>
      </c>
      <c r="E45" s="44"/>
      <c r="F45" s="44"/>
      <c r="G45" s="221"/>
      <c r="H45" s="220"/>
    </row>
    <row r="46" spans="1:8" s="10" customFormat="1" ht="24.95" customHeight="1">
      <c r="A46" s="45">
        <v>1</v>
      </c>
      <c r="B46" s="51" t="s">
        <v>2358</v>
      </c>
      <c r="C46" s="257" t="s">
        <v>182</v>
      </c>
      <c r="D46" s="258" t="s">
        <v>91</v>
      </c>
      <c r="E46" s="42" t="s">
        <v>2359</v>
      </c>
      <c r="F46" s="69" t="s">
        <v>1703</v>
      </c>
      <c r="G46" s="45"/>
      <c r="H46" s="37" t="s">
        <v>292</v>
      </c>
    </row>
    <row r="47" spans="1:8" s="10" customFormat="1" ht="24.95" customHeight="1">
      <c r="A47" s="45">
        <v>2</v>
      </c>
      <c r="B47" s="51" t="s">
        <v>2290</v>
      </c>
      <c r="C47" s="257" t="s">
        <v>2264</v>
      </c>
      <c r="D47" s="258" t="s">
        <v>2291</v>
      </c>
      <c r="E47" s="42" t="s">
        <v>2293</v>
      </c>
      <c r="F47" s="69" t="s">
        <v>1619</v>
      </c>
      <c r="G47" s="45"/>
      <c r="H47" s="37" t="s">
        <v>292</v>
      </c>
    </row>
    <row r="48" spans="1:8" s="10" customFormat="1" ht="24.95" customHeight="1">
      <c r="A48" s="45">
        <v>3</v>
      </c>
      <c r="B48" s="51" t="s">
        <v>2292</v>
      </c>
      <c r="C48" s="257" t="s">
        <v>1015</v>
      </c>
      <c r="D48" s="258" t="s">
        <v>8</v>
      </c>
      <c r="E48" s="42" t="s">
        <v>2293</v>
      </c>
      <c r="F48" s="69" t="s">
        <v>1619</v>
      </c>
      <c r="G48" s="45"/>
      <c r="H48" s="37" t="s">
        <v>292</v>
      </c>
    </row>
    <row r="49" spans="1:8" s="10" customFormat="1" ht="24.95" customHeight="1">
      <c r="A49" s="45">
        <v>4</v>
      </c>
      <c r="B49" s="51" t="s">
        <v>2294</v>
      </c>
      <c r="C49" s="257" t="s">
        <v>2295</v>
      </c>
      <c r="D49" s="258" t="s">
        <v>150</v>
      </c>
      <c r="E49" s="42" t="s">
        <v>2298</v>
      </c>
      <c r="F49" s="69" t="s">
        <v>1703</v>
      </c>
      <c r="G49" s="95"/>
      <c r="H49" s="37" t="s">
        <v>293</v>
      </c>
    </row>
    <row r="50" spans="1:8" s="10" customFormat="1" ht="24.95" customHeight="1">
      <c r="A50" s="45">
        <v>5</v>
      </c>
      <c r="B50" s="51" t="s">
        <v>2296</v>
      </c>
      <c r="C50" s="257" t="s">
        <v>2297</v>
      </c>
      <c r="D50" s="258" t="s">
        <v>144</v>
      </c>
      <c r="E50" s="42" t="s">
        <v>2298</v>
      </c>
      <c r="F50" s="69" t="s">
        <v>1703</v>
      </c>
      <c r="G50" s="95"/>
      <c r="H50" s="37" t="s">
        <v>293</v>
      </c>
    </row>
    <row r="51" spans="1:8" s="10" customFormat="1" ht="24.95" customHeight="1">
      <c r="A51" s="45">
        <v>6</v>
      </c>
      <c r="B51" s="51" t="s">
        <v>2299</v>
      </c>
      <c r="C51" s="257" t="s">
        <v>970</v>
      </c>
      <c r="D51" s="258" t="s">
        <v>10</v>
      </c>
      <c r="E51" s="42" t="s">
        <v>2302</v>
      </c>
      <c r="F51" s="69" t="s">
        <v>1703</v>
      </c>
      <c r="G51" s="46"/>
      <c r="H51" s="37" t="s">
        <v>294</v>
      </c>
    </row>
    <row r="52" spans="1:8" s="10" customFormat="1" ht="24.95" customHeight="1">
      <c r="A52" s="45">
        <v>7</v>
      </c>
      <c r="B52" s="51" t="s">
        <v>2300</v>
      </c>
      <c r="C52" s="257" t="s">
        <v>2301</v>
      </c>
      <c r="D52" s="258" t="s">
        <v>13</v>
      </c>
      <c r="E52" s="42" t="s">
        <v>2302</v>
      </c>
      <c r="F52" s="69" t="s">
        <v>1703</v>
      </c>
      <c r="G52" s="45"/>
      <c r="H52" s="37" t="s">
        <v>294</v>
      </c>
    </row>
    <row r="53" spans="1:8" s="10" customFormat="1" ht="24.95" customHeight="1">
      <c r="A53" s="45">
        <v>8</v>
      </c>
      <c r="B53" s="51" t="s">
        <v>2303</v>
      </c>
      <c r="C53" s="257" t="s">
        <v>73</v>
      </c>
      <c r="D53" s="258" t="s">
        <v>65</v>
      </c>
      <c r="E53" s="42" t="s">
        <v>2305</v>
      </c>
      <c r="F53" s="69" t="s">
        <v>1703</v>
      </c>
      <c r="G53" s="45"/>
      <c r="H53" s="37" t="s">
        <v>294</v>
      </c>
    </row>
    <row r="54" spans="1:8" s="10" customFormat="1" ht="24.95" customHeight="1">
      <c r="A54" s="45">
        <v>9</v>
      </c>
      <c r="B54" s="51" t="s">
        <v>2304</v>
      </c>
      <c r="C54" s="257" t="s">
        <v>206</v>
      </c>
      <c r="D54" s="258" t="s">
        <v>87</v>
      </c>
      <c r="E54" s="42" t="s">
        <v>2305</v>
      </c>
      <c r="F54" s="69" t="s">
        <v>1703</v>
      </c>
      <c r="G54" s="45"/>
      <c r="H54" s="37" t="s">
        <v>294</v>
      </c>
    </row>
    <row r="55" spans="1:8" s="8" customFormat="1" ht="24.95" customHeight="1">
      <c r="A55" s="45">
        <v>10</v>
      </c>
      <c r="B55" s="51" t="s">
        <v>2287</v>
      </c>
      <c r="C55" s="257" t="s">
        <v>2288</v>
      </c>
      <c r="D55" s="258" t="s">
        <v>159</v>
      </c>
      <c r="E55" s="42" t="s">
        <v>2289</v>
      </c>
      <c r="F55" s="69" t="s">
        <v>1703</v>
      </c>
      <c r="G55" s="54"/>
      <c r="H55" s="37" t="s">
        <v>293</v>
      </c>
    </row>
    <row r="56" spans="1:8" s="10" customFormat="1" ht="24.95" customHeight="1">
      <c r="A56" s="45">
        <v>11</v>
      </c>
      <c r="B56" s="51" t="s">
        <v>2306</v>
      </c>
      <c r="C56" s="257" t="s">
        <v>371</v>
      </c>
      <c r="D56" s="258" t="s">
        <v>121</v>
      </c>
      <c r="E56" s="42" t="s">
        <v>1788</v>
      </c>
      <c r="F56" s="69" t="s">
        <v>2049</v>
      </c>
      <c r="G56" s="45"/>
      <c r="H56" s="37" t="s">
        <v>292</v>
      </c>
    </row>
    <row r="57" spans="1:8" s="8" customFormat="1" ht="24.95" customHeight="1">
      <c r="A57" s="45">
        <v>12</v>
      </c>
      <c r="B57" s="51" t="s">
        <v>2307</v>
      </c>
      <c r="C57" s="257" t="s">
        <v>2308</v>
      </c>
      <c r="D57" s="258" t="s">
        <v>161</v>
      </c>
      <c r="E57" s="42" t="s">
        <v>1788</v>
      </c>
      <c r="F57" s="69" t="s">
        <v>2049</v>
      </c>
      <c r="G57" s="54"/>
      <c r="H57" s="37" t="s">
        <v>291</v>
      </c>
    </row>
    <row r="58" spans="1:8" s="10" customFormat="1" ht="24.95" customHeight="1">
      <c r="A58" s="467" t="s">
        <v>29</v>
      </c>
      <c r="B58" s="468"/>
      <c r="C58" s="468"/>
      <c r="D58" s="188">
        <f>SUM(D41,D45)</f>
        <v>15</v>
      </c>
      <c r="E58" s="391" t="s">
        <v>268</v>
      </c>
      <c r="F58" s="494" t="s">
        <v>273</v>
      </c>
      <c r="G58" s="495"/>
    </row>
    <row r="59" spans="1:8" ht="24.95" customHeight="1">
      <c r="A59" s="390"/>
      <c r="B59" s="27"/>
      <c r="C59" s="28"/>
      <c r="D59" s="181"/>
      <c r="E59" s="90" t="s">
        <v>90</v>
      </c>
      <c r="F59" s="91"/>
      <c r="G59" s="91"/>
    </row>
    <row r="60" spans="1:8" ht="18" customHeight="1">
      <c r="A60" s="390"/>
      <c r="B60" s="34"/>
      <c r="C60" s="35"/>
      <c r="D60" s="182"/>
      <c r="E60" s="96"/>
      <c r="F60" s="99"/>
      <c r="G60" s="53"/>
    </row>
    <row r="61" spans="1:8" ht="18" customHeight="1">
      <c r="A61" s="390"/>
      <c r="B61" s="34"/>
      <c r="C61" s="35"/>
      <c r="D61" s="182"/>
      <c r="E61" s="96"/>
      <c r="F61" s="99"/>
      <c r="G61" s="53"/>
    </row>
    <row r="62" spans="1:8" ht="18" customHeight="1">
      <c r="A62" s="390"/>
      <c r="B62" s="34"/>
      <c r="C62" s="35"/>
      <c r="D62" s="182"/>
      <c r="E62" s="96"/>
      <c r="F62" s="99"/>
      <c r="G62" s="53"/>
    </row>
    <row r="63" spans="1:8" ht="18" customHeight="1">
      <c r="A63" s="390"/>
      <c r="B63" s="34"/>
      <c r="C63" s="35"/>
      <c r="D63" s="182"/>
      <c r="E63" s="96"/>
      <c r="F63" s="99"/>
      <c r="G63" s="53"/>
    </row>
    <row r="64" spans="1:8" ht="18" customHeight="1">
      <c r="A64" s="390"/>
      <c r="B64" s="34"/>
      <c r="C64" s="35"/>
      <c r="D64" s="182"/>
      <c r="E64" s="96"/>
      <c r="F64" s="99"/>
      <c r="G64" s="53"/>
    </row>
    <row r="65" spans="1:8" ht="18" customHeight="1">
      <c r="A65" s="390"/>
      <c r="B65" s="34"/>
      <c r="C65" s="35"/>
      <c r="D65" s="182"/>
      <c r="E65" s="96"/>
      <c r="F65" s="99"/>
      <c r="G65" s="53"/>
    </row>
    <row r="66" spans="1:8" ht="18" customHeight="1">
      <c r="A66" s="390"/>
      <c r="B66" s="34"/>
      <c r="C66" s="35"/>
      <c r="D66" s="182"/>
      <c r="E66" s="96"/>
      <c r="F66" s="99"/>
      <c r="G66" s="53"/>
    </row>
    <row r="67" spans="1:8" ht="18" customHeight="1">
      <c r="A67" s="390"/>
      <c r="B67" s="34"/>
      <c r="C67" s="35"/>
      <c r="D67" s="182"/>
      <c r="E67" s="96"/>
      <c r="F67" s="99"/>
      <c r="G67" s="53"/>
    </row>
    <row r="68" spans="1:8" ht="18" customHeight="1">
      <c r="A68" s="390"/>
      <c r="B68" s="34"/>
      <c r="C68" s="35"/>
      <c r="D68" s="182"/>
      <c r="E68" s="96"/>
      <c r="F68" s="99"/>
      <c r="G68" s="53"/>
    </row>
    <row r="69" spans="1:8" ht="18" customHeight="1">
      <c r="A69" s="390"/>
      <c r="B69" s="34"/>
      <c r="C69" s="35"/>
      <c r="D69" s="182"/>
      <c r="E69" s="96"/>
      <c r="F69" s="99"/>
      <c r="G69" s="53"/>
    </row>
    <row r="70" spans="1:8" ht="18" customHeight="1">
      <c r="A70" s="390"/>
      <c r="B70" s="34"/>
      <c r="C70" s="35"/>
      <c r="D70" s="182"/>
      <c r="E70" s="96"/>
      <c r="F70" s="99"/>
      <c r="G70" s="53"/>
    </row>
    <row r="71" spans="1:8" ht="18" customHeight="1">
      <c r="A71" s="390"/>
      <c r="B71" s="34"/>
      <c r="C71" s="35"/>
      <c r="D71" s="182"/>
      <c r="E71" s="96"/>
      <c r="F71" s="99"/>
      <c r="G71" s="53"/>
    </row>
    <row r="72" spans="1:8" s="15" customFormat="1" ht="54.95" customHeight="1">
      <c r="A72" s="472" t="s">
        <v>1943</v>
      </c>
      <c r="B72" s="459"/>
      <c r="C72" s="473"/>
      <c r="D72" s="473"/>
      <c r="E72" s="473"/>
      <c r="F72" s="473"/>
      <c r="G72" s="473"/>
    </row>
    <row r="73" spans="1:8" s="10" customFormat="1" ht="24.95" customHeight="1">
      <c r="A73" s="496" t="s">
        <v>256</v>
      </c>
      <c r="B73" s="496"/>
      <c r="C73" s="496"/>
      <c r="D73" s="496"/>
      <c r="E73" s="496"/>
      <c r="F73" s="496"/>
      <c r="G73" s="496"/>
    </row>
    <row r="74" spans="1:8" s="10" customFormat="1" ht="35.1" customHeight="1">
      <c r="A74" s="499" t="s">
        <v>2110</v>
      </c>
      <c r="B74" s="499"/>
      <c r="C74" s="499"/>
      <c r="D74" s="499"/>
      <c r="E74" s="499"/>
      <c r="F74" s="499"/>
      <c r="G74" s="499"/>
    </row>
    <row r="75" spans="1:8" ht="15" customHeight="1">
      <c r="A75" s="6"/>
      <c r="B75" s="6"/>
      <c r="C75" s="6"/>
      <c r="D75" s="6"/>
      <c r="E75" s="6"/>
      <c r="F75" s="184"/>
      <c r="G75" s="227" t="s">
        <v>2112</v>
      </c>
      <c r="H75" s="221"/>
    </row>
    <row r="76" spans="1:8" s="8" customFormat="1" ht="24.95" customHeight="1">
      <c r="A76" s="220" t="s">
        <v>21</v>
      </c>
      <c r="B76" s="327" t="s">
        <v>5</v>
      </c>
      <c r="C76" s="462" t="s">
        <v>24</v>
      </c>
      <c r="D76" s="463"/>
      <c r="E76" s="220" t="s">
        <v>25</v>
      </c>
      <c r="F76" s="220" t="s">
        <v>26</v>
      </c>
      <c r="G76" s="220" t="s">
        <v>27</v>
      </c>
      <c r="H76" s="220" t="s">
        <v>290</v>
      </c>
    </row>
    <row r="77" spans="1:8" s="8" customFormat="1" ht="20.100000000000001" customHeight="1">
      <c r="A77" s="220"/>
      <c r="B77" s="462" t="s">
        <v>2</v>
      </c>
      <c r="C77" s="498"/>
      <c r="D77" s="328">
        <f>A86</f>
        <v>9</v>
      </c>
      <c r="E77" s="44"/>
      <c r="F77" s="44"/>
      <c r="G77" s="221" t="s">
        <v>2241</v>
      </c>
      <c r="H77" s="220"/>
    </row>
    <row r="78" spans="1:8" s="10" customFormat="1" ht="20.100000000000001" customHeight="1">
      <c r="A78" s="45">
        <v>1</v>
      </c>
      <c r="B78" s="51" t="s">
        <v>1944</v>
      </c>
      <c r="C78" s="369" t="s">
        <v>15</v>
      </c>
      <c r="D78" s="370" t="s">
        <v>156</v>
      </c>
      <c r="E78" s="42" t="s">
        <v>1623</v>
      </c>
      <c r="F78" s="69" t="s">
        <v>1703</v>
      </c>
      <c r="G78" s="46" t="s">
        <v>1696</v>
      </c>
      <c r="H78" s="37" t="s">
        <v>292</v>
      </c>
    </row>
    <row r="79" spans="1:8" s="10" customFormat="1" ht="20.100000000000001" customHeight="1">
      <c r="A79" s="45">
        <v>2</v>
      </c>
      <c r="B79" s="51" t="s">
        <v>1945</v>
      </c>
      <c r="C79" s="257" t="s">
        <v>1683</v>
      </c>
      <c r="D79" s="258" t="s">
        <v>188</v>
      </c>
      <c r="E79" s="42" t="s">
        <v>278</v>
      </c>
      <c r="F79" s="69" t="s">
        <v>1703</v>
      </c>
      <c r="G79" s="46" t="s">
        <v>1648</v>
      </c>
      <c r="H79" s="37" t="s">
        <v>292</v>
      </c>
    </row>
    <row r="80" spans="1:8" s="10" customFormat="1" ht="20.100000000000001" customHeight="1">
      <c r="A80" s="45">
        <v>3</v>
      </c>
      <c r="B80" s="51" t="s">
        <v>1946</v>
      </c>
      <c r="C80" s="257" t="s">
        <v>286</v>
      </c>
      <c r="D80" s="258" t="s">
        <v>65</v>
      </c>
      <c r="E80" s="42" t="s">
        <v>278</v>
      </c>
      <c r="F80" s="69" t="s">
        <v>1703</v>
      </c>
      <c r="G80" s="45" t="s">
        <v>1</v>
      </c>
      <c r="H80" s="37" t="s">
        <v>292</v>
      </c>
    </row>
    <row r="81" spans="1:8" s="10" customFormat="1" ht="20.100000000000001" customHeight="1">
      <c r="A81" s="45">
        <v>4</v>
      </c>
      <c r="B81" s="51" t="s">
        <v>1947</v>
      </c>
      <c r="C81" s="257" t="s">
        <v>1665</v>
      </c>
      <c r="D81" s="258" t="s">
        <v>44</v>
      </c>
      <c r="E81" s="42" t="s">
        <v>278</v>
      </c>
      <c r="F81" s="69" t="s">
        <v>1703</v>
      </c>
      <c r="G81" s="45" t="s">
        <v>1</v>
      </c>
      <c r="H81" s="37" t="s">
        <v>292</v>
      </c>
    </row>
    <row r="82" spans="1:8" s="10" customFormat="1" ht="20.100000000000001" customHeight="1">
      <c r="A82" s="45">
        <v>5</v>
      </c>
      <c r="B82" s="51" t="s">
        <v>1948</v>
      </c>
      <c r="C82" s="257" t="s">
        <v>1949</v>
      </c>
      <c r="D82" s="258" t="s">
        <v>124</v>
      </c>
      <c r="E82" s="42" t="s">
        <v>1624</v>
      </c>
      <c r="F82" s="69" t="s">
        <v>1703</v>
      </c>
      <c r="G82" s="95"/>
      <c r="H82" s="37" t="s">
        <v>291</v>
      </c>
    </row>
    <row r="83" spans="1:8" s="10" customFormat="1" ht="20.100000000000001" customHeight="1">
      <c r="A83" s="45">
        <v>6</v>
      </c>
      <c r="B83" s="51" t="s">
        <v>1950</v>
      </c>
      <c r="C83" s="257" t="s">
        <v>1951</v>
      </c>
      <c r="D83" s="258" t="s">
        <v>207</v>
      </c>
      <c r="E83" s="42" t="s">
        <v>1624</v>
      </c>
      <c r="F83" s="69" t="s">
        <v>1703</v>
      </c>
      <c r="G83" s="95"/>
      <c r="H83" s="37" t="s">
        <v>291</v>
      </c>
    </row>
    <row r="84" spans="1:8" s="10" customFormat="1" ht="20.100000000000001" customHeight="1">
      <c r="A84" s="45">
        <v>7</v>
      </c>
      <c r="B84" s="51" t="s">
        <v>1952</v>
      </c>
      <c r="C84" s="257" t="s">
        <v>1953</v>
      </c>
      <c r="D84" s="258" t="s">
        <v>64</v>
      </c>
      <c r="E84" s="42" t="s">
        <v>1624</v>
      </c>
      <c r="F84" s="69" t="s">
        <v>1703</v>
      </c>
      <c r="G84" s="46"/>
      <c r="H84" s="37" t="s">
        <v>291</v>
      </c>
    </row>
    <row r="85" spans="1:8" s="10" customFormat="1" ht="20.100000000000001" customHeight="1">
      <c r="A85" s="45">
        <v>8</v>
      </c>
      <c r="B85" s="51" t="s">
        <v>1954</v>
      </c>
      <c r="C85" s="257" t="s">
        <v>1955</v>
      </c>
      <c r="D85" s="258" t="s">
        <v>212</v>
      </c>
      <c r="E85" s="42" t="s">
        <v>1624</v>
      </c>
      <c r="F85" s="69" t="s">
        <v>1703</v>
      </c>
      <c r="G85" s="45"/>
      <c r="H85" s="37" t="s">
        <v>291</v>
      </c>
    </row>
    <row r="86" spans="1:8" s="10" customFormat="1" ht="20.100000000000001" customHeight="1">
      <c r="A86" s="45">
        <v>9</v>
      </c>
      <c r="B86" s="51" t="s">
        <v>1956</v>
      </c>
      <c r="C86" s="257" t="s">
        <v>1957</v>
      </c>
      <c r="D86" s="258" t="s">
        <v>165</v>
      </c>
      <c r="E86" s="42" t="s">
        <v>1624</v>
      </c>
      <c r="F86" s="69" t="s">
        <v>1703</v>
      </c>
      <c r="G86" s="45"/>
      <c r="H86" s="37" t="s">
        <v>291</v>
      </c>
    </row>
    <row r="87" spans="1:8" s="8" customFormat="1" ht="20.100000000000001" customHeight="1">
      <c r="A87" s="45"/>
      <c r="B87" s="462" t="s">
        <v>3</v>
      </c>
      <c r="C87" s="498"/>
      <c r="D87" s="328">
        <f>A89</f>
        <v>2</v>
      </c>
      <c r="E87" s="44"/>
      <c r="F87" s="44"/>
      <c r="G87" s="221"/>
      <c r="H87" s="220"/>
    </row>
    <row r="88" spans="1:8" s="8" customFormat="1" ht="20.100000000000001" customHeight="1">
      <c r="A88" s="45">
        <v>1</v>
      </c>
      <c r="B88" s="51" t="s">
        <v>2024</v>
      </c>
      <c r="C88" s="257" t="s">
        <v>2025</v>
      </c>
      <c r="D88" s="258" t="s">
        <v>95</v>
      </c>
      <c r="E88" s="42" t="s">
        <v>2028</v>
      </c>
      <c r="F88" s="69" t="s">
        <v>1703</v>
      </c>
      <c r="G88" s="54"/>
      <c r="H88" s="37" t="s">
        <v>291</v>
      </c>
    </row>
    <row r="89" spans="1:8" s="8" customFormat="1" ht="20.100000000000001" customHeight="1">
      <c r="A89" s="45">
        <v>2</v>
      </c>
      <c r="B89" s="51" t="s">
        <v>2026</v>
      </c>
      <c r="C89" s="85" t="s">
        <v>2027</v>
      </c>
      <c r="D89" s="86" t="s">
        <v>951</v>
      </c>
      <c r="E89" s="42" t="s">
        <v>2028</v>
      </c>
      <c r="F89" s="69" t="s">
        <v>1703</v>
      </c>
      <c r="G89" s="54"/>
      <c r="H89" s="37" t="s">
        <v>291</v>
      </c>
    </row>
    <row r="90" spans="1:8" s="10" customFormat="1" ht="24.95" customHeight="1">
      <c r="A90" s="467" t="s">
        <v>29</v>
      </c>
      <c r="B90" s="468"/>
      <c r="C90" s="468"/>
      <c r="D90" s="188">
        <f>SUM(D77,D87)</f>
        <v>11</v>
      </c>
      <c r="E90" s="331" t="s">
        <v>268</v>
      </c>
      <c r="F90" s="494" t="s">
        <v>273</v>
      </c>
      <c r="G90" s="495"/>
    </row>
    <row r="91" spans="1:8" ht="24.95" customHeight="1">
      <c r="A91" s="329"/>
      <c r="B91" s="27"/>
      <c r="C91" s="28"/>
      <c r="D91" s="181"/>
      <c r="E91" s="90" t="s">
        <v>90</v>
      </c>
      <c r="F91" s="91"/>
      <c r="G91" s="91"/>
    </row>
    <row r="92" spans="1:8" ht="18" customHeight="1">
      <c r="A92" s="329"/>
      <c r="B92" s="34"/>
      <c r="C92" s="35"/>
      <c r="D92" s="182"/>
      <c r="E92" s="96"/>
      <c r="F92" s="99"/>
      <c r="G92" s="53"/>
    </row>
    <row r="93" spans="1:8" ht="18" customHeight="1">
      <c r="A93" s="329"/>
      <c r="B93" s="34"/>
      <c r="C93" s="35"/>
      <c r="D93" s="182"/>
      <c r="E93" s="96"/>
      <c r="F93" s="99"/>
      <c r="G93" s="53"/>
    </row>
    <row r="94" spans="1:8" ht="18" customHeight="1">
      <c r="A94" s="341"/>
      <c r="B94" s="34"/>
      <c r="C94" s="35"/>
      <c r="D94" s="182"/>
      <c r="E94" s="96"/>
      <c r="F94" s="99"/>
      <c r="G94" s="53"/>
    </row>
    <row r="95" spans="1:8" ht="18" customHeight="1">
      <c r="A95" s="341"/>
      <c r="B95" s="34"/>
      <c r="C95" s="35"/>
      <c r="D95" s="182"/>
      <c r="E95" s="96"/>
      <c r="F95" s="99"/>
      <c r="G95" s="53"/>
    </row>
    <row r="96" spans="1:8" ht="18" customHeight="1">
      <c r="A96" s="341"/>
      <c r="B96" s="34"/>
      <c r="C96" s="35"/>
      <c r="D96" s="182"/>
      <c r="E96" s="96"/>
      <c r="F96" s="99"/>
      <c r="G96" s="53"/>
    </row>
    <row r="97" spans="1:7" ht="18" customHeight="1">
      <c r="A97" s="367"/>
      <c r="B97" s="34"/>
      <c r="C97" s="35"/>
      <c r="D97" s="182"/>
      <c r="E97" s="96"/>
      <c r="F97" s="99"/>
      <c r="G97" s="53"/>
    </row>
    <row r="98" spans="1:7" ht="18" customHeight="1">
      <c r="A98" s="367"/>
      <c r="B98" s="34"/>
      <c r="C98" s="35"/>
      <c r="D98" s="182"/>
      <c r="E98" s="96"/>
      <c r="F98" s="99"/>
      <c r="G98" s="53"/>
    </row>
    <row r="99" spans="1:7" ht="18" customHeight="1">
      <c r="A99" s="367"/>
      <c r="B99" s="34"/>
      <c r="C99" s="35"/>
      <c r="D99" s="182"/>
      <c r="E99" s="96"/>
      <c r="F99" s="99"/>
      <c r="G99" s="53"/>
    </row>
    <row r="100" spans="1:7" ht="18" customHeight="1">
      <c r="A100" s="367"/>
      <c r="B100" s="34"/>
      <c r="C100" s="35"/>
      <c r="D100" s="182"/>
      <c r="E100" s="96"/>
      <c r="F100" s="99"/>
      <c r="G100" s="53"/>
    </row>
    <row r="101" spans="1:7" ht="18" customHeight="1">
      <c r="A101" s="367"/>
      <c r="B101" s="34"/>
      <c r="C101" s="35"/>
      <c r="D101" s="182"/>
      <c r="E101" s="96"/>
      <c r="F101" s="99"/>
      <c r="G101" s="53"/>
    </row>
    <row r="102" spans="1:7" ht="18" customHeight="1">
      <c r="A102" s="367"/>
      <c r="B102" s="34"/>
      <c r="C102" s="35"/>
      <c r="D102" s="182"/>
      <c r="E102" s="96"/>
      <c r="F102" s="99"/>
      <c r="G102" s="53"/>
    </row>
    <row r="103" spans="1:7" ht="18" customHeight="1">
      <c r="A103" s="367"/>
      <c r="B103" s="34"/>
      <c r="C103" s="35"/>
      <c r="D103" s="182"/>
      <c r="E103" s="96"/>
      <c r="F103" s="99"/>
      <c r="G103" s="53"/>
    </row>
    <row r="104" spans="1:7" ht="18" customHeight="1">
      <c r="A104" s="367"/>
      <c r="B104" s="34"/>
      <c r="C104" s="35"/>
      <c r="D104" s="182"/>
      <c r="E104" s="96"/>
      <c r="F104" s="99"/>
      <c r="G104" s="53"/>
    </row>
    <row r="105" spans="1:7" ht="18" customHeight="1">
      <c r="A105" s="367"/>
      <c r="B105" s="34"/>
      <c r="C105" s="35"/>
      <c r="D105" s="182"/>
      <c r="E105" s="96"/>
      <c r="F105" s="99"/>
      <c r="G105" s="53"/>
    </row>
    <row r="106" spans="1:7" ht="18" customHeight="1">
      <c r="A106" s="341"/>
      <c r="B106" s="34"/>
      <c r="C106" s="35"/>
      <c r="D106" s="182"/>
      <c r="E106" s="96"/>
      <c r="F106" s="99"/>
      <c r="G106" s="53"/>
    </row>
    <row r="107" spans="1:7" ht="18" customHeight="1">
      <c r="A107" s="341"/>
      <c r="B107" s="34"/>
      <c r="C107" s="35"/>
      <c r="D107" s="182"/>
      <c r="E107" s="96"/>
      <c r="F107" s="99"/>
      <c r="G107" s="53"/>
    </row>
    <row r="108" spans="1:7" ht="18" customHeight="1">
      <c r="A108" s="341"/>
      <c r="B108" s="34"/>
      <c r="C108" s="35"/>
      <c r="D108" s="182"/>
      <c r="E108" s="96"/>
      <c r="F108" s="99"/>
      <c r="G108" s="53"/>
    </row>
    <row r="109" spans="1:7" ht="18" customHeight="1">
      <c r="A109" s="341"/>
      <c r="B109" s="34"/>
      <c r="C109" s="35"/>
      <c r="D109" s="182"/>
      <c r="E109" s="96"/>
      <c r="F109" s="99"/>
      <c r="G109" s="53"/>
    </row>
    <row r="110" spans="1:7" ht="18" customHeight="1">
      <c r="A110" s="341"/>
      <c r="B110" s="34"/>
      <c r="C110" s="35"/>
      <c r="D110" s="182"/>
      <c r="E110" s="96"/>
      <c r="F110" s="99"/>
      <c r="G110" s="53"/>
    </row>
    <row r="111" spans="1:7" ht="18" customHeight="1">
      <c r="A111" s="341"/>
      <c r="B111" s="34"/>
      <c r="C111" s="35"/>
      <c r="D111" s="182"/>
      <c r="E111" s="96"/>
      <c r="F111" s="99"/>
      <c r="G111" s="53"/>
    </row>
    <row r="112" spans="1:7" ht="18" customHeight="1">
      <c r="A112" s="341"/>
      <c r="B112" s="34"/>
      <c r="C112" s="35"/>
      <c r="D112" s="182"/>
      <c r="E112" s="96"/>
      <c r="F112" s="99"/>
      <c r="G112" s="53"/>
    </row>
    <row r="113" spans="1:7" ht="18" customHeight="1">
      <c r="A113" s="228"/>
      <c r="B113" s="34"/>
      <c r="C113" s="35"/>
      <c r="D113" s="35"/>
      <c r="E113" s="228"/>
    </row>
    <row r="114" spans="1:7" ht="18" customHeight="1">
      <c r="A114" s="114"/>
      <c r="B114" s="34"/>
      <c r="C114" s="35"/>
      <c r="D114" s="35"/>
      <c r="E114" s="114"/>
    </row>
    <row r="115" spans="1:7" s="10" customFormat="1" ht="18" customHeight="1">
      <c r="A115" s="19"/>
      <c r="B115" s="19"/>
      <c r="C115" s="19"/>
      <c r="D115" s="20" t="s">
        <v>117</v>
      </c>
      <c r="E115" s="20" t="s">
        <v>12</v>
      </c>
      <c r="F115" s="36"/>
      <c r="G115" s="36"/>
    </row>
    <row r="116" spans="1:7" ht="20.100000000000001" customHeight="1">
      <c r="A116" s="16"/>
      <c r="B116" s="16"/>
      <c r="C116" s="16" t="s">
        <v>4</v>
      </c>
      <c r="D116" s="16" t="e">
        <f>SUM(D117:D118)</f>
        <v>#REF!</v>
      </c>
      <c r="E116" s="48"/>
      <c r="F116" s="48"/>
      <c r="G116" s="16"/>
    </row>
    <row r="117" spans="1:7" ht="18" customHeight="1">
      <c r="A117" s="13"/>
      <c r="B117" s="13"/>
      <c r="C117" s="13" t="s">
        <v>16</v>
      </c>
      <c r="D117" s="13" t="e">
        <f>SUM(#REF!)</f>
        <v>#REF!</v>
      </c>
      <c r="E117" s="13"/>
      <c r="F117" s="13"/>
      <c r="G117" s="13"/>
    </row>
    <row r="118" spans="1:7" ht="18" customHeight="1">
      <c r="A118" s="13"/>
      <c r="B118" s="13"/>
      <c r="C118" s="13" t="s">
        <v>17</v>
      </c>
      <c r="D118" s="13" t="e">
        <f>SUM(#REF!)</f>
        <v>#REF!</v>
      </c>
      <c r="E118" s="13"/>
      <c r="F118" s="13"/>
      <c r="G118" s="13"/>
    </row>
    <row r="119" spans="1:7" ht="18" customHeight="1">
      <c r="A119" s="13"/>
      <c r="B119" s="13"/>
      <c r="C119" s="13"/>
      <c r="D119" s="13"/>
      <c r="E119" s="13"/>
      <c r="F119" s="13"/>
      <c r="G119" s="13"/>
    </row>
    <row r="120" spans="1:7" ht="18" customHeight="1">
      <c r="A120" s="13"/>
      <c r="B120" s="13"/>
      <c r="C120" s="13"/>
      <c r="D120" s="13"/>
      <c r="E120" s="13"/>
      <c r="F120" s="13"/>
      <c r="G120" s="13"/>
    </row>
    <row r="121" spans="1:7" ht="18" customHeight="1">
      <c r="A121" s="13"/>
      <c r="B121" s="13"/>
      <c r="C121" s="13"/>
      <c r="D121" s="13"/>
      <c r="E121" s="13"/>
      <c r="F121" s="13"/>
      <c r="G121" s="13"/>
    </row>
    <row r="122" spans="1:7" ht="18" customHeight="1">
      <c r="A122" s="13"/>
      <c r="B122" s="13"/>
      <c r="C122" s="13"/>
      <c r="D122" s="13"/>
      <c r="E122" s="13"/>
      <c r="F122" s="13"/>
      <c r="G122" s="13"/>
    </row>
    <row r="123" spans="1:7" ht="18" customHeight="1">
      <c r="A123" s="13"/>
      <c r="B123" s="13"/>
      <c r="C123" s="13"/>
      <c r="D123" s="13"/>
      <c r="E123" s="13"/>
      <c r="F123" s="13"/>
      <c r="G123" s="13"/>
    </row>
    <row r="124" spans="1:7" ht="18" customHeight="1">
      <c r="A124" s="13"/>
      <c r="B124" s="13"/>
      <c r="C124" s="13"/>
      <c r="D124" s="13"/>
      <c r="E124" s="13"/>
      <c r="F124" s="13"/>
      <c r="G124" s="13"/>
    </row>
    <row r="125" spans="1:7" ht="18" customHeight="1">
      <c r="A125" s="13"/>
      <c r="B125" s="13"/>
      <c r="C125" s="13"/>
      <c r="D125" s="13"/>
      <c r="E125" s="13"/>
      <c r="F125" s="13"/>
      <c r="G125" s="13"/>
    </row>
    <row r="126" spans="1:7" ht="18" customHeight="1">
      <c r="A126" s="13"/>
      <c r="B126" s="13"/>
      <c r="C126" s="13"/>
      <c r="D126" s="13"/>
      <c r="E126" s="13"/>
      <c r="F126" s="13"/>
      <c r="G126" s="13"/>
    </row>
    <row r="127" spans="1:7" ht="18" customHeight="1">
      <c r="A127" s="13"/>
      <c r="B127" s="13"/>
      <c r="C127" s="13"/>
      <c r="D127" s="13"/>
      <c r="E127" s="13"/>
      <c r="F127" s="13"/>
      <c r="G127" s="13"/>
    </row>
    <row r="128" spans="1:7" ht="18" customHeight="1">
      <c r="A128" s="13"/>
      <c r="B128" s="13"/>
      <c r="C128" s="13"/>
      <c r="D128" s="13"/>
      <c r="E128" s="13"/>
      <c r="F128" s="13"/>
      <c r="G128" s="13"/>
    </row>
    <row r="129" spans="1:7" ht="18" customHeight="1">
      <c r="A129" s="16"/>
      <c r="B129" s="16"/>
      <c r="C129" s="16"/>
      <c r="D129" s="16"/>
      <c r="F129" s="16"/>
      <c r="G129" s="16"/>
    </row>
    <row r="130" spans="1:7" ht="18" customHeight="1">
      <c r="A130" s="16"/>
      <c r="B130" s="16"/>
      <c r="C130" s="16"/>
      <c r="D130" s="16"/>
      <c r="F130" s="16"/>
      <c r="G130" s="16"/>
    </row>
    <row r="131" spans="1:7" ht="18" customHeight="1">
      <c r="A131" s="16"/>
      <c r="B131" s="16"/>
      <c r="C131" s="16"/>
      <c r="D131" s="16"/>
      <c r="F131" s="16"/>
      <c r="G131" s="16"/>
    </row>
    <row r="132" spans="1:7" ht="18" customHeight="1">
      <c r="A132" s="16"/>
      <c r="B132" s="16"/>
      <c r="C132" s="16"/>
      <c r="D132" s="16"/>
      <c r="F132" s="16"/>
      <c r="G132" s="16"/>
    </row>
    <row r="133" spans="1:7" ht="18" customHeight="1">
      <c r="A133" s="16"/>
      <c r="B133" s="16"/>
      <c r="C133" s="16"/>
      <c r="D133" s="16"/>
      <c r="F133" s="16"/>
      <c r="G133" s="16"/>
    </row>
    <row r="134" spans="1:7" ht="18" customHeight="1">
      <c r="A134" s="16"/>
      <c r="B134" s="16"/>
      <c r="C134" s="16"/>
      <c r="D134" s="16"/>
      <c r="F134" s="16"/>
      <c r="G134" s="16"/>
    </row>
    <row r="135" spans="1:7" ht="18" customHeight="1">
      <c r="A135" s="16"/>
      <c r="B135" s="16"/>
      <c r="C135" s="16"/>
      <c r="D135" s="16"/>
      <c r="F135" s="16"/>
      <c r="G135" s="16"/>
    </row>
    <row r="136" spans="1:7" ht="18" customHeight="1">
      <c r="A136" s="16"/>
      <c r="B136" s="16"/>
      <c r="C136" s="16"/>
      <c r="D136" s="16"/>
      <c r="F136" s="16"/>
      <c r="G136" s="16"/>
    </row>
    <row r="137" spans="1:7" ht="18" customHeight="1">
      <c r="A137" s="16"/>
      <c r="B137" s="16"/>
      <c r="C137" s="16"/>
      <c r="D137" s="16"/>
      <c r="F137" s="16"/>
      <c r="G137" s="16"/>
    </row>
    <row r="138" spans="1:7" ht="18" customHeight="1">
      <c r="A138" s="16"/>
      <c r="B138" s="16"/>
      <c r="C138" s="16"/>
      <c r="D138" s="16"/>
      <c r="F138" s="16"/>
      <c r="G138" s="16"/>
    </row>
    <row r="139" spans="1:7" ht="18" customHeight="1">
      <c r="A139" s="16"/>
      <c r="B139" s="16"/>
      <c r="C139" s="16"/>
      <c r="D139" s="16"/>
      <c r="F139" s="16"/>
      <c r="G139" s="16"/>
    </row>
    <row r="140" spans="1:7" ht="18" customHeight="1">
      <c r="A140" s="13"/>
      <c r="B140" s="13"/>
      <c r="C140" s="13"/>
      <c r="D140" s="13"/>
      <c r="E140" s="13"/>
      <c r="F140" s="13"/>
      <c r="G140" s="13"/>
    </row>
    <row r="141" spans="1:7" ht="18" customHeight="1">
      <c r="A141" s="13"/>
      <c r="B141" s="13"/>
      <c r="C141" s="13"/>
      <c r="D141" s="13"/>
      <c r="E141" s="13"/>
      <c r="F141" s="13"/>
      <c r="G141" s="13"/>
    </row>
    <row r="142" spans="1:7" ht="18" customHeight="1">
      <c r="A142" s="13"/>
      <c r="B142" s="13"/>
      <c r="C142" s="13"/>
      <c r="D142" s="13"/>
      <c r="E142" s="13"/>
      <c r="F142" s="13"/>
      <c r="G142" s="13"/>
    </row>
    <row r="143" spans="1:7" ht="18" customHeight="1">
      <c r="A143" s="13"/>
      <c r="B143" s="13"/>
      <c r="C143" s="13"/>
      <c r="D143" s="13"/>
      <c r="E143" s="13"/>
      <c r="F143" s="13"/>
      <c r="G143" s="13"/>
    </row>
    <row r="144" spans="1:7" ht="18" customHeight="1">
      <c r="A144" s="13"/>
      <c r="B144" s="13"/>
      <c r="C144" s="13"/>
      <c r="D144" s="13"/>
      <c r="E144" s="13"/>
      <c r="F144" s="13"/>
      <c r="G144" s="13"/>
    </row>
    <row r="145" spans="1:7" ht="18" customHeight="1">
      <c r="A145" s="16"/>
      <c r="B145" s="16"/>
      <c r="C145" s="16"/>
      <c r="D145" s="16"/>
      <c r="F145" s="16"/>
      <c r="G145" s="16"/>
    </row>
    <row r="146" spans="1:7" ht="18" customHeight="1">
      <c r="A146" s="16"/>
      <c r="B146" s="16"/>
      <c r="C146" s="16"/>
      <c r="D146" s="16"/>
      <c r="F146" s="16"/>
      <c r="G146" s="16"/>
    </row>
    <row r="147" spans="1:7" ht="18" customHeight="1"/>
    <row r="148" spans="1:7" ht="18" customHeight="1"/>
    <row r="149" spans="1:7" ht="18" customHeight="1"/>
    <row r="150" spans="1:7" ht="18" customHeight="1"/>
    <row r="151" spans="1:7" ht="18" customHeight="1"/>
    <row r="152" spans="1:7" ht="18" customHeight="1"/>
    <row r="153" spans="1:7" ht="18" customHeight="1"/>
    <row r="154" spans="1:7" ht="18" customHeight="1"/>
    <row r="155" spans="1:7" ht="18" customHeight="1"/>
    <row r="156" spans="1:7" ht="18" customHeight="1"/>
    <row r="157" spans="1:7" ht="18" customHeight="1"/>
    <row r="158" spans="1:7" ht="18" customHeight="1"/>
    <row r="159" spans="1:7" ht="18" customHeight="1"/>
    <row r="160" spans="1:7" ht="18" customHeight="1">
      <c r="A160" s="4"/>
      <c r="B160" s="4"/>
      <c r="E160" s="4"/>
    </row>
    <row r="161" spans="1:5" ht="18" customHeight="1">
      <c r="A161" s="4"/>
      <c r="B161" s="4"/>
      <c r="E161" s="4"/>
    </row>
    <row r="162" spans="1:5" ht="18" customHeight="1">
      <c r="A162" s="4"/>
      <c r="B162" s="4"/>
      <c r="E162" s="4"/>
    </row>
    <row r="163" spans="1:5" ht="18" customHeight="1">
      <c r="A163" s="4"/>
      <c r="B163" s="4"/>
      <c r="E163" s="4"/>
    </row>
    <row r="164" spans="1:5" ht="18" customHeight="1">
      <c r="A164" s="4"/>
      <c r="B164" s="4"/>
      <c r="E164" s="4"/>
    </row>
    <row r="165" spans="1:5" ht="18" customHeight="1">
      <c r="A165" s="4"/>
      <c r="B165" s="4"/>
      <c r="E165" s="4"/>
    </row>
    <row r="166" spans="1:5" ht="18" customHeight="1">
      <c r="A166" s="4"/>
      <c r="B166" s="4"/>
      <c r="E166" s="4"/>
    </row>
    <row r="167" spans="1:5" ht="18" customHeight="1">
      <c r="A167" s="4"/>
      <c r="B167" s="4"/>
      <c r="E167" s="4"/>
    </row>
    <row r="168" spans="1:5" ht="18" customHeight="1">
      <c r="A168" s="4"/>
      <c r="B168" s="4"/>
      <c r="E168" s="4"/>
    </row>
    <row r="169" spans="1:5" ht="18" customHeight="1">
      <c r="A169" s="4"/>
      <c r="B169" s="4"/>
      <c r="E169" s="4"/>
    </row>
  </sheetData>
  <sortState ref="A17:I18">
    <sortCondition ref="A17"/>
  </sortState>
  <mergeCells count="23">
    <mergeCell ref="B45:C45"/>
    <mergeCell ref="A58:C58"/>
    <mergeCell ref="F58:G58"/>
    <mergeCell ref="G42:G44"/>
    <mergeCell ref="A36:G36"/>
    <mergeCell ref="A37:G37"/>
    <mergeCell ref="A38:G38"/>
    <mergeCell ref="C40:D40"/>
    <mergeCell ref="B41:C41"/>
    <mergeCell ref="B87:C87"/>
    <mergeCell ref="A90:C90"/>
    <mergeCell ref="F90:G90"/>
    <mergeCell ref="A72:G72"/>
    <mergeCell ref="A73:G73"/>
    <mergeCell ref="A74:G74"/>
    <mergeCell ref="C76:D76"/>
    <mergeCell ref="B77:C77"/>
    <mergeCell ref="A21:C21"/>
    <mergeCell ref="F21:G21"/>
    <mergeCell ref="A1:G1"/>
    <mergeCell ref="A2:G2"/>
    <mergeCell ref="A3:G3"/>
    <mergeCell ref="C5:D5"/>
  </mergeCells>
  <phoneticPr fontId="2" type="noConversion"/>
  <pageMargins left="0.5" right="0.25" top="0.5" bottom="0.5" header="0" footer="0.25"/>
  <pageSetup paperSize="9" scale="90" orientation="portrait" r:id="rId1"/>
  <headerFooter differentFirst="1" scaleWithDoc="0" alignWithMargins="0"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4"/>
  <sheetViews>
    <sheetView tabSelected="1" view="pageBreakPreview" topLeftCell="A4" zoomScaleNormal="100" workbookViewId="0">
      <selection activeCell="G16" sqref="G16"/>
    </sheetView>
  </sheetViews>
  <sheetFormatPr defaultRowHeight="15"/>
  <cols>
    <col min="1" max="1" width="4.625" style="3" customWidth="1"/>
    <col min="2" max="2" width="8.625" style="3" customWidth="1"/>
    <col min="3" max="3" width="17.875" style="4" bestFit="1" customWidth="1"/>
    <col min="4" max="4" width="7.625" style="4" customWidth="1"/>
    <col min="5" max="5" width="10.625" style="3" customWidth="1"/>
    <col min="6" max="6" width="24.625" style="4" customWidth="1"/>
    <col min="7" max="7" width="21.625" style="4" customWidth="1"/>
    <col min="8" max="8" width="25.875" style="4" bestFit="1" customWidth="1"/>
    <col min="9" max="16384" width="9" style="4"/>
  </cols>
  <sheetData>
    <row r="1" spans="1:8" s="15" customFormat="1" ht="54.95" customHeight="1">
      <c r="A1" s="472" t="s">
        <v>2558</v>
      </c>
      <c r="B1" s="459"/>
      <c r="C1" s="473"/>
      <c r="D1" s="473"/>
      <c r="E1" s="473"/>
      <c r="F1" s="473"/>
      <c r="G1" s="473"/>
    </row>
    <row r="2" spans="1:8" s="10" customFormat="1" ht="24.95" customHeight="1">
      <c r="A2" s="496" t="s">
        <v>2100</v>
      </c>
      <c r="B2" s="496"/>
      <c r="C2" s="496"/>
      <c r="D2" s="496"/>
      <c r="E2" s="496"/>
      <c r="F2" s="496"/>
      <c r="G2" s="496"/>
    </row>
    <row r="3" spans="1:8" s="10" customFormat="1" ht="35.1" customHeight="1">
      <c r="A3" s="499" t="s">
        <v>2559</v>
      </c>
      <c r="B3" s="499"/>
      <c r="C3" s="499"/>
      <c r="D3" s="499"/>
      <c r="E3" s="499"/>
      <c r="F3" s="499"/>
      <c r="G3" s="499"/>
    </row>
    <row r="4" spans="1:8" ht="18" customHeight="1">
      <c r="A4" s="6"/>
      <c r="B4" s="6"/>
      <c r="C4" s="6"/>
      <c r="D4" s="6"/>
      <c r="E4" s="6"/>
      <c r="F4" s="184"/>
      <c r="G4" s="184" t="s">
        <v>2112</v>
      </c>
      <c r="H4" s="221"/>
    </row>
    <row r="5" spans="1:8" s="8" customFormat="1" ht="24.95" customHeight="1">
      <c r="A5" s="220" t="s">
        <v>21</v>
      </c>
      <c r="B5" s="446" t="s">
        <v>5</v>
      </c>
      <c r="C5" s="462" t="s">
        <v>24</v>
      </c>
      <c r="D5" s="463"/>
      <c r="E5" s="220" t="s">
        <v>25</v>
      </c>
      <c r="F5" s="220" t="s">
        <v>26</v>
      </c>
      <c r="G5" s="220" t="s">
        <v>27</v>
      </c>
      <c r="H5" s="220" t="s">
        <v>290</v>
      </c>
    </row>
    <row r="6" spans="1:8" s="8" customFormat="1" ht="20.100000000000001" customHeight="1">
      <c r="A6" s="220"/>
      <c r="B6" s="462" t="s">
        <v>2</v>
      </c>
      <c r="C6" s="498"/>
      <c r="D6" s="447">
        <f>A14</f>
        <v>8</v>
      </c>
      <c r="E6" s="44"/>
      <c r="F6" s="44"/>
      <c r="G6" s="221"/>
      <c r="H6" s="220"/>
    </row>
    <row r="7" spans="1:8" s="8" customFormat="1" ht="20.100000000000001" customHeight="1">
      <c r="A7" s="45">
        <v>1</v>
      </c>
      <c r="B7" s="51" t="s">
        <v>2560</v>
      </c>
      <c r="C7" s="233" t="s">
        <v>70</v>
      </c>
      <c r="D7" s="234" t="s">
        <v>192</v>
      </c>
      <c r="E7" s="42" t="s">
        <v>2565</v>
      </c>
      <c r="F7" s="69" t="s">
        <v>2566</v>
      </c>
      <c r="G7" s="54" t="s">
        <v>2568</v>
      </c>
      <c r="H7" s="37" t="s">
        <v>296</v>
      </c>
    </row>
    <row r="8" spans="1:8" s="8" customFormat="1" ht="20.100000000000001" customHeight="1">
      <c r="A8" s="45">
        <v>2</v>
      </c>
      <c r="B8" s="51" t="s">
        <v>2561</v>
      </c>
      <c r="C8" s="233" t="s">
        <v>206</v>
      </c>
      <c r="D8" s="234" t="s">
        <v>173</v>
      </c>
      <c r="E8" s="42" t="s">
        <v>2565</v>
      </c>
      <c r="F8" s="69" t="s">
        <v>2567</v>
      </c>
      <c r="G8" s="54" t="s">
        <v>2570</v>
      </c>
      <c r="H8" s="37" t="s">
        <v>296</v>
      </c>
    </row>
    <row r="9" spans="1:8" s="8" customFormat="1" ht="20.100000000000001" customHeight="1">
      <c r="A9" s="45">
        <v>3</v>
      </c>
      <c r="B9" s="51" t="s">
        <v>2562</v>
      </c>
      <c r="C9" s="233" t="s">
        <v>2563</v>
      </c>
      <c r="D9" s="234" t="s">
        <v>161</v>
      </c>
      <c r="E9" s="42" t="s">
        <v>2565</v>
      </c>
      <c r="F9" s="69" t="s">
        <v>2455</v>
      </c>
      <c r="G9" s="54" t="s">
        <v>2569</v>
      </c>
      <c r="H9" s="37" t="s">
        <v>296</v>
      </c>
    </row>
    <row r="10" spans="1:8" s="8" customFormat="1" ht="20.100000000000001" customHeight="1">
      <c r="A10" s="45">
        <v>4</v>
      </c>
      <c r="B10" s="51" t="s">
        <v>2564</v>
      </c>
      <c r="C10" s="233" t="s">
        <v>286</v>
      </c>
      <c r="D10" s="234" t="s">
        <v>74</v>
      </c>
      <c r="E10" s="42" t="s">
        <v>2565</v>
      </c>
      <c r="F10" s="69" t="s">
        <v>2567</v>
      </c>
      <c r="G10" s="54" t="s">
        <v>2570</v>
      </c>
      <c r="H10" s="37" t="s">
        <v>296</v>
      </c>
    </row>
    <row r="11" spans="1:8" s="8" customFormat="1" ht="20.100000000000001" customHeight="1">
      <c r="A11" s="45">
        <v>5</v>
      </c>
      <c r="B11" s="51" t="s">
        <v>2571</v>
      </c>
      <c r="C11" s="233" t="s">
        <v>2572</v>
      </c>
      <c r="D11" s="234" t="s">
        <v>89</v>
      </c>
      <c r="E11" s="42" t="s">
        <v>2573</v>
      </c>
      <c r="F11" s="69" t="s">
        <v>2574</v>
      </c>
      <c r="G11" s="54" t="s">
        <v>2575</v>
      </c>
      <c r="H11" s="37" t="s">
        <v>296</v>
      </c>
    </row>
    <row r="12" spans="1:8" s="8" customFormat="1" ht="20.100000000000001" customHeight="1">
      <c r="A12" s="45">
        <v>6</v>
      </c>
      <c r="B12" s="51"/>
      <c r="C12" s="257"/>
      <c r="D12" s="258"/>
      <c r="E12" s="42"/>
      <c r="F12" s="69"/>
      <c r="G12" s="54"/>
      <c r="H12" s="37" t="s">
        <v>296</v>
      </c>
    </row>
    <row r="13" spans="1:8" s="8" customFormat="1" ht="20.100000000000001" customHeight="1">
      <c r="A13" s="45">
        <v>7</v>
      </c>
      <c r="B13" s="51"/>
      <c r="C13" s="257"/>
      <c r="D13" s="258"/>
      <c r="E13" s="42"/>
      <c r="F13" s="69"/>
      <c r="G13" s="54"/>
      <c r="H13" s="37" t="s">
        <v>296</v>
      </c>
    </row>
    <row r="14" spans="1:8" s="8" customFormat="1" ht="20.100000000000001" customHeight="1">
      <c r="A14" s="45">
        <v>8</v>
      </c>
      <c r="B14" s="51"/>
      <c r="C14" s="257"/>
      <c r="D14" s="258"/>
      <c r="E14" s="42"/>
      <c r="F14" s="69"/>
      <c r="G14" s="54"/>
      <c r="H14" s="37" t="s">
        <v>296</v>
      </c>
    </row>
    <row r="15" spans="1:8" s="8" customFormat="1" ht="20.100000000000001" customHeight="1">
      <c r="A15" s="45"/>
      <c r="B15" s="462" t="s">
        <v>3</v>
      </c>
      <c r="C15" s="498"/>
      <c r="D15" s="447">
        <f>A23</f>
        <v>8</v>
      </c>
      <c r="E15" s="44"/>
      <c r="F15" s="44"/>
      <c r="G15" s="221"/>
      <c r="H15" s="220"/>
    </row>
    <row r="16" spans="1:8" s="8" customFormat="1" ht="20.100000000000001" customHeight="1">
      <c r="A16" s="45">
        <v>1</v>
      </c>
      <c r="B16" s="51" t="s">
        <v>2596</v>
      </c>
      <c r="C16" s="233" t="s">
        <v>2341</v>
      </c>
      <c r="D16" s="234" t="s">
        <v>170</v>
      </c>
      <c r="E16" s="42" t="s">
        <v>2601</v>
      </c>
      <c r="F16" s="69" t="s">
        <v>2150</v>
      </c>
      <c r="G16" s="54"/>
      <c r="H16" s="37" t="s">
        <v>297</v>
      </c>
    </row>
    <row r="17" spans="1:8" s="8" customFormat="1" ht="20.100000000000001" customHeight="1">
      <c r="A17" s="45">
        <v>2</v>
      </c>
      <c r="B17" s="51" t="s">
        <v>2597</v>
      </c>
      <c r="C17" s="233" t="s">
        <v>104</v>
      </c>
      <c r="D17" s="234" t="s">
        <v>62</v>
      </c>
      <c r="E17" s="42" t="s">
        <v>2601</v>
      </c>
      <c r="F17" s="69" t="s">
        <v>2150</v>
      </c>
      <c r="G17" s="54"/>
      <c r="H17" s="37" t="s">
        <v>297</v>
      </c>
    </row>
    <row r="18" spans="1:8" s="8" customFormat="1" ht="20.100000000000001" customHeight="1">
      <c r="A18" s="45">
        <v>3</v>
      </c>
      <c r="B18" s="51" t="s">
        <v>2598</v>
      </c>
      <c r="C18" s="233" t="s">
        <v>147</v>
      </c>
      <c r="D18" s="234" t="s">
        <v>165</v>
      </c>
      <c r="E18" s="42" t="s">
        <v>2601</v>
      </c>
      <c r="F18" s="69" t="s">
        <v>2150</v>
      </c>
      <c r="G18" s="54"/>
      <c r="H18" s="37" t="s">
        <v>297</v>
      </c>
    </row>
    <row r="19" spans="1:8" s="8" customFormat="1" ht="20.100000000000001" customHeight="1">
      <c r="A19" s="45">
        <v>4</v>
      </c>
      <c r="B19" s="51" t="s">
        <v>2599</v>
      </c>
      <c r="C19" s="233" t="s">
        <v>2600</v>
      </c>
      <c r="D19" s="234" t="s">
        <v>131</v>
      </c>
      <c r="E19" s="42" t="s">
        <v>2601</v>
      </c>
      <c r="F19" s="69" t="s">
        <v>2150</v>
      </c>
      <c r="G19" s="54"/>
      <c r="H19" s="37" t="s">
        <v>297</v>
      </c>
    </row>
    <row r="20" spans="1:8" s="8" customFormat="1" ht="20.100000000000001" customHeight="1">
      <c r="A20" s="45">
        <v>5</v>
      </c>
      <c r="B20" s="51"/>
      <c r="C20" s="257"/>
      <c r="D20" s="258"/>
      <c r="E20" s="42"/>
      <c r="F20" s="69"/>
      <c r="G20" s="54"/>
      <c r="H20" s="37" t="s">
        <v>296</v>
      </c>
    </row>
    <row r="21" spans="1:8" s="8" customFormat="1" ht="20.100000000000001" customHeight="1">
      <c r="A21" s="45">
        <v>6</v>
      </c>
      <c r="B21" s="51"/>
      <c r="C21" s="257"/>
      <c r="D21" s="258"/>
      <c r="E21" s="42"/>
      <c r="F21" s="69"/>
      <c r="G21" s="54"/>
      <c r="H21" s="37" t="s">
        <v>296</v>
      </c>
    </row>
    <row r="22" spans="1:8" s="8" customFormat="1" ht="20.100000000000001" customHeight="1">
      <c r="A22" s="45">
        <v>7</v>
      </c>
      <c r="B22" s="51"/>
      <c r="C22" s="257"/>
      <c r="D22" s="258"/>
      <c r="E22" s="42"/>
      <c r="F22" s="69"/>
      <c r="G22" s="54"/>
      <c r="H22" s="37" t="s">
        <v>296</v>
      </c>
    </row>
    <row r="23" spans="1:8" s="8" customFormat="1" ht="20.100000000000001" customHeight="1">
      <c r="A23" s="45">
        <v>8</v>
      </c>
      <c r="B23" s="51"/>
      <c r="C23" s="257"/>
      <c r="D23" s="258"/>
      <c r="E23" s="42"/>
      <c r="F23" s="69"/>
      <c r="G23" s="54"/>
      <c r="H23" s="37" t="s">
        <v>296</v>
      </c>
    </row>
    <row r="24" spans="1:8" s="10" customFormat="1" ht="24.95" customHeight="1">
      <c r="A24" s="467" t="s">
        <v>29</v>
      </c>
      <c r="B24" s="468"/>
      <c r="C24" s="468"/>
      <c r="D24" s="188">
        <f>SUM(D6,D15)</f>
        <v>16</v>
      </c>
      <c r="E24" s="449" t="s">
        <v>268</v>
      </c>
      <c r="F24" s="494" t="s">
        <v>273</v>
      </c>
      <c r="G24" s="495"/>
    </row>
    <row r="25" spans="1:8" ht="24.95" customHeight="1">
      <c r="A25" s="448"/>
      <c r="B25" s="27"/>
      <c r="C25" s="28"/>
      <c r="D25" s="181"/>
      <c r="E25" s="96" t="s">
        <v>90</v>
      </c>
      <c r="F25" s="99"/>
      <c r="G25" s="53"/>
    </row>
    <row r="26" spans="1:8" ht="24.95" customHeight="1">
      <c r="A26" s="448"/>
      <c r="B26" s="34"/>
      <c r="C26" s="35"/>
      <c r="D26" s="182"/>
      <c r="E26" s="96"/>
      <c r="F26" s="99"/>
      <c r="G26" s="53"/>
    </row>
    <row r="27" spans="1:8" ht="24.95" customHeight="1">
      <c r="A27" s="448"/>
      <c r="B27" s="34"/>
      <c r="C27" s="35"/>
      <c r="D27" s="182"/>
      <c r="E27" s="96"/>
      <c r="F27" s="99"/>
      <c r="G27" s="53"/>
    </row>
    <row r="28" spans="1:8" ht="24.95" customHeight="1">
      <c r="A28" s="448"/>
      <c r="B28" s="34"/>
      <c r="C28" s="35"/>
      <c r="D28" s="182"/>
      <c r="E28" s="96"/>
      <c r="F28" s="99"/>
      <c r="G28" s="53"/>
    </row>
    <row r="29" spans="1:8" ht="24.95" customHeight="1">
      <c r="A29" s="448"/>
      <c r="B29" s="34"/>
      <c r="C29" s="35"/>
      <c r="D29" s="182"/>
      <c r="E29" s="96"/>
      <c r="F29" s="99"/>
      <c r="G29" s="53"/>
    </row>
    <row r="30" spans="1:8" ht="24.95" customHeight="1">
      <c r="A30" s="448"/>
      <c r="B30" s="34"/>
      <c r="C30" s="35"/>
      <c r="D30" s="182"/>
      <c r="E30" s="96"/>
      <c r="F30" s="99"/>
      <c r="G30" s="53"/>
    </row>
    <row r="31" spans="1:8" ht="24.95" customHeight="1">
      <c r="A31" s="448"/>
      <c r="B31" s="34"/>
      <c r="C31" s="35"/>
      <c r="D31" s="182"/>
      <c r="E31" s="96"/>
      <c r="F31" s="99"/>
      <c r="G31" s="53"/>
    </row>
    <row r="32" spans="1:8" ht="24.95" customHeight="1">
      <c r="A32" s="448"/>
      <c r="B32" s="34"/>
      <c r="C32" s="35"/>
      <c r="D32" s="182"/>
      <c r="E32" s="96"/>
      <c r="F32" s="99"/>
      <c r="G32" s="53"/>
    </row>
    <row r="33" spans="1:8" s="15" customFormat="1" ht="54.95" customHeight="1">
      <c r="A33" s="472" t="s">
        <v>2425</v>
      </c>
      <c r="B33" s="459"/>
      <c r="C33" s="473"/>
      <c r="D33" s="473"/>
      <c r="E33" s="473"/>
      <c r="F33" s="473"/>
      <c r="G33" s="473"/>
    </row>
    <row r="34" spans="1:8" s="10" customFormat="1" ht="24.95" customHeight="1">
      <c r="A34" s="496" t="s">
        <v>2473</v>
      </c>
      <c r="B34" s="496"/>
      <c r="C34" s="496"/>
      <c r="D34" s="496"/>
      <c r="E34" s="496"/>
      <c r="F34" s="496"/>
      <c r="G34" s="496"/>
    </row>
    <row r="35" spans="1:8" s="10" customFormat="1" ht="39.950000000000003" customHeight="1">
      <c r="A35" s="497" t="s">
        <v>2518</v>
      </c>
      <c r="B35" s="497"/>
      <c r="C35" s="497"/>
      <c r="D35" s="497"/>
      <c r="E35" s="497"/>
      <c r="F35" s="497"/>
      <c r="G35" s="497"/>
    </row>
    <row r="36" spans="1:8" ht="18" customHeight="1">
      <c r="A36" s="6"/>
      <c r="B36" s="6"/>
      <c r="C36" s="6"/>
      <c r="D36" s="6"/>
      <c r="E36" s="6"/>
      <c r="F36" s="184"/>
      <c r="G36" s="227" t="s">
        <v>2516</v>
      </c>
      <c r="H36" s="221" t="s">
        <v>2517</v>
      </c>
    </row>
    <row r="37" spans="1:8" s="8" customFormat="1" ht="30" customHeight="1">
      <c r="A37" s="220" t="s">
        <v>21</v>
      </c>
      <c r="B37" s="408" t="s">
        <v>5</v>
      </c>
      <c r="C37" s="462" t="s">
        <v>24</v>
      </c>
      <c r="D37" s="463"/>
      <c r="E37" s="220" t="s">
        <v>25</v>
      </c>
      <c r="F37" s="220" t="s">
        <v>26</v>
      </c>
      <c r="G37" s="220" t="s">
        <v>27</v>
      </c>
      <c r="H37" s="220" t="s">
        <v>290</v>
      </c>
    </row>
    <row r="38" spans="1:8" s="8" customFormat="1" ht="30" customHeight="1">
      <c r="A38" s="45">
        <v>1</v>
      </c>
      <c r="B38" s="51" t="s">
        <v>2426</v>
      </c>
      <c r="C38" s="257" t="s">
        <v>181</v>
      </c>
      <c r="D38" s="258" t="s">
        <v>1263</v>
      </c>
      <c r="E38" s="42" t="s">
        <v>1762</v>
      </c>
      <c r="F38" s="69" t="s">
        <v>2000</v>
      </c>
      <c r="G38" s="411" t="s">
        <v>2393</v>
      </c>
      <c r="H38" s="37" t="s">
        <v>296</v>
      </c>
    </row>
    <row r="39" spans="1:8" s="8" customFormat="1" ht="30" customHeight="1">
      <c r="A39" s="45">
        <v>2</v>
      </c>
      <c r="B39" s="51" t="s">
        <v>2427</v>
      </c>
      <c r="C39" s="257" t="s">
        <v>2428</v>
      </c>
      <c r="D39" s="258" t="s">
        <v>121</v>
      </c>
      <c r="E39" s="42" t="s">
        <v>1762</v>
      </c>
      <c r="F39" s="69" t="s">
        <v>2000</v>
      </c>
      <c r="G39" s="54"/>
      <c r="H39" s="37" t="s">
        <v>296</v>
      </c>
    </row>
    <row r="40" spans="1:8" s="8" customFormat="1" ht="30" customHeight="1">
      <c r="A40" s="45">
        <v>3</v>
      </c>
      <c r="B40" s="51" t="s">
        <v>2429</v>
      </c>
      <c r="C40" s="257" t="s">
        <v>2430</v>
      </c>
      <c r="D40" s="258" t="s">
        <v>212</v>
      </c>
      <c r="E40" s="42" t="s">
        <v>1762</v>
      </c>
      <c r="F40" s="69" t="s">
        <v>2000</v>
      </c>
      <c r="G40" s="54"/>
      <c r="H40" s="37" t="s">
        <v>296</v>
      </c>
    </row>
    <row r="41" spans="1:8" s="8" customFormat="1" ht="30" customHeight="1">
      <c r="A41" s="45">
        <v>4</v>
      </c>
      <c r="B41" s="51" t="s">
        <v>2431</v>
      </c>
      <c r="C41" s="257" t="s">
        <v>2432</v>
      </c>
      <c r="D41" s="258" t="s">
        <v>115</v>
      </c>
      <c r="E41" s="42" t="s">
        <v>1762</v>
      </c>
      <c r="F41" s="69" t="s">
        <v>2000</v>
      </c>
      <c r="G41" s="54"/>
      <c r="H41" s="37" t="s">
        <v>296</v>
      </c>
    </row>
    <row r="42" spans="1:8" s="8" customFormat="1" ht="30" customHeight="1">
      <c r="A42" s="45">
        <v>5</v>
      </c>
      <c r="B42" s="51" t="s">
        <v>2433</v>
      </c>
      <c r="C42" s="257" t="s">
        <v>2434</v>
      </c>
      <c r="D42" s="258" t="s">
        <v>48</v>
      </c>
      <c r="E42" s="42" t="s">
        <v>1762</v>
      </c>
      <c r="F42" s="69" t="s">
        <v>2000</v>
      </c>
      <c r="G42" s="54"/>
      <c r="H42" s="37" t="s">
        <v>296</v>
      </c>
    </row>
    <row r="43" spans="1:8" s="10" customFormat="1" ht="30" customHeight="1">
      <c r="A43" s="467" t="s">
        <v>29</v>
      </c>
      <c r="B43" s="468"/>
      <c r="C43" s="468"/>
      <c r="D43" s="188">
        <f>A42</f>
        <v>5</v>
      </c>
      <c r="E43" s="410" t="s">
        <v>268</v>
      </c>
      <c r="F43" s="494" t="s">
        <v>273</v>
      </c>
      <c r="G43" s="495"/>
    </row>
    <row r="44" spans="1:8" ht="30" customHeight="1">
      <c r="A44" s="409"/>
      <c r="B44" s="27"/>
      <c r="C44" s="28"/>
      <c r="D44" s="181"/>
      <c r="E44" s="90" t="s">
        <v>90</v>
      </c>
      <c r="F44" s="91"/>
      <c r="G44" s="91"/>
    </row>
    <row r="45" spans="1:8" ht="24.95" customHeight="1">
      <c r="A45" s="409"/>
      <c r="B45" s="34"/>
      <c r="C45" s="35"/>
      <c r="D45" s="182"/>
      <c r="E45" s="96"/>
      <c r="F45" s="99"/>
      <c r="G45" s="53"/>
    </row>
    <row r="46" spans="1:8" ht="24.95" customHeight="1">
      <c r="A46" s="409"/>
      <c r="B46" s="34"/>
      <c r="C46" s="35"/>
      <c r="D46" s="182"/>
      <c r="E46" s="96"/>
      <c r="F46" s="99"/>
      <c r="G46" s="53"/>
    </row>
    <row r="47" spans="1:8" ht="24.95" customHeight="1">
      <c r="A47" s="409"/>
      <c r="B47" s="34"/>
      <c r="C47" s="35"/>
      <c r="D47" s="182"/>
      <c r="E47" s="96"/>
      <c r="F47" s="99"/>
      <c r="G47" s="53"/>
    </row>
    <row r="48" spans="1:8" ht="24.95" customHeight="1">
      <c r="A48" s="409"/>
      <c r="B48" s="34"/>
      <c r="C48" s="35"/>
      <c r="D48" s="182"/>
      <c r="E48" s="96"/>
      <c r="F48" s="99"/>
      <c r="G48" s="53"/>
    </row>
    <row r="49" spans="1:8" ht="24.95" customHeight="1">
      <c r="A49" s="409"/>
      <c r="B49" s="34"/>
      <c r="C49" s="35"/>
      <c r="D49" s="182"/>
      <c r="E49" s="96"/>
      <c r="F49" s="99"/>
      <c r="G49" s="53"/>
    </row>
    <row r="50" spans="1:8" ht="24.95" customHeight="1">
      <c r="A50" s="409"/>
      <c r="B50" s="34"/>
      <c r="C50" s="35"/>
      <c r="D50" s="182"/>
      <c r="E50" s="96"/>
      <c r="F50" s="99"/>
      <c r="G50" s="53"/>
    </row>
    <row r="51" spans="1:8" ht="24.95" customHeight="1">
      <c r="A51" s="409"/>
      <c r="B51" s="34"/>
      <c r="C51" s="35"/>
      <c r="D51" s="182"/>
      <c r="E51" s="96"/>
      <c r="F51" s="99"/>
      <c r="G51" s="53"/>
    </row>
    <row r="52" spans="1:8" ht="24.95" customHeight="1">
      <c r="A52" s="416"/>
      <c r="B52" s="34"/>
      <c r="C52" s="35"/>
      <c r="D52" s="182"/>
      <c r="E52" s="96"/>
      <c r="F52" s="99"/>
      <c r="G52" s="53"/>
    </row>
    <row r="53" spans="1:8" ht="24.95" customHeight="1">
      <c r="A53" s="416"/>
      <c r="B53" s="34"/>
      <c r="C53" s="35"/>
      <c r="D53" s="182"/>
      <c r="E53" s="96"/>
      <c r="F53" s="99"/>
      <c r="G53" s="53"/>
    </row>
    <row r="54" spans="1:8" ht="24.95" customHeight="1">
      <c r="A54" s="416"/>
      <c r="B54" s="34"/>
      <c r="C54" s="35"/>
      <c r="D54" s="182"/>
      <c r="E54" s="96"/>
      <c r="F54" s="99"/>
      <c r="G54" s="53"/>
    </row>
    <row r="55" spans="1:8" ht="24.95" customHeight="1">
      <c r="A55" s="416"/>
      <c r="B55" s="34"/>
      <c r="C55" s="35"/>
      <c r="D55" s="182"/>
      <c r="E55" s="96"/>
      <c r="F55" s="99"/>
      <c r="G55" s="53"/>
    </row>
    <row r="56" spans="1:8" ht="24.95" customHeight="1">
      <c r="A56" s="416"/>
      <c r="B56" s="34"/>
      <c r="C56" s="35"/>
      <c r="D56" s="182"/>
      <c r="E56" s="96"/>
      <c r="F56" s="99"/>
      <c r="G56" s="53"/>
    </row>
    <row r="57" spans="1:8" ht="24.95" customHeight="1">
      <c r="A57" s="416"/>
      <c r="B57" s="34"/>
      <c r="C57" s="35"/>
      <c r="D57" s="182"/>
      <c r="E57" s="96"/>
      <c r="F57" s="99"/>
      <c r="G57" s="53"/>
    </row>
    <row r="58" spans="1:8" ht="24.95" customHeight="1">
      <c r="A58" s="416"/>
      <c r="B58" s="34"/>
      <c r="C58" s="35"/>
      <c r="D58" s="182"/>
      <c r="E58" s="96"/>
      <c r="F58" s="99"/>
      <c r="G58" s="53"/>
    </row>
    <row r="59" spans="1:8" s="15" customFormat="1" ht="54.95" customHeight="1">
      <c r="A59" s="472" t="s">
        <v>2200</v>
      </c>
      <c r="B59" s="459"/>
      <c r="C59" s="473"/>
      <c r="D59" s="473"/>
      <c r="E59" s="473"/>
      <c r="F59" s="473"/>
      <c r="G59" s="473"/>
    </row>
    <row r="60" spans="1:8" s="10" customFormat="1" ht="24.95" customHeight="1">
      <c r="A60" s="496" t="s">
        <v>2385</v>
      </c>
      <c r="B60" s="496"/>
      <c r="C60" s="496"/>
      <c r="D60" s="496"/>
      <c r="E60" s="496"/>
      <c r="F60" s="496"/>
      <c r="G60" s="496"/>
    </row>
    <row r="61" spans="1:8" s="10" customFormat="1" ht="39.950000000000003" customHeight="1">
      <c r="A61" s="499" t="s">
        <v>2389</v>
      </c>
      <c r="B61" s="499"/>
      <c r="C61" s="499"/>
      <c r="D61" s="499"/>
      <c r="E61" s="499"/>
      <c r="F61" s="499"/>
      <c r="G61" s="499"/>
    </row>
    <row r="62" spans="1:8" ht="18" customHeight="1">
      <c r="A62" s="6"/>
      <c r="B62" s="6"/>
      <c r="C62" s="6"/>
      <c r="D62" s="6"/>
      <c r="E62" s="6"/>
      <c r="F62" s="184"/>
      <c r="G62" s="227" t="s">
        <v>2392</v>
      </c>
      <c r="H62" s="221"/>
    </row>
    <row r="63" spans="1:8" s="8" customFormat="1" ht="24.95" customHeight="1">
      <c r="A63" s="220" t="s">
        <v>21</v>
      </c>
      <c r="B63" s="386" t="s">
        <v>5</v>
      </c>
      <c r="C63" s="462" t="s">
        <v>24</v>
      </c>
      <c r="D63" s="463"/>
      <c r="E63" s="220" t="s">
        <v>25</v>
      </c>
      <c r="F63" s="220" t="s">
        <v>26</v>
      </c>
      <c r="G63" s="220" t="s">
        <v>27</v>
      </c>
      <c r="H63" s="220" t="s">
        <v>290</v>
      </c>
    </row>
    <row r="64" spans="1:8" s="8" customFormat="1" ht="24.95" customHeight="1">
      <c r="A64" s="45">
        <v>1</v>
      </c>
      <c r="B64" s="51" t="s">
        <v>2201</v>
      </c>
      <c r="C64" s="257" t="s">
        <v>81</v>
      </c>
      <c r="D64" s="258" t="s">
        <v>2202</v>
      </c>
      <c r="E64" s="42" t="s">
        <v>2203</v>
      </c>
      <c r="F64" s="69" t="s">
        <v>1703</v>
      </c>
      <c r="G64" s="54" t="s">
        <v>2393</v>
      </c>
      <c r="H64" s="37" t="s">
        <v>296</v>
      </c>
    </row>
    <row r="65" spans="1:8" s="8" customFormat="1" ht="24.95" customHeight="1">
      <c r="A65" s="45">
        <v>2</v>
      </c>
      <c r="B65" s="51" t="s">
        <v>2204</v>
      </c>
      <c r="C65" s="257" t="s">
        <v>137</v>
      </c>
      <c r="D65" s="258" t="s">
        <v>149</v>
      </c>
      <c r="E65" s="42" t="s">
        <v>2215</v>
      </c>
      <c r="F65" s="69" t="s">
        <v>2216</v>
      </c>
      <c r="G65" s="54"/>
      <c r="H65" s="37" t="s">
        <v>296</v>
      </c>
    </row>
    <row r="66" spans="1:8" s="8" customFormat="1" ht="24.95" customHeight="1">
      <c r="A66" s="45">
        <v>3</v>
      </c>
      <c r="B66" s="51" t="s">
        <v>2205</v>
      </c>
      <c r="C66" s="257" t="s">
        <v>1032</v>
      </c>
      <c r="D66" s="258" t="s">
        <v>140</v>
      </c>
      <c r="E66" s="42" t="s">
        <v>2215</v>
      </c>
      <c r="F66" s="69" t="s">
        <v>2216</v>
      </c>
      <c r="G66" s="54"/>
      <c r="H66" s="37" t="s">
        <v>296</v>
      </c>
    </row>
    <row r="67" spans="1:8" s="8" customFormat="1" ht="24.95" customHeight="1">
      <c r="A67" s="45">
        <v>4</v>
      </c>
      <c r="B67" s="51" t="s">
        <v>2206</v>
      </c>
      <c r="C67" s="257" t="s">
        <v>970</v>
      </c>
      <c r="D67" s="258" t="s">
        <v>2034</v>
      </c>
      <c r="E67" s="42" t="s">
        <v>2215</v>
      </c>
      <c r="F67" s="69" t="s">
        <v>2216</v>
      </c>
      <c r="G67" s="54"/>
      <c r="H67" s="37" t="s">
        <v>296</v>
      </c>
    </row>
    <row r="68" spans="1:8" s="8" customFormat="1" ht="24.95" customHeight="1">
      <c r="A68" s="45">
        <v>5</v>
      </c>
      <c r="B68" s="51" t="s">
        <v>2207</v>
      </c>
      <c r="C68" s="257" t="s">
        <v>47</v>
      </c>
      <c r="D68" s="258" t="s">
        <v>195</v>
      </c>
      <c r="E68" s="42" t="s">
        <v>2215</v>
      </c>
      <c r="F68" s="69" t="s">
        <v>2216</v>
      </c>
      <c r="G68" s="54"/>
      <c r="H68" s="37" t="s">
        <v>296</v>
      </c>
    </row>
    <row r="69" spans="1:8" s="8" customFormat="1" ht="24.95" customHeight="1">
      <c r="A69" s="45">
        <v>6</v>
      </c>
      <c r="B69" s="51" t="s">
        <v>2208</v>
      </c>
      <c r="C69" s="257" t="s">
        <v>2209</v>
      </c>
      <c r="D69" s="258" t="s">
        <v>195</v>
      </c>
      <c r="E69" s="42" t="s">
        <v>2215</v>
      </c>
      <c r="F69" s="69" t="s">
        <v>2216</v>
      </c>
      <c r="G69" s="54"/>
      <c r="H69" s="37" t="s">
        <v>296</v>
      </c>
    </row>
    <row r="70" spans="1:8" s="8" customFormat="1" ht="24.95" customHeight="1">
      <c r="A70" s="45">
        <v>7</v>
      </c>
      <c r="B70" s="51" t="s">
        <v>2210</v>
      </c>
      <c r="C70" s="257" t="s">
        <v>113</v>
      </c>
      <c r="D70" s="258" t="s">
        <v>2211</v>
      </c>
      <c r="E70" s="42" t="s">
        <v>2215</v>
      </c>
      <c r="F70" s="69" t="s">
        <v>2216</v>
      </c>
      <c r="G70" s="54"/>
      <c r="H70" s="37" t="s">
        <v>296</v>
      </c>
    </row>
    <row r="71" spans="1:8" s="8" customFormat="1" ht="24.95" customHeight="1">
      <c r="A71" s="45">
        <v>8</v>
      </c>
      <c r="B71" s="51" t="s">
        <v>2212</v>
      </c>
      <c r="C71" s="257" t="s">
        <v>2213</v>
      </c>
      <c r="D71" s="258" t="s">
        <v>69</v>
      </c>
      <c r="E71" s="42" t="s">
        <v>2215</v>
      </c>
      <c r="F71" s="69" t="s">
        <v>2216</v>
      </c>
      <c r="G71" s="54"/>
      <c r="H71" s="37" t="s">
        <v>296</v>
      </c>
    </row>
    <row r="72" spans="1:8" s="8" customFormat="1" ht="24.95" customHeight="1">
      <c r="A72" s="45">
        <v>9</v>
      </c>
      <c r="B72" s="51" t="s">
        <v>2214</v>
      </c>
      <c r="C72" s="257" t="s">
        <v>211</v>
      </c>
      <c r="D72" s="258" t="s">
        <v>69</v>
      </c>
      <c r="E72" s="42" t="s">
        <v>2215</v>
      </c>
      <c r="F72" s="69" t="s">
        <v>2216</v>
      </c>
      <c r="G72" s="54"/>
      <c r="H72" s="37" t="s">
        <v>296</v>
      </c>
    </row>
    <row r="73" spans="1:8" s="8" customFormat="1" ht="24.95" customHeight="1">
      <c r="A73" s="45">
        <v>10</v>
      </c>
      <c r="B73" s="51" t="s">
        <v>2254</v>
      </c>
      <c r="C73" s="257" t="s">
        <v>2255</v>
      </c>
      <c r="D73" s="258" t="s">
        <v>180</v>
      </c>
      <c r="E73" s="42" t="s">
        <v>2256</v>
      </c>
      <c r="F73" s="69" t="s">
        <v>2010</v>
      </c>
      <c r="G73" s="54"/>
      <c r="H73" s="37" t="s">
        <v>296</v>
      </c>
    </row>
    <row r="74" spans="1:8" s="8" customFormat="1" ht="24.95" customHeight="1">
      <c r="A74" s="45">
        <v>11</v>
      </c>
      <c r="B74" s="51" t="s">
        <v>2257</v>
      </c>
      <c r="C74" s="257" t="s">
        <v>2258</v>
      </c>
      <c r="D74" s="258" t="s">
        <v>61</v>
      </c>
      <c r="E74" s="42" t="s">
        <v>2261</v>
      </c>
      <c r="F74" s="69" t="s">
        <v>2262</v>
      </c>
      <c r="G74" s="54"/>
      <c r="H74" s="37" t="s">
        <v>296</v>
      </c>
    </row>
    <row r="75" spans="1:8" s="8" customFormat="1" ht="24.95" customHeight="1">
      <c r="A75" s="45">
        <v>12</v>
      </c>
      <c r="B75" s="51" t="s">
        <v>2259</v>
      </c>
      <c r="C75" s="257" t="s">
        <v>206</v>
      </c>
      <c r="D75" s="258" t="s">
        <v>54</v>
      </c>
      <c r="E75" s="42" t="s">
        <v>2261</v>
      </c>
      <c r="F75" s="69" t="s">
        <v>2262</v>
      </c>
      <c r="G75" s="54"/>
      <c r="H75" s="37" t="s">
        <v>296</v>
      </c>
    </row>
    <row r="76" spans="1:8" s="8" customFormat="1" ht="24.95" customHeight="1">
      <c r="A76" s="45">
        <v>13</v>
      </c>
      <c r="B76" s="51" t="s">
        <v>2260</v>
      </c>
      <c r="C76" s="257" t="s">
        <v>371</v>
      </c>
      <c r="D76" s="258" t="s">
        <v>115</v>
      </c>
      <c r="E76" s="42" t="s">
        <v>2261</v>
      </c>
      <c r="F76" s="69" t="s">
        <v>2262</v>
      </c>
      <c r="G76" s="54"/>
      <c r="H76" s="37" t="s">
        <v>296</v>
      </c>
    </row>
    <row r="77" spans="1:8" s="8" customFormat="1" ht="24.95" customHeight="1">
      <c r="A77" s="45">
        <v>14</v>
      </c>
      <c r="B77" s="51" t="s">
        <v>2263</v>
      </c>
      <c r="C77" s="257" t="s">
        <v>2264</v>
      </c>
      <c r="D77" s="258" t="s">
        <v>69</v>
      </c>
      <c r="E77" s="42" t="s">
        <v>2265</v>
      </c>
      <c r="F77" s="69" t="s">
        <v>2001</v>
      </c>
      <c r="G77" s="54"/>
      <c r="H77" s="37" t="s">
        <v>296</v>
      </c>
    </row>
    <row r="78" spans="1:8" s="10" customFormat="1" ht="24.95" customHeight="1">
      <c r="A78" s="467" t="s">
        <v>29</v>
      </c>
      <c r="B78" s="468"/>
      <c r="C78" s="468"/>
      <c r="D78" s="188">
        <f>A77</f>
        <v>14</v>
      </c>
      <c r="E78" s="387" t="s">
        <v>268</v>
      </c>
      <c r="F78" s="494" t="s">
        <v>273</v>
      </c>
      <c r="G78" s="495"/>
    </row>
    <row r="79" spans="1:8" ht="24.95" customHeight="1">
      <c r="A79" s="385"/>
      <c r="B79" s="27"/>
      <c r="C79" s="28"/>
      <c r="D79" s="181"/>
      <c r="E79" s="90" t="s">
        <v>90</v>
      </c>
      <c r="F79" s="91"/>
      <c r="G79" s="53"/>
    </row>
    <row r="80" spans="1:8" ht="24.95" customHeight="1">
      <c r="A80" s="385"/>
      <c r="B80" s="34"/>
      <c r="C80" s="35"/>
      <c r="D80" s="182"/>
      <c r="E80" s="96"/>
      <c r="F80" s="99"/>
      <c r="G80" s="53"/>
    </row>
    <row r="81" spans="1:8" ht="24.95" customHeight="1">
      <c r="A81" s="385"/>
      <c r="B81" s="34"/>
      <c r="C81" s="35"/>
      <c r="D81" s="182"/>
      <c r="E81" s="96"/>
      <c r="F81" s="99"/>
      <c r="G81" s="53"/>
    </row>
    <row r="82" spans="1:8" ht="24.95" customHeight="1">
      <c r="A82" s="385"/>
      <c r="B82" s="34"/>
      <c r="C82" s="35"/>
      <c r="D82" s="182"/>
      <c r="E82" s="96"/>
      <c r="F82" s="99"/>
      <c r="G82" s="53"/>
    </row>
    <row r="83" spans="1:8" ht="24.95" customHeight="1">
      <c r="A83" s="385"/>
      <c r="B83" s="34"/>
      <c r="C83" s="35"/>
      <c r="D83" s="182"/>
      <c r="E83" s="96"/>
      <c r="F83" s="99"/>
      <c r="G83" s="53"/>
    </row>
    <row r="84" spans="1:8" ht="24.95" customHeight="1">
      <c r="A84" s="385"/>
      <c r="B84" s="34"/>
      <c r="C84" s="35"/>
      <c r="D84" s="182"/>
      <c r="E84" s="96"/>
      <c r="F84" s="99"/>
      <c r="G84" s="53"/>
    </row>
    <row r="85" spans="1:8" ht="24.95" customHeight="1">
      <c r="A85" s="385"/>
      <c r="B85" s="34"/>
      <c r="C85" s="35"/>
      <c r="D85" s="182"/>
      <c r="E85" s="96"/>
      <c r="F85" s="99"/>
      <c r="G85" s="53"/>
    </row>
    <row r="86" spans="1:8" ht="24.95" customHeight="1">
      <c r="A86" s="385"/>
      <c r="B86" s="34"/>
      <c r="C86" s="35"/>
      <c r="D86" s="182"/>
      <c r="E86" s="96"/>
      <c r="F86" s="99"/>
      <c r="G86" s="53"/>
    </row>
    <row r="87" spans="1:8" s="15" customFormat="1" ht="54.95" customHeight="1">
      <c r="A87" s="472" t="s">
        <v>1980</v>
      </c>
      <c r="B87" s="459"/>
      <c r="C87" s="473"/>
      <c r="D87" s="473"/>
      <c r="E87" s="473"/>
      <c r="F87" s="473"/>
      <c r="G87" s="473"/>
    </row>
    <row r="88" spans="1:8" s="10" customFormat="1" ht="24.95" customHeight="1">
      <c r="A88" s="496" t="s">
        <v>2100</v>
      </c>
      <c r="B88" s="496"/>
      <c r="C88" s="496"/>
      <c r="D88" s="496"/>
      <c r="E88" s="496"/>
      <c r="F88" s="496"/>
      <c r="G88" s="496"/>
    </row>
    <row r="89" spans="1:8" s="10" customFormat="1" ht="35.1" customHeight="1">
      <c r="A89" s="499" t="s">
        <v>2111</v>
      </c>
      <c r="B89" s="499"/>
      <c r="C89" s="499"/>
      <c r="D89" s="499"/>
      <c r="E89" s="499"/>
      <c r="F89" s="499"/>
      <c r="G89" s="499"/>
    </row>
    <row r="90" spans="1:8" ht="18" customHeight="1">
      <c r="A90" s="6"/>
      <c r="B90" s="6"/>
      <c r="C90" s="6"/>
      <c r="D90" s="6"/>
      <c r="E90" s="6"/>
      <c r="F90" s="184"/>
      <c r="G90" s="227" t="s">
        <v>2112</v>
      </c>
      <c r="H90" s="221"/>
    </row>
    <row r="91" spans="1:8" s="8" customFormat="1" ht="24.95" customHeight="1">
      <c r="A91" s="220" t="s">
        <v>21</v>
      </c>
      <c r="B91" s="345" t="s">
        <v>5</v>
      </c>
      <c r="C91" s="462" t="s">
        <v>24</v>
      </c>
      <c r="D91" s="463"/>
      <c r="E91" s="220" t="s">
        <v>25</v>
      </c>
      <c r="F91" s="220" t="s">
        <v>26</v>
      </c>
      <c r="G91" s="220" t="s">
        <v>27</v>
      </c>
      <c r="H91" s="220" t="s">
        <v>290</v>
      </c>
    </row>
    <row r="92" spans="1:8" s="8" customFormat="1" ht="20.100000000000001" customHeight="1">
      <c r="A92" s="220"/>
      <c r="B92" s="462" t="s">
        <v>2</v>
      </c>
      <c r="C92" s="498"/>
      <c r="D92" s="346">
        <f>A94</f>
        <v>2</v>
      </c>
      <c r="E92" s="44"/>
      <c r="F92" s="44"/>
      <c r="G92" s="221" t="s">
        <v>2242</v>
      </c>
      <c r="H92" s="220"/>
    </row>
    <row r="93" spans="1:8" s="8" customFormat="1" ht="20.100000000000001" customHeight="1">
      <c r="A93" s="45">
        <v>1</v>
      </c>
      <c r="B93" s="51" t="s">
        <v>1981</v>
      </c>
      <c r="C93" s="257" t="s">
        <v>1693</v>
      </c>
      <c r="D93" s="258" t="s">
        <v>54</v>
      </c>
      <c r="E93" s="42" t="s">
        <v>1699</v>
      </c>
      <c r="F93" s="69" t="s">
        <v>1680</v>
      </c>
      <c r="G93" s="54"/>
      <c r="H93" s="37" t="s">
        <v>296</v>
      </c>
    </row>
    <row r="94" spans="1:8" s="8" customFormat="1" ht="20.100000000000001" customHeight="1">
      <c r="A94" s="45">
        <v>2</v>
      </c>
      <c r="B94" s="51" t="s">
        <v>1982</v>
      </c>
      <c r="C94" s="257" t="s">
        <v>36</v>
      </c>
      <c r="D94" s="258" t="s">
        <v>193</v>
      </c>
      <c r="E94" s="42" t="s">
        <v>1699</v>
      </c>
      <c r="F94" s="69" t="s">
        <v>1680</v>
      </c>
      <c r="G94" s="54"/>
      <c r="H94" s="37" t="s">
        <v>296</v>
      </c>
    </row>
    <row r="95" spans="1:8" s="8" customFormat="1" ht="20.100000000000001" customHeight="1">
      <c r="A95" s="45"/>
      <c r="B95" s="462" t="s">
        <v>3</v>
      </c>
      <c r="C95" s="498"/>
      <c r="D95" s="346">
        <f>A103</f>
        <v>8</v>
      </c>
      <c r="E95" s="44"/>
      <c r="F95" s="44"/>
      <c r="G95" s="221"/>
      <c r="H95" s="220"/>
    </row>
    <row r="96" spans="1:8" s="8" customFormat="1" ht="20.100000000000001" customHeight="1">
      <c r="A96" s="45">
        <v>1</v>
      </c>
      <c r="B96" s="51" t="s">
        <v>2080</v>
      </c>
      <c r="C96" s="257" t="s">
        <v>2081</v>
      </c>
      <c r="D96" s="258" t="s">
        <v>149</v>
      </c>
      <c r="E96" s="42" t="s">
        <v>2084</v>
      </c>
      <c r="F96" s="69" t="s">
        <v>2085</v>
      </c>
      <c r="G96" s="54"/>
      <c r="H96" s="37" t="s">
        <v>297</v>
      </c>
    </row>
    <row r="97" spans="1:8" s="8" customFormat="1" ht="20.100000000000001" customHeight="1">
      <c r="A97" s="45">
        <v>2</v>
      </c>
      <c r="B97" s="51" t="s">
        <v>2082</v>
      </c>
      <c r="C97" s="257" t="s">
        <v>147</v>
      </c>
      <c r="D97" s="258" t="s">
        <v>114</v>
      </c>
      <c r="E97" s="42" t="s">
        <v>2084</v>
      </c>
      <c r="F97" s="69" t="s">
        <v>2085</v>
      </c>
      <c r="G97" s="54"/>
      <c r="H97" s="37" t="s">
        <v>297</v>
      </c>
    </row>
    <row r="98" spans="1:8" s="8" customFormat="1" ht="20.100000000000001" customHeight="1">
      <c r="A98" s="45">
        <v>3</v>
      </c>
      <c r="B98" s="51" t="s">
        <v>2083</v>
      </c>
      <c r="C98" s="257" t="s">
        <v>191</v>
      </c>
      <c r="D98" s="258" t="s">
        <v>80</v>
      </c>
      <c r="E98" s="42" t="s">
        <v>2084</v>
      </c>
      <c r="F98" s="69" t="s">
        <v>2085</v>
      </c>
      <c r="G98" s="54"/>
      <c r="H98" s="37" t="s">
        <v>297</v>
      </c>
    </row>
    <row r="99" spans="1:8" s="8" customFormat="1" ht="20.100000000000001" customHeight="1">
      <c r="A99" s="45">
        <v>4</v>
      </c>
      <c r="B99" s="51" t="s">
        <v>2086</v>
      </c>
      <c r="C99" s="257" t="s">
        <v>2087</v>
      </c>
      <c r="D99" s="258" t="s">
        <v>2034</v>
      </c>
      <c r="E99" s="42" t="s">
        <v>2088</v>
      </c>
      <c r="F99" s="69" t="s">
        <v>2089</v>
      </c>
      <c r="G99" s="54"/>
      <c r="H99" s="37" t="s">
        <v>2090</v>
      </c>
    </row>
    <row r="100" spans="1:8" s="8" customFormat="1" ht="20.100000000000001" customHeight="1">
      <c r="A100" s="45">
        <v>5</v>
      </c>
      <c r="B100" s="51" t="s">
        <v>2091</v>
      </c>
      <c r="C100" s="257" t="s">
        <v>206</v>
      </c>
      <c r="D100" s="258" t="s">
        <v>2092</v>
      </c>
      <c r="E100" s="42" t="s">
        <v>2099</v>
      </c>
      <c r="F100" s="69" t="s">
        <v>1703</v>
      </c>
      <c r="G100" s="54"/>
      <c r="H100" s="37" t="s">
        <v>296</v>
      </c>
    </row>
    <row r="101" spans="1:8" s="8" customFormat="1" ht="20.100000000000001" customHeight="1">
      <c r="A101" s="45">
        <v>6</v>
      </c>
      <c r="B101" s="51" t="s">
        <v>2093</v>
      </c>
      <c r="C101" s="257" t="s">
        <v>2094</v>
      </c>
      <c r="D101" s="258" t="s">
        <v>76</v>
      </c>
      <c r="E101" s="42" t="s">
        <v>2099</v>
      </c>
      <c r="F101" s="69" t="s">
        <v>1703</v>
      </c>
      <c r="G101" s="54"/>
      <c r="H101" s="37" t="s">
        <v>296</v>
      </c>
    </row>
    <row r="102" spans="1:8" s="8" customFormat="1" ht="20.100000000000001" customHeight="1">
      <c r="A102" s="45">
        <v>7</v>
      </c>
      <c r="B102" s="51" t="s">
        <v>2095</v>
      </c>
      <c r="C102" s="257" t="s">
        <v>2096</v>
      </c>
      <c r="D102" s="258" t="s">
        <v>114</v>
      </c>
      <c r="E102" s="42" t="s">
        <v>2099</v>
      </c>
      <c r="F102" s="69" t="s">
        <v>1703</v>
      </c>
      <c r="G102" s="54"/>
      <c r="H102" s="37" t="s">
        <v>296</v>
      </c>
    </row>
    <row r="103" spans="1:8" s="8" customFormat="1" ht="20.100000000000001" customHeight="1">
      <c r="A103" s="45">
        <v>8</v>
      </c>
      <c r="B103" s="51" t="s">
        <v>2097</v>
      </c>
      <c r="C103" s="257" t="s">
        <v>2098</v>
      </c>
      <c r="D103" s="258" t="s">
        <v>159</v>
      </c>
      <c r="E103" s="42" t="s">
        <v>2099</v>
      </c>
      <c r="F103" s="69" t="s">
        <v>1703</v>
      </c>
      <c r="G103" s="54"/>
      <c r="H103" s="37" t="s">
        <v>296</v>
      </c>
    </row>
    <row r="104" spans="1:8" s="10" customFormat="1" ht="24.95" customHeight="1">
      <c r="A104" s="467" t="s">
        <v>29</v>
      </c>
      <c r="B104" s="468"/>
      <c r="C104" s="468"/>
      <c r="D104" s="188">
        <f>SUM(D92,D95)</f>
        <v>10</v>
      </c>
      <c r="E104" s="348" t="s">
        <v>268</v>
      </c>
      <c r="F104" s="494" t="s">
        <v>273</v>
      </c>
      <c r="G104" s="495"/>
    </row>
    <row r="105" spans="1:8" ht="24.95" customHeight="1">
      <c r="A105" s="347"/>
      <c r="B105" s="27"/>
      <c r="C105" s="28"/>
      <c r="D105" s="181"/>
      <c r="E105" s="90" t="s">
        <v>90</v>
      </c>
      <c r="F105" s="91"/>
      <c r="G105" s="53"/>
    </row>
    <row r="106" spans="1:8" ht="24.95" customHeight="1">
      <c r="A106" s="347"/>
      <c r="B106" s="34"/>
      <c r="C106" s="35"/>
      <c r="D106" s="182"/>
      <c r="E106" s="96"/>
      <c r="F106" s="99"/>
      <c r="G106" s="53"/>
    </row>
    <row r="107" spans="1:8" ht="24.95" customHeight="1">
      <c r="A107" s="367"/>
      <c r="B107" s="34"/>
      <c r="C107" s="35"/>
      <c r="D107" s="182"/>
      <c r="E107" s="96"/>
      <c r="F107" s="99"/>
      <c r="G107" s="53"/>
    </row>
    <row r="108" spans="1:8" ht="24.95" customHeight="1">
      <c r="A108" s="367"/>
      <c r="B108" s="34"/>
      <c r="C108" s="35"/>
      <c r="D108" s="182"/>
      <c r="E108" s="96"/>
      <c r="F108" s="99"/>
      <c r="G108" s="53"/>
    </row>
    <row r="109" spans="1:8" ht="24.95" customHeight="1">
      <c r="A109" s="367"/>
      <c r="B109" s="34"/>
      <c r="C109" s="35"/>
      <c r="D109" s="182"/>
      <c r="E109" s="96"/>
      <c r="F109" s="99"/>
      <c r="G109" s="53"/>
    </row>
    <row r="110" spans="1:8" ht="24.95" customHeight="1">
      <c r="A110" s="367"/>
      <c r="B110" s="34"/>
      <c r="C110" s="35"/>
      <c r="D110" s="182"/>
      <c r="E110" s="96"/>
      <c r="F110" s="99"/>
      <c r="G110" s="53"/>
    </row>
    <row r="111" spans="1:8" ht="24.95" customHeight="1">
      <c r="A111" s="367"/>
      <c r="B111" s="34"/>
      <c r="C111" s="35"/>
      <c r="D111" s="182"/>
      <c r="E111" s="96"/>
      <c r="F111" s="99"/>
      <c r="G111" s="53"/>
    </row>
    <row r="112" spans="1:8" ht="24.95" customHeight="1">
      <c r="A112" s="347"/>
      <c r="B112" s="34"/>
      <c r="C112" s="35"/>
      <c r="D112" s="182"/>
      <c r="E112" s="96"/>
      <c r="F112" s="99"/>
      <c r="G112" s="53"/>
    </row>
    <row r="113" spans="1:7" ht="24.95" customHeight="1">
      <c r="A113" s="347"/>
      <c r="B113" s="34"/>
      <c r="C113" s="35"/>
      <c r="D113" s="182"/>
      <c r="E113" s="96"/>
      <c r="F113" s="99"/>
      <c r="G113" s="53"/>
    </row>
    <row r="114" spans="1:7" ht="24.95" customHeight="1">
      <c r="A114" s="347"/>
      <c r="B114" s="34"/>
      <c r="C114" s="35"/>
      <c r="D114" s="182"/>
      <c r="E114" s="96"/>
      <c r="F114" s="99"/>
      <c r="G114" s="53"/>
    </row>
    <row r="115" spans="1:7" ht="24.95" customHeight="1">
      <c r="A115" s="347"/>
      <c r="B115" s="34"/>
      <c r="C115" s="35"/>
      <c r="D115" s="182"/>
      <c r="E115" s="96"/>
      <c r="F115" s="99"/>
      <c r="G115" s="53"/>
    </row>
    <row r="116" spans="1:7" ht="24.95" customHeight="1">
      <c r="A116" s="367"/>
      <c r="B116" s="34"/>
      <c r="C116" s="35"/>
      <c r="D116" s="182"/>
      <c r="E116" s="96"/>
      <c r="F116" s="99"/>
      <c r="G116" s="53"/>
    </row>
    <row r="117" spans="1:7" ht="24.95" customHeight="1">
      <c r="A117" s="347"/>
      <c r="B117" s="34"/>
      <c r="C117" s="35"/>
      <c r="D117" s="182"/>
      <c r="E117" s="96"/>
      <c r="F117" s="99"/>
      <c r="G117" s="53"/>
    </row>
    <row r="118" spans="1:7" ht="18" customHeight="1">
      <c r="A118" s="231"/>
      <c r="B118" s="34"/>
      <c r="C118" s="35"/>
      <c r="D118" s="35"/>
      <c r="E118" s="231"/>
    </row>
    <row r="119" spans="1:7" ht="18" customHeight="1">
      <c r="A119" s="126"/>
      <c r="B119" s="34"/>
      <c r="C119" s="35"/>
      <c r="D119" s="35"/>
      <c r="E119" s="126"/>
    </row>
    <row r="120" spans="1:7" s="10" customFormat="1" ht="18" customHeight="1">
      <c r="A120" s="19"/>
      <c r="B120" s="19"/>
      <c r="C120" s="19"/>
      <c r="D120" s="20" t="s">
        <v>117</v>
      </c>
      <c r="E120" s="20" t="s">
        <v>12</v>
      </c>
      <c r="F120" s="36"/>
      <c r="G120" s="36"/>
    </row>
    <row r="121" spans="1:7" ht="20.100000000000001" customHeight="1">
      <c r="A121" s="16"/>
      <c r="B121" s="16"/>
      <c r="C121" s="16" t="s">
        <v>4</v>
      </c>
      <c r="D121" s="16" t="e">
        <f>SUM(D122:D123)</f>
        <v>#REF!</v>
      </c>
      <c r="E121" s="48"/>
      <c r="F121" s="48"/>
      <c r="G121" s="16"/>
    </row>
    <row r="122" spans="1:7" ht="18" customHeight="1">
      <c r="A122" s="13"/>
      <c r="B122" s="13"/>
      <c r="C122" s="13" t="s">
        <v>16</v>
      </c>
      <c r="D122" s="13" t="e">
        <f>SUM(#REF!)</f>
        <v>#REF!</v>
      </c>
      <c r="E122" s="13"/>
      <c r="F122" s="13"/>
      <c r="G122" s="13"/>
    </row>
    <row r="123" spans="1:7" ht="18" customHeight="1">
      <c r="A123" s="13"/>
      <c r="B123" s="13"/>
      <c r="C123" s="13" t="s">
        <v>17</v>
      </c>
      <c r="D123" s="13">
        <f>SUM(0)</f>
        <v>0</v>
      </c>
      <c r="E123" s="13"/>
      <c r="F123" s="13"/>
      <c r="G123" s="13"/>
    </row>
    <row r="124" spans="1:7" ht="18" customHeight="1">
      <c r="A124" s="13"/>
      <c r="B124" s="13"/>
      <c r="C124" s="13"/>
      <c r="D124" s="13"/>
      <c r="E124" s="13"/>
      <c r="F124" s="13"/>
      <c r="G124" s="13"/>
    </row>
    <row r="125" spans="1:7" ht="18" customHeight="1">
      <c r="A125" s="13"/>
      <c r="B125" s="13"/>
      <c r="C125" s="13"/>
      <c r="D125" s="13"/>
      <c r="E125" s="13"/>
      <c r="F125" s="13"/>
      <c r="G125" s="13"/>
    </row>
    <row r="126" spans="1:7" ht="18" customHeight="1">
      <c r="A126" s="13"/>
      <c r="B126" s="13"/>
      <c r="C126" s="13"/>
      <c r="D126" s="13"/>
      <c r="E126" s="13"/>
      <c r="F126" s="13"/>
      <c r="G126" s="13"/>
    </row>
    <row r="127" spans="1:7" ht="18" customHeight="1">
      <c r="A127" s="13"/>
      <c r="B127" s="13"/>
      <c r="C127" s="13"/>
      <c r="D127" s="13"/>
      <c r="E127" s="13"/>
      <c r="F127" s="13"/>
      <c r="G127" s="13"/>
    </row>
    <row r="128" spans="1:7" ht="18" customHeight="1">
      <c r="A128" s="13"/>
      <c r="B128" s="13"/>
      <c r="C128" s="13"/>
      <c r="D128" s="13"/>
      <c r="E128" s="13"/>
      <c r="F128" s="13"/>
      <c r="G128" s="13"/>
    </row>
    <row r="129" spans="1:7" ht="18" customHeight="1">
      <c r="A129" s="13"/>
      <c r="B129" s="13"/>
      <c r="C129" s="13"/>
      <c r="D129" s="13"/>
      <c r="E129" s="13"/>
      <c r="F129" s="13"/>
      <c r="G129" s="13"/>
    </row>
    <row r="130" spans="1:7" ht="18" customHeight="1">
      <c r="A130" s="13"/>
      <c r="B130" s="13"/>
      <c r="C130" s="13"/>
      <c r="D130" s="13"/>
      <c r="E130" s="13"/>
      <c r="F130" s="13"/>
      <c r="G130" s="13"/>
    </row>
    <row r="131" spans="1:7" ht="18" customHeight="1">
      <c r="A131" s="13"/>
      <c r="B131" s="13"/>
      <c r="C131" s="13"/>
      <c r="D131" s="13"/>
      <c r="E131" s="13"/>
      <c r="F131" s="13"/>
      <c r="G131" s="13"/>
    </row>
    <row r="132" spans="1:7" ht="18" customHeight="1">
      <c r="A132" s="13"/>
      <c r="B132" s="13"/>
      <c r="C132" s="13"/>
      <c r="D132" s="13"/>
      <c r="E132" s="13"/>
      <c r="F132" s="13"/>
      <c r="G132" s="13"/>
    </row>
    <row r="133" spans="1:7" ht="18" customHeight="1">
      <c r="A133" s="13"/>
      <c r="B133" s="13"/>
      <c r="C133" s="13"/>
      <c r="D133" s="13"/>
      <c r="E133" s="13"/>
      <c r="F133" s="13"/>
      <c r="G133" s="13"/>
    </row>
    <row r="134" spans="1:7" ht="18" customHeight="1">
      <c r="A134" s="16"/>
      <c r="B134" s="16"/>
      <c r="C134" s="16"/>
      <c r="D134" s="16"/>
      <c r="F134" s="16"/>
      <c r="G134" s="16"/>
    </row>
    <row r="135" spans="1:7" ht="18" customHeight="1">
      <c r="A135" s="16"/>
      <c r="B135" s="16"/>
      <c r="C135" s="16"/>
      <c r="D135" s="16"/>
      <c r="F135" s="16"/>
      <c r="G135" s="16"/>
    </row>
    <row r="136" spans="1:7" ht="18" customHeight="1">
      <c r="A136" s="16"/>
      <c r="B136" s="16"/>
      <c r="C136" s="16"/>
      <c r="D136" s="16"/>
      <c r="F136" s="16"/>
      <c r="G136" s="16"/>
    </row>
    <row r="137" spans="1:7" ht="18" customHeight="1">
      <c r="A137" s="16"/>
      <c r="B137" s="16"/>
      <c r="C137" s="16"/>
      <c r="D137" s="16"/>
      <c r="F137" s="16"/>
      <c r="G137" s="16"/>
    </row>
    <row r="138" spans="1:7" ht="18" customHeight="1">
      <c r="A138" s="16"/>
      <c r="B138" s="16"/>
      <c r="C138" s="16"/>
      <c r="D138" s="16"/>
      <c r="F138" s="16"/>
      <c r="G138" s="16"/>
    </row>
    <row r="139" spans="1:7" ht="18" customHeight="1">
      <c r="A139" s="16"/>
      <c r="B139" s="16"/>
      <c r="C139" s="16"/>
      <c r="D139" s="16"/>
      <c r="F139" s="16"/>
      <c r="G139" s="16"/>
    </row>
    <row r="140" spans="1:7" ht="18" customHeight="1">
      <c r="A140" s="16"/>
      <c r="B140" s="16"/>
      <c r="C140" s="16"/>
      <c r="D140" s="16"/>
      <c r="F140" s="16"/>
      <c r="G140" s="16"/>
    </row>
    <row r="141" spans="1:7" ht="18" customHeight="1">
      <c r="A141" s="16"/>
      <c r="B141" s="16"/>
      <c r="C141" s="16"/>
      <c r="D141" s="16"/>
      <c r="F141" s="16"/>
      <c r="G141" s="16"/>
    </row>
    <row r="142" spans="1:7" ht="18" customHeight="1">
      <c r="A142" s="16"/>
      <c r="B142" s="16"/>
      <c r="C142" s="16"/>
      <c r="D142" s="16"/>
      <c r="F142" s="16"/>
      <c r="G142" s="16"/>
    </row>
    <row r="143" spans="1:7" ht="18" customHeight="1">
      <c r="A143" s="16"/>
      <c r="B143" s="16"/>
      <c r="C143" s="16"/>
      <c r="D143" s="16"/>
      <c r="F143" s="16"/>
      <c r="G143" s="16"/>
    </row>
    <row r="144" spans="1:7" ht="18" customHeight="1">
      <c r="A144" s="16"/>
      <c r="B144" s="16"/>
      <c r="C144" s="16"/>
      <c r="D144" s="16"/>
      <c r="F144" s="16"/>
      <c r="G144" s="16"/>
    </row>
    <row r="145" spans="1:7" ht="18" customHeight="1">
      <c r="A145" s="13"/>
      <c r="B145" s="13"/>
      <c r="C145" s="13"/>
      <c r="D145" s="13"/>
      <c r="E145" s="13"/>
      <c r="F145" s="13"/>
      <c r="G145" s="13"/>
    </row>
    <row r="146" spans="1:7" ht="18" customHeight="1">
      <c r="A146" s="13"/>
      <c r="B146" s="13"/>
      <c r="C146" s="13"/>
      <c r="D146" s="13"/>
      <c r="E146" s="13"/>
      <c r="F146" s="13"/>
      <c r="G146" s="13"/>
    </row>
    <row r="147" spans="1:7" ht="18" customHeight="1">
      <c r="A147" s="13"/>
      <c r="B147" s="13"/>
      <c r="C147" s="13"/>
      <c r="D147" s="13"/>
      <c r="E147" s="13"/>
      <c r="F147" s="13"/>
      <c r="G147" s="13"/>
    </row>
    <row r="148" spans="1:7" ht="18" customHeight="1">
      <c r="A148" s="13"/>
      <c r="B148" s="13"/>
      <c r="C148" s="13"/>
      <c r="D148" s="13"/>
      <c r="E148" s="13"/>
      <c r="F148" s="13"/>
      <c r="G148" s="13"/>
    </row>
    <row r="149" spans="1:7" ht="18" customHeight="1">
      <c r="A149" s="13"/>
      <c r="B149" s="13"/>
      <c r="C149" s="13"/>
      <c r="D149" s="13"/>
      <c r="E149" s="13"/>
      <c r="F149" s="13"/>
      <c r="G149" s="13"/>
    </row>
    <row r="150" spans="1:7" ht="18" customHeight="1">
      <c r="A150" s="16"/>
      <c r="B150" s="16"/>
      <c r="C150" s="16"/>
      <c r="D150" s="16"/>
      <c r="F150" s="16"/>
      <c r="G150" s="16"/>
    </row>
    <row r="151" spans="1:7" ht="18" customHeight="1">
      <c r="A151" s="16"/>
      <c r="B151" s="16"/>
      <c r="C151" s="16"/>
      <c r="D151" s="16"/>
      <c r="F151" s="16"/>
      <c r="G151" s="16"/>
    </row>
    <row r="152" spans="1:7" ht="18" customHeight="1"/>
    <row r="153" spans="1:7" ht="18" customHeight="1"/>
    <row r="154" spans="1:7" ht="18" customHeight="1"/>
    <row r="155" spans="1:7" ht="18" customHeight="1"/>
    <row r="156" spans="1:7" ht="18" customHeight="1"/>
    <row r="157" spans="1:7" ht="18" customHeight="1"/>
    <row r="158" spans="1:7" ht="18" customHeight="1"/>
    <row r="159" spans="1:7" ht="18" customHeight="1"/>
    <row r="160" spans="1:7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</sheetData>
  <sortState ref="A31:I34">
    <sortCondition ref="A31"/>
  </sortState>
  <mergeCells count="28">
    <mergeCell ref="B15:C15"/>
    <mergeCell ref="A24:C24"/>
    <mergeCell ref="F24:G24"/>
    <mergeCell ref="A1:G1"/>
    <mergeCell ref="A2:G2"/>
    <mergeCell ref="A3:G3"/>
    <mergeCell ref="C5:D5"/>
    <mergeCell ref="B6:C6"/>
    <mergeCell ref="A33:G33"/>
    <mergeCell ref="A34:G34"/>
    <mergeCell ref="A35:G35"/>
    <mergeCell ref="C37:D37"/>
    <mergeCell ref="A43:C43"/>
    <mergeCell ref="F43:G43"/>
    <mergeCell ref="A87:G87"/>
    <mergeCell ref="A88:G88"/>
    <mergeCell ref="A89:G89"/>
    <mergeCell ref="C91:D91"/>
    <mergeCell ref="A104:C104"/>
    <mergeCell ref="F104:G104"/>
    <mergeCell ref="B92:C92"/>
    <mergeCell ref="B95:C95"/>
    <mergeCell ref="A78:C78"/>
    <mergeCell ref="F78:G78"/>
    <mergeCell ref="A59:G59"/>
    <mergeCell ref="A60:G60"/>
    <mergeCell ref="A61:G61"/>
    <mergeCell ref="C63:D63"/>
  </mergeCells>
  <phoneticPr fontId="0" type="noConversion"/>
  <pageMargins left="0.5" right="0.25" top="0.5" bottom="0.5" header="0" footer="0.25"/>
  <pageSetup paperSize="9" orientation="portrait" horizontalDpi="300" verticalDpi="300" r:id="rId1"/>
  <headerFooter differentFirst="1" alignWithMargins="0"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3"/>
  <sheetViews>
    <sheetView view="pageBreakPreview" topLeftCell="A10" zoomScaleNormal="100" zoomScaleSheetLayoutView="100" workbookViewId="0">
      <selection activeCell="F22" sqref="F22"/>
    </sheetView>
  </sheetViews>
  <sheetFormatPr defaultRowHeight="15"/>
  <cols>
    <col min="1" max="1" width="4.625" style="3" customWidth="1"/>
    <col min="2" max="2" width="9.625" style="3" customWidth="1"/>
    <col min="3" max="3" width="19.375" style="4" bestFit="1" customWidth="1"/>
    <col min="4" max="4" width="7.625" style="4" customWidth="1"/>
    <col min="5" max="5" width="11.625" style="3" customWidth="1"/>
    <col min="6" max="6" width="28.625" style="4" customWidth="1"/>
    <col min="7" max="7" width="24.75" style="4" customWidth="1"/>
    <col min="8" max="8" width="12.625" style="4" customWidth="1"/>
    <col min="9" max="16384" width="9" style="4"/>
  </cols>
  <sheetData>
    <row r="1" spans="1:8" s="15" customFormat="1" ht="50.1" customHeight="1">
      <c r="A1" s="472" t="s">
        <v>2522</v>
      </c>
      <c r="B1" s="459"/>
      <c r="C1" s="473"/>
      <c r="D1" s="473"/>
      <c r="E1" s="473"/>
      <c r="F1" s="473"/>
      <c r="G1" s="473"/>
    </row>
    <row r="2" spans="1:8" s="10" customFormat="1" ht="24.95" customHeight="1">
      <c r="A2" s="496" t="s">
        <v>2357</v>
      </c>
      <c r="B2" s="496"/>
      <c r="C2" s="496"/>
      <c r="D2" s="496"/>
      <c r="E2" s="496"/>
      <c r="F2" s="496"/>
      <c r="G2" s="496"/>
    </row>
    <row r="3" spans="1:8" s="10" customFormat="1" ht="35.1" customHeight="1">
      <c r="A3" s="497" t="s">
        <v>2523</v>
      </c>
      <c r="B3" s="497"/>
      <c r="C3" s="497"/>
      <c r="D3" s="497"/>
      <c r="E3" s="497"/>
      <c r="F3" s="497"/>
      <c r="G3" s="497"/>
    </row>
    <row r="4" spans="1:8" ht="15" customHeight="1">
      <c r="A4" s="6"/>
      <c r="B4" s="6"/>
      <c r="C4" s="6"/>
      <c r="D4" s="6"/>
      <c r="E4" s="6"/>
      <c r="F4" s="184"/>
      <c r="G4" s="184" t="s">
        <v>2361</v>
      </c>
    </row>
    <row r="5" spans="1:8" s="8" customFormat="1" ht="24.95" customHeight="1">
      <c r="A5" s="220" t="s">
        <v>21</v>
      </c>
      <c r="B5" s="438" t="s">
        <v>5</v>
      </c>
      <c r="C5" s="462" t="s">
        <v>24</v>
      </c>
      <c r="D5" s="463"/>
      <c r="E5" s="220" t="s">
        <v>25</v>
      </c>
      <c r="F5" s="220" t="s">
        <v>26</v>
      </c>
      <c r="G5" s="220" t="s">
        <v>27</v>
      </c>
    </row>
    <row r="6" spans="1:8" s="8" customFormat="1" ht="20.100000000000001" customHeight="1">
      <c r="A6" s="220"/>
      <c r="B6" s="462" t="s">
        <v>2</v>
      </c>
      <c r="C6" s="498"/>
      <c r="D6" s="439">
        <f>A19</f>
        <v>13</v>
      </c>
      <c r="E6" s="44"/>
      <c r="F6" s="44"/>
      <c r="G6" s="221"/>
      <c r="H6" s="220"/>
    </row>
    <row r="7" spans="1:8" s="10" customFormat="1" ht="18" customHeight="1">
      <c r="A7" s="45">
        <v>1</v>
      </c>
      <c r="B7" s="51"/>
      <c r="C7" s="233"/>
      <c r="D7" s="234"/>
      <c r="E7" s="42"/>
      <c r="F7" s="69"/>
      <c r="G7" s="46"/>
      <c r="H7" s="37" t="s">
        <v>299</v>
      </c>
    </row>
    <row r="8" spans="1:8" s="10" customFormat="1" ht="18" customHeight="1">
      <c r="A8" s="45">
        <v>2</v>
      </c>
      <c r="B8" s="51"/>
      <c r="C8" s="233"/>
      <c r="D8" s="234"/>
      <c r="E8" s="42"/>
      <c r="F8" s="69"/>
      <c r="G8" s="45"/>
      <c r="H8" s="37" t="s">
        <v>299</v>
      </c>
    </row>
    <row r="9" spans="1:8" s="10" customFormat="1" ht="18" customHeight="1">
      <c r="A9" s="45">
        <v>3</v>
      </c>
      <c r="B9" s="89"/>
      <c r="C9" s="371"/>
      <c r="D9" s="372"/>
      <c r="E9" s="95"/>
      <c r="F9" s="69"/>
      <c r="G9" s="46"/>
      <c r="H9" s="37" t="s">
        <v>299</v>
      </c>
    </row>
    <row r="10" spans="1:8" s="10" customFormat="1" ht="18" customHeight="1">
      <c r="A10" s="45">
        <v>4</v>
      </c>
      <c r="B10" s="89"/>
      <c r="C10" s="255"/>
      <c r="D10" s="256"/>
      <c r="E10" s="95"/>
      <c r="F10" s="69"/>
      <c r="G10" s="46"/>
      <c r="H10" s="37" t="s">
        <v>299</v>
      </c>
    </row>
    <row r="11" spans="1:8" s="10" customFormat="1" ht="18" customHeight="1">
      <c r="A11" s="45">
        <v>5</v>
      </c>
      <c r="B11" s="89"/>
      <c r="C11" s="255"/>
      <c r="D11" s="256"/>
      <c r="E11" s="95"/>
      <c r="F11" s="69"/>
      <c r="G11" s="46"/>
      <c r="H11" s="37" t="s">
        <v>299</v>
      </c>
    </row>
    <row r="12" spans="1:8" s="10" customFormat="1" ht="18" customHeight="1">
      <c r="A12" s="45">
        <v>6</v>
      </c>
      <c r="B12" s="89"/>
      <c r="C12" s="255"/>
      <c r="D12" s="256"/>
      <c r="E12" s="95"/>
      <c r="F12" s="69"/>
      <c r="G12" s="46"/>
      <c r="H12" s="37" t="s">
        <v>299</v>
      </c>
    </row>
    <row r="13" spans="1:8" s="10" customFormat="1" ht="18" customHeight="1">
      <c r="A13" s="45">
        <v>7</v>
      </c>
      <c r="B13" s="51"/>
      <c r="C13" s="85"/>
      <c r="D13" s="86"/>
      <c r="E13" s="42"/>
      <c r="F13" s="69"/>
      <c r="G13" s="46"/>
      <c r="H13" s="37" t="s">
        <v>299</v>
      </c>
    </row>
    <row r="14" spans="1:8" s="10" customFormat="1" ht="18" customHeight="1">
      <c r="A14" s="45">
        <v>8</v>
      </c>
      <c r="B14" s="51"/>
      <c r="C14" s="85"/>
      <c r="D14" s="86"/>
      <c r="E14" s="42"/>
      <c r="F14" s="69"/>
      <c r="G14" s="46"/>
      <c r="H14" s="37" t="s">
        <v>299</v>
      </c>
    </row>
    <row r="15" spans="1:8" s="10" customFormat="1" ht="18" customHeight="1">
      <c r="A15" s="45">
        <v>9</v>
      </c>
      <c r="B15" s="51"/>
      <c r="C15" s="85"/>
      <c r="D15" s="86"/>
      <c r="E15" s="42"/>
      <c r="F15" s="69"/>
      <c r="G15" s="46"/>
      <c r="H15" s="37" t="s">
        <v>299</v>
      </c>
    </row>
    <row r="16" spans="1:8" s="10" customFormat="1" ht="18" customHeight="1">
      <c r="A16" s="45">
        <v>10</v>
      </c>
      <c r="B16" s="51"/>
      <c r="C16" s="85"/>
      <c r="D16" s="86"/>
      <c r="E16" s="42"/>
      <c r="F16" s="69"/>
      <c r="G16" s="45"/>
      <c r="H16" s="37" t="s">
        <v>299</v>
      </c>
    </row>
    <row r="17" spans="1:8" s="10" customFormat="1" ht="18" customHeight="1">
      <c r="A17" s="45">
        <v>11</v>
      </c>
      <c r="B17" s="51"/>
      <c r="C17" s="85"/>
      <c r="D17" s="86"/>
      <c r="E17" s="42"/>
      <c r="F17" s="69"/>
      <c r="G17" s="45"/>
      <c r="H17" s="37" t="s">
        <v>299</v>
      </c>
    </row>
    <row r="18" spans="1:8" s="10" customFormat="1" ht="18" customHeight="1">
      <c r="A18" s="45">
        <v>12</v>
      </c>
      <c r="B18" s="51"/>
      <c r="C18" s="85"/>
      <c r="D18" s="86"/>
      <c r="E18" s="42"/>
      <c r="F18" s="69"/>
      <c r="G18" s="69"/>
      <c r="H18" s="37" t="s">
        <v>299</v>
      </c>
    </row>
    <row r="19" spans="1:8" s="10" customFormat="1" ht="18" customHeight="1">
      <c r="A19" s="45">
        <v>13</v>
      </c>
      <c r="B19" s="51"/>
      <c r="C19" s="257"/>
      <c r="D19" s="258"/>
      <c r="E19" s="42"/>
      <c r="F19" s="69"/>
      <c r="G19" s="69"/>
      <c r="H19" s="37" t="s">
        <v>299</v>
      </c>
    </row>
    <row r="20" spans="1:8" s="8" customFormat="1" ht="20.100000000000001" customHeight="1">
      <c r="A20" s="45"/>
      <c r="B20" s="462" t="s">
        <v>3</v>
      </c>
      <c r="C20" s="498"/>
      <c r="D20" s="439">
        <f>A55</f>
        <v>35</v>
      </c>
      <c r="E20" s="44"/>
      <c r="F20" s="44"/>
      <c r="G20" s="221"/>
      <c r="H20" s="220"/>
    </row>
    <row r="21" spans="1:8" s="10" customFormat="1" ht="18" customHeight="1">
      <c r="A21" s="45">
        <v>1</v>
      </c>
      <c r="B21" s="51" t="s">
        <v>2576</v>
      </c>
      <c r="C21" s="233" t="s">
        <v>112</v>
      </c>
      <c r="D21" s="234" t="s">
        <v>6</v>
      </c>
      <c r="E21" s="42" t="s">
        <v>2579</v>
      </c>
      <c r="F21" s="69" t="s">
        <v>2581</v>
      </c>
      <c r="G21" s="221"/>
      <c r="H21" s="37" t="s">
        <v>299</v>
      </c>
    </row>
    <row r="22" spans="1:8" s="10" customFormat="1" ht="18" customHeight="1">
      <c r="A22" s="45">
        <v>2</v>
      </c>
      <c r="B22" s="51" t="s">
        <v>2577</v>
      </c>
      <c r="C22" s="233" t="s">
        <v>2578</v>
      </c>
      <c r="D22" s="234" t="s">
        <v>161</v>
      </c>
      <c r="E22" s="42" t="s">
        <v>2580</v>
      </c>
      <c r="F22" s="69" t="s">
        <v>2582</v>
      </c>
      <c r="G22" s="221"/>
      <c r="H22" s="37" t="s">
        <v>299</v>
      </c>
    </row>
    <row r="23" spans="1:8" s="10" customFormat="1" ht="18" customHeight="1">
      <c r="A23" s="45">
        <v>3</v>
      </c>
      <c r="B23" s="51"/>
      <c r="C23" s="257"/>
      <c r="D23" s="258"/>
      <c r="E23" s="42"/>
      <c r="F23" s="69"/>
      <c r="G23" s="221"/>
      <c r="H23" s="37" t="s">
        <v>299</v>
      </c>
    </row>
    <row r="24" spans="1:8" s="10" customFormat="1" ht="18" customHeight="1">
      <c r="A24" s="45">
        <v>4</v>
      </c>
      <c r="B24" s="51"/>
      <c r="C24" s="257"/>
      <c r="D24" s="258"/>
      <c r="E24" s="42"/>
      <c r="F24" s="69"/>
      <c r="G24" s="221"/>
      <c r="H24" s="37" t="s">
        <v>299</v>
      </c>
    </row>
    <row r="25" spans="1:8" s="10" customFormat="1" ht="18" customHeight="1">
      <c r="A25" s="45">
        <v>5</v>
      </c>
      <c r="B25" s="51"/>
      <c r="C25" s="257"/>
      <c r="D25" s="258"/>
      <c r="E25" s="42"/>
      <c r="F25" s="69"/>
      <c r="G25" s="221"/>
      <c r="H25" s="37" t="s">
        <v>299</v>
      </c>
    </row>
    <row r="26" spans="1:8" s="10" customFormat="1" ht="18" customHeight="1">
      <c r="A26" s="45">
        <v>6</v>
      </c>
      <c r="B26" s="51"/>
      <c r="C26" s="257"/>
      <c r="D26" s="258"/>
      <c r="E26" s="42"/>
      <c r="F26" s="69"/>
      <c r="G26" s="221"/>
      <c r="H26" s="37" t="s">
        <v>299</v>
      </c>
    </row>
    <row r="27" spans="1:8" s="10" customFormat="1" ht="18" customHeight="1">
      <c r="A27" s="45">
        <v>7</v>
      </c>
      <c r="B27" s="51"/>
      <c r="C27" s="257"/>
      <c r="D27" s="258"/>
      <c r="E27" s="42"/>
      <c r="F27" s="69"/>
      <c r="G27" s="221"/>
      <c r="H27" s="37" t="s">
        <v>299</v>
      </c>
    </row>
    <row r="28" spans="1:8" s="10" customFormat="1" ht="18" customHeight="1">
      <c r="A28" s="45">
        <v>8</v>
      </c>
      <c r="B28" s="51"/>
      <c r="C28" s="257"/>
      <c r="D28" s="258"/>
      <c r="E28" s="42"/>
      <c r="F28" s="69"/>
      <c r="G28" s="221"/>
      <c r="H28" s="37" t="s">
        <v>299</v>
      </c>
    </row>
    <row r="29" spans="1:8" s="10" customFormat="1" ht="18" customHeight="1">
      <c r="A29" s="45">
        <v>9</v>
      </c>
      <c r="B29" s="51"/>
      <c r="C29" s="257"/>
      <c r="D29" s="258"/>
      <c r="E29" s="42"/>
      <c r="F29" s="69"/>
      <c r="G29" s="221"/>
      <c r="H29" s="37" t="s">
        <v>299</v>
      </c>
    </row>
    <row r="30" spans="1:8" s="10" customFormat="1" ht="18" customHeight="1">
      <c r="A30" s="45">
        <v>10</v>
      </c>
      <c r="B30" s="51"/>
      <c r="C30" s="257"/>
      <c r="D30" s="258"/>
      <c r="E30" s="42"/>
      <c r="F30" s="69"/>
      <c r="G30" s="221"/>
      <c r="H30" s="37" t="s">
        <v>299</v>
      </c>
    </row>
    <row r="31" spans="1:8" s="10" customFormat="1" ht="18" customHeight="1">
      <c r="A31" s="45">
        <v>11</v>
      </c>
      <c r="B31" s="51"/>
      <c r="C31" s="257"/>
      <c r="D31" s="258"/>
      <c r="E31" s="42"/>
      <c r="F31" s="69"/>
      <c r="G31" s="221"/>
      <c r="H31" s="37" t="s">
        <v>299</v>
      </c>
    </row>
    <row r="32" spans="1:8" s="10" customFormat="1" ht="18" customHeight="1">
      <c r="A32" s="45">
        <v>12</v>
      </c>
      <c r="B32" s="51"/>
      <c r="C32" s="257"/>
      <c r="D32" s="258"/>
      <c r="E32" s="42"/>
      <c r="F32" s="69"/>
      <c r="G32" s="221"/>
      <c r="H32" s="37" t="s">
        <v>299</v>
      </c>
    </row>
    <row r="33" spans="1:8" s="10" customFormat="1" ht="18" customHeight="1">
      <c r="A33" s="45">
        <v>13</v>
      </c>
      <c r="B33" s="51"/>
      <c r="C33" s="257"/>
      <c r="D33" s="258"/>
      <c r="E33" s="42"/>
      <c r="F33" s="69"/>
      <c r="G33" s="45"/>
      <c r="H33" s="37" t="s">
        <v>299</v>
      </c>
    </row>
    <row r="34" spans="1:8" s="10" customFormat="1" ht="18" customHeight="1">
      <c r="A34" s="45">
        <v>14</v>
      </c>
      <c r="B34" s="51"/>
      <c r="C34" s="257"/>
      <c r="D34" s="258"/>
      <c r="E34" s="42"/>
      <c r="F34" s="69"/>
      <c r="G34" s="45"/>
      <c r="H34" s="37" t="s">
        <v>299</v>
      </c>
    </row>
    <row r="35" spans="1:8" s="10" customFormat="1" ht="18" customHeight="1">
      <c r="A35" s="45">
        <v>15</v>
      </c>
      <c r="B35" s="51"/>
      <c r="C35" s="257"/>
      <c r="D35" s="258"/>
      <c r="E35" s="42"/>
      <c r="F35" s="69"/>
      <c r="G35" s="45"/>
      <c r="H35" s="37" t="s">
        <v>299</v>
      </c>
    </row>
    <row r="36" spans="1:8" s="10" customFormat="1" ht="18" customHeight="1">
      <c r="A36" s="45">
        <v>16</v>
      </c>
      <c r="B36" s="51"/>
      <c r="C36" s="257"/>
      <c r="D36" s="258"/>
      <c r="E36" s="42"/>
      <c r="F36" s="69"/>
      <c r="G36" s="45"/>
      <c r="H36" s="37" t="s">
        <v>299</v>
      </c>
    </row>
    <row r="37" spans="1:8" s="10" customFormat="1" ht="18" customHeight="1">
      <c r="A37" s="45">
        <v>17</v>
      </c>
      <c r="B37" s="51"/>
      <c r="C37" s="257"/>
      <c r="D37" s="258"/>
      <c r="E37" s="42"/>
      <c r="F37" s="69"/>
      <c r="G37" s="45"/>
      <c r="H37" s="37" t="s">
        <v>299</v>
      </c>
    </row>
    <row r="38" spans="1:8" s="10" customFormat="1" ht="18" customHeight="1">
      <c r="A38" s="45">
        <v>18</v>
      </c>
      <c r="B38" s="51"/>
      <c r="C38" s="257"/>
      <c r="D38" s="258"/>
      <c r="E38" s="42"/>
      <c r="F38" s="69"/>
      <c r="G38" s="45"/>
      <c r="H38" s="37" t="s">
        <v>299</v>
      </c>
    </row>
    <row r="39" spans="1:8" s="10" customFormat="1" ht="18" customHeight="1">
      <c r="A39" s="45">
        <v>19</v>
      </c>
      <c r="B39" s="51"/>
      <c r="C39" s="257"/>
      <c r="D39" s="258"/>
      <c r="E39" s="42"/>
      <c r="F39" s="69"/>
      <c r="G39" s="45"/>
      <c r="H39" s="37" t="s">
        <v>299</v>
      </c>
    </row>
    <row r="40" spans="1:8" s="10" customFormat="1" ht="18" customHeight="1">
      <c r="A40" s="45">
        <v>20</v>
      </c>
      <c r="B40" s="51"/>
      <c r="C40" s="257"/>
      <c r="D40" s="258"/>
      <c r="E40" s="42"/>
      <c r="F40" s="69"/>
      <c r="G40" s="45"/>
      <c r="H40" s="37" t="s">
        <v>299</v>
      </c>
    </row>
    <row r="41" spans="1:8" s="10" customFormat="1" ht="18" customHeight="1">
      <c r="A41" s="45">
        <v>21</v>
      </c>
      <c r="B41" s="51"/>
      <c r="C41" s="257"/>
      <c r="D41" s="258"/>
      <c r="E41" s="42"/>
      <c r="F41" s="69"/>
      <c r="G41" s="45"/>
      <c r="H41" s="37" t="s">
        <v>299</v>
      </c>
    </row>
    <row r="42" spans="1:8" s="10" customFormat="1" ht="18" customHeight="1">
      <c r="A42" s="45">
        <v>22</v>
      </c>
      <c r="B42" s="51"/>
      <c r="C42" s="257"/>
      <c r="D42" s="258"/>
      <c r="E42" s="42"/>
      <c r="F42" s="69"/>
      <c r="G42" s="45"/>
      <c r="H42" s="37" t="s">
        <v>299</v>
      </c>
    </row>
    <row r="43" spans="1:8" s="10" customFormat="1" ht="18" customHeight="1">
      <c r="A43" s="45">
        <v>23</v>
      </c>
      <c r="B43" s="51"/>
      <c r="C43" s="257"/>
      <c r="D43" s="258"/>
      <c r="E43" s="42"/>
      <c r="F43" s="69"/>
      <c r="G43" s="45"/>
      <c r="H43" s="37" t="s">
        <v>299</v>
      </c>
    </row>
    <row r="44" spans="1:8" s="10" customFormat="1" ht="18" customHeight="1">
      <c r="A44" s="45">
        <v>24</v>
      </c>
      <c r="B44" s="51"/>
      <c r="C44" s="257"/>
      <c r="D44" s="258"/>
      <c r="E44" s="42"/>
      <c r="F44" s="69"/>
      <c r="G44" s="45"/>
      <c r="H44" s="37" t="s">
        <v>299</v>
      </c>
    </row>
    <row r="45" spans="1:8" s="10" customFormat="1" ht="18" customHeight="1">
      <c r="A45" s="45">
        <v>25</v>
      </c>
      <c r="B45" s="51"/>
      <c r="C45" s="257"/>
      <c r="D45" s="258"/>
      <c r="E45" s="42"/>
      <c r="F45" s="69"/>
      <c r="G45" s="45"/>
      <c r="H45" s="37" t="s">
        <v>299</v>
      </c>
    </row>
    <row r="46" spans="1:8" s="10" customFormat="1" ht="18" customHeight="1">
      <c r="A46" s="45">
        <v>26</v>
      </c>
      <c r="B46" s="51"/>
      <c r="C46" s="257"/>
      <c r="D46" s="258"/>
      <c r="E46" s="42"/>
      <c r="F46" s="69"/>
      <c r="G46" s="45"/>
      <c r="H46" s="37" t="s">
        <v>299</v>
      </c>
    </row>
    <row r="47" spans="1:8" s="10" customFormat="1" ht="18" customHeight="1">
      <c r="A47" s="45">
        <v>27</v>
      </c>
      <c r="B47" s="51"/>
      <c r="C47" s="257"/>
      <c r="D47" s="258"/>
      <c r="E47" s="42"/>
      <c r="F47" s="69"/>
      <c r="G47" s="46"/>
      <c r="H47" s="37" t="s">
        <v>299</v>
      </c>
    </row>
    <row r="48" spans="1:8" s="10" customFormat="1" ht="18" customHeight="1">
      <c r="A48" s="45">
        <v>28</v>
      </c>
      <c r="B48" s="51"/>
      <c r="C48" s="257"/>
      <c r="D48" s="258"/>
      <c r="E48" s="42"/>
      <c r="F48" s="69"/>
      <c r="G48" s="46"/>
      <c r="H48" s="37" t="s">
        <v>299</v>
      </c>
    </row>
    <row r="49" spans="1:8" s="10" customFormat="1" ht="18" customHeight="1">
      <c r="A49" s="45">
        <v>29</v>
      </c>
      <c r="B49" s="51"/>
      <c r="C49" s="257"/>
      <c r="D49" s="258"/>
      <c r="E49" s="42"/>
      <c r="F49" s="69"/>
      <c r="G49" s="45"/>
      <c r="H49" s="37" t="s">
        <v>299</v>
      </c>
    </row>
    <row r="50" spans="1:8" s="10" customFormat="1" ht="18" customHeight="1">
      <c r="A50" s="45">
        <v>30</v>
      </c>
      <c r="B50" s="51"/>
      <c r="C50" s="257"/>
      <c r="D50" s="258"/>
      <c r="E50" s="42"/>
      <c r="F50" s="69"/>
      <c r="G50" s="46"/>
      <c r="H50" s="37" t="s">
        <v>299</v>
      </c>
    </row>
    <row r="51" spans="1:8" s="10" customFormat="1" ht="18" customHeight="1">
      <c r="A51" s="45">
        <v>31</v>
      </c>
      <c r="B51" s="51"/>
      <c r="C51" s="257"/>
      <c r="D51" s="258"/>
      <c r="E51" s="42"/>
      <c r="F51" s="69"/>
      <c r="G51" s="45"/>
      <c r="H51" s="37" t="s">
        <v>299</v>
      </c>
    </row>
    <row r="52" spans="1:8" s="10" customFormat="1" ht="18" customHeight="1">
      <c r="A52" s="45">
        <v>32</v>
      </c>
      <c r="B52" s="51"/>
      <c r="C52" s="257"/>
      <c r="D52" s="258"/>
      <c r="E52" s="42"/>
      <c r="F52" s="69"/>
      <c r="G52" s="45"/>
      <c r="H52" s="37" t="s">
        <v>299</v>
      </c>
    </row>
    <row r="53" spans="1:8" s="10" customFormat="1" ht="18" customHeight="1">
      <c r="A53" s="45">
        <v>33</v>
      </c>
      <c r="B53" s="51"/>
      <c r="C53" s="257"/>
      <c r="D53" s="258"/>
      <c r="E53" s="42"/>
      <c r="F53" s="69"/>
      <c r="G53" s="45"/>
      <c r="H53" s="37" t="s">
        <v>299</v>
      </c>
    </row>
    <row r="54" spans="1:8" s="10" customFormat="1" ht="18" customHeight="1">
      <c r="A54" s="45">
        <v>34</v>
      </c>
      <c r="B54" s="51"/>
      <c r="C54" s="257"/>
      <c r="D54" s="258"/>
      <c r="E54" s="42"/>
      <c r="F54" s="69"/>
      <c r="G54" s="46"/>
      <c r="H54" s="37" t="s">
        <v>299</v>
      </c>
    </row>
    <row r="55" spans="1:8" s="10" customFormat="1" ht="18" customHeight="1">
      <c r="A55" s="45">
        <v>35</v>
      </c>
      <c r="B55" s="51"/>
      <c r="C55" s="257"/>
      <c r="D55" s="258"/>
      <c r="E55" s="42"/>
      <c r="F55" s="69"/>
      <c r="G55" s="45"/>
      <c r="H55" s="37" t="s">
        <v>299</v>
      </c>
    </row>
    <row r="56" spans="1:8" s="10" customFormat="1" ht="24.95" customHeight="1">
      <c r="A56" s="467" t="s">
        <v>29</v>
      </c>
      <c r="B56" s="468"/>
      <c r="C56" s="468"/>
      <c r="D56" s="188">
        <f>SUM(D6,D20)</f>
        <v>48</v>
      </c>
      <c r="E56" s="441" t="s">
        <v>268</v>
      </c>
      <c r="F56" s="469"/>
      <c r="G56" s="470"/>
    </row>
    <row r="57" spans="1:8" ht="24.95" customHeight="1">
      <c r="A57" s="440"/>
      <c r="B57" s="27"/>
      <c r="C57" s="28"/>
      <c r="D57" s="27"/>
      <c r="E57" s="96" t="s">
        <v>90</v>
      </c>
      <c r="F57" s="332"/>
      <c r="G57" s="91"/>
    </row>
    <row r="58" spans="1:8" ht="18" customHeight="1">
      <c r="A58" s="440"/>
      <c r="B58" s="34"/>
      <c r="C58" s="35"/>
      <c r="D58" s="34"/>
      <c r="E58" s="96"/>
      <c r="F58" s="332"/>
      <c r="G58" s="91"/>
    </row>
    <row r="59" spans="1:8" ht="18" customHeight="1">
      <c r="A59" s="440"/>
      <c r="B59" s="34"/>
      <c r="C59" s="35"/>
      <c r="D59" s="34"/>
      <c r="E59" s="96"/>
      <c r="F59" s="332"/>
      <c r="G59" s="91"/>
    </row>
    <row r="60" spans="1:8" ht="18" customHeight="1">
      <c r="A60" s="440"/>
      <c r="B60" s="34"/>
      <c r="C60" s="35"/>
      <c r="D60" s="34"/>
      <c r="E60" s="96"/>
      <c r="F60" s="332"/>
      <c r="G60" s="91"/>
    </row>
    <row r="61" spans="1:8" ht="18" customHeight="1">
      <c r="A61" s="440"/>
      <c r="B61" s="34"/>
      <c r="C61" s="35"/>
      <c r="D61" s="34"/>
      <c r="E61" s="96"/>
      <c r="F61" s="332"/>
      <c r="G61" s="91"/>
    </row>
    <row r="62" spans="1:8" ht="18" customHeight="1">
      <c r="A62" s="440"/>
      <c r="B62" s="34"/>
      <c r="C62" s="35"/>
      <c r="D62" s="34"/>
      <c r="E62" s="96"/>
      <c r="F62" s="332"/>
      <c r="G62" s="91"/>
    </row>
    <row r="63" spans="1:8" ht="18" customHeight="1">
      <c r="A63" s="440"/>
      <c r="B63" s="34"/>
      <c r="C63" s="35"/>
      <c r="D63" s="34"/>
      <c r="E63" s="96"/>
      <c r="F63" s="332"/>
      <c r="G63" s="91"/>
    </row>
    <row r="64" spans="1:8" ht="18" customHeight="1">
      <c r="A64" s="440"/>
      <c r="B64" s="34"/>
      <c r="C64" s="35"/>
      <c r="D64" s="34"/>
      <c r="E64" s="96"/>
      <c r="F64" s="332"/>
      <c r="G64" s="91"/>
    </row>
    <row r="65" spans="1:7" ht="18" customHeight="1">
      <c r="A65" s="440"/>
      <c r="B65" s="34"/>
      <c r="C65" s="35"/>
      <c r="D65" s="34"/>
      <c r="E65" s="96"/>
      <c r="F65" s="332"/>
      <c r="G65" s="91"/>
    </row>
    <row r="66" spans="1:7" ht="18" customHeight="1">
      <c r="A66" s="440"/>
      <c r="B66" s="34"/>
      <c r="C66" s="35"/>
      <c r="D66" s="34"/>
      <c r="E66" s="96"/>
      <c r="F66" s="332"/>
      <c r="G66" s="91"/>
    </row>
    <row r="67" spans="1:7" ht="18" customHeight="1">
      <c r="A67" s="440"/>
      <c r="B67" s="34"/>
      <c r="C67" s="35"/>
      <c r="D67" s="34"/>
      <c r="E67" s="96"/>
      <c r="F67" s="332"/>
      <c r="G67" s="91"/>
    </row>
    <row r="68" spans="1:7" ht="18" customHeight="1">
      <c r="A68" s="440"/>
      <c r="B68" s="34"/>
      <c r="C68" s="35"/>
      <c r="D68" s="34"/>
      <c r="E68" s="96"/>
      <c r="F68" s="332"/>
      <c r="G68" s="91"/>
    </row>
    <row r="69" spans="1:7" ht="18" customHeight="1">
      <c r="A69" s="440"/>
      <c r="B69" s="34"/>
      <c r="C69" s="35"/>
      <c r="D69" s="34"/>
      <c r="E69" s="96"/>
      <c r="F69" s="332"/>
      <c r="G69" s="91"/>
    </row>
    <row r="70" spans="1:7" ht="18" customHeight="1">
      <c r="A70" s="440"/>
      <c r="B70" s="34"/>
      <c r="C70" s="35"/>
      <c r="D70" s="34"/>
      <c r="E70" s="96"/>
      <c r="F70" s="332"/>
      <c r="G70" s="91"/>
    </row>
    <row r="71" spans="1:7" ht="18" customHeight="1">
      <c r="A71" s="440"/>
      <c r="B71" s="34"/>
      <c r="C71" s="35"/>
      <c r="D71" s="34"/>
      <c r="E71" s="96"/>
      <c r="F71" s="332"/>
      <c r="G71" s="91"/>
    </row>
    <row r="72" spans="1:7" ht="18" customHeight="1">
      <c r="A72" s="440"/>
      <c r="B72" s="34"/>
      <c r="C72" s="35"/>
      <c r="D72" s="34"/>
      <c r="E72" s="96"/>
      <c r="F72" s="332"/>
      <c r="G72" s="91"/>
    </row>
    <row r="73" spans="1:7" ht="18" customHeight="1">
      <c r="A73" s="440"/>
      <c r="B73" s="34"/>
      <c r="C73" s="35"/>
      <c r="D73" s="34"/>
      <c r="E73" s="96"/>
      <c r="F73" s="332"/>
      <c r="G73" s="91"/>
    </row>
    <row r="74" spans="1:7" ht="18" customHeight="1">
      <c r="A74" s="440"/>
      <c r="B74" s="34"/>
      <c r="C74" s="35"/>
      <c r="D74" s="34"/>
      <c r="E74" s="96"/>
      <c r="F74" s="332"/>
      <c r="G74" s="91"/>
    </row>
    <row r="75" spans="1:7" ht="18" customHeight="1">
      <c r="A75" s="440"/>
      <c r="B75" s="34"/>
      <c r="C75" s="35"/>
      <c r="D75" s="34"/>
      <c r="E75" s="96"/>
      <c r="F75" s="332"/>
      <c r="G75" s="91"/>
    </row>
    <row r="76" spans="1:7" ht="18" customHeight="1">
      <c r="A76" s="440"/>
      <c r="B76" s="34"/>
      <c r="C76" s="35"/>
      <c r="D76" s="34"/>
      <c r="E76" s="96"/>
      <c r="F76" s="332"/>
      <c r="G76" s="91"/>
    </row>
    <row r="77" spans="1:7" ht="18" customHeight="1">
      <c r="A77" s="440"/>
      <c r="B77" s="34"/>
      <c r="C77" s="35"/>
      <c r="D77" s="34"/>
      <c r="E77" s="96"/>
      <c r="F77" s="332"/>
      <c r="G77" s="91"/>
    </row>
    <row r="78" spans="1:7" ht="18" customHeight="1">
      <c r="A78" s="440"/>
      <c r="B78" s="34"/>
      <c r="C78" s="35"/>
      <c r="D78" s="34"/>
      <c r="E78" s="96"/>
      <c r="F78" s="332"/>
      <c r="G78" s="91"/>
    </row>
    <row r="79" spans="1:7" ht="18" customHeight="1">
      <c r="A79" s="440"/>
      <c r="B79" s="34"/>
      <c r="C79" s="35"/>
      <c r="D79" s="34"/>
      <c r="E79" s="96"/>
      <c r="F79" s="332"/>
      <c r="G79" s="91"/>
    </row>
    <row r="80" spans="1:7" ht="18" customHeight="1">
      <c r="A80" s="440"/>
      <c r="B80" s="34"/>
      <c r="C80" s="35"/>
      <c r="D80" s="34"/>
      <c r="E80" s="96"/>
      <c r="F80" s="332"/>
      <c r="G80" s="91"/>
    </row>
    <row r="81" spans="1:8" ht="18" customHeight="1">
      <c r="A81" s="440"/>
      <c r="B81" s="34"/>
      <c r="C81" s="35"/>
      <c r="D81" s="34"/>
      <c r="E81" s="96"/>
      <c r="F81" s="332"/>
      <c r="G81" s="91"/>
    </row>
    <row r="82" spans="1:8" ht="18" customHeight="1">
      <c r="A82" s="440"/>
      <c r="B82" s="34"/>
      <c r="C82" s="35"/>
      <c r="D82" s="34"/>
      <c r="E82" s="96"/>
      <c r="F82" s="332"/>
      <c r="G82" s="91"/>
    </row>
    <row r="83" spans="1:8" ht="18" customHeight="1">
      <c r="A83" s="440"/>
      <c r="B83" s="34"/>
      <c r="C83" s="35"/>
      <c r="D83" s="34"/>
      <c r="E83" s="96"/>
      <c r="F83" s="332"/>
      <c r="G83" s="91"/>
    </row>
    <row r="84" spans="1:8" ht="18" customHeight="1">
      <c r="A84" s="440"/>
      <c r="B84" s="34"/>
      <c r="C84" s="35"/>
      <c r="D84" s="34"/>
      <c r="E84" s="96"/>
      <c r="F84" s="332"/>
      <c r="G84" s="91"/>
    </row>
    <row r="85" spans="1:8" ht="18" customHeight="1">
      <c r="A85" s="440"/>
      <c r="B85" s="34"/>
      <c r="C85" s="35"/>
      <c r="D85" s="34"/>
      <c r="E85" s="96"/>
      <c r="F85" s="332"/>
      <c r="G85" s="91"/>
    </row>
    <row r="86" spans="1:8" ht="18" customHeight="1">
      <c r="A86" s="440"/>
      <c r="B86" s="34"/>
      <c r="C86" s="35"/>
      <c r="D86" s="34"/>
      <c r="E86" s="96"/>
      <c r="F86" s="332"/>
      <c r="G86" s="91"/>
    </row>
    <row r="87" spans="1:8" ht="18" customHeight="1">
      <c r="A87" s="440"/>
      <c r="B87" s="34"/>
      <c r="C87" s="35"/>
      <c r="D87" s="34"/>
      <c r="E87" s="96"/>
      <c r="F87" s="332"/>
      <c r="G87" s="91"/>
    </row>
    <row r="88" spans="1:8" ht="18" customHeight="1">
      <c r="A88" s="440"/>
      <c r="B88" s="34"/>
      <c r="C88" s="35"/>
      <c r="D88" s="34"/>
      <c r="E88" s="96"/>
      <c r="F88" s="332"/>
      <c r="G88" s="91"/>
    </row>
    <row r="89" spans="1:8" ht="18" customHeight="1">
      <c r="A89" s="440"/>
      <c r="B89" s="34"/>
      <c r="C89" s="35"/>
      <c r="D89" s="34"/>
      <c r="E89" s="96"/>
      <c r="F89" s="332"/>
      <c r="G89" s="91"/>
    </row>
    <row r="90" spans="1:8" ht="18" customHeight="1">
      <c r="A90" s="440"/>
      <c r="B90" s="34"/>
      <c r="C90" s="35"/>
      <c r="D90" s="34"/>
      <c r="E90" s="96"/>
      <c r="F90" s="332"/>
      <c r="G90" s="91"/>
    </row>
    <row r="91" spans="1:8" s="15" customFormat="1" ht="50.1" customHeight="1">
      <c r="A91" s="472" t="s">
        <v>2137</v>
      </c>
      <c r="B91" s="459"/>
      <c r="C91" s="473"/>
      <c r="D91" s="473"/>
      <c r="E91" s="473"/>
      <c r="F91" s="473"/>
      <c r="G91" s="473"/>
    </row>
    <row r="92" spans="1:8" s="10" customFormat="1" ht="24.95" customHeight="1">
      <c r="A92" s="496" t="s">
        <v>2357</v>
      </c>
      <c r="B92" s="496"/>
      <c r="C92" s="496"/>
      <c r="D92" s="496"/>
      <c r="E92" s="496"/>
      <c r="F92" s="496"/>
      <c r="G92" s="496"/>
    </row>
    <row r="93" spans="1:8" s="10" customFormat="1" ht="35.1" customHeight="1">
      <c r="A93" s="499" t="s">
        <v>2365</v>
      </c>
      <c r="B93" s="499"/>
      <c r="C93" s="499"/>
      <c r="D93" s="499"/>
      <c r="E93" s="499"/>
      <c r="F93" s="499"/>
      <c r="G93" s="499"/>
    </row>
    <row r="94" spans="1:8" ht="15" customHeight="1">
      <c r="A94" s="6"/>
      <c r="B94" s="6"/>
      <c r="C94" s="6"/>
      <c r="D94" s="6"/>
      <c r="E94" s="6"/>
      <c r="F94" s="184"/>
      <c r="G94" s="227" t="s">
        <v>2361</v>
      </c>
    </row>
    <row r="95" spans="1:8" s="8" customFormat="1" ht="24.95" customHeight="1">
      <c r="A95" s="220" t="s">
        <v>21</v>
      </c>
      <c r="B95" s="382" t="s">
        <v>5</v>
      </c>
      <c r="C95" s="462" t="s">
        <v>24</v>
      </c>
      <c r="D95" s="463"/>
      <c r="E95" s="220" t="s">
        <v>25</v>
      </c>
      <c r="F95" s="220" t="s">
        <v>26</v>
      </c>
      <c r="G95" s="220" t="s">
        <v>27</v>
      </c>
    </row>
    <row r="96" spans="1:8" s="8" customFormat="1" ht="20.100000000000001" customHeight="1">
      <c r="A96" s="220"/>
      <c r="B96" s="462" t="s">
        <v>2</v>
      </c>
      <c r="C96" s="498"/>
      <c r="D96" s="383">
        <f>A109</f>
        <v>13</v>
      </c>
      <c r="E96" s="44"/>
      <c r="F96" s="44"/>
      <c r="G96" s="221" t="s">
        <v>2366</v>
      </c>
      <c r="H96" s="220"/>
    </row>
    <row r="97" spans="1:8" s="10" customFormat="1" ht="18" customHeight="1">
      <c r="A97" s="45">
        <v>1</v>
      </c>
      <c r="B97" s="89" t="s">
        <v>2138</v>
      </c>
      <c r="C97" s="371" t="s">
        <v>2139</v>
      </c>
      <c r="D97" s="372" t="s">
        <v>2140</v>
      </c>
      <c r="E97" s="95" t="s">
        <v>2149</v>
      </c>
      <c r="F97" s="69" t="s">
        <v>2150</v>
      </c>
      <c r="G97" s="46" t="s">
        <v>2151</v>
      </c>
      <c r="H97" s="37" t="s">
        <v>299</v>
      </c>
    </row>
    <row r="98" spans="1:8" s="10" customFormat="1" ht="18" customHeight="1">
      <c r="A98" s="45">
        <v>2</v>
      </c>
      <c r="B98" s="89" t="s">
        <v>2141</v>
      </c>
      <c r="C98" s="371" t="s">
        <v>172</v>
      </c>
      <c r="D98" s="372" t="s">
        <v>394</v>
      </c>
      <c r="E98" s="95" t="s">
        <v>2149</v>
      </c>
      <c r="F98" s="69" t="s">
        <v>2150</v>
      </c>
      <c r="G98" s="45" t="s">
        <v>1</v>
      </c>
      <c r="H98" s="37" t="s">
        <v>299</v>
      </c>
    </row>
    <row r="99" spans="1:8" s="10" customFormat="1" ht="18" customHeight="1">
      <c r="A99" s="45">
        <v>3</v>
      </c>
      <c r="B99" s="89" t="s">
        <v>2142</v>
      </c>
      <c r="C99" s="371" t="s">
        <v>168</v>
      </c>
      <c r="D99" s="372" t="s">
        <v>2143</v>
      </c>
      <c r="E99" s="95" t="s">
        <v>2149</v>
      </c>
      <c r="F99" s="69" t="s">
        <v>2150</v>
      </c>
      <c r="G99" s="46" t="s">
        <v>2152</v>
      </c>
      <c r="H99" s="37" t="s">
        <v>299</v>
      </c>
    </row>
    <row r="100" spans="1:8" s="10" customFormat="1" ht="18" customHeight="1">
      <c r="A100" s="45">
        <v>4</v>
      </c>
      <c r="B100" s="89" t="s">
        <v>2144</v>
      </c>
      <c r="C100" s="255" t="s">
        <v>83</v>
      </c>
      <c r="D100" s="256" t="s">
        <v>230</v>
      </c>
      <c r="E100" s="95" t="s">
        <v>2149</v>
      </c>
      <c r="F100" s="69" t="s">
        <v>2150</v>
      </c>
      <c r="G100" s="46" t="s">
        <v>2151</v>
      </c>
      <c r="H100" s="37" t="s">
        <v>299</v>
      </c>
    </row>
    <row r="101" spans="1:8" s="10" customFormat="1" ht="18" customHeight="1">
      <c r="A101" s="45">
        <v>5</v>
      </c>
      <c r="B101" s="89" t="s">
        <v>2145</v>
      </c>
      <c r="C101" s="255" t="s">
        <v>2146</v>
      </c>
      <c r="D101" s="256" t="s">
        <v>118</v>
      </c>
      <c r="E101" s="95" t="s">
        <v>2149</v>
      </c>
      <c r="F101" s="69" t="s">
        <v>2150</v>
      </c>
      <c r="G101" s="46" t="s">
        <v>2153</v>
      </c>
      <c r="H101" s="37" t="s">
        <v>299</v>
      </c>
    </row>
    <row r="102" spans="1:8" s="10" customFormat="1" ht="18" customHeight="1">
      <c r="A102" s="45">
        <v>6</v>
      </c>
      <c r="B102" s="89" t="s">
        <v>2147</v>
      </c>
      <c r="C102" s="255" t="s">
        <v>2148</v>
      </c>
      <c r="D102" s="256" t="s">
        <v>118</v>
      </c>
      <c r="E102" s="95" t="s">
        <v>2149</v>
      </c>
      <c r="F102" s="69" t="s">
        <v>2150</v>
      </c>
      <c r="G102" s="46" t="s">
        <v>2151</v>
      </c>
      <c r="H102" s="37" t="s">
        <v>299</v>
      </c>
    </row>
    <row r="103" spans="1:8" s="10" customFormat="1" ht="18" customHeight="1">
      <c r="A103" s="45">
        <v>7</v>
      </c>
      <c r="B103" s="51" t="s">
        <v>2154</v>
      </c>
      <c r="C103" s="85" t="s">
        <v>34</v>
      </c>
      <c r="D103" s="86" t="s">
        <v>11</v>
      </c>
      <c r="E103" s="42" t="s">
        <v>2161</v>
      </c>
      <c r="F103" s="69" t="s">
        <v>2150</v>
      </c>
      <c r="G103" s="46" t="s">
        <v>2151</v>
      </c>
      <c r="H103" s="37" t="s">
        <v>299</v>
      </c>
    </row>
    <row r="104" spans="1:8" s="10" customFormat="1" ht="18" customHeight="1">
      <c r="A104" s="45">
        <v>8</v>
      </c>
      <c r="B104" s="51" t="s">
        <v>2155</v>
      </c>
      <c r="C104" s="85" t="s">
        <v>112</v>
      </c>
      <c r="D104" s="86" t="s">
        <v>149</v>
      </c>
      <c r="E104" s="42" t="s">
        <v>2161</v>
      </c>
      <c r="F104" s="69" t="s">
        <v>2150</v>
      </c>
      <c r="G104" s="46" t="s">
        <v>2153</v>
      </c>
      <c r="H104" s="37" t="s">
        <v>299</v>
      </c>
    </row>
    <row r="105" spans="1:8" s="10" customFormat="1" ht="18" customHeight="1">
      <c r="A105" s="45">
        <v>9</v>
      </c>
      <c r="B105" s="51" t="s">
        <v>2156</v>
      </c>
      <c r="C105" s="85" t="s">
        <v>209</v>
      </c>
      <c r="D105" s="86" t="s">
        <v>149</v>
      </c>
      <c r="E105" s="42" t="s">
        <v>2161</v>
      </c>
      <c r="F105" s="69" t="s">
        <v>2150</v>
      </c>
      <c r="G105" s="46" t="s">
        <v>2162</v>
      </c>
      <c r="H105" s="37" t="s">
        <v>299</v>
      </c>
    </row>
    <row r="106" spans="1:8" s="10" customFormat="1" ht="18" customHeight="1">
      <c r="A106" s="45">
        <v>10</v>
      </c>
      <c r="B106" s="51" t="s">
        <v>2157</v>
      </c>
      <c r="C106" s="85" t="s">
        <v>2158</v>
      </c>
      <c r="D106" s="86" t="s">
        <v>156</v>
      </c>
      <c r="E106" s="42" t="s">
        <v>2161</v>
      </c>
      <c r="F106" s="69" t="s">
        <v>2150</v>
      </c>
      <c r="G106" s="45" t="s">
        <v>1</v>
      </c>
      <c r="H106" s="37" t="s">
        <v>299</v>
      </c>
    </row>
    <row r="107" spans="1:8" s="10" customFormat="1" ht="18" customHeight="1">
      <c r="A107" s="45">
        <v>11</v>
      </c>
      <c r="B107" s="51" t="s">
        <v>2159</v>
      </c>
      <c r="C107" s="85" t="s">
        <v>2160</v>
      </c>
      <c r="D107" s="86" t="s">
        <v>171</v>
      </c>
      <c r="E107" s="42" t="s">
        <v>2161</v>
      </c>
      <c r="F107" s="69" t="s">
        <v>2150</v>
      </c>
      <c r="G107" s="45" t="s">
        <v>1</v>
      </c>
      <c r="H107" s="37" t="s">
        <v>299</v>
      </c>
    </row>
    <row r="108" spans="1:8" s="10" customFormat="1" ht="18" customHeight="1">
      <c r="A108" s="45">
        <v>12</v>
      </c>
      <c r="B108" s="51" t="s">
        <v>2163</v>
      </c>
      <c r="C108" s="85" t="s">
        <v>1014</v>
      </c>
      <c r="D108" s="86" t="s">
        <v>165</v>
      </c>
      <c r="E108" s="42" t="s">
        <v>2164</v>
      </c>
      <c r="F108" s="69" t="s">
        <v>2165</v>
      </c>
      <c r="G108" s="69" t="s">
        <v>2166</v>
      </c>
      <c r="H108" s="37" t="s">
        <v>299</v>
      </c>
    </row>
    <row r="109" spans="1:8" s="10" customFormat="1" ht="18" customHeight="1">
      <c r="A109" s="45">
        <v>13</v>
      </c>
      <c r="B109" s="51" t="s">
        <v>2167</v>
      </c>
      <c r="C109" s="257" t="s">
        <v>2168</v>
      </c>
      <c r="D109" s="258" t="s">
        <v>46</v>
      </c>
      <c r="E109" s="42" t="s">
        <v>2169</v>
      </c>
      <c r="F109" s="69" t="s">
        <v>2170</v>
      </c>
      <c r="G109" s="69" t="s">
        <v>2171</v>
      </c>
      <c r="H109" s="37" t="s">
        <v>299</v>
      </c>
    </row>
    <row r="110" spans="1:8" s="8" customFormat="1" ht="20.100000000000001" customHeight="1">
      <c r="A110" s="45"/>
      <c r="B110" s="462" t="s">
        <v>3</v>
      </c>
      <c r="C110" s="498"/>
      <c r="D110" s="383">
        <f>A145</f>
        <v>35</v>
      </c>
      <c r="E110" s="44"/>
      <c r="F110" s="44"/>
      <c r="G110" s="221"/>
      <c r="H110" s="220"/>
    </row>
    <row r="111" spans="1:8" s="10" customFormat="1" ht="18" customHeight="1">
      <c r="A111" s="45">
        <v>1</v>
      </c>
      <c r="B111" s="51" t="s">
        <v>2266</v>
      </c>
      <c r="C111" s="257" t="s">
        <v>2267</v>
      </c>
      <c r="D111" s="258" t="s">
        <v>192</v>
      </c>
      <c r="E111" s="42" t="s">
        <v>2272</v>
      </c>
      <c r="F111" s="69" t="s">
        <v>2273</v>
      </c>
      <c r="G111" s="221"/>
      <c r="H111" s="37" t="s">
        <v>299</v>
      </c>
    </row>
    <row r="112" spans="1:8" s="10" customFormat="1" ht="18" customHeight="1">
      <c r="A112" s="45">
        <v>2</v>
      </c>
      <c r="B112" s="51" t="s">
        <v>2268</v>
      </c>
      <c r="C112" s="257" t="s">
        <v>211</v>
      </c>
      <c r="D112" s="258" t="s">
        <v>192</v>
      </c>
      <c r="E112" s="42" t="s">
        <v>2272</v>
      </c>
      <c r="F112" s="69" t="s">
        <v>2273</v>
      </c>
      <c r="G112" s="221"/>
      <c r="H112" s="37" t="s">
        <v>299</v>
      </c>
    </row>
    <row r="113" spans="1:8" s="10" customFormat="1" ht="18" customHeight="1">
      <c r="A113" s="45">
        <v>3</v>
      </c>
      <c r="B113" s="51" t="s">
        <v>2269</v>
      </c>
      <c r="C113" s="257" t="s">
        <v>2270</v>
      </c>
      <c r="D113" s="258" t="s">
        <v>64</v>
      </c>
      <c r="E113" s="42" t="s">
        <v>2272</v>
      </c>
      <c r="F113" s="69" t="s">
        <v>2273</v>
      </c>
      <c r="G113" s="221"/>
      <c r="H113" s="37" t="s">
        <v>299</v>
      </c>
    </row>
    <row r="114" spans="1:8" s="10" customFormat="1" ht="18" customHeight="1">
      <c r="A114" s="45">
        <v>4</v>
      </c>
      <c r="B114" s="51" t="s">
        <v>2271</v>
      </c>
      <c r="C114" s="257" t="s">
        <v>398</v>
      </c>
      <c r="D114" s="258" t="s">
        <v>159</v>
      </c>
      <c r="E114" s="42" t="s">
        <v>2272</v>
      </c>
      <c r="F114" s="69" t="s">
        <v>2273</v>
      </c>
      <c r="G114" s="221"/>
      <c r="H114" s="37" t="s">
        <v>299</v>
      </c>
    </row>
    <row r="115" spans="1:8" s="10" customFormat="1" ht="18" customHeight="1">
      <c r="A115" s="45">
        <v>5</v>
      </c>
      <c r="B115" s="51" t="s">
        <v>2172</v>
      </c>
      <c r="C115" s="257" t="s">
        <v>172</v>
      </c>
      <c r="D115" s="258" t="s">
        <v>8</v>
      </c>
      <c r="E115" s="42" t="s">
        <v>2173</v>
      </c>
      <c r="F115" s="69" t="s">
        <v>2000</v>
      </c>
      <c r="G115" s="221"/>
      <c r="H115" s="37" t="s">
        <v>299</v>
      </c>
    </row>
    <row r="116" spans="1:8" s="10" customFormat="1" ht="18" customHeight="1">
      <c r="A116" s="45">
        <v>6</v>
      </c>
      <c r="B116" s="51" t="s">
        <v>2218</v>
      </c>
      <c r="C116" s="257" t="s">
        <v>2219</v>
      </c>
      <c r="D116" s="258" t="s">
        <v>75</v>
      </c>
      <c r="E116" s="42" t="s">
        <v>2220</v>
      </c>
      <c r="F116" s="69" t="s">
        <v>2217</v>
      </c>
      <c r="G116" s="221"/>
      <c r="H116" s="37" t="s">
        <v>299</v>
      </c>
    </row>
    <row r="117" spans="1:8" s="10" customFormat="1" ht="18" customHeight="1">
      <c r="A117" s="45">
        <v>7</v>
      </c>
      <c r="B117" s="51" t="s">
        <v>2274</v>
      </c>
      <c r="C117" s="257" t="s">
        <v>2275</v>
      </c>
      <c r="D117" s="258" t="s">
        <v>2276</v>
      </c>
      <c r="E117" s="42" t="s">
        <v>2277</v>
      </c>
      <c r="F117" s="69" t="s">
        <v>2001</v>
      </c>
      <c r="G117" s="221"/>
      <c r="H117" s="37" t="s">
        <v>299</v>
      </c>
    </row>
    <row r="118" spans="1:8" s="10" customFormat="1" ht="18" customHeight="1">
      <c r="A118" s="45">
        <v>8</v>
      </c>
      <c r="B118" s="51" t="s">
        <v>2278</v>
      </c>
      <c r="C118" s="257" t="s">
        <v>2279</v>
      </c>
      <c r="D118" s="258" t="s">
        <v>2280</v>
      </c>
      <c r="E118" s="42" t="s">
        <v>2283</v>
      </c>
      <c r="F118" s="69" t="s">
        <v>2001</v>
      </c>
      <c r="G118" s="221"/>
      <c r="H118" s="37" t="s">
        <v>299</v>
      </c>
    </row>
    <row r="119" spans="1:8" s="10" customFormat="1" ht="18" customHeight="1">
      <c r="A119" s="45">
        <v>9</v>
      </c>
      <c r="B119" s="51" t="s">
        <v>2281</v>
      </c>
      <c r="C119" s="257" t="s">
        <v>2282</v>
      </c>
      <c r="D119" s="258" t="s">
        <v>2280</v>
      </c>
      <c r="E119" s="42" t="s">
        <v>2283</v>
      </c>
      <c r="F119" s="69" t="s">
        <v>2001</v>
      </c>
      <c r="G119" s="221"/>
      <c r="H119" s="37" t="s">
        <v>299</v>
      </c>
    </row>
    <row r="120" spans="1:8" s="10" customFormat="1" ht="18" customHeight="1">
      <c r="A120" s="45">
        <v>10</v>
      </c>
      <c r="B120" s="51" t="s">
        <v>2284</v>
      </c>
      <c r="C120" s="257" t="s">
        <v>1585</v>
      </c>
      <c r="D120" s="258" t="s">
        <v>111</v>
      </c>
      <c r="E120" s="42" t="s">
        <v>2286</v>
      </c>
      <c r="F120" s="69" t="s">
        <v>1703</v>
      </c>
      <c r="G120" s="221"/>
      <c r="H120" s="37" t="s">
        <v>299</v>
      </c>
    </row>
    <row r="121" spans="1:8" s="10" customFormat="1" ht="18" customHeight="1">
      <c r="A121" s="45">
        <v>11</v>
      </c>
      <c r="B121" s="51" t="s">
        <v>2285</v>
      </c>
      <c r="C121" s="257" t="s">
        <v>1009</v>
      </c>
      <c r="D121" s="258" t="s">
        <v>48</v>
      </c>
      <c r="E121" s="42" t="s">
        <v>2286</v>
      </c>
      <c r="F121" s="69" t="s">
        <v>1703</v>
      </c>
      <c r="G121" s="221"/>
      <c r="H121" s="37" t="s">
        <v>299</v>
      </c>
    </row>
    <row r="122" spans="1:8" s="10" customFormat="1" ht="18" customHeight="1">
      <c r="A122" s="45">
        <v>12</v>
      </c>
      <c r="B122" s="51" t="s">
        <v>2221</v>
      </c>
      <c r="C122" s="257" t="s">
        <v>2222</v>
      </c>
      <c r="D122" s="258" t="s">
        <v>159</v>
      </c>
      <c r="E122" s="42" t="s">
        <v>2223</v>
      </c>
      <c r="F122" s="69" t="s">
        <v>2089</v>
      </c>
      <c r="G122" s="221"/>
      <c r="H122" s="37" t="s">
        <v>299</v>
      </c>
    </row>
    <row r="123" spans="1:8" s="10" customFormat="1" ht="18" customHeight="1">
      <c r="A123" s="45">
        <v>13</v>
      </c>
      <c r="B123" s="51" t="s">
        <v>2174</v>
      </c>
      <c r="C123" s="257" t="s">
        <v>213</v>
      </c>
      <c r="D123" s="258" t="s">
        <v>149</v>
      </c>
      <c r="E123" s="42" t="s">
        <v>2178</v>
      </c>
      <c r="F123" s="69" t="s">
        <v>2179</v>
      </c>
      <c r="G123" s="45"/>
      <c r="H123" s="37" t="s">
        <v>299</v>
      </c>
    </row>
    <row r="124" spans="1:8" s="10" customFormat="1" ht="18" customHeight="1">
      <c r="A124" s="45">
        <v>14</v>
      </c>
      <c r="B124" s="51" t="s">
        <v>2175</v>
      </c>
      <c r="C124" s="257" t="s">
        <v>2176</v>
      </c>
      <c r="D124" s="258" t="s">
        <v>2177</v>
      </c>
      <c r="E124" s="42" t="s">
        <v>2178</v>
      </c>
      <c r="F124" s="69" t="s">
        <v>2179</v>
      </c>
      <c r="G124" s="45"/>
      <c r="H124" s="37" t="s">
        <v>299</v>
      </c>
    </row>
    <row r="125" spans="1:8" s="10" customFormat="1" ht="18" customHeight="1">
      <c r="A125" s="45">
        <v>15</v>
      </c>
      <c r="B125" s="51" t="s">
        <v>2224</v>
      </c>
      <c r="C125" s="257" t="s">
        <v>2225</v>
      </c>
      <c r="D125" s="258" t="s">
        <v>8</v>
      </c>
      <c r="E125" s="42" t="s">
        <v>2226</v>
      </c>
      <c r="F125" s="69" t="s">
        <v>2217</v>
      </c>
      <c r="G125" s="45"/>
      <c r="H125" s="37" t="s">
        <v>299</v>
      </c>
    </row>
    <row r="126" spans="1:8" s="10" customFormat="1" ht="18" customHeight="1">
      <c r="A126" s="45">
        <v>16</v>
      </c>
      <c r="B126" s="51" t="s">
        <v>2227</v>
      </c>
      <c r="C126" s="257" t="s">
        <v>2228</v>
      </c>
      <c r="D126" s="258" t="s">
        <v>171</v>
      </c>
      <c r="E126" s="42" t="s">
        <v>2230</v>
      </c>
      <c r="F126" s="69" t="s">
        <v>1703</v>
      </c>
      <c r="G126" s="45"/>
      <c r="H126" s="37" t="s">
        <v>299</v>
      </c>
    </row>
    <row r="127" spans="1:8" s="10" customFormat="1" ht="18" customHeight="1">
      <c r="A127" s="45">
        <v>17</v>
      </c>
      <c r="B127" s="51" t="s">
        <v>2229</v>
      </c>
      <c r="C127" s="257" t="s">
        <v>206</v>
      </c>
      <c r="D127" s="258" t="s">
        <v>87</v>
      </c>
      <c r="E127" s="42" t="s">
        <v>2230</v>
      </c>
      <c r="F127" s="69" t="s">
        <v>1703</v>
      </c>
      <c r="G127" s="45"/>
      <c r="H127" s="37" t="s">
        <v>299</v>
      </c>
    </row>
    <row r="128" spans="1:8" s="10" customFormat="1" ht="18" customHeight="1">
      <c r="A128" s="45">
        <v>18</v>
      </c>
      <c r="B128" s="51" t="s">
        <v>2231</v>
      </c>
      <c r="C128" s="257" t="s">
        <v>57</v>
      </c>
      <c r="D128" s="258" t="s">
        <v>55</v>
      </c>
      <c r="E128" s="42" t="s">
        <v>2235</v>
      </c>
      <c r="F128" s="69" t="s">
        <v>1703</v>
      </c>
      <c r="G128" s="45"/>
      <c r="H128" s="37" t="s">
        <v>299</v>
      </c>
    </row>
    <row r="129" spans="1:8" s="10" customFormat="1" ht="18" customHeight="1">
      <c r="A129" s="45">
        <v>19</v>
      </c>
      <c r="B129" s="51" t="s">
        <v>2232</v>
      </c>
      <c r="C129" s="257" t="s">
        <v>2233</v>
      </c>
      <c r="D129" s="258" t="s">
        <v>89</v>
      </c>
      <c r="E129" s="42" t="s">
        <v>2235</v>
      </c>
      <c r="F129" s="69" t="s">
        <v>1703</v>
      </c>
      <c r="G129" s="45"/>
      <c r="H129" s="37" t="s">
        <v>299</v>
      </c>
    </row>
    <row r="130" spans="1:8" s="10" customFormat="1" ht="18" customHeight="1">
      <c r="A130" s="45">
        <v>20</v>
      </c>
      <c r="B130" s="51" t="s">
        <v>2234</v>
      </c>
      <c r="C130" s="257" t="s">
        <v>209</v>
      </c>
      <c r="D130" s="258" t="s">
        <v>111</v>
      </c>
      <c r="E130" s="42" t="s">
        <v>2235</v>
      </c>
      <c r="F130" s="69" t="s">
        <v>1703</v>
      </c>
      <c r="G130" s="45"/>
      <c r="H130" s="37" t="s">
        <v>299</v>
      </c>
    </row>
    <row r="131" spans="1:8" s="10" customFormat="1" ht="18" customHeight="1">
      <c r="A131" s="45">
        <v>21</v>
      </c>
      <c r="B131" s="51" t="s">
        <v>2239</v>
      </c>
      <c r="C131" s="257" t="s">
        <v>123</v>
      </c>
      <c r="D131" s="258" t="s">
        <v>6</v>
      </c>
      <c r="E131" s="42" t="s">
        <v>2240</v>
      </c>
      <c r="F131" s="69" t="s">
        <v>2179</v>
      </c>
      <c r="G131" s="45"/>
      <c r="H131" s="37" t="s">
        <v>299</v>
      </c>
    </row>
    <row r="132" spans="1:8" s="10" customFormat="1" ht="18" customHeight="1">
      <c r="A132" s="45">
        <v>22</v>
      </c>
      <c r="B132" s="51" t="s">
        <v>2180</v>
      </c>
      <c r="C132" s="257" t="s">
        <v>2181</v>
      </c>
      <c r="D132" s="258" t="s">
        <v>350</v>
      </c>
      <c r="E132" s="42" t="s">
        <v>2183</v>
      </c>
      <c r="F132" s="69" t="s">
        <v>1703</v>
      </c>
      <c r="G132" s="45"/>
      <c r="H132" s="37" t="s">
        <v>299</v>
      </c>
    </row>
    <row r="133" spans="1:8" s="10" customFormat="1" ht="18" customHeight="1">
      <c r="A133" s="45">
        <v>23</v>
      </c>
      <c r="B133" s="51" t="s">
        <v>2182</v>
      </c>
      <c r="C133" s="257" t="s">
        <v>174</v>
      </c>
      <c r="D133" s="258" t="s">
        <v>45</v>
      </c>
      <c r="E133" s="42" t="s">
        <v>2183</v>
      </c>
      <c r="F133" s="69" t="s">
        <v>1703</v>
      </c>
      <c r="G133" s="45"/>
      <c r="H133" s="37" t="s">
        <v>299</v>
      </c>
    </row>
    <row r="134" spans="1:8" s="10" customFormat="1" ht="18" customHeight="1">
      <c r="A134" s="45">
        <v>24</v>
      </c>
      <c r="B134" s="51" t="s">
        <v>2184</v>
      </c>
      <c r="C134" s="257" t="s">
        <v>2185</v>
      </c>
      <c r="D134" s="258" t="s">
        <v>149</v>
      </c>
      <c r="E134" s="42" t="s">
        <v>2186</v>
      </c>
      <c r="F134" s="69" t="s">
        <v>2000</v>
      </c>
      <c r="G134" s="45"/>
      <c r="H134" s="37" t="s">
        <v>299</v>
      </c>
    </row>
    <row r="135" spans="1:8" s="10" customFormat="1" ht="18" customHeight="1">
      <c r="A135" s="45">
        <v>25</v>
      </c>
      <c r="B135" s="51" t="s">
        <v>2236</v>
      </c>
      <c r="C135" s="257" t="s">
        <v>191</v>
      </c>
      <c r="D135" s="258" t="s">
        <v>230</v>
      </c>
      <c r="E135" s="42" t="s">
        <v>2238</v>
      </c>
      <c r="F135" s="69" t="s">
        <v>2049</v>
      </c>
      <c r="G135" s="45"/>
      <c r="H135" s="37" t="s">
        <v>299</v>
      </c>
    </row>
    <row r="136" spans="1:8" s="10" customFormat="1" ht="18" customHeight="1">
      <c r="A136" s="45">
        <v>26</v>
      </c>
      <c r="B136" s="51" t="s">
        <v>2237</v>
      </c>
      <c r="C136" s="257" t="s">
        <v>52</v>
      </c>
      <c r="D136" s="258" t="s">
        <v>64</v>
      </c>
      <c r="E136" s="42" t="s">
        <v>2238</v>
      </c>
      <c r="F136" s="69" t="s">
        <v>2049</v>
      </c>
      <c r="G136" s="45"/>
      <c r="H136" s="37" t="s">
        <v>299</v>
      </c>
    </row>
    <row r="137" spans="1:8" s="10" customFormat="1" ht="18" customHeight="1">
      <c r="A137" s="45">
        <v>27</v>
      </c>
      <c r="B137" s="51" t="s">
        <v>2187</v>
      </c>
      <c r="C137" s="257" t="s">
        <v>81</v>
      </c>
      <c r="D137" s="258" t="s">
        <v>54</v>
      </c>
      <c r="E137" s="42" t="s">
        <v>1719</v>
      </c>
      <c r="F137" s="69" t="s">
        <v>2049</v>
      </c>
      <c r="G137" s="46" t="s">
        <v>2198</v>
      </c>
      <c r="H137" s="37" t="s">
        <v>299</v>
      </c>
    </row>
    <row r="138" spans="1:8" s="10" customFormat="1" ht="18" customHeight="1">
      <c r="A138" s="45">
        <v>28</v>
      </c>
      <c r="B138" s="51" t="s">
        <v>2335</v>
      </c>
      <c r="C138" s="257" t="s">
        <v>172</v>
      </c>
      <c r="D138" s="258" t="s">
        <v>140</v>
      </c>
      <c r="E138" s="42" t="s">
        <v>1719</v>
      </c>
      <c r="F138" s="69" t="s">
        <v>2336</v>
      </c>
      <c r="G138" s="46"/>
      <c r="H138" s="37" t="s">
        <v>299</v>
      </c>
    </row>
    <row r="139" spans="1:8" s="10" customFormat="1" ht="18" customHeight="1">
      <c r="A139" s="45">
        <v>29</v>
      </c>
      <c r="B139" s="51" t="s">
        <v>2188</v>
      </c>
      <c r="C139" s="257" t="s">
        <v>2189</v>
      </c>
      <c r="D139" s="258" t="s">
        <v>192</v>
      </c>
      <c r="E139" s="42" t="s">
        <v>1719</v>
      </c>
      <c r="F139" s="69" t="s">
        <v>2001</v>
      </c>
      <c r="G139" s="45"/>
      <c r="H139" s="37" t="s">
        <v>299</v>
      </c>
    </row>
    <row r="140" spans="1:8" s="10" customFormat="1" ht="18" customHeight="1">
      <c r="A140" s="45">
        <v>30</v>
      </c>
      <c r="B140" s="51" t="s">
        <v>2190</v>
      </c>
      <c r="C140" s="257" t="s">
        <v>52</v>
      </c>
      <c r="D140" s="258" t="s">
        <v>195</v>
      </c>
      <c r="E140" s="42" t="s">
        <v>1719</v>
      </c>
      <c r="F140" s="69" t="s">
        <v>2049</v>
      </c>
      <c r="G140" s="46" t="s">
        <v>2198</v>
      </c>
      <c r="H140" s="37" t="s">
        <v>299</v>
      </c>
    </row>
    <row r="141" spans="1:8" s="10" customFormat="1" ht="18" customHeight="1">
      <c r="A141" s="45">
        <v>31</v>
      </c>
      <c r="B141" s="51" t="s">
        <v>2191</v>
      </c>
      <c r="C141" s="257" t="s">
        <v>2192</v>
      </c>
      <c r="D141" s="258" t="s">
        <v>64</v>
      </c>
      <c r="E141" s="42" t="s">
        <v>1719</v>
      </c>
      <c r="F141" s="69" t="s">
        <v>2049</v>
      </c>
      <c r="G141" s="45"/>
      <c r="H141" s="37" t="s">
        <v>299</v>
      </c>
    </row>
    <row r="142" spans="1:8" s="10" customFormat="1" ht="18" customHeight="1">
      <c r="A142" s="45">
        <v>32</v>
      </c>
      <c r="B142" s="51" t="s">
        <v>2337</v>
      </c>
      <c r="C142" s="257" t="s">
        <v>211</v>
      </c>
      <c r="D142" s="258" t="s">
        <v>212</v>
      </c>
      <c r="E142" s="42" t="s">
        <v>1719</v>
      </c>
      <c r="F142" s="69" t="s">
        <v>2000</v>
      </c>
      <c r="G142" s="45"/>
      <c r="H142" s="37" t="s">
        <v>299</v>
      </c>
    </row>
    <row r="143" spans="1:8" s="10" customFormat="1" ht="18" customHeight="1">
      <c r="A143" s="45">
        <v>33</v>
      </c>
      <c r="B143" s="51">
        <v>22000546</v>
      </c>
      <c r="C143" s="257" t="s">
        <v>2197</v>
      </c>
      <c r="D143" s="258" t="s">
        <v>373</v>
      </c>
      <c r="E143" s="42" t="s">
        <v>1719</v>
      </c>
      <c r="F143" s="69" t="s">
        <v>2000</v>
      </c>
      <c r="G143" s="45"/>
      <c r="H143" s="37" t="s">
        <v>299</v>
      </c>
    </row>
    <row r="144" spans="1:8" s="10" customFormat="1" ht="18" customHeight="1">
      <c r="A144" s="45">
        <v>34</v>
      </c>
      <c r="B144" s="51" t="s">
        <v>2193</v>
      </c>
      <c r="C144" s="257" t="s">
        <v>2194</v>
      </c>
      <c r="D144" s="258" t="s">
        <v>373</v>
      </c>
      <c r="E144" s="42" t="s">
        <v>1719</v>
      </c>
      <c r="F144" s="69" t="s">
        <v>2049</v>
      </c>
      <c r="G144" s="46" t="s">
        <v>2199</v>
      </c>
      <c r="H144" s="37" t="s">
        <v>299</v>
      </c>
    </row>
    <row r="145" spans="1:8" s="10" customFormat="1" ht="18" customHeight="1">
      <c r="A145" s="45">
        <v>35</v>
      </c>
      <c r="B145" s="51" t="s">
        <v>2195</v>
      </c>
      <c r="C145" s="257" t="s">
        <v>2196</v>
      </c>
      <c r="D145" s="258" t="s">
        <v>74</v>
      </c>
      <c r="E145" s="42" t="s">
        <v>1719</v>
      </c>
      <c r="F145" s="69" t="s">
        <v>2049</v>
      </c>
      <c r="G145" s="45"/>
      <c r="H145" s="37" t="s">
        <v>299</v>
      </c>
    </row>
    <row r="146" spans="1:8" s="10" customFormat="1" ht="24.95" customHeight="1">
      <c r="A146" s="467" t="s">
        <v>29</v>
      </c>
      <c r="B146" s="468"/>
      <c r="C146" s="468"/>
      <c r="D146" s="188">
        <f>SUM(D96,D110)</f>
        <v>48</v>
      </c>
      <c r="E146" s="384" t="s">
        <v>268</v>
      </c>
      <c r="F146" s="469"/>
      <c r="G146" s="470"/>
    </row>
    <row r="147" spans="1:8" ht="24.95" customHeight="1">
      <c r="A147" s="381"/>
      <c r="B147" s="27"/>
      <c r="C147" s="28"/>
      <c r="D147" s="27"/>
      <c r="E147" s="90" t="s">
        <v>90</v>
      </c>
      <c r="F147" s="226"/>
      <c r="G147" s="91"/>
    </row>
    <row r="148" spans="1:8" ht="18" customHeight="1">
      <c r="A148" s="381"/>
      <c r="B148" s="34"/>
      <c r="C148" s="35"/>
      <c r="D148" s="34"/>
      <c r="E148" s="96"/>
      <c r="F148" s="332"/>
      <c r="G148" s="91"/>
    </row>
    <row r="149" spans="1:8" ht="18" customHeight="1">
      <c r="A149" s="381"/>
      <c r="B149" s="34"/>
      <c r="C149" s="35"/>
      <c r="D149" s="34"/>
      <c r="E149" s="96"/>
      <c r="F149" s="332"/>
      <c r="G149" s="91"/>
    </row>
    <row r="150" spans="1:8" ht="18" customHeight="1">
      <c r="A150" s="381"/>
      <c r="B150" s="34"/>
      <c r="C150" s="35"/>
      <c r="D150" s="34"/>
      <c r="E150" s="96"/>
      <c r="F150" s="332"/>
      <c r="G150" s="91"/>
    </row>
    <row r="151" spans="1:8" ht="18" customHeight="1">
      <c r="A151" s="381"/>
      <c r="B151" s="34"/>
      <c r="C151" s="35"/>
      <c r="D151" s="34"/>
      <c r="E151" s="96"/>
      <c r="F151" s="332"/>
      <c r="G151" s="91"/>
    </row>
    <row r="152" spans="1:8" ht="18" customHeight="1">
      <c r="A152" s="381"/>
      <c r="B152" s="34"/>
      <c r="C152" s="35"/>
      <c r="D152" s="34"/>
      <c r="E152" s="96"/>
      <c r="F152" s="332"/>
      <c r="G152" s="91"/>
    </row>
    <row r="153" spans="1:8" ht="18" customHeight="1">
      <c r="A153" s="381"/>
      <c r="B153" s="34"/>
      <c r="C153" s="35"/>
      <c r="D153" s="34"/>
      <c r="E153" s="96"/>
      <c r="F153" s="332"/>
      <c r="G153" s="91"/>
    </row>
    <row r="154" spans="1:8" ht="18" customHeight="1">
      <c r="A154" s="381"/>
      <c r="B154" s="34"/>
      <c r="C154" s="35"/>
      <c r="D154" s="34"/>
      <c r="E154" s="96"/>
      <c r="F154" s="332"/>
      <c r="G154" s="91"/>
    </row>
    <row r="155" spans="1:8" ht="18" customHeight="1">
      <c r="A155" s="381"/>
      <c r="B155" s="34"/>
      <c r="C155" s="35"/>
      <c r="D155" s="34"/>
      <c r="E155" s="96"/>
      <c r="F155" s="332"/>
      <c r="G155" s="91"/>
    </row>
    <row r="156" spans="1:8" ht="18" customHeight="1">
      <c r="A156" s="381"/>
      <c r="B156" s="34"/>
      <c r="C156" s="35"/>
      <c r="D156" s="34"/>
      <c r="E156" s="96"/>
      <c r="F156" s="332"/>
      <c r="G156" s="91"/>
    </row>
    <row r="157" spans="1:8" ht="18" customHeight="1">
      <c r="A157" s="390"/>
      <c r="B157" s="34"/>
      <c r="C157" s="35"/>
      <c r="D157" s="34"/>
      <c r="E157" s="96"/>
      <c r="F157" s="332"/>
      <c r="G157" s="91"/>
    </row>
    <row r="158" spans="1:8" ht="18" customHeight="1">
      <c r="A158" s="390"/>
      <c r="B158" s="34"/>
      <c r="C158" s="35"/>
      <c r="D158" s="34"/>
      <c r="E158" s="96"/>
      <c r="F158" s="332"/>
      <c r="G158" s="91"/>
    </row>
    <row r="159" spans="1:8" ht="18" customHeight="1">
      <c r="A159" s="390"/>
      <c r="B159" s="34"/>
      <c r="C159" s="35"/>
      <c r="D159" s="34"/>
      <c r="E159" s="96"/>
      <c r="F159" s="332"/>
      <c r="G159" s="91"/>
    </row>
    <row r="160" spans="1:8" ht="18" customHeight="1">
      <c r="A160" s="390"/>
      <c r="B160" s="34"/>
      <c r="C160" s="35"/>
      <c r="D160" s="34"/>
      <c r="E160" s="96"/>
      <c r="F160" s="332"/>
      <c r="G160" s="91"/>
    </row>
    <row r="161" spans="1:7" ht="18" customHeight="1">
      <c r="A161" s="390"/>
      <c r="B161" s="34"/>
      <c r="C161" s="35"/>
      <c r="D161" s="34"/>
      <c r="E161" s="96"/>
      <c r="F161" s="332"/>
      <c r="G161" s="91"/>
    </row>
    <row r="162" spans="1:7" ht="18" customHeight="1">
      <c r="A162" s="390"/>
      <c r="B162" s="34"/>
      <c r="C162" s="35"/>
      <c r="D162" s="34"/>
      <c r="E162" s="96"/>
      <c r="F162" s="332"/>
      <c r="G162" s="91"/>
    </row>
    <row r="163" spans="1:7" ht="18" customHeight="1">
      <c r="A163" s="390"/>
      <c r="B163" s="34"/>
      <c r="C163" s="35"/>
      <c r="D163" s="34"/>
      <c r="E163" s="96"/>
      <c r="F163" s="332"/>
      <c r="G163" s="91"/>
    </row>
    <row r="164" spans="1:7" ht="18" customHeight="1">
      <c r="A164" s="390"/>
      <c r="B164" s="34"/>
      <c r="C164" s="35"/>
      <c r="D164" s="34"/>
      <c r="E164" s="96"/>
      <c r="F164" s="332"/>
      <c r="G164" s="91"/>
    </row>
    <row r="165" spans="1:7" ht="18" customHeight="1">
      <c r="A165" s="390"/>
      <c r="B165" s="34"/>
      <c r="C165" s="35"/>
      <c r="D165" s="34"/>
      <c r="E165" s="96"/>
      <c r="F165" s="332"/>
      <c r="G165" s="91"/>
    </row>
    <row r="166" spans="1:7" ht="18" customHeight="1">
      <c r="A166" s="390"/>
      <c r="B166" s="34"/>
      <c r="C166" s="35"/>
      <c r="D166" s="34"/>
      <c r="E166" s="96"/>
      <c r="F166" s="332"/>
      <c r="G166" s="91"/>
    </row>
    <row r="167" spans="1:7" ht="18" customHeight="1">
      <c r="A167" s="390"/>
      <c r="B167" s="34"/>
      <c r="C167" s="35"/>
      <c r="D167" s="34"/>
      <c r="E167" s="96"/>
      <c r="F167" s="332"/>
      <c r="G167" s="91"/>
    </row>
    <row r="168" spans="1:7" ht="18" customHeight="1">
      <c r="A168" s="390"/>
      <c r="B168" s="34"/>
      <c r="C168" s="35"/>
      <c r="D168" s="34"/>
      <c r="E168" s="96"/>
      <c r="F168" s="332"/>
      <c r="G168" s="91"/>
    </row>
    <row r="169" spans="1:7" ht="18" customHeight="1">
      <c r="A169" s="390"/>
      <c r="B169" s="34"/>
      <c r="C169" s="35"/>
      <c r="D169" s="34"/>
      <c r="E169" s="96"/>
      <c r="F169" s="332"/>
      <c r="G169" s="91"/>
    </row>
    <row r="170" spans="1:7" ht="18" customHeight="1">
      <c r="A170" s="390"/>
      <c r="B170" s="34"/>
      <c r="C170" s="35"/>
      <c r="D170" s="34"/>
      <c r="E170" s="96"/>
      <c r="F170" s="332"/>
      <c r="G170" s="91"/>
    </row>
    <row r="171" spans="1:7" ht="18" customHeight="1">
      <c r="A171" s="390"/>
      <c r="B171" s="34"/>
      <c r="C171" s="35"/>
      <c r="D171" s="34"/>
      <c r="E171" s="96"/>
      <c r="F171" s="332"/>
      <c r="G171" s="91"/>
    </row>
    <row r="172" spans="1:7" ht="18" customHeight="1">
      <c r="A172" s="390"/>
      <c r="B172" s="34"/>
      <c r="C172" s="35"/>
      <c r="D172" s="34"/>
      <c r="E172" s="96"/>
      <c r="F172" s="332"/>
      <c r="G172" s="91"/>
    </row>
    <row r="173" spans="1:7" ht="18" customHeight="1">
      <c r="A173" s="390"/>
      <c r="B173" s="34"/>
      <c r="C173" s="35"/>
      <c r="D173" s="34"/>
      <c r="E173" s="96"/>
      <c r="F173" s="332"/>
      <c r="G173" s="91"/>
    </row>
    <row r="174" spans="1:7" ht="18" customHeight="1">
      <c r="A174" s="390"/>
      <c r="B174" s="34"/>
      <c r="C174" s="35"/>
      <c r="D174" s="34"/>
      <c r="E174" s="96"/>
      <c r="F174" s="332"/>
      <c r="G174" s="91"/>
    </row>
    <row r="175" spans="1:7" ht="18" customHeight="1">
      <c r="A175" s="390"/>
      <c r="B175" s="34"/>
      <c r="C175" s="35"/>
      <c r="D175" s="34"/>
      <c r="E175" s="96"/>
      <c r="F175" s="332"/>
      <c r="G175" s="91"/>
    </row>
    <row r="176" spans="1:7" ht="18" customHeight="1">
      <c r="A176" s="390"/>
      <c r="B176" s="34"/>
      <c r="C176" s="35"/>
      <c r="D176" s="34"/>
      <c r="E176" s="96"/>
      <c r="F176" s="332"/>
      <c r="G176" s="91"/>
    </row>
    <row r="177" spans="1:8" ht="18" customHeight="1">
      <c r="A177" s="390"/>
      <c r="B177" s="34"/>
      <c r="C177" s="35"/>
      <c r="D177" s="34"/>
      <c r="E177" s="96"/>
      <c r="F177" s="332"/>
      <c r="G177" s="91"/>
    </row>
    <row r="178" spans="1:8" ht="18" customHeight="1">
      <c r="A178" s="390"/>
      <c r="B178" s="34"/>
      <c r="C178" s="35"/>
      <c r="D178" s="34"/>
      <c r="E178" s="96"/>
      <c r="F178" s="332"/>
      <c r="G178" s="91"/>
    </row>
    <row r="179" spans="1:8" ht="18" customHeight="1">
      <c r="A179" s="390"/>
      <c r="B179" s="34"/>
      <c r="C179" s="35"/>
      <c r="D179" s="34"/>
      <c r="E179" s="96"/>
      <c r="F179" s="332"/>
      <c r="G179" s="91"/>
    </row>
    <row r="180" spans="1:8" ht="18" customHeight="1">
      <c r="A180" s="390"/>
      <c r="B180" s="34"/>
      <c r="C180" s="35"/>
      <c r="D180" s="34"/>
      <c r="E180" s="96"/>
      <c r="F180" s="332"/>
      <c r="G180" s="91"/>
    </row>
    <row r="181" spans="1:8" s="15" customFormat="1" ht="50.1" customHeight="1">
      <c r="A181" s="472" t="s">
        <v>1983</v>
      </c>
      <c r="B181" s="459"/>
      <c r="C181" s="473"/>
      <c r="D181" s="473"/>
      <c r="E181" s="473"/>
      <c r="F181" s="473"/>
      <c r="G181" s="473"/>
    </row>
    <row r="182" spans="1:8" s="10" customFormat="1" ht="24.95" customHeight="1">
      <c r="A182" s="496" t="s">
        <v>2101</v>
      </c>
      <c r="B182" s="496"/>
      <c r="C182" s="496"/>
      <c r="D182" s="496"/>
      <c r="E182" s="496"/>
      <c r="F182" s="496"/>
      <c r="G182" s="496"/>
    </row>
    <row r="183" spans="1:8" s="10" customFormat="1" ht="35.1" customHeight="1">
      <c r="A183" s="499" t="s">
        <v>2113</v>
      </c>
      <c r="B183" s="499"/>
      <c r="C183" s="499"/>
      <c r="D183" s="499"/>
      <c r="E183" s="499"/>
      <c r="F183" s="499"/>
      <c r="G183" s="499"/>
    </row>
    <row r="184" spans="1:8" ht="15" customHeight="1">
      <c r="A184" s="6"/>
      <c r="B184" s="6"/>
      <c r="C184" s="6"/>
      <c r="D184" s="6"/>
      <c r="E184" s="6"/>
      <c r="F184" s="184"/>
      <c r="G184" s="227" t="s">
        <v>2112</v>
      </c>
    </row>
    <row r="185" spans="1:8" s="8" customFormat="1" ht="30" customHeight="1">
      <c r="A185" s="220" t="s">
        <v>21</v>
      </c>
      <c r="B185" s="327" t="s">
        <v>5</v>
      </c>
      <c r="C185" s="462" t="s">
        <v>24</v>
      </c>
      <c r="D185" s="463"/>
      <c r="E185" s="220" t="s">
        <v>25</v>
      </c>
      <c r="F185" s="220" t="s">
        <v>26</v>
      </c>
      <c r="G185" s="220" t="s">
        <v>27</v>
      </c>
    </row>
    <row r="186" spans="1:8" s="10" customFormat="1" ht="30" customHeight="1">
      <c r="A186" s="45">
        <v>1</v>
      </c>
      <c r="B186" s="51" t="s">
        <v>2069</v>
      </c>
      <c r="C186" s="257" t="s">
        <v>96</v>
      </c>
      <c r="D186" s="258" t="s">
        <v>394</v>
      </c>
      <c r="E186" s="42" t="s">
        <v>2079</v>
      </c>
      <c r="F186" s="69" t="s">
        <v>2068</v>
      </c>
      <c r="G186" s="221" t="s">
        <v>2116</v>
      </c>
      <c r="H186" s="37" t="s">
        <v>299</v>
      </c>
    </row>
    <row r="187" spans="1:8" s="10" customFormat="1" ht="30" customHeight="1">
      <c r="A187" s="45">
        <v>2</v>
      </c>
      <c r="B187" s="51" t="s">
        <v>2070</v>
      </c>
      <c r="C187" s="257" t="s">
        <v>640</v>
      </c>
      <c r="D187" s="258" t="s">
        <v>149</v>
      </c>
      <c r="E187" s="42" t="s">
        <v>2079</v>
      </c>
      <c r="F187" s="69" t="s">
        <v>2068</v>
      </c>
      <c r="G187" s="45"/>
      <c r="H187" s="37" t="s">
        <v>299</v>
      </c>
    </row>
    <row r="188" spans="1:8" s="10" customFormat="1" ht="30" customHeight="1">
      <c r="A188" s="45">
        <v>3</v>
      </c>
      <c r="B188" s="51" t="s">
        <v>2071</v>
      </c>
      <c r="C188" s="257" t="s">
        <v>2072</v>
      </c>
      <c r="D188" s="258" t="s">
        <v>130</v>
      </c>
      <c r="E188" s="42" t="s">
        <v>2079</v>
      </c>
      <c r="F188" s="69" t="s">
        <v>2068</v>
      </c>
      <c r="G188" s="45"/>
      <c r="H188" s="37" t="s">
        <v>299</v>
      </c>
    </row>
    <row r="189" spans="1:8" s="10" customFormat="1" ht="30" customHeight="1">
      <c r="A189" s="45">
        <v>4</v>
      </c>
      <c r="B189" s="51" t="s">
        <v>2073</v>
      </c>
      <c r="C189" s="257" t="s">
        <v>1953</v>
      </c>
      <c r="D189" s="258" t="s">
        <v>10</v>
      </c>
      <c r="E189" s="42" t="s">
        <v>2079</v>
      </c>
      <c r="F189" s="69" t="s">
        <v>2068</v>
      </c>
      <c r="G189" s="45"/>
      <c r="H189" s="37" t="s">
        <v>299</v>
      </c>
    </row>
    <row r="190" spans="1:8" s="10" customFormat="1" ht="30" customHeight="1">
      <c r="A190" s="45">
        <v>5</v>
      </c>
      <c r="B190" s="51" t="s">
        <v>2074</v>
      </c>
      <c r="C190" s="257" t="s">
        <v>211</v>
      </c>
      <c r="D190" s="258" t="s">
        <v>212</v>
      </c>
      <c r="E190" s="42" t="s">
        <v>2079</v>
      </c>
      <c r="F190" s="69" t="s">
        <v>2068</v>
      </c>
      <c r="G190" s="45"/>
      <c r="H190" s="37" t="s">
        <v>299</v>
      </c>
    </row>
    <row r="191" spans="1:8" s="10" customFormat="1" ht="30" customHeight="1">
      <c r="A191" s="45">
        <v>6</v>
      </c>
      <c r="B191" s="51" t="s">
        <v>2075</v>
      </c>
      <c r="C191" s="257" t="s">
        <v>2076</v>
      </c>
      <c r="D191" s="258" t="s">
        <v>48</v>
      </c>
      <c r="E191" s="42" t="s">
        <v>2079</v>
      </c>
      <c r="F191" s="69" t="s">
        <v>2068</v>
      </c>
      <c r="G191" s="45"/>
      <c r="H191" s="37" t="s">
        <v>299</v>
      </c>
    </row>
    <row r="192" spans="1:8" s="10" customFormat="1" ht="30" customHeight="1">
      <c r="A192" s="45">
        <v>7</v>
      </c>
      <c r="B192" s="51" t="s">
        <v>2077</v>
      </c>
      <c r="C192" s="257" t="s">
        <v>2078</v>
      </c>
      <c r="D192" s="258" t="s">
        <v>48</v>
      </c>
      <c r="E192" s="42" t="s">
        <v>2079</v>
      </c>
      <c r="F192" s="69" t="s">
        <v>2068</v>
      </c>
      <c r="G192" s="45"/>
      <c r="H192" s="37" t="s">
        <v>299</v>
      </c>
    </row>
    <row r="193" spans="1:7" s="10" customFormat="1" ht="30" customHeight="1">
      <c r="A193" s="467" t="s">
        <v>29</v>
      </c>
      <c r="B193" s="468"/>
      <c r="C193" s="468"/>
      <c r="D193" s="188">
        <f>A192</f>
        <v>7</v>
      </c>
      <c r="E193" s="331" t="s">
        <v>268</v>
      </c>
      <c r="F193" s="469"/>
      <c r="G193" s="470"/>
    </row>
    <row r="194" spans="1:7" ht="30" customHeight="1">
      <c r="A194" s="329"/>
      <c r="B194" s="27"/>
      <c r="C194" s="28"/>
      <c r="D194" s="27"/>
      <c r="E194" s="90" t="s">
        <v>90</v>
      </c>
      <c r="F194" s="226"/>
      <c r="G194" s="91"/>
    </row>
    <row r="195" spans="1:7" ht="18" customHeight="1">
      <c r="A195" s="353"/>
      <c r="B195" s="34"/>
      <c r="C195" s="35"/>
      <c r="D195" s="34"/>
      <c r="E195" s="96"/>
      <c r="F195" s="332"/>
      <c r="G195" s="91"/>
    </row>
    <row r="196" spans="1:7" ht="18" customHeight="1">
      <c r="A196" s="353"/>
      <c r="B196" s="34"/>
      <c r="C196" s="35"/>
      <c r="D196" s="34"/>
      <c r="E196" s="96"/>
      <c r="F196" s="332"/>
      <c r="G196" s="91"/>
    </row>
    <row r="197" spans="1:7" ht="18" customHeight="1">
      <c r="A197" s="353"/>
      <c r="B197" s="34"/>
      <c r="C197" s="35"/>
      <c r="D197" s="34"/>
      <c r="E197" s="96"/>
      <c r="F197" s="332"/>
      <c r="G197" s="91"/>
    </row>
    <row r="198" spans="1:7" ht="18" customHeight="1">
      <c r="A198" s="367"/>
      <c r="B198" s="34"/>
      <c r="C198" s="35"/>
      <c r="D198" s="34"/>
      <c r="E198" s="96"/>
      <c r="F198" s="332"/>
      <c r="G198" s="91"/>
    </row>
    <row r="199" spans="1:7" ht="18" customHeight="1">
      <c r="A199" s="367"/>
      <c r="B199" s="34"/>
      <c r="C199" s="35"/>
      <c r="D199" s="34"/>
      <c r="E199" s="96"/>
      <c r="F199" s="332"/>
      <c r="G199" s="91"/>
    </row>
    <row r="200" spans="1:7" ht="18" customHeight="1">
      <c r="A200" s="367"/>
      <c r="B200" s="34"/>
      <c r="C200" s="35"/>
      <c r="D200" s="34"/>
      <c r="E200" s="96"/>
      <c r="F200" s="332"/>
      <c r="G200" s="91"/>
    </row>
    <row r="201" spans="1:7" ht="18" customHeight="1">
      <c r="A201" s="367"/>
      <c r="B201" s="34"/>
      <c r="C201" s="35"/>
      <c r="D201" s="34"/>
      <c r="E201" s="96"/>
      <c r="F201" s="332"/>
      <c r="G201" s="91"/>
    </row>
    <row r="202" spans="1:7" ht="18" customHeight="1">
      <c r="A202" s="367"/>
      <c r="B202" s="34"/>
      <c r="C202" s="35"/>
      <c r="D202" s="34"/>
      <c r="E202" s="96"/>
      <c r="F202" s="332"/>
      <c r="G202" s="91"/>
    </row>
    <row r="203" spans="1:7" ht="18" customHeight="1">
      <c r="A203" s="367"/>
      <c r="B203" s="34"/>
      <c r="C203" s="35"/>
      <c r="D203" s="34"/>
      <c r="E203" s="96"/>
      <c r="F203" s="332"/>
      <c r="G203" s="91"/>
    </row>
    <row r="204" spans="1:7" ht="18" customHeight="1">
      <c r="A204" s="367"/>
      <c r="B204" s="34"/>
      <c r="C204" s="35"/>
      <c r="D204" s="34"/>
      <c r="E204" s="96"/>
      <c r="F204" s="332"/>
      <c r="G204" s="91"/>
    </row>
    <row r="205" spans="1:7" ht="18" customHeight="1">
      <c r="A205" s="367"/>
      <c r="B205" s="34"/>
      <c r="C205" s="35"/>
      <c r="D205" s="34"/>
      <c r="E205" s="96"/>
      <c r="F205" s="332"/>
      <c r="G205" s="91"/>
    </row>
    <row r="206" spans="1:7" ht="18" customHeight="1">
      <c r="A206" s="353"/>
      <c r="B206" s="34"/>
      <c r="C206" s="35"/>
      <c r="D206" s="34"/>
      <c r="E206" s="96"/>
      <c r="F206" s="332"/>
      <c r="G206" s="91"/>
    </row>
    <row r="207" spans="1:7" ht="18" customHeight="1">
      <c r="A207" s="353"/>
      <c r="B207" s="34"/>
      <c r="C207" s="35"/>
      <c r="D207" s="34"/>
      <c r="E207" s="96"/>
      <c r="F207" s="332"/>
      <c r="G207" s="91"/>
    </row>
    <row r="208" spans="1:7" ht="18" customHeight="1">
      <c r="A208" s="353"/>
      <c r="B208" s="34"/>
      <c r="C208" s="35"/>
      <c r="D208" s="34"/>
      <c r="E208" s="96"/>
      <c r="F208" s="332"/>
      <c r="G208" s="91"/>
    </row>
    <row r="209" spans="1:7" ht="18" customHeight="1">
      <c r="A209" s="353"/>
      <c r="B209" s="34"/>
      <c r="C209" s="35"/>
      <c r="D209" s="34"/>
      <c r="E209" s="96"/>
      <c r="F209" s="332"/>
      <c r="G209" s="91"/>
    </row>
    <row r="210" spans="1:7" ht="18" customHeight="1">
      <c r="A210" s="353"/>
      <c r="B210" s="34"/>
      <c r="C210" s="35"/>
      <c r="D210" s="34"/>
      <c r="E210" s="96"/>
      <c r="F210" s="332"/>
      <c r="G210" s="91"/>
    </row>
    <row r="211" spans="1:7" ht="18" customHeight="1">
      <c r="A211" s="353"/>
      <c r="B211" s="34"/>
      <c r="C211" s="35"/>
      <c r="D211" s="34"/>
      <c r="E211" s="96"/>
      <c r="F211" s="332"/>
      <c r="G211" s="91"/>
    </row>
    <row r="212" spans="1:7" ht="18" customHeight="1">
      <c r="A212" s="355"/>
      <c r="B212" s="34"/>
      <c r="C212" s="35"/>
      <c r="D212" s="34"/>
      <c r="E212" s="96"/>
      <c r="F212" s="332"/>
      <c r="G212" s="91"/>
    </row>
    <row r="213" spans="1:7" ht="18" customHeight="1">
      <c r="A213" s="355"/>
      <c r="B213" s="34"/>
      <c r="C213" s="35"/>
      <c r="D213" s="34"/>
      <c r="E213" s="96"/>
      <c r="F213" s="332"/>
      <c r="G213" s="91"/>
    </row>
    <row r="214" spans="1:7" ht="18" customHeight="1">
      <c r="A214" s="355"/>
      <c r="B214" s="34"/>
      <c r="C214" s="35"/>
      <c r="D214" s="34"/>
      <c r="E214" s="96"/>
      <c r="F214" s="332"/>
      <c r="G214" s="91"/>
    </row>
    <row r="215" spans="1:7" ht="18" customHeight="1">
      <c r="A215" s="355"/>
      <c r="B215" s="34"/>
      <c r="C215" s="35"/>
      <c r="D215" s="34"/>
      <c r="E215" s="96"/>
      <c r="F215" s="332"/>
      <c r="G215" s="91"/>
    </row>
    <row r="216" spans="1:7" ht="18" customHeight="1">
      <c r="A216" s="355"/>
      <c r="B216" s="34"/>
      <c r="C216" s="35"/>
      <c r="D216" s="34"/>
      <c r="E216" s="96"/>
      <c r="F216" s="332"/>
      <c r="G216" s="91"/>
    </row>
    <row r="217" spans="1:7" ht="18" customHeight="1">
      <c r="A217" s="355"/>
      <c r="B217" s="34"/>
      <c r="C217" s="35"/>
      <c r="D217" s="34"/>
      <c r="E217" s="96"/>
      <c r="F217" s="332"/>
      <c r="G217" s="91"/>
    </row>
    <row r="218" spans="1:7" ht="21.95" customHeight="1">
      <c r="A218" s="263"/>
      <c r="B218" s="34"/>
      <c r="C218" s="35"/>
      <c r="D218" s="34"/>
      <c r="E218" s="90"/>
      <c r="F218" s="226"/>
      <c r="G218" s="53"/>
    </row>
    <row r="219" spans="1:7" s="10" customFormat="1" ht="20.100000000000001" customHeight="1">
      <c r="A219" s="19"/>
      <c r="B219" s="19"/>
      <c r="C219" s="19"/>
      <c r="D219" s="20" t="s">
        <v>117</v>
      </c>
      <c r="E219" s="20" t="s">
        <v>12</v>
      </c>
      <c r="F219" s="36"/>
      <c r="G219" s="36"/>
    </row>
    <row r="220" spans="1:7" ht="20.100000000000001" customHeight="1">
      <c r="A220" s="16"/>
      <c r="B220" s="16"/>
      <c r="C220" s="16" t="s">
        <v>4</v>
      </c>
      <c r="D220" s="16" t="e">
        <f>SUM(D221:D222)</f>
        <v>#REF!</v>
      </c>
      <c r="E220" s="48"/>
      <c r="F220" s="48"/>
      <c r="G220" s="16"/>
    </row>
    <row r="221" spans="1:7" ht="18" customHeight="1">
      <c r="A221" s="13"/>
      <c r="B221" s="13"/>
      <c r="C221" s="13" t="s">
        <v>106</v>
      </c>
      <c r="D221" s="115" t="e">
        <f>SUM(#REF!)</f>
        <v>#REF!</v>
      </c>
      <c r="E221" s="13"/>
      <c r="F221" s="13"/>
      <c r="G221" s="13"/>
    </row>
    <row r="222" spans="1:7" ht="18" customHeight="1">
      <c r="A222" s="13"/>
      <c r="B222" s="13"/>
      <c r="C222" s="13" t="s">
        <v>107</v>
      </c>
      <c r="D222" s="13" t="e">
        <f>SUM(#REF!,#REF!)</f>
        <v>#REF!</v>
      </c>
      <c r="E222" s="55"/>
      <c r="F222" s="13"/>
      <c r="G222" s="13"/>
    </row>
    <row r="223" spans="1:7" ht="18" customHeight="1">
      <c r="A223" s="13"/>
      <c r="B223" s="13"/>
      <c r="C223" s="13"/>
      <c r="D223" s="13"/>
      <c r="E223" s="13"/>
      <c r="F223" s="13"/>
      <c r="G223" s="13"/>
    </row>
    <row r="224" spans="1:7" ht="18" customHeight="1">
      <c r="A224" s="13"/>
      <c r="B224" s="13"/>
      <c r="C224" s="13"/>
      <c r="D224" s="13"/>
      <c r="E224" s="13"/>
      <c r="F224" s="13"/>
      <c r="G224" s="13"/>
    </row>
    <row r="225" spans="1:7" ht="18" customHeight="1">
      <c r="A225" s="13"/>
      <c r="B225" s="13"/>
      <c r="C225" s="13"/>
      <c r="D225" s="13"/>
      <c r="E225" s="13"/>
      <c r="F225" s="13"/>
      <c r="G225" s="13"/>
    </row>
    <row r="226" spans="1:7" ht="18" customHeight="1">
      <c r="A226" s="13"/>
      <c r="B226" s="13"/>
      <c r="C226" s="13"/>
      <c r="D226" s="13"/>
      <c r="E226" s="13"/>
      <c r="F226" s="13"/>
      <c r="G226" s="13"/>
    </row>
    <row r="227" spans="1:7" ht="18" customHeight="1">
      <c r="A227" s="13"/>
      <c r="B227" s="13"/>
      <c r="C227" s="13"/>
      <c r="D227" s="13"/>
      <c r="E227" s="13"/>
      <c r="F227" s="13"/>
      <c r="G227" s="13"/>
    </row>
    <row r="228" spans="1:7" ht="18" customHeight="1">
      <c r="A228" s="13"/>
      <c r="B228" s="13"/>
      <c r="C228" s="13"/>
      <c r="D228" s="13"/>
      <c r="E228" s="13"/>
      <c r="F228" s="13"/>
      <c r="G228" s="13"/>
    </row>
    <row r="229" spans="1:7" ht="18" customHeight="1">
      <c r="A229" s="13"/>
      <c r="B229" s="13"/>
      <c r="C229" s="13"/>
      <c r="D229" s="13"/>
      <c r="E229" s="13"/>
      <c r="F229" s="13"/>
      <c r="G229" s="13"/>
    </row>
    <row r="230" spans="1:7" ht="18" customHeight="1">
      <c r="A230" s="13"/>
      <c r="B230" s="13"/>
      <c r="C230" s="13"/>
      <c r="D230" s="13"/>
      <c r="E230" s="13"/>
      <c r="F230" s="13"/>
      <c r="G230" s="13"/>
    </row>
    <row r="231" spans="1:7" ht="18" customHeight="1">
      <c r="A231" s="13"/>
      <c r="B231" s="13"/>
      <c r="C231" s="13"/>
      <c r="D231" s="13"/>
      <c r="E231" s="13"/>
      <c r="F231" s="13"/>
      <c r="G231" s="13"/>
    </row>
    <row r="232" spans="1:7" ht="18" customHeight="1">
      <c r="A232" s="13"/>
      <c r="B232" s="13"/>
      <c r="C232" s="13"/>
      <c r="D232" s="13"/>
      <c r="E232" s="13"/>
      <c r="F232" s="13"/>
      <c r="G232" s="13"/>
    </row>
    <row r="233" spans="1:7" ht="18" customHeight="1">
      <c r="A233" s="16"/>
      <c r="B233" s="16"/>
      <c r="C233" s="16"/>
      <c r="D233" s="16"/>
      <c r="F233" s="16"/>
      <c r="G233" s="16"/>
    </row>
    <row r="234" spans="1:7" ht="18" customHeight="1">
      <c r="A234" s="16"/>
      <c r="B234" s="16"/>
      <c r="C234" s="16"/>
      <c r="D234" s="16"/>
      <c r="F234" s="16"/>
      <c r="G234" s="16"/>
    </row>
    <row r="235" spans="1:7" ht="18" customHeight="1">
      <c r="A235" s="16"/>
      <c r="B235" s="16"/>
      <c r="C235" s="16"/>
      <c r="D235" s="16"/>
      <c r="F235" s="16"/>
      <c r="G235" s="16"/>
    </row>
    <row r="236" spans="1:7" ht="18" customHeight="1">
      <c r="A236" s="16"/>
      <c r="B236" s="16"/>
      <c r="C236" s="16"/>
      <c r="D236" s="16"/>
      <c r="F236" s="16"/>
      <c r="G236" s="16"/>
    </row>
    <row r="237" spans="1:7" ht="18" customHeight="1">
      <c r="A237" s="16"/>
      <c r="B237" s="16"/>
      <c r="C237" s="16"/>
      <c r="D237" s="16"/>
      <c r="F237" s="16"/>
      <c r="G237" s="16"/>
    </row>
    <row r="238" spans="1:7" ht="18" customHeight="1">
      <c r="A238" s="16"/>
      <c r="B238" s="16"/>
      <c r="C238" s="16"/>
      <c r="D238" s="16"/>
      <c r="F238" s="16"/>
      <c r="G238" s="16"/>
    </row>
    <row r="239" spans="1:7" ht="18" customHeight="1">
      <c r="A239" s="16"/>
      <c r="B239" s="16"/>
      <c r="C239" s="16"/>
      <c r="D239" s="16"/>
      <c r="F239" s="16"/>
      <c r="G239" s="16"/>
    </row>
    <row r="240" spans="1:7" ht="18" customHeight="1">
      <c r="A240" s="16"/>
      <c r="B240" s="16"/>
      <c r="C240" s="16"/>
      <c r="D240" s="16"/>
      <c r="F240" s="16"/>
      <c r="G240" s="16"/>
    </row>
    <row r="241" spans="1:7" ht="18" customHeight="1">
      <c r="A241" s="16"/>
      <c r="B241" s="16"/>
      <c r="C241" s="16"/>
      <c r="D241" s="16"/>
      <c r="F241" s="16"/>
      <c r="G241" s="16"/>
    </row>
    <row r="242" spans="1:7" ht="18" customHeight="1">
      <c r="A242" s="16"/>
      <c r="B242" s="16"/>
      <c r="C242" s="16"/>
      <c r="D242" s="16"/>
      <c r="F242" s="16"/>
      <c r="G242" s="16"/>
    </row>
    <row r="243" spans="1:7" ht="18" customHeight="1">
      <c r="A243" s="16"/>
      <c r="B243" s="16"/>
      <c r="C243" s="16"/>
      <c r="D243" s="16"/>
      <c r="F243" s="16"/>
      <c r="G243" s="16"/>
    </row>
    <row r="244" spans="1:7" ht="18" customHeight="1">
      <c r="A244" s="13"/>
      <c r="B244" s="13"/>
      <c r="C244" s="13"/>
      <c r="D244" s="13"/>
      <c r="E244" s="13"/>
      <c r="F244" s="13"/>
      <c r="G244" s="13"/>
    </row>
    <row r="245" spans="1:7" ht="18" customHeight="1">
      <c r="A245" s="13"/>
      <c r="B245" s="13"/>
      <c r="C245" s="13"/>
      <c r="D245" s="13"/>
      <c r="E245" s="13"/>
      <c r="F245" s="13"/>
      <c r="G245" s="13"/>
    </row>
    <row r="246" spans="1:7" ht="18" customHeight="1">
      <c r="A246" s="13"/>
      <c r="B246" s="13"/>
      <c r="C246" s="13"/>
      <c r="D246" s="13"/>
      <c r="E246" s="13"/>
      <c r="F246" s="13"/>
      <c r="G246" s="13"/>
    </row>
    <row r="247" spans="1:7" ht="18" customHeight="1">
      <c r="A247" s="13"/>
      <c r="B247" s="13"/>
      <c r="C247" s="13"/>
      <c r="D247" s="13"/>
      <c r="E247" s="13"/>
      <c r="F247" s="13"/>
      <c r="G247" s="13"/>
    </row>
    <row r="248" spans="1:7" ht="18" customHeight="1">
      <c r="A248" s="13"/>
      <c r="B248" s="13"/>
      <c r="C248" s="13"/>
      <c r="D248" s="13"/>
      <c r="E248" s="13"/>
      <c r="F248" s="13"/>
      <c r="G248" s="13"/>
    </row>
    <row r="249" spans="1:7" ht="18" customHeight="1">
      <c r="A249" s="16"/>
      <c r="B249" s="16"/>
      <c r="C249" s="16"/>
      <c r="D249" s="16"/>
      <c r="F249" s="16"/>
      <c r="G249" s="16"/>
    </row>
    <row r="250" spans="1:7" ht="18" customHeight="1">
      <c r="A250" s="16"/>
      <c r="B250" s="16"/>
      <c r="C250" s="16"/>
      <c r="D250" s="16"/>
      <c r="F250" s="16"/>
      <c r="G250" s="16"/>
    </row>
    <row r="251" spans="1:7" ht="18" customHeight="1">
      <c r="A251" s="4"/>
      <c r="B251" s="4"/>
      <c r="E251" s="4"/>
    </row>
    <row r="252" spans="1:7" ht="18" customHeight="1">
      <c r="A252" s="4"/>
      <c r="B252" s="4"/>
      <c r="E252" s="4"/>
    </row>
    <row r="253" spans="1:7" ht="18" customHeight="1">
      <c r="A253" s="4"/>
      <c r="B253" s="4"/>
      <c r="E253" s="4"/>
    </row>
    <row r="254" spans="1:7" ht="18" customHeight="1">
      <c r="A254" s="4"/>
      <c r="B254" s="4"/>
      <c r="E254" s="4"/>
    </row>
    <row r="255" spans="1:7" ht="18" customHeight="1">
      <c r="A255" s="4"/>
      <c r="B255" s="4"/>
      <c r="E255" s="4"/>
    </row>
    <row r="256" spans="1:7" ht="18" customHeight="1">
      <c r="A256" s="4"/>
      <c r="B256" s="4"/>
      <c r="E256" s="4"/>
    </row>
    <row r="257" spans="1:5" ht="18" customHeight="1">
      <c r="A257" s="4"/>
      <c r="B257" s="4"/>
      <c r="E257" s="4"/>
    </row>
    <row r="258" spans="1:5" ht="18" customHeight="1">
      <c r="A258" s="4"/>
      <c r="B258" s="4"/>
      <c r="E258" s="4"/>
    </row>
    <row r="259" spans="1:5" ht="18" customHeight="1">
      <c r="A259" s="4"/>
      <c r="B259" s="4"/>
      <c r="E259" s="4"/>
    </row>
    <row r="260" spans="1:5" ht="18" customHeight="1">
      <c r="A260" s="4"/>
      <c r="B260" s="4"/>
      <c r="E260" s="4"/>
    </row>
    <row r="261" spans="1:5" ht="18" customHeight="1">
      <c r="A261" s="4"/>
      <c r="B261" s="4"/>
      <c r="E261" s="4"/>
    </row>
    <row r="262" spans="1:5" ht="18" customHeight="1">
      <c r="A262" s="4"/>
      <c r="B262" s="4"/>
      <c r="E262" s="4"/>
    </row>
    <row r="263" spans="1:5" ht="18" customHeight="1">
      <c r="A263" s="4"/>
      <c r="B263" s="4"/>
      <c r="E263" s="4"/>
    </row>
    <row r="264" spans="1:5" ht="18" customHeight="1">
      <c r="A264" s="4"/>
      <c r="B264" s="4"/>
      <c r="E264" s="4"/>
    </row>
    <row r="265" spans="1:5" ht="18" customHeight="1">
      <c r="A265" s="4"/>
      <c r="B265" s="4"/>
      <c r="E265" s="4"/>
    </row>
    <row r="266" spans="1:5" ht="18" customHeight="1">
      <c r="A266" s="4"/>
      <c r="B266" s="4"/>
      <c r="E266" s="4"/>
    </row>
    <row r="267" spans="1:5" ht="18" customHeight="1">
      <c r="A267" s="4"/>
      <c r="B267" s="4"/>
      <c r="E267" s="4"/>
    </row>
    <row r="268" spans="1:5" ht="18" customHeight="1">
      <c r="A268" s="4"/>
      <c r="B268" s="4"/>
      <c r="E268" s="4"/>
    </row>
    <row r="269" spans="1:5" ht="18" customHeight="1">
      <c r="A269" s="4"/>
      <c r="B269" s="4"/>
      <c r="E269" s="4"/>
    </row>
    <row r="270" spans="1:5" ht="18" customHeight="1">
      <c r="A270" s="4"/>
      <c r="B270" s="4"/>
      <c r="E270" s="4"/>
    </row>
    <row r="271" spans="1:5" ht="18" customHeight="1">
      <c r="A271" s="4"/>
      <c r="B271" s="4"/>
      <c r="E271" s="4"/>
    </row>
    <row r="272" spans="1:5" ht="18" customHeight="1">
      <c r="A272" s="4"/>
      <c r="B272" s="4"/>
      <c r="E272" s="4"/>
    </row>
    <row r="273" spans="1:5" ht="18" customHeight="1">
      <c r="A273" s="4"/>
      <c r="B273" s="4"/>
      <c r="E273" s="4"/>
    </row>
  </sheetData>
  <sortState ref="A47:H53">
    <sortCondition ref="D47:D53"/>
    <sortCondition ref="C47:C53"/>
  </sortState>
  <mergeCells count="22">
    <mergeCell ref="B20:C20"/>
    <mergeCell ref="A56:C56"/>
    <mergeCell ref="F56:G56"/>
    <mergeCell ref="A1:G1"/>
    <mergeCell ref="A2:G2"/>
    <mergeCell ref="A3:G3"/>
    <mergeCell ref="C5:D5"/>
    <mergeCell ref="B6:C6"/>
    <mergeCell ref="A193:C193"/>
    <mergeCell ref="F193:G193"/>
    <mergeCell ref="A181:G181"/>
    <mergeCell ref="A182:G182"/>
    <mergeCell ref="A183:G183"/>
    <mergeCell ref="C185:D185"/>
    <mergeCell ref="A91:G91"/>
    <mergeCell ref="A92:G92"/>
    <mergeCell ref="A93:G93"/>
    <mergeCell ref="C95:D95"/>
    <mergeCell ref="A146:C146"/>
    <mergeCell ref="F146:G146"/>
    <mergeCell ref="B96:C96"/>
    <mergeCell ref="B110:C110"/>
  </mergeCells>
  <phoneticPr fontId="2" type="noConversion"/>
  <pageMargins left="0.5" right="0.25" top="0.5" bottom="0.5" header="0" footer="0.25"/>
  <pageSetup paperSize="9" scale="90" orientation="portrait" r:id="rId1"/>
  <headerFooter differentFirst="1" alignWithMargins="0">
    <oddHeader>&amp;C&amp;P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2"/>
  <sheetViews>
    <sheetView view="pageBreakPreview" zoomScale="90" zoomScaleNormal="100" zoomScaleSheetLayoutView="90" workbookViewId="0">
      <selection activeCell="H4" sqref="H4"/>
    </sheetView>
  </sheetViews>
  <sheetFormatPr defaultRowHeight="15"/>
  <cols>
    <col min="1" max="1" width="4.625" style="3" customWidth="1"/>
    <col min="2" max="2" width="8.625" style="3" customWidth="1"/>
    <col min="3" max="3" width="18.625" style="4" customWidth="1"/>
    <col min="4" max="4" width="7.125" style="4" customWidth="1"/>
    <col min="5" max="5" width="10.625" style="3" customWidth="1"/>
    <col min="6" max="6" width="23.625" style="4" customWidth="1"/>
    <col min="7" max="7" width="27.125" style="4" customWidth="1"/>
    <col min="8" max="8" width="28.25" style="4" bestFit="1" customWidth="1"/>
    <col min="9" max="16384" width="9" style="4"/>
  </cols>
  <sheetData>
    <row r="1" spans="1:8" s="15" customFormat="1" ht="54.95" customHeight="1">
      <c r="A1" s="472" t="s">
        <v>2532</v>
      </c>
      <c r="B1" s="459"/>
      <c r="C1" s="473"/>
      <c r="D1" s="473"/>
      <c r="E1" s="473"/>
      <c r="F1" s="473"/>
      <c r="G1" s="473"/>
    </row>
    <row r="2" spans="1:8" s="10" customFormat="1" ht="24.95" customHeight="1">
      <c r="A2" s="505" t="s">
        <v>2546</v>
      </c>
      <c r="B2" s="496"/>
      <c r="C2" s="496"/>
      <c r="D2" s="496"/>
      <c r="E2" s="496"/>
      <c r="F2" s="496"/>
      <c r="G2" s="496"/>
    </row>
    <row r="3" spans="1:8" s="10" customFormat="1" ht="39.950000000000003" customHeight="1">
      <c r="A3" s="509" t="s">
        <v>2554</v>
      </c>
      <c r="B3" s="509"/>
      <c r="C3" s="509"/>
      <c r="D3" s="509"/>
      <c r="E3" s="509"/>
      <c r="F3" s="509"/>
      <c r="G3" s="509"/>
    </row>
    <row r="4" spans="1:8" ht="18" customHeight="1">
      <c r="A4" s="6"/>
      <c r="B4" s="6"/>
      <c r="C4" s="6"/>
      <c r="D4" s="6"/>
      <c r="E4" s="6"/>
      <c r="F4" s="23"/>
      <c r="G4" s="227" t="s">
        <v>2555</v>
      </c>
      <c r="H4" s="91" t="s">
        <v>2556</v>
      </c>
    </row>
    <row r="5" spans="1:8" s="8" customFormat="1" ht="30" customHeight="1">
      <c r="A5" s="220" t="s">
        <v>21</v>
      </c>
      <c r="B5" s="442" t="s">
        <v>5</v>
      </c>
      <c r="C5" s="462" t="s">
        <v>24</v>
      </c>
      <c r="D5" s="463"/>
      <c r="E5" s="220" t="s">
        <v>25</v>
      </c>
      <c r="F5" s="220" t="s">
        <v>26</v>
      </c>
      <c r="G5" s="220" t="s">
        <v>27</v>
      </c>
    </row>
    <row r="6" spans="1:8" s="10" customFormat="1" ht="30" customHeight="1">
      <c r="A6" s="45">
        <v>1</v>
      </c>
      <c r="B6" s="51" t="s">
        <v>2533</v>
      </c>
      <c r="C6" s="85" t="s">
        <v>2534</v>
      </c>
      <c r="D6" s="86" t="s">
        <v>54</v>
      </c>
      <c r="E6" s="42" t="s">
        <v>2543</v>
      </c>
      <c r="F6" s="69" t="s">
        <v>2455</v>
      </c>
      <c r="G6" s="326" t="s">
        <v>2553</v>
      </c>
      <c r="H6" s="37" t="s">
        <v>2041</v>
      </c>
    </row>
    <row r="7" spans="1:8" s="10" customFormat="1" ht="30" customHeight="1">
      <c r="A7" s="45">
        <v>2</v>
      </c>
      <c r="B7" s="51" t="s">
        <v>2535</v>
      </c>
      <c r="C7" s="85" t="s">
        <v>2536</v>
      </c>
      <c r="D7" s="86" t="s">
        <v>2537</v>
      </c>
      <c r="E7" s="42" t="s">
        <v>2543</v>
      </c>
      <c r="F7" s="69" t="s">
        <v>2455</v>
      </c>
      <c r="G7" s="326" t="s">
        <v>2544</v>
      </c>
      <c r="H7" s="37" t="s">
        <v>2041</v>
      </c>
    </row>
    <row r="8" spans="1:8" s="10" customFormat="1" ht="30" customHeight="1">
      <c r="A8" s="45">
        <v>3</v>
      </c>
      <c r="B8" s="51" t="s">
        <v>2538</v>
      </c>
      <c r="C8" s="85" t="s">
        <v>2539</v>
      </c>
      <c r="D8" s="86" t="s">
        <v>148</v>
      </c>
      <c r="E8" s="42" t="s">
        <v>2543</v>
      </c>
      <c r="F8" s="69" t="s">
        <v>2455</v>
      </c>
      <c r="G8" s="326" t="s">
        <v>2544</v>
      </c>
      <c r="H8" s="37" t="s">
        <v>2041</v>
      </c>
    </row>
    <row r="9" spans="1:8" s="10" customFormat="1" ht="30" customHeight="1">
      <c r="A9" s="45">
        <v>4</v>
      </c>
      <c r="B9" s="51" t="s">
        <v>2540</v>
      </c>
      <c r="C9" s="85" t="s">
        <v>2541</v>
      </c>
      <c r="D9" s="86" t="s">
        <v>65</v>
      </c>
      <c r="E9" s="42" t="s">
        <v>2543</v>
      </c>
      <c r="F9" s="69" t="s">
        <v>2455</v>
      </c>
      <c r="G9" s="326" t="s">
        <v>2544</v>
      </c>
      <c r="H9" s="37" t="s">
        <v>2041</v>
      </c>
    </row>
    <row r="10" spans="1:8" s="10" customFormat="1" ht="30" customHeight="1">
      <c r="A10" s="45">
        <v>5</v>
      </c>
      <c r="B10" s="51" t="s">
        <v>2542</v>
      </c>
      <c r="C10" s="85" t="s">
        <v>835</v>
      </c>
      <c r="D10" s="86" t="s">
        <v>82</v>
      </c>
      <c r="E10" s="42" t="s">
        <v>2543</v>
      </c>
      <c r="F10" s="69" t="s">
        <v>2455</v>
      </c>
      <c r="G10" s="324" t="s">
        <v>2545</v>
      </c>
      <c r="H10" s="37" t="s">
        <v>2041</v>
      </c>
    </row>
    <row r="11" spans="1:8" s="10" customFormat="1" ht="30" customHeight="1">
      <c r="A11" s="45">
        <v>6</v>
      </c>
      <c r="B11" s="89" t="s">
        <v>2547</v>
      </c>
      <c r="C11" s="371" t="s">
        <v>2548</v>
      </c>
      <c r="D11" s="372" t="s">
        <v>11</v>
      </c>
      <c r="E11" s="95" t="s">
        <v>2549</v>
      </c>
      <c r="F11" s="69" t="s">
        <v>2455</v>
      </c>
      <c r="G11" s="324" t="s">
        <v>2550</v>
      </c>
      <c r="H11" s="37" t="s">
        <v>2551</v>
      </c>
    </row>
    <row r="12" spans="1:8" s="10" customFormat="1" ht="30" customHeight="1">
      <c r="A12" s="45">
        <v>7</v>
      </c>
      <c r="B12" s="51" t="s">
        <v>2524</v>
      </c>
      <c r="C12" s="257" t="s">
        <v>2525</v>
      </c>
      <c r="D12" s="258" t="s">
        <v>140</v>
      </c>
      <c r="E12" s="42" t="s">
        <v>2169</v>
      </c>
      <c r="F12" s="69" t="s">
        <v>2049</v>
      </c>
      <c r="G12" s="324" t="s">
        <v>2552</v>
      </c>
      <c r="H12" s="37" t="s">
        <v>299</v>
      </c>
    </row>
    <row r="13" spans="1:8" s="10" customFormat="1" ht="30" customHeight="1">
      <c r="A13" s="45">
        <v>8</v>
      </c>
      <c r="B13" s="51" t="s">
        <v>2526</v>
      </c>
      <c r="C13" s="257" t="s">
        <v>2527</v>
      </c>
      <c r="D13" s="258" t="s">
        <v>6</v>
      </c>
      <c r="E13" s="42" t="s">
        <v>2169</v>
      </c>
      <c r="F13" s="69" t="s">
        <v>2049</v>
      </c>
      <c r="G13" s="324" t="s">
        <v>2552</v>
      </c>
      <c r="H13" s="37" t="s">
        <v>299</v>
      </c>
    </row>
    <row r="14" spans="1:8" s="10" customFormat="1" ht="30" customHeight="1">
      <c r="A14" s="467" t="s">
        <v>29</v>
      </c>
      <c r="B14" s="468"/>
      <c r="C14" s="468"/>
      <c r="D14" s="188">
        <f>A13</f>
        <v>8</v>
      </c>
      <c r="E14" s="444" t="s">
        <v>268</v>
      </c>
      <c r="F14" s="469"/>
      <c r="G14" s="470"/>
    </row>
    <row r="15" spans="1:8" ht="30" customHeight="1">
      <c r="A15" s="443"/>
      <c r="B15" s="27"/>
      <c r="C15" s="28"/>
      <c r="D15" s="181"/>
      <c r="E15" s="90" t="s">
        <v>90</v>
      </c>
      <c r="F15" s="91"/>
      <c r="G15" s="268"/>
    </row>
    <row r="16" spans="1:8" ht="20.100000000000001" customHeight="1">
      <c r="A16" s="443"/>
      <c r="B16" s="34"/>
      <c r="C16" s="35"/>
      <c r="D16" s="35"/>
      <c r="E16" s="443"/>
    </row>
    <row r="17" spans="1:5" ht="20.100000000000001" customHeight="1">
      <c r="A17" s="443"/>
      <c r="B17" s="34"/>
      <c r="C17" s="35"/>
      <c r="D17" s="35"/>
      <c r="E17" s="443"/>
    </row>
    <row r="18" spans="1:5" ht="20.100000000000001" customHeight="1">
      <c r="A18" s="443"/>
      <c r="B18" s="34"/>
      <c r="C18" s="35"/>
      <c r="D18" s="35"/>
      <c r="E18" s="443"/>
    </row>
    <row r="19" spans="1:5" ht="20.100000000000001" customHeight="1">
      <c r="A19" s="443"/>
      <c r="B19" s="34"/>
      <c r="C19" s="35"/>
      <c r="D19" s="35"/>
      <c r="E19" s="443"/>
    </row>
    <row r="20" spans="1:5" ht="20.100000000000001" customHeight="1">
      <c r="A20" s="443"/>
      <c r="B20" s="34"/>
      <c r="C20" s="35"/>
      <c r="D20" s="35"/>
      <c r="E20" s="443"/>
    </row>
    <row r="21" spans="1:5" ht="20.100000000000001" customHeight="1">
      <c r="A21" s="443"/>
      <c r="B21" s="34"/>
      <c r="C21" s="35"/>
      <c r="D21" s="35"/>
      <c r="E21" s="443"/>
    </row>
    <row r="22" spans="1:5" ht="20.100000000000001" customHeight="1">
      <c r="A22" s="443"/>
      <c r="B22" s="34"/>
      <c r="C22" s="35"/>
      <c r="D22" s="35"/>
      <c r="E22" s="443"/>
    </row>
    <row r="23" spans="1:5" ht="20.100000000000001" customHeight="1">
      <c r="A23" s="443"/>
      <c r="B23" s="34"/>
      <c r="C23" s="35"/>
      <c r="D23" s="35"/>
      <c r="E23" s="443"/>
    </row>
    <row r="24" spans="1:5" ht="20.100000000000001" customHeight="1">
      <c r="A24" s="443"/>
      <c r="B24" s="34"/>
      <c r="C24" s="35"/>
      <c r="D24" s="35"/>
      <c r="E24" s="443"/>
    </row>
    <row r="25" spans="1:5" ht="20.100000000000001" customHeight="1">
      <c r="A25" s="443"/>
      <c r="B25" s="34"/>
      <c r="C25" s="35"/>
      <c r="D25" s="35"/>
      <c r="E25" s="443"/>
    </row>
    <row r="26" spans="1:5" ht="20.100000000000001" customHeight="1">
      <c r="A26" s="443"/>
      <c r="B26" s="34"/>
      <c r="C26" s="35"/>
      <c r="D26" s="35"/>
      <c r="E26" s="443"/>
    </row>
    <row r="27" spans="1:5" ht="20.100000000000001" customHeight="1">
      <c r="A27" s="443"/>
      <c r="B27" s="34"/>
      <c r="C27" s="35"/>
      <c r="D27" s="35"/>
      <c r="E27" s="443"/>
    </row>
    <row r="28" spans="1:5" ht="20.100000000000001" customHeight="1">
      <c r="A28" s="443"/>
      <c r="B28" s="34"/>
      <c r="C28" s="35"/>
      <c r="D28" s="35"/>
      <c r="E28" s="443"/>
    </row>
    <row r="29" spans="1:5" ht="20.100000000000001" customHeight="1">
      <c r="A29" s="443"/>
      <c r="B29" s="34"/>
      <c r="C29" s="35"/>
      <c r="D29" s="35"/>
      <c r="E29" s="443"/>
    </row>
    <row r="30" spans="1:5" ht="20.100000000000001" customHeight="1">
      <c r="A30" s="443"/>
      <c r="B30" s="34"/>
      <c r="C30" s="35"/>
      <c r="D30" s="35"/>
      <c r="E30" s="443"/>
    </row>
    <row r="31" spans="1:5" ht="20.100000000000001" customHeight="1">
      <c r="A31" s="443"/>
      <c r="B31" s="34"/>
      <c r="C31" s="35"/>
      <c r="D31" s="35"/>
      <c r="E31" s="443"/>
    </row>
    <row r="32" spans="1:5" ht="20.100000000000001" customHeight="1">
      <c r="A32" s="443"/>
      <c r="B32" s="34"/>
      <c r="C32" s="35"/>
      <c r="D32" s="35"/>
      <c r="E32" s="443"/>
    </row>
    <row r="33" spans="1:8" s="15" customFormat="1" ht="54.95" customHeight="1">
      <c r="A33" s="472" t="s">
        <v>2488</v>
      </c>
      <c r="B33" s="459"/>
      <c r="C33" s="473"/>
      <c r="D33" s="473"/>
      <c r="E33" s="473"/>
      <c r="F33" s="473"/>
      <c r="G33" s="473"/>
    </row>
    <row r="34" spans="1:8" s="10" customFormat="1" ht="24.95" customHeight="1">
      <c r="A34" s="505" t="s">
        <v>2489</v>
      </c>
      <c r="B34" s="496"/>
      <c r="C34" s="496"/>
      <c r="D34" s="496"/>
      <c r="E34" s="496"/>
      <c r="F34" s="496"/>
      <c r="G34" s="496"/>
    </row>
    <row r="35" spans="1:8" s="10" customFormat="1" ht="39.950000000000003" customHeight="1">
      <c r="A35" s="509" t="s">
        <v>2528</v>
      </c>
      <c r="B35" s="509"/>
      <c r="C35" s="509"/>
      <c r="D35" s="509"/>
      <c r="E35" s="509"/>
      <c r="F35" s="509"/>
      <c r="G35" s="509"/>
    </row>
    <row r="36" spans="1:8" ht="18" customHeight="1">
      <c r="A36" s="6"/>
      <c r="B36" s="6"/>
      <c r="C36" s="6"/>
      <c r="D36" s="6"/>
      <c r="E36" s="6"/>
      <c r="F36" s="23"/>
      <c r="G36" s="227" t="s">
        <v>2529</v>
      </c>
      <c r="H36" s="4" t="s">
        <v>2530</v>
      </c>
    </row>
    <row r="37" spans="1:8" s="8" customFormat="1" ht="30" customHeight="1">
      <c r="A37" s="220" t="s">
        <v>21</v>
      </c>
      <c r="B37" s="419" t="s">
        <v>5</v>
      </c>
      <c r="C37" s="462" t="s">
        <v>24</v>
      </c>
      <c r="D37" s="463"/>
      <c r="E37" s="220" t="s">
        <v>25</v>
      </c>
      <c r="F37" s="220" t="s">
        <v>26</v>
      </c>
      <c r="G37" s="220" t="s">
        <v>27</v>
      </c>
    </row>
    <row r="38" spans="1:8" s="10" customFormat="1" ht="30" customHeight="1">
      <c r="A38" s="45">
        <v>1</v>
      </c>
      <c r="B38" s="51" t="s">
        <v>2490</v>
      </c>
      <c r="C38" s="257" t="s">
        <v>211</v>
      </c>
      <c r="D38" s="258" t="s">
        <v>2491</v>
      </c>
      <c r="E38" s="42" t="s">
        <v>2044</v>
      </c>
      <c r="F38" s="69" t="s">
        <v>1703</v>
      </c>
      <c r="G38" s="326" t="s">
        <v>2492</v>
      </c>
      <c r="H38" s="37" t="s">
        <v>315</v>
      </c>
    </row>
    <row r="39" spans="1:8" s="10" customFormat="1" ht="30" customHeight="1">
      <c r="A39" s="45">
        <v>2</v>
      </c>
      <c r="B39" s="51" t="s">
        <v>2495</v>
      </c>
      <c r="C39" s="85" t="s">
        <v>2496</v>
      </c>
      <c r="D39" s="86" t="s">
        <v>170</v>
      </c>
      <c r="E39" s="42" t="s">
        <v>1684</v>
      </c>
      <c r="F39" s="69" t="s">
        <v>1703</v>
      </c>
      <c r="G39" s="326" t="s">
        <v>2497</v>
      </c>
      <c r="H39" s="37" t="s">
        <v>312</v>
      </c>
    </row>
    <row r="40" spans="1:8" s="10" customFormat="1" ht="30" customHeight="1">
      <c r="A40" s="45">
        <v>3</v>
      </c>
      <c r="B40" s="51" t="s">
        <v>2499</v>
      </c>
      <c r="C40" s="257" t="s">
        <v>2500</v>
      </c>
      <c r="D40" s="258" t="s">
        <v>2501</v>
      </c>
      <c r="E40" s="42" t="s">
        <v>2504</v>
      </c>
      <c r="F40" s="69" t="s">
        <v>2498</v>
      </c>
      <c r="G40" s="324" t="s">
        <v>2505</v>
      </c>
      <c r="H40" s="37" t="s">
        <v>2041</v>
      </c>
    </row>
    <row r="41" spans="1:8" s="10" customFormat="1" ht="30" customHeight="1">
      <c r="A41" s="45">
        <v>4</v>
      </c>
      <c r="B41" s="51" t="s">
        <v>2502</v>
      </c>
      <c r="C41" s="257" t="s">
        <v>2503</v>
      </c>
      <c r="D41" s="258" t="s">
        <v>1635</v>
      </c>
      <c r="E41" s="42" t="s">
        <v>2504</v>
      </c>
      <c r="F41" s="69" t="s">
        <v>2498</v>
      </c>
      <c r="G41" s="324" t="s">
        <v>2505</v>
      </c>
      <c r="H41" s="37" t="s">
        <v>2041</v>
      </c>
    </row>
    <row r="42" spans="1:8" s="10" customFormat="1" ht="30" customHeight="1">
      <c r="A42" s="45">
        <v>5</v>
      </c>
      <c r="B42" s="51" t="s">
        <v>2506</v>
      </c>
      <c r="C42" s="257" t="s">
        <v>2507</v>
      </c>
      <c r="D42" s="258" t="s">
        <v>199</v>
      </c>
      <c r="E42" s="42" t="s">
        <v>1927</v>
      </c>
      <c r="F42" s="69" t="s">
        <v>2510</v>
      </c>
      <c r="G42" s="324" t="s">
        <v>2511</v>
      </c>
      <c r="H42" s="37" t="s">
        <v>312</v>
      </c>
    </row>
    <row r="43" spans="1:8" s="10" customFormat="1" ht="30" customHeight="1">
      <c r="A43" s="45">
        <v>6</v>
      </c>
      <c r="B43" s="51" t="s">
        <v>2508</v>
      </c>
      <c r="C43" s="257" t="s">
        <v>2509</v>
      </c>
      <c r="D43" s="258" t="s">
        <v>152</v>
      </c>
      <c r="E43" s="42" t="s">
        <v>1927</v>
      </c>
      <c r="F43" s="69" t="s">
        <v>2510</v>
      </c>
      <c r="G43" s="324" t="s">
        <v>2511</v>
      </c>
      <c r="H43" s="37" t="s">
        <v>312</v>
      </c>
    </row>
    <row r="44" spans="1:8" s="10" customFormat="1" ht="30" customHeight="1">
      <c r="A44" s="467" t="s">
        <v>29</v>
      </c>
      <c r="B44" s="468"/>
      <c r="C44" s="468"/>
      <c r="D44" s="188">
        <f>A43</f>
        <v>6</v>
      </c>
      <c r="E44" s="421" t="s">
        <v>268</v>
      </c>
      <c r="F44" s="469"/>
      <c r="G44" s="470"/>
    </row>
    <row r="45" spans="1:8" ht="30" customHeight="1">
      <c r="A45" s="420"/>
      <c r="B45" s="27"/>
      <c r="C45" s="28"/>
      <c r="D45" s="181"/>
      <c r="E45" s="90" t="s">
        <v>90</v>
      </c>
      <c r="F45" s="91"/>
      <c r="G45" s="268"/>
    </row>
    <row r="46" spans="1:8" ht="20.100000000000001" customHeight="1">
      <c r="A46" s="420"/>
      <c r="B46" s="34"/>
      <c r="C46" s="35"/>
      <c r="D46" s="35"/>
      <c r="E46" s="420"/>
    </row>
    <row r="47" spans="1:8" ht="20.100000000000001" customHeight="1">
      <c r="A47" s="420"/>
      <c r="B47" s="34"/>
      <c r="C47" s="35"/>
      <c r="D47" s="35"/>
      <c r="E47" s="420"/>
    </row>
    <row r="48" spans="1:8" ht="20.100000000000001" customHeight="1">
      <c r="A48" s="420"/>
      <c r="B48" s="34"/>
      <c r="C48" s="35"/>
      <c r="D48" s="35"/>
      <c r="E48" s="420"/>
    </row>
    <row r="49" spans="1:5" ht="20.100000000000001" customHeight="1">
      <c r="A49" s="420"/>
      <c r="B49" s="34"/>
      <c r="C49" s="35"/>
      <c r="D49" s="35"/>
      <c r="E49" s="420"/>
    </row>
    <row r="50" spans="1:5" ht="20.100000000000001" customHeight="1">
      <c r="A50" s="420"/>
      <c r="B50" s="34"/>
      <c r="C50" s="35"/>
      <c r="D50" s="35"/>
      <c r="E50" s="420"/>
    </row>
    <row r="51" spans="1:5" ht="20.100000000000001" customHeight="1">
      <c r="A51" s="420"/>
      <c r="B51" s="34"/>
      <c r="C51" s="35"/>
      <c r="D51" s="35"/>
      <c r="E51" s="420"/>
    </row>
    <row r="52" spans="1:5" ht="20.100000000000001" customHeight="1">
      <c r="A52" s="420"/>
      <c r="B52" s="34"/>
      <c r="C52" s="35"/>
      <c r="D52" s="35"/>
      <c r="E52" s="420"/>
    </row>
    <row r="53" spans="1:5" ht="20.100000000000001" customHeight="1">
      <c r="A53" s="420"/>
      <c r="B53" s="34"/>
      <c r="C53" s="35"/>
      <c r="D53" s="35"/>
      <c r="E53" s="420"/>
    </row>
    <row r="54" spans="1:5" ht="20.100000000000001" customHeight="1">
      <c r="A54" s="420"/>
      <c r="B54" s="34"/>
      <c r="C54" s="35"/>
      <c r="D54" s="35"/>
      <c r="E54" s="420"/>
    </row>
    <row r="55" spans="1:5" ht="20.100000000000001" customHeight="1">
      <c r="A55" s="420"/>
      <c r="B55" s="34"/>
      <c r="C55" s="35"/>
      <c r="D55" s="35"/>
      <c r="E55" s="420"/>
    </row>
    <row r="56" spans="1:5" ht="20.100000000000001" customHeight="1">
      <c r="A56" s="420"/>
      <c r="B56" s="34"/>
      <c r="C56" s="35"/>
      <c r="D56" s="35"/>
      <c r="E56" s="420"/>
    </row>
    <row r="57" spans="1:5" ht="20.100000000000001" customHeight="1">
      <c r="A57" s="420"/>
      <c r="B57" s="34"/>
      <c r="C57" s="35"/>
      <c r="D57" s="35"/>
      <c r="E57" s="420"/>
    </row>
    <row r="58" spans="1:5" ht="20.100000000000001" customHeight="1">
      <c r="A58" s="420"/>
      <c r="B58" s="34"/>
      <c r="C58" s="35"/>
      <c r="D58" s="35"/>
      <c r="E58" s="420"/>
    </row>
    <row r="59" spans="1:5" ht="20.100000000000001" customHeight="1">
      <c r="A59" s="420"/>
      <c r="B59" s="34"/>
      <c r="C59" s="35"/>
      <c r="D59" s="35"/>
      <c r="E59" s="420"/>
    </row>
    <row r="60" spans="1:5" ht="20.100000000000001" customHeight="1">
      <c r="A60" s="420"/>
      <c r="B60" s="34"/>
      <c r="C60" s="35"/>
      <c r="D60" s="35"/>
      <c r="E60" s="420"/>
    </row>
    <row r="61" spans="1:5" ht="20.100000000000001" customHeight="1">
      <c r="A61" s="420"/>
      <c r="B61" s="34"/>
      <c r="C61" s="35"/>
      <c r="D61" s="35"/>
      <c r="E61" s="420"/>
    </row>
    <row r="62" spans="1:5" ht="20.100000000000001" customHeight="1">
      <c r="A62" s="420"/>
      <c r="B62" s="34"/>
      <c r="C62" s="35"/>
      <c r="D62" s="35"/>
      <c r="E62" s="420"/>
    </row>
    <row r="63" spans="1:5" ht="20.100000000000001" customHeight="1">
      <c r="A63" s="420"/>
      <c r="B63" s="34"/>
      <c r="C63" s="35"/>
      <c r="D63" s="35"/>
      <c r="E63" s="420"/>
    </row>
    <row r="64" spans="1:5" ht="20.100000000000001" customHeight="1">
      <c r="A64" s="420"/>
      <c r="B64" s="34"/>
      <c r="C64" s="35"/>
      <c r="D64" s="35"/>
      <c r="E64" s="420"/>
    </row>
    <row r="65" spans="1:8" s="15" customFormat="1" ht="54.95" customHeight="1">
      <c r="A65" s="472" t="s">
        <v>2122</v>
      </c>
      <c r="B65" s="459"/>
      <c r="C65" s="473"/>
      <c r="D65" s="473"/>
      <c r="E65" s="473"/>
      <c r="F65" s="473"/>
      <c r="G65" s="473"/>
    </row>
    <row r="66" spans="1:8" s="10" customFormat="1" ht="24.95" customHeight="1">
      <c r="A66" s="505" t="s">
        <v>1649</v>
      </c>
      <c r="B66" s="496"/>
      <c r="C66" s="496"/>
      <c r="D66" s="496"/>
      <c r="E66" s="496"/>
      <c r="F66" s="496"/>
      <c r="G66" s="496"/>
    </row>
    <row r="67" spans="1:8" s="10" customFormat="1" ht="39.950000000000003" customHeight="1">
      <c r="A67" s="506" t="s">
        <v>2388</v>
      </c>
      <c r="B67" s="506"/>
      <c r="C67" s="506"/>
      <c r="D67" s="506"/>
      <c r="E67" s="506"/>
      <c r="F67" s="506"/>
      <c r="G67" s="506"/>
    </row>
    <row r="68" spans="1:8" ht="18" customHeight="1">
      <c r="A68" s="6"/>
      <c r="B68" s="6"/>
      <c r="C68" s="6"/>
      <c r="D68" s="6"/>
      <c r="E68" s="6"/>
      <c r="F68" s="23"/>
      <c r="G68" s="227" t="s">
        <v>2392</v>
      </c>
    </row>
    <row r="69" spans="1:8" s="8" customFormat="1" ht="30" customHeight="1">
      <c r="A69" s="220" t="s">
        <v>21</v>
      </c>
      <c r="B69" s="377" t="s">
        <v>5</v>
      </c>
      <c r="C69" s="462" t="s">
        <v>24</v>
      </c>
      <c r="D69" s="463"/>
      <c r="E69" s="220" t="s">
        <v>25</v>
      </c>
      <c r="F69" s="220" t="s">
        <v>26</v>
      </c>
      <c r="G69" s="220" t="s">
        <v>27</v>
      </c>
    </row>
    <row r="70" spans="1:8" s="8" customFormat="1" ht="30" customHeight="1">
      <c r="A70" s="220"/>
      <c r="B70" s="507" t="s">
        <v>2</v>
      </c>
      <c r="C70" s="508"/>
      <c r="D70" s="379">
        <f>A75</f>
        <v>5</v>
      </c>
      <c r="E70" s="44"/>
      <c r="F70" s="44"/>
      <c r="G70" s="221" t="s">
        <v>2394</v>
      </c>
    </row>
    <row r="71" spans="1:8" s="10" customFormat="1" ht="30" customHeight="1">
      <c r="A71" s="45">
        <v>1</v>
      </c>
      <c r="B71" s="51" t="s">
        <v>2123</v>
      </c>
      <c r="C71" s="257" t="s">
        <v>2124</v>
      </c>
      <c r="D71" s="258" t="s">
        <v>77</v>
      </c>
      <c r="E71" s="42" t="s">
        <v>2125</v>
      </c>
      <c r="F71" s="69" t="s">
        <v>1703</v>
      </c>
      <c r="G71" s="324" t="s">
        <v>2126</v>
      </c>
      <c r="H71" s="37" t="s">
        <v>319</v>
      </c>
    </row>
    <row r="72" spans="1:8" s="10" customFormat="1" ht="30" customHeight="1">
      <c r="A72" s="45">
        <v>2</v>
      </c>
      <c r="B72" s="51" t="s">
        <v>2127</v>
      </c>
      <c r="C72" s="257" t="s">
        <v>2128</v>
      </c>
      <c r="D72" s="258" t="s">
        <v>348</v>
      </c>
      <c r="E72" s="42" t="s">
        <v>2136</v>
      </c>
      <c r="F72" s="69" t="s">
        <v>1703</v>
      </c>
      <c r="G72" s="324" t="s">
        <v>1965</v>
      </c>
      <c r="H72" s="37" t="s">
        <v>319</v>
      </c>
    </row>
    <row r="73" spans="1:8" s="10" customFormat="1" ht="30" customHeight="1">
      <c r="A73" s="45">
        <v>3</v>
      </c>
      <c r="B73" s="51" t="s">
        <v>2129</v>
      </c>
      <c r="C73" s="257" t="s">
        <v>2130</v>
      </c>
      <c r="D73" s="258" t="s">
        <v>2131</v>
      </c>
      <c r="E73" s="42" t="s">
        <v>2136</v>
      </c>
      <c r="F73" s="69" t="s">
        <v>1703</v>
      </c>
      <c r="G73" s="127" t="s">
        <v>1</v>
      </c>
      <c r="H73" s="37" t="s">
        <v>319</v>
      </c>
    </row>
    <row r="74" spans="1:8" s="10" customFormat="1" ht="30" customHeight="1">
      <c r="A74" s="45">
        <v>4</v>
      </c>
      <c r="B74" s="51" t="s">
        <v>2132</v>
      </c>
      <c r="C74" s="257" t="s">
        <v>2133</v>
      </c>
      <c r="D74" s="258" t="s">
        <v>151</v>
      </c>
      <c r="E74" s="42" t="s">
        <v>2136</v>
      </c>
      <c r="F74" s="69" t="s">
        <v>1703</v>
      </c>
      <c r="G74" s="127" t="s">
        <v>1</v>
      </c>
      <c r="H74" s="37" t="s">
        <v>319</v>
      </c>
    </row>
    <row r="75" spans="1:8" s="10" customFormat="1" ht="30" customHeight="1">
      <c r="A75" s="45">
        <v>5</v>
      </c>
      <c r="B75" s="51" t="s">
        <v>2134</v>
      </c>
      <c r="C75" s="257" t="s">
        <v>2135</v>
      </c>
      <c r="D75" s="258" t="s">
        <v>50</v>
      </c>
      <c r="E75" s="42" t="s">
        <v>2136</v>
      </c>
      <c r="F75" s="69" t="s">
        <v>1703</v>
      </c>
      <c r="G75" s="127" t="s">
        <v>1</v>
      </c>
      <c r="H75" s="37" t="s">
        <v>319</v>
      </c>
    </row>
    <row r="76" spans="1:8" s="108" customFormat="1" ht="30" customHeight="1">
      <c r="A76" s="45"/>
      <c r="B76" s="503" t="s">
        <v>3</v>
      </c>
      <c r="C76" s="504"/>
      <c r="D76" s="125">
        <f>A80</f>
        <v>4</v>
      </c>
      <c r="E76" s="209"/>
      <c r="F76" s="69"/>
      <c r="G76" s="54"/>
      <c r="H76" s="189"/>
    </row>
    <row r="77" spans="1:8" s="10" customFormat="1" ht="30" customHeight="1">
      <c r="A77" s="45">
        <v>1</v>
      </c>
      <c r="B77" s="51" t="s">
        <v>2376</v>
      </c>
      <c r="C77" s="257" t="s">
        <v>276</v>
      </c>
      <c r="D77" s="258" t="s">
        <v>2377</v>
      </c>
      <c r="E77" s="42" t="s">
        <v>1787</v>
      </c>
      <c r="F77" s="69" t="s">
        <v>2049</v>
      </c>
      <c r="G77" s="324"/>
      <c r="H77" s="37" t="s">
        <v>310</v>
      </c>
    </row>
    <row r="78" spans="1:8" s="10" customFormat="1" ht="30" customHeight="1">
      <c r="A78" s="45">
        <v>2</v>
      </c>
      <c r="B78" s="51" t="s">
        <v>2378</v>
      </c>
      <c r="C78" s="257" t="s">
        <v>2379</v>
      </c>
      <c r="D78" s="258" t="s">
        <v>192</v>
      </c>
      <c r="E78" s="42" t="s">
        <v>1787</v>
      </c>
      <c r="F78" s="69" t="s">
        <v>2049</v>
      </c>
      <c r="G78" s="324"/>
      <c r="H78" s="37" t="s">
        <v>310</v>
      </c>
    </row>
    <row r="79" spans="1:8" s="10" customFormat="1" ht="30" customHeight="1">
      <c r="A79" s="45">
        <v>3</v>
      </c>
      <c r="B79" s="51" t="s">
        <v>2380</v>
      </c>
      <c r="C79" s="257" t="s">
        <v>2381</v>
      </c>
      <c r="D79" s="258" t="s">
        <v>50</v>
      </c>
      <c r="E79" s="42" t="s">
        <v>1787</v>
      </c>
      <c r="F79" s="69" t="s">
        <v>2049</v>
      </c>
      <c r="G79" s="324"/>
      <c r="H79" s="37" t="s">
        <v>310</v>
      </c>
    </row>
    <row r="80" spans="1:8" s="10" customFormat="1" ht="30" customHeight="1">
      <c r="A80" s="45">
        <v>4</v>
      </c>
      <c r="B80" s="51" t="s">
        <v>2382</v>
      </c>
      <c r="C80" s="257" t="s">
        <v>2383</v>
      </c>
      <c r="D80" s="258" t="s">
        <v>1691</v>
      </c>
      <c r="E80" s="42" t="s">
        <v>1891</v>
      </c>
      <c r="F80" s="69" t="s">
        <v>2384</v>
      </c>
      <c r="G80" s="324"/>
      <c r="H80" s="37" t="s">
        <v>319</v>
      </c>
    </row>
    <row r="81" spans="1:7" s="10" customFormat="1" ht="30" customHeight="1">
      <c r="A81" s="467" t="s">
        <v>29</v>
      </c>
      <c r="B81" s="468"/>
      <c r="C81" s="468"/>
      <c r="D81" s="188">
        <f>SUM(D70,D76)</f>
        <v>9</v>
      </c>
      <c r="E81" s="379" t="s">
        <v>268</v>
      </c>
      <c r="F81" s="469"/>
      <c r="G81" s="470"/>
    </row>
    <row r="82" spans="1:7" ht="30" customHeight="1">
      <c r="A82" s="378"/>
      <c r="B82" s="27"/>
      <c r="C82" s="28"/>
      <c r="D82" s="181"/>
      <c r="E82" s="90" t="s">
        <v>90</v>
      </c>
      <c r="F82" s="91"/>
      <c r="G82" s="268"/>
    </row>
    <row r="83" spans="1:7" ht="20.100000000000001" customHeight="1">
      <c r="A83" s="378"/>
      <c r="B83" s="34"/>
      <c r="C83" s="35"/>
      <c r="D83" s="35"/>
      <c r="E83" s="378"/>
    </row>
    <row r="84" spans="1:7" ht="20.100000000000001" customHeight="1">
      <c r="A84" s="378"/>
      <c r="B84" s="34"/>
      <c r="C84" s="35"/>
      <c r="D84" s="35"/>
      <c r="E84" s="378"/>
    </row>
    <row r="85" spans="1:7" ht="20.100000000000001" customHeight="1">
      <c r="A85" s="378"/>
      <c r="B85" s="34"/>
      <c r="C85" s="35"/>
      <c r="D85" s="35"/>
      <c r="E85" s="378"/>
    </row>
    <row r="86" spans="1:7" ht="20.100000000000001" customHeight="1">
      <c r="A86" s="378"/>
      <c r="B86" s="34"/>
      <c r="C86" s="35"/>
      <c r="D86" s="35"/>
      <c r="E86" s="378"/>
    </row>
    <row r="87" spans="1:7" ht="20.100000000000001" customHeight="1">
      <c r="A87" s="378"/>
      <c r="B87" s="34"/>
      <c r="C87" s="35"/>
      <c r="D87" s="35"/>
      <c r="E87" s="378"/>
    </row>
    <row r="88" spans="1:7" ht="20.100000000000001" customHeight="1">
      <c r="A88" s="378"/>
      <c r="B88" s="34"/>
      <c r="C88" s="35"/>
      <c r="D88" s="35"/>
      <c r="E88" s="378"/>
    </row>
    <row r="89" spans="1:7" ht="20.100000000000001" customHeight="1">
      <c r="A89" s="378"/>
      <c r="B89" s="34"/>
      <c r="C89" s="35"/>
      <c r="D89" s="35"/>
      <c r="E89" s="378"/>
    </row>
    <row r="90" spans="1:7" ht="20.100000000000001" customHeight="1">
      <c r="A90" s="378"/>
      <c r="B90" s="34"/>
      <c r="C90" s="35"/>
      <c r="D90" s="35"/>
      <c r="E90" s="378"/>
    </row>
    <row r="91" spans="1:7" ht="20.100000000000001" customHeight="1">
      <c r="A91" s="378"/>
      <c r="B91" s="34"/>
      <c r="C91" s="35"/>
      <c r="D91" s="35"/>
      <c r="E91" s="378"/>
    </row>
    <row r="92" spans="1:7" ht="20.100000000000001" customHeight="1">
      <c r="A92" s="402"/>
      <c r="B92" s="34"/>
      <c r="C92" s="35"/>
      <c r="D92" s="35"/>
      <c r="E92" s="402"/>
    </row>
    <row r="93" spans="1:7" ht="20.100000000000001" customHeight="1">
      <c r="A93" s="402"/>
      <c r="B93" s="34"/>
      <c r="C93" s="35"/>
      <c r="D93" s="35"/>
      <c r="E93" s="402"/>
    </row>
    <row r="94" spans="1:7" s="15" customFormat="1" ht="45" customHeight="1">
      <c r="A94" s="472" t="s">
        <v>1961</v>
      </c>
      <c r="B94" s="459"/>
      <c r="C94" s="473"/>
      <c r="D94" s="473"/>
      <c r="E94" s="473"/>
      <c r="F94" s="473"/>
      <c r="G94" s="473"/>
    </row>
    <row r="95" spans="1:7" s="10" customFormat="1" ht="21.95" customHeight="1">
      <c r="A95" s="505" t="s">
        <v>1649</v>
      </c>
      <c r="B95" s="496"/>
      <c r="C95" s="496"/>
      <c r="D95" s="496"/>
      <c r="E95" s="496"/>
      <c r="F95" s="496"/>
      <c r="G95" s="496"/>
    </row>
    <row r="96" spans="1:7" s="10" customFormat="1" ht="35.1" customHeight="1">
      <c r="A96" s="506" t="s">
        <v>2115</v>
      </c>
      <c r="B96" s="506"/>
      <c r="C96" s="506"/>
      <c r="D96" s="506"/>
      <c r="E96" s="506"/>
      <c r="F96" s="506"/>
      <c r="G96" s="506"/>
    </row>
    <row r="97" spans="1:8" ht="18" customHeight="1">
      <c r="A97" s="6"/>
      <c r="B97" s="6"/>
      <c r="C97" s="6"/>
      <c r="D97" s="6"/>
      <c r="E97" s="6"/>
      <c r="F97" s="23"/>
      <c r="G97" s="227" t="s">
        <v>2112</v>
      </c>
    </row>
    <row r="98" spans="1:8" s="8" customFormat="1" ht="24.95" customHeight="1">
      <c r="A98" s="220" t="s">
        <v>21</v>
      </c>
      <c r="B98" s="343" t="s">
        <v>5</v>
      </c>
      <c r="C98" s="462" t="s">
        <v>24</v>
      </c>
      <c r="D98" s="463"/>
      <c r="E98" s="220" t="s">
        <v>25</v>
      </c>
      <c r="F98" s="220" t="s">
        <v>26</v>
      </c>
      <c r="G98" s="220" t="s">
        <v>27</v>
      </c>
    </row>
    <row r="99" spans="1:8" s="8" customFormat="1" ht="20.100000000000001" customHeight="1">
      <c r="A99" s="220"/>
      <c r="B99" s="507" t="s">
        <v>2</v>
      </c>
      <c r="C99" s="508"/>
      <c r="D99" s="344">
        <f>A113</f>
        <v>14</v>
      </c>
      <c r="E99" s="44"/>
      <c r="F99" s="44"/>
      <c r="G99" s="221" t="s">
        <v>2114</v>
      </c>
    </row>
    <row r="100" spans="1:8" s="10" customFormat="1" ht="20.100000000000001" customHeight="1">
      <c r="A100" s="45">
        <v>1</v>
      </c>
      <c r="B100" s="51" t="s">
        <v>1962</v>
      </c>
      <c r="C100" s="257" t="s">
        <v>1001</v>
      </c>
      <c r="D100" s="258" t="s">
        <v>192</v>
      </c>
      <c r="E100" s="42" t="s">
        <v>1704</v>
      </c>
      <c r="F100" s="69" t="s">
        <v>1703</v>
      </c>
      <c r="G100" s="324" t="s">
        <v>1966</v>
      </c>
      <c r="H100" s="37" t="s">
        <v>331</v>
      </c>
    </row>
    <row r="101" spans="1:8" s="10" customFormat="1" ht="20.100000000000001" customHeight="1">
      <c r="A101" s="45">
        <v>2</v>
      </c>
      <c r="B101" s="51" t="s">
        <v>1963</v>
      </c>
      <c r="C101" s="257" t="s">
        <v>174</v>
      </c>
      <c r="D101" s="258" t="s">
        <v>166</v>
      </c>
      <c r="E101" s="42" t="s">
        <v>1704</v>
      </c>
      <c r="F101" s="69" t="s">
        <v>1964</v>
      </c>
      <c r="G101" s="324" t="s">
        <v>1965</v>
      </c>
      <c r="H101" s="37" t="s">
        <v>331</v>
      </c>
    </row>
    <row r="102" spans="1:8" s="10" customFormat="1" ht="20.100000000000001" customHeight="1">
      <c r="A102" s="45">
        <v>3</v>
      </c>
      <c r="B102" s="51" t="s">
        <v>2016</v>
      </c>
      <c r="C102" s="257" t="s">
        <v>2017</v>
      </c>
      <c r="D102" s="258" t="s">
        <v>171</v>
      </c>
      <c r="E102" s="42" t="s">
        <v>2020</v>
      </c>
      <c r="F102" s="69" t="s">
        <v>2021</v>
      </c>
      <c r="G102" s="324" t="s">
        <v>1965</v>
      </c>
      <c r="H102" s="37" t="s">
        <v>311</v>
      </c>
    </row>
    <row r="103" spans="1:8" s="10" customFormat="1" ht="20.100000000000001" customHeight="1">
      <c r="A103" s="45">
        <v>4</v>
      </c>
      <c r="B103" s="51" t="s">
        <v>2018</v>
      </c>
      <c r="C103" s="257" t="s">
        <v>2019</v>
      </c>
      <c r="D103" s="258" t="s">
        <v>194</v>
      </c>
      <c r="E103" s="42" t="s">
        <v>2020</v>
      </c>
      <c r="F103" s="69" t="s">
        <v>2022</v>
      </c>
      <c r="G103" s="324" t="s">
        <v>2023</v>
      </c>
      <c r="H103" s="37" t="s">
        <v>311</v>
      </c>
    </row>
    <row r="104" spans="1:8" s="10" customFormat="1" ht="20.100000000000001" customHeight="1">
      <c r="A104" s="45">
        <v>5</v>
      </c>
      <c r="B104" s="51" t="s">
        <v>2032</v>
      </c>
      <c r="C104" s="257" t="s">
        <v>2033</v>
      </c>
      <c r="D104" s="258" t="s">
        <v>2034</v>
      </c>
      <c r="E104" s="42" t="s">
        <v>2039</v>
      </c>
      <c r="F104" s="69" t="s">
        <v>1703</v>
      </c>
      <c r="G104" s="324" t="s">
        <v>2040</v>
      </c>
      <c r="H104" s="37" t="s">
        <v>2041</v>
      </c>
    </row>
    <row r="105" spans="1:8" s="10" customFormat="1" ht="20.100000000000001" customHeight="1">
      <c r="A105" s="45">
        <v>6</v>
      </c>
      <c r="B105" s="51" t="s">
        <v>2035</v>
      </c>
      <c r="C105" s="257" t="s">
        <v>2036</v>
      </c>
      <c r="D105" s="258" t="s">
        <v>2037</v>
      </c>
      <c r="E105" s="42" t="s">
        <v>2039</v>
      </c>
      <c r="F105" s="69" t="s">
        <v>1703</v>
      </c>
      <c r="G105" s="127" t="s">
        <v>1</v>
      </c>
      <c r="H105" s="37" t="s">
        <v>2041</v>
      </c>
    </row>
    <row r="106" spans="1:8" s="10" customFormat="1" ht="20.100000000000001" customHeight="1">
      <c r="A106" s="45">
        <v>7</v>
      </c>
      <c r="B106" s="51" t="s">
        <v>2038</v>
      </c>
      <c r="C106" s="257" t="s">
        <v>384</v>
      </c>
      <c r="D106" s="258" t="s">
        <v>84</v>
      </c>
      <c r="E106" s="42" t="s">
        <v>2039</v>
      </c>
      <c r="F106" s="69" t="s">
        <v>1703</v>
      </c>
      <c r="G106" s="127" t="s">
        <v>1</v>
      </c>
      <c r="H106" s="37" t="s">
        <v>2041</v>
      </c>
    </row>
    <row r="107" spans="1:8" s="10" customFormat="1" ht="20.100000000000001" customHeight="1">
      <c r="A107" s="45">
        <v>8</v>
      </c>
      <c r="B107" s="51" t="s">
        <v>2042</v>
      </c>
      <c r="C107" s="257" t="s">
        <v>2043</v>
      </c>
      <c r="D107" s="258" t="s">
        <v>149</v>
      </c>
      <c r="E107" s="42" t="s">
        <v>2044</v>
      </c>
      <c r="F107" s="69" t="s">
        <v>1619</v>
      </c>
      <c r="G107" s="324" t="s">
        <v>2045</v>
      </c>
      <c r="H107" s="37" t="s">
        <v>315</v>
      </c>
    </row>
    <row r="108" spans="1:8" s="10" customFormat="1" ht="20.100000000000001" customHeight="1">
      <c r="A108" s="45">
        <v>9</v>
      </c>
      <c r="B108" s="89" t="s">
        <v>2051</v>
      </c>
      <c r="C108" s="255" t="s">
        <v>2052</v>
      </c>
      <c r="D108" s="256" t="s">
        <v>170</v>
      </c>
      <c r="E108" s="42" t="s">
        <v>2053</v>
      </c>
      <c r="F108" s="69" t="s">
        <v>2054</v>
      </c>
      <c r="G108" s="324" t="s">
        <v>2055</v>
      </c>
      <c r="H108" s="37" t="s">
        <v>312</v>
      </c>
    </row>
    <row r="109" spans="1:8" s="10" customFormat="1" ht="20.100000000000001" customHeight="1">
      <c r="A109" s="45">
        <v>10</v>
      </c>
      <c r="B109" s="51" t="s">
        <v>1967</v>
      </c>
      <c r="C109" s="257" t="s">
        <v>1735</v>
      </c>
      <c r="D109" s="258" t="s">
        <v>151</v>
      </c>
      <c r="E109" s="42" t="s">
        <v>1687</v>
      </c>
      <c r="F109" s="69" t="s">
        <v>1619</v>
      </c>
      <c r="G109" s="127" t="s">
        <v>1</v>
      </c>
      <c r="H109" s="37" t="s">
        <v>313</v>
      </c>
    </row>
    <row r="110" spans="1:8" s="10" customFormat="1" ht="20.100000000000001" customHeight="1">
      <c r="A110" s="45">
        <v>11</v>
      </c>
      <c r="B110" s="89" t="s">
        <v>2056</v>
      </c>
      <c r="C110" s="255" t="s">
        <v>2057</v>
      </c>
      <c r="D110" s="256" t="s">
        <v>111</v>
      </c>
      <c r="E110" s="95" t="s">
        <v>2058</v>
      </c>
      <c r="F110" s="69" t="s">
        <v>1625</v>
      </c>
      <c r="G110" s="324" t="s">
        <v>2059</v>
      </c>
      <c r="H110" s="37" t="s">
        <v>319</v>
      </c>
    </row>
    <row r="111" spans="1:8" s="10" customFormat="1" ht="20.100000000000001" customHeight="1">
      <c r="A111" s="45">
        <v>12</v>
      </c>
      <c r="B111" s="51" t="s">
        <v>2046</v>
      </c>
      <c r="C111" s="85" t="s">
        <v>2047</v>
      </c>
      <c r="D111" s="86" t="s">
        <v>45</v>
      </c>
      <c r="E111" s="42" t="s">
        <v>2048</v>
      </c>
      <c r="F111" s="69" t="s">
        <v>2049</v>
      </c>
      <c r="G111" s="324" t="s">
        <v>2050</v>
      </c>
      <c r="H111" s="37" t="s">
        <v>315</v>
      </c>
    </row>
    <row r="112" spans="1:8" s="10" customFormat="1" ht="20.100000000000001" customHeight="1">
      <c r="A112" s="45">
        <v>13</v>
      </c>
      <c r="B112" s="89" t="s">
        <v>2029</v>
      </c>
      <c r="C112" s="371" t="s">
        <v>2030</v>
      </c>
      <c r="D112" s="372" t="s">
        <v>348</v>
      </c>
      <c r="E112" s="95" t="s">
        <v>2031</v>
      </c>
      <c r="F112" s="69" t="s">
        <v>1619</v>
      </c>
      <c r="G112" s="324" t="s">
        <v>1965</v>
      </c>
      <c r="H112" s="37" t="s">
        <v>313</v>
      </c>
    </row>
    <row r="113" spans="1:8" s="10" customFormat="1" ht="20.100000000000001" customHeight="1">
      <c r="A113" s="45">
        <v>14</v>
      </c>
      <c r="B113" s="89" t="s">
        <v>2060</v>
      </c>
      <c r="C113" s="371" t="s">
        <v>2061</v>
      </c>
      <c r="D113" s="372" t="s">
        <v>124</v>
      </c>
      <c r="E113" s="95" t="s">
        <v>2031</v>
      </c>
      <c r="F113" s="69" t="s">
        <v>2062</v>
      </c>
      <c r="G113" s="324" t="s">
        <v>2063</v>
      </c>
      <c r="H113" s="37" t="s">
        <v>313</v>
      </c>
    </row>
    <row r="114" spans="1:8" s="108" customFormat="1" ht="20.100000000000001" customHeight="1">
      <c r="A114" s="45"/>
      <c r="B114" s="503" t="s">
        <v>3</v>
      </c>
      <c r="C114" s="504"/>
      <c r="D114" s="125">
        <f>A121</f>
        <v>7</v>
      </c>
      <c r="E114" s="209"/>
      <c r="F114" s="69"/>
      <c r="G114" s="54"/>
      <c r="H114" s="189"/>
    </row>
    <row r="115" spans="1:8" s="10" customFormat="1" ht="20.100000000000001" customHeight="1">
      <c r="A115" s="45">
        <v>1</v>
      </c>
      <c r="B115" s="51" t="s">
        <v>1968</v>
      </c>
      <c r="C115" s="85" t="s">
        <v>281</v>
      </c>
      <c r="D115" s="86" t="s">
        <v>199</v>
      </c>
      <c r="E115" s="42" t="s">
        <v>1690</v>
      </c>
      <c r="F115" s="69" t="s">
        <v>1682</v>
      </c>
      <c r="G115" s="324"/>
      <c r="H115" s="37" t="s">
        <v>319</v>
      </c>
    </row>
    <row r="116" spans="1:8" s="10" customFormat="1" ht="20.100000000000001" customHeight="1">
      <c r="A116" s="45">
        <v>2</v>
      </c>
      <c r="B116" s="51" t="s">
        <v>1969</v>
      </c>
      <c r="C116" s="85" t="s">
        <v>1692</v>
      </c>
      <c r="D116" s="86" t="s">
        <v>46</v>
      </c>
      <c r="E116" s="42" t="s">
        <v>1690</v>
      </c>
      <c r="F116" s="69" t="s">
        <v>1682</v>
      </c>
      <c r="G116" s="324"/>
      <c r="H116" s="37" t="s">
        <v>319</v>
      </c>
    </row>
    <row r="117" spans="1:8" s="10" customFormat="1" ht="20.100000000000001" customHeight="1">
      <c r="A117" s="45">
        <v>3</v>
      </c>
      <c r="B117" s="51" t="s">
        <v>1970</v>
      </c>
      <c r="C117" s="85" t="s">
        <v>1971</v>
      </c>
      <c r="D117" s="86" t="s">
        <v>171</v>
      </c>
      <c r="E117" s="42" t="s">
        <v>1690</v>
      </c>
      <c r="F117" s="69" t="s">
        <v>1682</v>
      </c>
      <c r="G117" s="324"/>
      <c r="H117" s="37" t="s">
        <v>319</v>
      </c>
    </row>
    <row r="118" spans="1:8" s="10" customFormat="1" ht="20.100000000000001" customHeight="1">
      <c r="A118" s="45">
        <v>4</v>
      </c>
      <c r="B118" s="51" t="s">
        <v>1972</v>
      </c>
      <c r="C118" s="85" t="s">
        <v>172</v>
      </c>
      <c r="D118" s="86" t="s">
        <v>95</v>
      </c>
      <c r="E118" s="42" t="s">
        <v>1690</v>
      </c>
      <c r="F118" s="69" t="s">
        <v>1682</v>
      </c>
      <c r="G118" s="324"/>
      <c r="H118" s="37" t="s">
        <v>319</v>
      </c>
    </row>
    <row r="119" spans="1:8" s="10" customFormat="1" ht="20.100000000000001" customHeight="1">
      <c r="A119" s="45">
        <v>5</v>
      </c>
      <c r="B119" s="51" t="s">
        <v>1973</v>
      </c>
      <c r="C119" s="85" t="s">
        <v>1621</v>
      </c>
      <c r="D119" s="86" t="s">
        <v>13</v>
      </c>
      <c r="E119" s="42" t="s">
        <v>1690</v>
      </c>
      <c r="F119" s="69" t="s">
        <v>1682</v>
      </c>
      <c r="G119" s="324"/>
      <c r="H119" s="37" t="s">
        <v>319</v>
      </c>
    </row>
    <row r="120" spans="1:8" s="10" customFormat="1" ht="20.100000000000001" customHeight="1">
      <c r="A120" s="45">
        <v>6</v>
      </c>
      <c r="B120" s="51" t="s">
        <v>1974</v>
      </c>
      <c r="C120" s="85" t="s">
        <v>1975</v>
      </c>
      <c r="D120" s="86" t="s">
        <v>44</v>
      </c>
      <c r="E120" s="42" t="s">
        <v>1690</v>
      </c>
      <c r="F120" s="69" t="s">
        <v>1682</v>
      </c>
      <c r="G120" s="324"/>
      <c r="H120" s="37" t="s">
        <v>319</v>
      </c>
    </row>
    <row r="121" spans="1:8" s="10" customFormat="1" ht="20.100000000000001" customHeight="1">
      <c r="A121" s="45">
        <v>7</v>
      </c>
      <c r="B121" s="51" t="s">
        <v>1976</v>
      </c>
      <c r="C121" s="85" t="s">
        <v>882</v>
      </c>
      <c r="D121" s="86" t="s">
        <v>45</v>
      </c>
      <c r="E121" s="42" t="s">
        <v>1690</v>
      </c>
      <c r="F121" s="69" t="s">
        <v>1682</v>
      </c>
      <c r="G121" s="324"/>
      <c r="H121" s="37" t="s">
        <v>319</v>
      </c>
    </row>
    <row r="122" spans="1:8" s="10" customFormat="1" ht="24.95" customHeight="1">
      <c r="A122" s="467" t="s">
        <v>29</v>
      </c>
      <c r="B122" s="468"/>
      <c r="C122" s="468"/>
      <c r="D122" s="188">
        <f>SUM(D99,D114)</f>
        <v>21</v>
      </c>
      <c r="E122" s="344" t="s">
        <v>268</v>
      </c>
      <c r="F122" s="469"/>
      <c r="G122" s="470"/>
    </row>
    <row r="123" spans="1:8" ht="24.95" customHeight="1">
      <c r="A123" s="342"/>
      <c r="B123" s="27"/>
      <c r="C123" s="28"/>
      <c r="D123" s="181"/>
      <c r="E123" s="90" t="s">
        <v>90</v>
      </c>
      <c r="F123" s="91"/>
      <c r="G123" s="268"/>
    </row>
    <row r="124" spans="1:8" ht="18" customHeight="1">
      <c r="A124" s="342"/>
      <c r="B124" s="34"/>
      <c r="C124" s="35"/>
      <c r="D124" s="35"/>
      <c r="E124" s="342"/>
    </row>
    <row r="125" spans="1:8" ht="18" customHeight="1">
      <c r="A125" s="342"/>
      <c r="B125" s="34"/>
      <c r="C125" s="35"/>
      <c r="D125" s="35"/>
      <c r="E125" s="342"/>
    </row>
    <row r="126" spans="1:8" ht="18" customHeight="1">
      <c r="A126" s="342"/>
      <c r="B126" s="34"/>
      <c r="C126" s="35"/>
      <c r="D126" s="35"/>
      <c r="E126" s="342"/>
    </row>
    <row r="127" spans="1:8" ht="18" customHeight="1">
      <c r="A127" s="367"/>
      <c r="B127" s="34"/>
      <c r="C127" s="35"/>
      <c r="D127" s="35"/>
      <c r="E127" s="367"/>
    </row>
    <row r="128" spans="1:8" ht="18" customHeight="1">
      <c r="A128" s="342"/>
      <c r="B128" s="34"/>
      <c r="C128" s="35"/>
      <c r="D128" s="35"/>
      <c r="E128" s="342"/>
    </row>
    <row r="129" spans="1:7" ht="18" customHeight="1">
      <c r="A129" s="342"/>
      <c r="B129" s="34"/>
      <c r="C129" s="35"/>
      <c r="D129" s="35"/>
      <c r="E129" s="342"/>
    </row>
    <row r="130" spans="1:7" ht="18" customHeight="1">
      <c r="A130" s="353"/>
      <c r="B130" s="34"/>
      <c r="C130" s="35"/>
      <c r="D130" s="35"/>
      <c r="E130" s="353"/>
    </row>
    <row r="131" spans="1:7" ht="18" customHeight="1">
      <c r="A131" s="353"/>
      <c r="B131" s="34"/>
      <c r="C131" s="35"/>
      <c r="D131" s="35"/>
      <c r="E131" s="353"/>
    </row>
    <row r="132" spans="1:7" ht="18" customHeight="1">
      <c r="A132" s="187"/>
      <c r="B132" s="34"/>
      <c r="C132" s="35"/>
      <c r="D132" s="35"/>
      <c r="E132" s="187"/>
    </row>
    <row r="133" spans="1:7" s="10" customFormat="1" ht="18" customHeight="1">
      <c r="A133" s="19"/>
      <c r="B133" s="19"/>
      <c r="C133" s="19"/>
      <c r="D133" s="20" t="s">
        <v>117</v>
      </c>
      <c r="E133" s="20" t="s">
        <v>12</v>
      </c>
      <c r="F133" s="36"/>
      <c r="G133" s="36"/>
    </row>
    <row r="134" spans="1:7" ht="20.100000000000001" customHeight="1">
      <c r="A134" s="16"/>
      <c r="B134" s="16"/>
      <c r="C134" s="16" t="s">
        <v>4</v>
      </c>
      <c r="D134" s="16" t="e">
        <f>SUM(D135:D136)</f>
        <v>#REF!</v>
      </c>
      <c r="E134" s="48"/>
      <c r="F134" s="48"/>
      <c r="G134" s="16"/>
    </row>
    <row r="135" spans="1:7" ht="18" customHeight="1">
      <c r="A135" s="13"/>
      <c r="B135" s="13"/>
      <c r="C135" s="13" t="s">
        <v>106</v>
      </c>
      <c r="D135" s="13" t="e">
        <f>SUM(#REF!)</f>
        <v>#REF!</v>
      </c>
      <c r="E135" s="13"/>
      <c r="F135" s="13"/>
      <c r="G135" s="13"/>
    </row>
    <row r="136" spans="1:7" ht="18" customHeight="1">
      <c r="A136" s="13"/>
      <c r="B136" s="13"/>
      <c r="C136" s="13" t="s">
        <v>107</v>
      </c>
      <c r="D136" s="13" t="e">
        <f>SUM(#REF!)</f>
        <v>#REF!</v>
      </c>
      <c r="E136" s="13"/>
      <c r="F136" s="13"/>
      <c r="G136" s="13"/>
    </row>
    <row r="152" spans="1:7" ht="18" customHeight="1">
      <c r="A152" s="13"/>
      <c r="B152" s="13"/>
      <c r="C152" s="13"/>
      <c r="D152" s="13"/>
      <c r="E152" s="13"/>
      <c r="F152" s="13"/>
      <c r="G152" s="13"/>
    </row>
    <row r="153" spans="1:7" ht="18" customHeight="1">
      <c r="A153" s="13"/>
      <c r="B153" s="13"/>
      <c r="C153" s="13"/>
      <c r="D153" s="13"/>
      <c r="E153" s="13"/>
      <c r="F153" s="13"/>
      <c r="G153" s="13"/>
    </row>
    <row r="154" spans="1:7" ht="18" customHeight="1">
      <c r="A154" s="13"/>
      <c r="B154" s="13"/>
      <c r="C154" s="13"/>
      <c r="D154" s="13"/>
      <c r="E154" s="13"/>
      <c r="F154" s="13"/>
      <c r="G154" s="13"/>
    </row>
    <row r="155" spans="1:7" ht="18" customHeight="1">
      <c r="A155" s="13"/>
      <c r="B155" s="13"/>
      <c r="C155" s="13"/>
      <c r="D155" s="13"/>
      <c r="E155" s="13"/>
      <c r="F155" s="13"/>
      <c r="G155" s="13"/>
    </row>
    <row r="156" spans="1:7" ht="18" customHeight="1">
      <c r="A156" s="13"/>
      <c r="B156" s="13"/>
      <c r="C156" s="13"/>
      <c r="D156" s="13"/>
      <c r="E156" s="13"/>
      <c r="F156" s="13"/>
      <c r="G156" s="13"/>
    </row>
    <row r="157" spans="1:7" ht="18" customHeight="1">
      <c r="A157" s="13"/>
      <c r="B157" s="13"/>
      <c r="C157" s="13"/>
      <c r="D157" s="13"/>
      <c r="E157" s="13"/>
      <c r="F157" s="13"/>
      <c r="G157" s="13"/>
    </row>
    <row r="158" spans="1:7" ht="18" customHeight="1">
      <c r="A158" s="13"/>
      <c r="B158" s="13"/>
      <c r="C158" s="13"/>
      <c r="D158" s="13"/>
      <c r="E158" s="13"/>
      <c r="F158" s="13"/>
      <c r="G158" s="13"/>
    </row>
    <row r="159" spans="1:7" ht="18" customHeight="1">
      <c r="A159" s="13"/>
      <c r="B159" s="13"/>
      <c r="C159" s="13"/>
      <c r="D159" s="13"/>
      <c r="E159" s="13"/>
      <c r="F159" s="13"/>
      <c r="G159" s="13"/>
    </row>
    <row r="160" spans="1:7" ht="18" customHeight="1">
      <c r="A160" s="13"/>
      <c r="B160" s="13"/>
      <c r="C160" s="13"/>
      <c r="D160" s="13"/>
      <c r="E160" s="13"/>
      <c r="F160" s="13"/>
      <c r="G160" s="13"/>
    </row>
    <row r="161" spans="1:7" ht="18" customHeight="1">
      <c r="A161" s="13"/>
      <c r="B161" s="13"/>
      <c r="C161" s="13"/>
      <c r="D161" s="13"/>
      <c r="E161" s="13"/>
      <c r="F161" s="13"/>
      <c r="G161" s="13"/>
    </row>
    <row r="162" spans="1:7" ht="18" customHeight="1">
      <c r="A162" s="16"/>
      <c r="B162" s="16"/>
      <c r="C162" s="16"/>
      <c r="D162" s="16"/>
      <c r="F162" s="16"/>
      <c r="G162" s="16"/>
    </row>
    <row r="163" spans="1:7" ht="18" customHeight="1">
      <c r="A163" s="16"/>
      <c r="B163" s="16"/>
      <c r="C163" s="16"/>
      <c r="D163" s="16"/>
      <c r="F163" s="16"/>
      <c r="G163" s="16"/>
    </row>
    <row r="164" spans="1:7" ht="18" customHeight="1">
      <c r="A164" s="16"/>
      <c r="B164" s="16"/>
      <c r="C164" s="16"/>
      <c r="D164" s="16"/>
      <c r="F164" s="16"/>
      <c r="G164" s="16"/>
    </row>
    <row r="165" spans="1:7" ht="18" customHeight="1">
      <c r="A165" s="16"/>
      <c r="B165" s="16"/>
      <c r="C165" s="16"/>
      <c r="D165" s="16"/>
      <c r="F165" s="16"/>
      <c r="G165" s="16"/>
    </row>
    <row r="166" spans="1:7" ht="18" customHeight="1">
      <c r="A166" s="16"/>
      <c r="B166" s="16"/>
      <c r="C166" s="16"/>
      <c r="D166" s="16"/>
      <c r="F166" s="16"/>
      <c r="G166" s="16"/>
    </row>
    <row r="167" spans="1:7" ht="18" customHeight="1">
      <c r="A167" s="16"/>
      <c r="B167" s="16"/>
      <c r="C167" s="16"/>
      <c r="D167" s="16"/>
      <c r="F167" s="16"/>
      <c r="G167" s="16"/>
    </row>
    <row r="168" spans="1:7" ht="18" customHeight="1">
      <c r="A168" s="16"/>
      <c r="B168" s="16"/>
      <c r="C168" s="16"/>
      <c r="D168" s="16"/>
      <c r="F168" s="16"/>
      <c r="G168" s="16"/>
    </row>
    <row r="169" spans="1:7" ht="18" customHeight="1">
      <c r="A169" s="16"/>
      <c r="B169" s="16"/>
      <c r="C169" s="16"/>
      <c r="D169" s="16"/>
      <c r="F169" s="16"/>
      <c r="G169" s="16"/>
    </row>
    <row r="170" spans="1:7" ht="18" customHeight="1">
      <c r="A170" s="16"/>
      <c r="B170" s="16"/>
      <c r="C170" s="16"/>
      <c r="D170" s="16"/>
      <c r="F170" s="16"/>
      <c r="G170" s="16"/>
    </row>
    <row r="171" spans="1:7" ht="18" customHeight="1">
      <c r="A171" s="16"/>
      <c r="B171" s="16"/>
      <c r="C171" s="16"/>
      <c r="D171" s="16"/>
      <c r="F171" s="16"/>
      <c r="G171" s="16"/>
    </row>
    <row r="172" spans="1:7" ht="18" customHeight="1">
      <c r="A172" s="16"/>
      <c r="B172" s="16"/>
      <c r="C172" s="16"/>
      <c r="D172" s="16"/>
      <c r="F172" s="16"/>
      <c r="G172" s="16"/>
    </row>
    <row r="173" spans="1:7" ht="18" customHeight="1">
      <c r="A173" s="13"/>
      <c r="B173" s="13"/>
      <c r="C173" s="13"/>
      <c r="D173" s="13"/>
      <c r="E173" s="13"/>
      <c r="F173" s="13"/>
      <c r="G173" s="13"/>
    </row>
    <row r="174" spans="1:7" ht="18" customHeight="1">
      <c r="A174" s="13"/>
      <c r="B174" s="13"/>
      <c r="C174" s="13"/>
      <c r="D174" s="13"/>
      <c r="E174" s="13"/>
      <c r="F174" s="13"/>
      <c r="G174" s="13"/>
    </row>
    <row r="175" spans="1:7" ht="18" customHeight="1">
      <c r="A175" s="13"/>
      <c r="B175" s="13"/>
      <c r="C175" s="13"/>
      <c r="D175" s="13"/>
      <c r="E175" s="13"/>
      <c r="F175" s="13"/>
      <c r="G175" s="13"/>
    </row>
    <row r="176" spans="1:7" ht="18" customHeight="1">
      <c r="A176" s="13"/>
      <c r="B176" s="13"/>
      <c r="C176" s="13"/>
      <c r="D176" s="13"/>
      <c r="E176" s="13"/>
      <c r="F176" s="13"/>
      <c r="G176" s="13"/>
    </row>
    <row r="177" spans="1:7" ht="18" customHeight="1">
      <c r="A177" s="13"/>
      <c r="B177" s="13"/>
      <c r="C177" s="13"/>
      <c r="D177" s="13"/>
      <c r="E177" s="13"/>
      <c r="F177" s="13"/>
      <c r="G177" s="13"/>
    </row>
    <row r="178" spans="1:7" ht="18" customHeight="1">
      <c r="A178" s="16"/>
      <c r="B178" s="16"/>
      <c r="C178" s="16"/>
      <c r="D178" s="16"/>
      <c r="F178" s="16"/>
      <c r="G178" s="16"/>
    </row>
    <row r="179" spans="1:7" ht="18" customHeight="1">
      <c r="A179" s="16"/>
      <c r="B179" s="16"/>
      <c r="C179" s="16"/>
      <c r="D179" s="16"/>
      <c r="F179" s="16"/>
      <c r="G179" s="16"/>
    </row>
    <row r="180" spans="1:7" ht="18" customHeight="1"/>
    <row r="181" spans="1:7" ht="18" customHeight="1"/>
    <row r="182" spans="1:7" ht="18" customHeight="1"/>
    <row r="183" spans="1:7" ht="18" customHeight="1"/>
    <row r="184" spans="1:7" ht="18" customHeight="1"/>
    <row r="185" spans="1:7" ht="18" customHeight="1"/>
    <row r="186" spans="1:7" ht="18" customHeight="1"/>
    <row r="187" spans="1:7" ht="18" customHeight="1"/>
    <row r="188" spans="1:7" ht="18" customHeight="1"/>
    <row r="189" spans="1:7" ht="18" customHeight="1"/>
    <row r="190" spans="1:7" ht="18" customHeight="1"/>
    <row r="191" spans="1:7" ht="18" customHeight="1"/>
    <row r="192" spans="1:7" ht="18" customHeight="1"/>
    <row r="193" ht="18" customHeight="1"/>
    <row r="194" ht="18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</sheetData>
  <sortState ref="A36:I37">
    <sortCondition ref="A36"/>
  </sortState>
  <mergeCells count="28">
    <mergeCell ref="A1:G1"/>
    <mergeCell ref="A2:G2"/>
    <mergeCell ref="A3:G3"/>
    <mergeCell ref="C5:D5"/>
    <mergeCell ref="A14:C14"/>
    <mergeCell ref="F14:G14"/>
    <mergeCell ref="A44:C44"/>
    <mergeCell ref="F44:G44"/>
    <mergeCell ref="A33:G33"/>
    <mergeCell ref="A34:G34"/>
    <mergeCell ref="A35:G35"/>
    <mergeCell ref="C37:D37"/>
    <mergeCell ref="B76:C76"/>
    <mergeCell ref="A81:C81"/>
    <mergeCell ref="F81:G81"/>
    <mergeCell ref="A65:G65"/>
    <mergeCell ref="A66:G66"/>
    <mergeCell ref="A67:G67"/>
    <mergeCell ref="C69:D69"/>
    <mergeCell ref="B70:C70"/>
    <mergeCell ref="B114:C114"/>
    <mergeCell ref="A122:C122"/>
    <mergeCell ref="F122:G122"/>
    <mergeCell ref="A94:G94"/>
    <mergeCell ref="A95:G95"/>
    <mergeCell ref="A96:G96"/>
    <mergeCell ref="C98:D98"/>
    <mergeCell ref="B99:C99"/>
  </mergeCells>
  <phoneticPr fontId="2" type="noConversion"/>
  <pageMargins left="0.5" right="0.25" top="0.5" bottom="0.5" header="0" footer="0.25"/>
  <pageSetup paperSize="9" scale="95" orientation="portrait" r:id="rId1"/>
  <headerFooter differentFirst="1" scaleWithDoc="0" alignWithMargins="0">
    <oddHeader>&amp;C&amp;P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8"/>
  <sheetViews>
    <sheetView view="pageBreakPreview" zoomScaleNormal="100" workbookViewId="0">
      <selection activeCell="F6" sqref="F6"/>
    </sheetView>
  </sheetViews>
  <sheetFormatPr defaultRowHeight="15"/>
  <cols>
    <col min="1" max="1" width="4.625" style="64" customWidth="1"/>
    <col min="2" max="2" width="8.625" style="64" customWidth="1"/>
    <col min="3" max="3" width="18.625" style="4" customWidth="1"/>
    <col min="4" max="4" width="6.875" style="4" bestFit="1" customWidth="1"/>
    <col min="5" max="5" width="11.625" style="64" customWidth="1"/>
    <col min="6" max="6" width="24.625" style="4" customWidth="1"/>
    <col min="7" max="7" width="20.625" style="4" customWidth="1"/>
    <col min="8" max="8" width="15.625" style="4" customWidth="1"/>
    <col min="9" max="16384" width="9" style="4"/>
  </cols>
  <sheetData>
    <row r="1" spans="1:8" s="15" customFormat="1" ht="54.95" customHeight="1">
      <c r="A1" s="472" t="s">
        <v>2419</v>
      </c>
      <c r="B1" s="459"/>
      <c r="C1" s="473"/>
      <c r="D1" s="473"/>
      <c r="E1" s="473"/>
      <c r="F1" s="473"/>
      <c r="G1" s="473"/>
    </row>
    <row r="2" spans="1:8" s="10" customFormat="1" ht="24.95" customHeight="1">
      <c r="A2" s="496" t="s">
        <v>2102</v>
      </c>
      <c r="B2" s="496"/>
      <c r="C2" s="496"/>
      <c r="D2" s="496"/>
      <c r="E2" s="496"/>
      <c r="F2" s="496"/>
      <c r="G2" s="496"/>
    </row>
    <row r="3" spans="1:8" s="10" customFormat="1" ht="35.1" customHeight="1">
      <c r="A3" s="497" t="s">
        <v>2531</v>
      </c>
      <c r="B3" s="497"/>
      <c r="C3" s="497"/>
      <c r="D3" s="497"/>
      <c r="E3" s="497"/>
      <c r="F3" s="497"/>
      <c r="G3" s="497"/>
    </row>
    <row r="4" spans="1:8" ht="15" customHeight="1">
      <c r="A4" s="404"/>
      <c r="B4" s="404"/>
      <c r="C4" s="404"/>
      <c r="D4" s="404"/>
      <c r="E4" s="404"/>
      <c r="F4" s="380"/>
      <c r="G4" s="380" t="s">
        <v>2529</v>
      </c>
    </row>
    <row r="5" spans="1:8" s="8" customFormat="1" ht="30" customHeight="1">
      <c r="A5" s="220" t="s">
        <v>21</v>
      </c>
      <c r="B5" s="413" t="s">
        <v>5</v>
      </c>
      <c r="C5" s="462" t="s">
        <v>24</v>
      </c>
      <c r="D5" s="463"/>
      <c r="E5" s="220" t="s">
        <v>25</v>
      </c>
      <c r="F5" s="220" t="s">
        <v>26</v>
      </c>
      <c r="G5" s="220" t="s">
        <v>27</v>
      </c>
    </row>
    <row r="6" spans="1:8" s="8" customFormat="1" ht="30" customHeight="1">
      <c r="A6" s="9">
        <v>1</v>
      </c>
      <c r="B6" s="51" t="s">
        <v>2476</v>
      </c>
      <c r="C6" s="85" t="s">
        <v>2494</v>
      </c>
      <c r="D6" s="86" t="s">
        <v>2477</v>
      </c>
      <c r="E6" s="42" t="s">
        <v>2478</v>
      </c>
      <c r="F6" s="69" t="s">
        <v>1703</v>
      </c>
      <c r="G6" s="422" t="s">
        <v>2487</v>
      </c>
      <c r="H6" s="37" t="s">
        <v>306</v>
      </c>
    </row>
    <row r="7" spans="1:8" s="8" customFormat="1" ht="30" customHeight="1">
      <c r="A7" s="9">
        <v>2</v>
      </c>
      <c r="B7" s="51" t="s">
        <v>2479</v>
      </c>
      <c r="C7" s="257" t="s">
        <v>2008</v>
      </c>
      <c r="D7" s="258" t="s">
        <v>1635</v>
      </c>
      <c r="E7" s="42" t="s">
        <v>2480</v>
      </c>
      <c r="F7" s="69" t="s">
        <v>2049</v>
      </c>
      <c r="G7" s="422" t="s">
        <v>2487</v>
      </c>
      <c r="H7" s="37" t="s">
        <v>306</v>
      </c>
    </row>
    <row r="8" spans="1:8" s="8" customFormat="1" ht="30" customHeight="1">
      <c r="A8" s="9">
        <v>3</v>
      </c>
      <c r="B8" s="51" t="s">
        <v>2481</v>
      </c>
      <c r="C8" s="257" t="s">
        <v>2482</v>
      </c>
      <c r="D8" s="258" t="s">
        <v>11</v>
      </c>
      <c r="E8" s="42" t="s">
        <v>2485</v>
      </c>
      <c r="F8" s="69" t="s">
        <v>2170</v>
      </c>
      <c r="G8" s="326" t="s">
        <v>2486</v>
      </c>
      <c r="H8" s="37" t="s">
        <v>2493</v>
      </c>
    </row>
    <row r="9" spans="1:8" s="8" customFormat="1" ht="30" customHeight="1">
      <c r="A9" s="9">
        <v>4</v>
      </c>
      <c r="B9" s="51" t="s">
        <v>2483</v>
      </c>
      <c r="C9" s="257" t="s">
        <v>2484</v>
      </c>
      <c r="D9" s="258" t="s">
        <v>152</v>
      </c>
      <c r="E9" s="42" t="s">
        <v>2485</v>
      </c>
      <c r="F9" s="69" t="s">
        <v>2170</v>
      </c>
      <c r="G9" s="326" t="s">
        <v>2486</v>
      </c>
      <c r="H9" s="37" t="s">
        <v>2493</v>
      </c>
    </row>
    <row r="10" spans="1:8" s="10" customFormat="1" ht="30" customHeight="1">
      <c r="A10" s="467" t="s">
        <v>29</v>
      </c>
      <c r="B10" s="468"/>
      <c r="C10" s="468"/>
      <c r="D10" s="188">
        <f>A9</f>
        <v>4</v>
      </c>
      <c r="E10" s="414" t="s">
        <v>268</v>
      </c>
      <c r="F10" s="510"/>
      <c r="G10" s="510"/>
      <c r="H10" s="4"/>
    </row>
    <row r="11" spans="1:8" ht="30" customHeight="1">
      <c r="A11" s="412"/>
      <c r="B11" s="27"/>
      <c r="C11" s="28"/>
      <c r="D11" s="28"/>
      <c r="E11" s="90" t="s">
        <v>90</v>
      </c>
      <c r="F11" s="403"/>
      <c r="G11" s="401"/>
    </row>
    <row r="12" spans="1:8" ht="24.95" customHeight="1">
      <c r="A12" s="412"/>
      <c r="B12" s="34"/>
      <c r="C12" s="35"/>
      <c r="D12" s="35"/>
      <c r="E12" s="96"/>
      <c r="F12" s="99"/>
      <c r="G12" s="53"/>
    </row>
    <row r="13" spans="1:8" ht="24.95" customHeight="1">
      <c r="A13" s="412"/>
      <c r="B13" s="34"/>
      <c r="C13" s="35"/>
      <c r="D13" s="35"/>
      <c r="E13" s="96"/>
      <c r="F13" s="99"/>
      <c r="G13" s="53"/>
    </row>
    <row r="14" spans="1:8" ht="24.95" customHeight="1">
      <c r="A14" s="412"/>
      <c r="B14" s="34"/>
      <c r="C14" s="35"/>
      <c r="D14" s="35"/>
      <c r="E14" s="96"/>
      <c r="F14" s="99"/>
      <c r="G14" s="53"/>
    </row>
    <row r="15" spans="1:8" ht="24.95" customHeight="1">
      <c r="A15" s="412"/>
      <c r="B15" s="34"/>
      <c r="C15" s="35"/>
      <c r="D15" s="35"/>
      <c r="E15" s="96"/>
      <c r="F15" s="99"/>
      <c r="G15" s="53"/>
    </row>
    <row r="16" spans="1:8" ht="24.95" customHeight="1">
      <c r="A16" s="412"/>
      <c r="B16" s="34"/>
      <c r="C16" s="35"/>
      <c r="D16" s="35"/>
      <c r="E16" s="96"/>
      <c r="F16" s="99"/>
      <c r="G16" s="53"/>
    </row>
    <row r="17" spans="1:8" ht="24.95" customHeight="1">
      <c r="A17" s="412"/>
      <c r="B17" s="34"/>
      <c r="C17" s="35"/>
      <c r="D17" s="35"/>
      <c r="E17" s="96"/>
      <c r="F17" s="99"/>
      <c r="G17" s="53"/>
    </row>
    <row r="18" spans="1:8" ht="24.95" customHeight="1">
      <c r="A18" s="420"/>
      <c r="B18" s="34"/>
      <c r="C18" s="35"/>
      <c r="D18" s="35"/>
      <c r="E18" s="96"/>
      <c r="F18" s="99"/>
      <c r="G18" s="53"/>
    </row>
    <row r="19" spans="1:8" ht="24.95" customHeight="1">
      <c r="A19" s="420"/>
      <c r="B19" s="34"/>
      <c r="C19" s="35"/>
      <c r="D19" s="35"/>
      <c r="E19" s="96"/>
      <c r="F19" s="99"/>
      <c r="G19" s="53"/>
    </row>
    <row r="20" spans="1:8" ht="24.95" customHeight="1">
      <c r="A20" s="420"/>
      <c r="B20" s="34"/>
      <c r="C20" s="35"/>
      <c r="D20" s="35"/>
      <c r="E20" s="96"/>
      <c r="F20" s="99"/>
      <c r="G20" s="53"/>
    </row>
    <row r="21" spans="1:8" s="10" customFormat="1" ht="35.1" customHeight="1">
      <c r="A21" s="497" t="s">
        <v>2521</v>
      </c>
      <c r="B21" s="497"/>
      <c r="C21" s="497"/>
      <c r="D21" s="497"/>
      <c r="E21" s="497"/>
      <c r="F21" s="497"/>
      <c r="G21" s="497"/>
    </row>
    <row r="22" spans="1:8" ht="20.100000000000001" customHeight="1">
      <c r="A22" s="404"/>
      <c r="B22" s="404"/>
      <c r="C22" s="404"/>
      <c r="D22" s="404"/>
      <c r="E22" s="404"/>
      <c r="F22" s="380"/>
      <c r="G22" s="380" t="s">
        <v>2516</v>
      </c>
    </row>
    <row r="23" spans="1:8" s="8" customFormat="1" ht="24.95" customHeight="1">
      <c r="A23" s="9">
        <v>1</v>
      </c>
      <c r="B23" s="431" t="s">
        <v>2450</v>
      </c>
      <c r="C23" s="432" t="s">
        <v>2451</v>
      </c>
      <c r="D23" s="433" t="s">
        <v>74</v>
      </c>
      <c r="E23" s="434" t="s">
        <v>2452</v>
      </c>
      <c r="F23" s="183" t="s">
        <v>1619</v>
      </c>
      <c r="G23" s="435" t="s">
        <v>1966</v>
      </c>
      <c r="H23" s="436" t="s">
        <v>306</v>
      </c>
    </row>
    <row r="24" spans="1:8" s="10" customFormat="1" ht="30" customHeight="1">
      <c r="A24" s="467" t="s">
        <v>29</v>
      </c>
      <c r="B24" s="468"/>
      <c r="C24" s="468"/>
      <c r="D24" s="188">
        <f>A23</f>
        <v>1</v>
      </c>
      <c r="E24" s="424" t="s">
        <v>268</v>
      </c>
      <c r="F24" s="510"/>
      <c r="G24" s="510"/>
      <c r="H24" s="437"/>
    </row>
    <row r="25" spans="1:8" ht="30" customHeight="1">
      <c r="A25" s="423"/>
      <c r="B25" s="27"/>
      <c r="C25" s="28"/>
      <c r="D25" s="28"/>
      <c r="E25" s="90" t="s">
        <v>90</v>
      </c>
      <c r="F25" s="403"/>
      <c r="G25" s="401"/>
    </row>
    <row r="26" spans="1:8" ht="24.95" customHeight="1">
      <c r="A26" s="423"/>
      <c r="B26" s="34"/>
      <c r="C26" s="35"/>
      <c r="D26" s="35"/>
      <c r="E26" s="96"/>
      <c r="F26" s="99"/>
      <c r="G26" s="53"/>
    </row>
    <row r="27" spans="1:8" s="8" customFormat="1" ht="24.95" customHeight="1">
      <c r="A27" s="425"/>
      <c r="B27" s="426"/>
      <c r="C27" s="427"/>
      <c r="D27" s="427"/>
      <c r="E27" s="428"/>
      <c r="F27" s="429"/>
      <c r="G27" s="430"/>
      <c r="H27" s="427"/>
    </row>
    <row r="28" spans="1:8" s="15" customFormat="1" ht="54.95" customHeight="1">
      <c r="A28" s="472" t="s">
        <v>2309</v>
      </c>
      <c r="B28" s="459"/>
      <c r="C28" s="473"/>
      <c r="D28" s="473"/>
      <c r="E28" s="473"/>
      <c r="F28" s="473"/>
      <c r="G28" s="473"/>
    </row>
    <row r="29" spans="1:8" s="10" customFormat="1" ht="24.95" customHeight="1">
      <c r="A29" s="496" t="s">
        <v>2386</v>
      </c>
      <c r="B29" s="496"/>
      <c r="C29" s="496"/>
      <c r="D29" s="496"/>
      <c r="E29" s="496"/>
      <c r="F29" s="496"/>
      <c r="G29" s="496"/>
    </row>
    <row r="30" spans="1:8" s="10" customFormat="1" ht="35.1" customHeight="1">
      <c r="A30" s="499" t="s">
        <v>2387</v>
      </c>
      <c r="B30" s="499"/>
      <c r="C30" s="499"/>
      <c r="D30" s="499"/>
      <c r="E30" s="499"/>
      <c r="F30" s="499"/>
      <c r="G30" s="499"/>
    </row>
    <row r="31" spans="1:8" ht="15" customHeight="1">
      <c r="A31" s="404"/>
      <c r="B31" s="404"/>
      <c r="C31" s="404"/>
      <c r="D31" s="404"/>
      <c r="E31" s="404"/>
      <c r="F31" s="380"/>
      <c r="G31" s="380" t="s">
        <v>2392</v>
      </c>
    </row>
    <row r="32" spans="1:8" s="8" customFormat="1" ht="30" customHeight="1">
      <c r="A32" s="220" t="s">
        <v>21</v>
      </c>
      <c r="B32" s="413" t="s">
        <v>5</v>
      </c>
      <c r="C32" s="462" t="s">
        <v>24</v>
      </c>
      <c r="D32" s="463"/>
      <c r="E32" s="220" t="s">
        <v>25</v>
      </c>
      <c r="F32" s="220" t="s">
        <v>26</v>
      </c>
      <c r="G32" s="220" t="s">
        <v>27</v>
      </c>
    </row>
    <row r="33" spans="1:8" s="8" customFormat="1" ht="30" customHeight="1">
      <c r="A33" s="9">
        <v>1</v>
      </c>
      <c r="B33" s="51" t="s">
        <v>2368</v>
      </c>
      <c r="C33" s="257" t="s">
        <v>2369</v>
      </c>
      <c r="D33" s="258" t="s">
        <v>348</v>
      </c>
      <c r="E33" s="42" t="s">
        <v>1790</v>
      </c>
      <c r="F33" s="69" t="s">
        <v>2374</v>
      </c>
      <c r="G33" s="326"/>
      <c r="H33" s="37" t="s">
        <v>306</v>
      </c>
    </row>
    <row r="34" spans="1:8" s="8" customFormat="1" ht="30" customHeight="1">
      <c r="A34" s="9">
        <v>2</v>
      </c>
      <c r="B34" s="51" t="s">
        <v>2370</v>
      </c>
      <c r="C34" s="257" t="s">
        <v>2371</v>
      </c>
      <c r="D34" s="258" t="s">
        <v>2353</v>
      </c>
      <c r="E34" s="42" t="s">
        <v>1790</v>
      </c>
      <c r="F34" s="69" t="s">
        <v>2374</v>
      </c>
      <c r="G34" s="326"/>
      <c r="H34" s="37" t="s">
        <v>306</v>
      </c>
    </row>
    <row r="35" spans="1:8" s="8" customFormat="1" ht="30" customHeight="1">
      <c r="A35" s="9">
        <v>3</v>
      </c>
      <c r="B35" s="51" t="s">
        <v>2372</v>
      </c>
      <c r="C35" s="257" t="s">
        <v>2373</v>
      </c>
      <c r="D35" s="258" t="s">
        <v>110</v>
      </c>
      <c r="E35" s="42" t="s">
        <v>1790</v>
      </c>
      <c r="F35" s="69" t="s">
        <v>2374</v>
      </c>
      <c r="G35" s="326"/>
      <c r="H35" s="37" t="s">
        <v>306</v>
      </c>
    </row>
    <row r="36" spans="1:8" s="10" customFormat="1" ht="30" customHeight="1">
      <c r="A36" s="467" t="s">
        <v>29</v>
      </c>
      <c r="B36" s="468"/>
      <c r="C36" s="468"/>
      <c r="D36" s="188">
        <f>A35</f>
        <v>3</v>
      </c>
      <c r="E36" s="414" t="s">
        <v>268</v>
      </c>
      <c r="F36" s="510"/>
      <c r="G36" s="510"/>
      <c r="H36" s="4"/>
    </row>
    <row r="37" spans="1:8" ht="30" customHeight="1">
      <c r="A37" s="412"/>
      <c r="B37" s="27"/>
      <c r="C37" s="28"/>
      <c r="D37" s="28"/>
      <c r="E37" s="90" t="s">
        <v>90</v>
      </c>
      <c r="F37" s="403"/>
      <c r="G37" s="401"/>
    </row>
    <row r="38" spans="1:8" ht="24.95" customHeight="1">
      <c r="A38" s="412"/>
      <c r="B38" s="34"/>
      <c r="C38" s="35"/>
      <c r="D38" s="35"/>
      <c r="E38" s="96"/>
      <c r="F38" s="99"/>
      <c r="G38" s="53"/>
    </row>
    <row r="39" spans="1:8" ht="24.95" customHeight="1">
      <c r="A39" s="400"/>
      <c r="B39" s="34"/>
      <c r="C39" s="35"/>
      <c r="D39" s="35"/>
      <c r="E39" s="96"/>
      <c r="F39" s="99"/>
      <c r="G39" s="53"/>
    </row>
    <row r="40" spans="1:8" ht="24.95" customHeight="1">
      <c r="A40" s="400"/>
      <c r="B40" s="34"/>
      <c r="C40" s="35"/>
      <c r="D40" s="35"/>
      <c r="E40" s="96"/>
      <c r="F40" s="99"/>
      <c r="G40" s="53"/>
    </row>
    <row r="41" spans="1:8" ht="24.95" customHeight="1">
      <c r="A41" s="400"/>
      <c r="B41" s="34"/>
      <c r="C41" s="35"/>
      <c r="D41" s="35"/>
      <c r="E41" s="96"/>
      <c r="F41" s="99"/>
      <c r="G41" s="53"/>
    </row>
    <row r="42" spans="1:8" ht="24.95" customHeight="1">
      <c r="A42" s="400"/>
      <c r="B42" s="34"/>
      <c r="C42" s="35"/>
      <c r="D42" s="35"/>
      <c r="E42" s="96"/>
      <c r="F42" s="99"/>
      <c r="G42" s="53"/>
    </row>
    <row r="43" spans="1:8" ht="24.95" customHeight="1">
      <c r="A43" s="400"/>
      <c r="B43" s="34"/>
      <c r="C43" s="35"/>
      <c r="D43" s="35"/>
      <c r="E43" s="96"/>
      <c r="F43" s="99"/>
      <c r="G43" s="53"/>
    </row>
    <row r="44" spans="1:8" ht="24.95" customHeight="1">
      <c r="A44" s="400"/>
      <c r="B44" s="34"/>
      <c r="C44" s="35"/>
      <c r="D44" s="35"/>
      <c r="E44" s="96"/>
      <c r="F44" s="99"/>
      <c r="G44" s="53"/>
    </row>
    <row r="45" spans="1:8" ht="24.95" customHeight="1">
      <c r="A45" s="400"/>
      <c r="B45" s="34"/>
      <c r="C45" s="35"/>
      <c r="D45" s="35"/>
      <c r="E45" s="96"/>
      <c r="F45" s="99"/>
      <c r="G45" s="53"/>
    </row>
    <row r="46" spans="1:8" ht="24.95" customHeight="1">
      <c r="A46" s="400"/>
      <c r="B46" s="34"/>
      <c r="C46" s="35"/>
      <c r="D46" s="35"/>
      <c r="E46" s="96"/>
      <c r="F46" s="99"/>
      <c r="G46" s="53"/>
    </row>
    <row r="47" spans="1:8" ht="24.95" customHeight="1">
      <c r="A47" s="400"/>
      <c r="B47" s="34"/>
      <c r="C47" s="35"/>
      <c r="D47" s="35"/>
      <c r="E47" s="96"/>
      <c r="F47" s="99"/>
      <c r="G47" s="53"/>
    </row>
    <row r="48" spans="1:8" ht="24.95" customHeight="1">
      <c r="A48" s="400"/>
      <c r="B48" s="34"/>
      <c r="C48" s="35"/>
      <c r="D48" s="35"/>
      <c r="E48" s="96"/>
      <c r="F48" s="99"/>
      <c r="G48" s="53"/>
    </row>
    <row r="49" spans="1:8" ht="24.95" customHeight="1">
      <c r="A49" s="400"/>
      <c r="B49" s="34"/>
      <c r="C49" s="35"/>
      <c r="D49" s="35"/>
      <c r="E49" s="96"/>
      <c r="F49" s="99"/>
      <c r="G49" s="53"/>
    </row>
    <row r="50" spans="1:8" ht="24.95" customHeight="1">
      <c r="A50" s="400"/>
      <c r="B50" s="34"/>
      <c r="C50" s="35"/>
      <c r="D50" s="35"/>
      <c r="E50" s="96"/>
      <c r="F50" s="99"/>
      <c r="G50" s="53"/>
    </row>
    <row r="51" spans="1:8" ht="24.95" customHeight="1">
      <c r="A51" s="400"/>
      <c r="B51" s="34"/>
      <c r="C51" s="35"/>
      <c r="D51" s="35"/>
      <c r="E51" s="96"/>
      <c r="F51" s="99"/>
      <c r="G51" s="53"/>
    </row>
    <row r="52" spans="1:8" ht="24.95" customHeight="1">
      <c r="A52" s="412"/>
      <c r="B52" s="34"/>
      <c r="C52" s="35"/>
      <c r="D52" s="35"/>
      <c r="E52" s="96"/>
      <c r="F52" s="99"/>
      <c r="G52" s="53"/>
    </row>
    <row r="53" spans="1:8" ht="24.95" customHeight="1">
      <c r="A53" s="412"/>
      <c r="B53" s="34"/>
      <c r="C53" s="35"/>
      <c r="D53" s="35"/>
      <c r="E53" s="96"/>
      <c r="F53" s="99"/>
      <c r="G53" s="53"/>
    </row>
    <row r="54" spans="1:8" ht="24.95" customHeight="1">
      <c r="A54" s="412"/>
      <c r="B54" s="34"/>
      <c r="C54" s="35"/>
      <c r="D54" s="35"/>
      <c r="E54" s="96"/>
      <c r="F54" s="99"/>
      <c r="G54" s="53"/>
    </row>
    <row r="55" spans="1:8" s="15" customFormat="1" ht="54.95" customHeight="1">
      <c r="A55" s="472" t="s">
        <v>1943</v>
      </c>
      <c r="B55" s="459"/>
      <c r="C55" s="473"/>
      <c r="D55" s="473"/>
      <c r="E55" s="473"/>
      <c r="F55" s="473"/>
      <c r="G55" s="473"/>
    </row>
    <row r="56" spans="1:8" s="10" customFormat="1" ht="24.95" customHeight="1">
      <c r="A56" s="496" t="s">
        <v>2102</v>
      </c>
      <c r="B56" s="496"/>
      <c r="C56" s="496"/>
      <c r="D56" s="496"/>
      <c r="E56" s="496"/>
      <c r="F56" s="496"/>
      <c r="G56" s="496"/>
    </row>
    <row r="57" spans="1:8" s="10" customFormat="1" ht="35.1" customHeight="1">
      <c r="A57" s="506" t="s">
        <v>2117</v>
      </c>
      <c r="B57" s="506"/>
      <c r="C57" s="506"/>
      <c r="D57" s="506"/>
      <c r="E57" s="506"/>
      <c r="F57" s="506"/>
      <c r="G57" s="506"/>
    </row>
    <row r="58" spans="1:8" ht="15" customHeight="1">
      <c r="A58" s="6"/>
      <c r="B58" s="6"/>
      <c r="C58" s="6"/>
      <c r="D58" s="6"/>
      <c r="E58" s="6"/>
      <c r="F58" s="186"/>
      <c r="G58" s="380" t="s">
        <v>2112</v>
      </c>
    </row>
    <row r="59" spans="1:8" s="8" customFormat="1" ht="30" customHeight="1">
      <c r="A59" s="220" t="s">
        <v>21</v>
      </c>
      <c r="B59" s="350" t="s">
        <v>5</v>
      </c>
      <c r="C59" s="462" t="s">
        <v>24</v>
      </c>
      <c r="D59" s="463"/>
      <c r="E59" s="220" t="s">
        <v>25</v>
      </c>
      <c r="F59" s="220" t="s">
        <v>26</v>
      </c>
      <c r="G59" s="220" t="s">
        <v>27</v>
      </c>
    </row>
    <row r="60" spans="1:8" s="8" customFormat="1" ht="30" customHeight="1">
      <c r="A60" s="9">
        <v>1</v>
      </c>
      <c r="B60" s="51" t="s">
        <v>1977</v>
      </c>
      <c r="C60" s="257" t="s">
        <v>97</v>
      </c>
      <c r="D60" s="258" t="s">
        <v>150</v>
      </c>
      <c r="E60" s="42" t="s">
        <v>1978</v>
      </c>
      <c r="F60" s="69" t="s">
        <v>1625</v>
      </c>
      <c r="G60" s="326" t="s">
        <v>1979</v>
      </c>
      <c r="H60" s="37" t="s">
        <v>306</v>
      </c>
    </row>
    <row r="61" spans="1:8" s="8" customFormat="1" ht="30" customHeight="1">
      <c r="A61" s="9">
        <v>2</v>
      </c>
      <c r="B61" s="51" t="s">
        <v>1958</v>
      </c>
      <c r="C61" s="257" t="s">
        <v>1688</v>
      </c>
      <c r="D61" s="258" t="s">
        <v>154</v>
      </c>
      <c r="E61" s="42" t="s">
        <v>1634</v>
      </c>
      <c r="F61" s="69" t="s">
        <v>1959</v>
      </c>
      <c r="G61" s="326" t="s">
        <v>1960</v>
      </c>
      <c r="H61" s="37" t="s">
        <v>306</v>
      </c>
    </row>
    <row r="62" spans="1:8" s="8" customFormat="1" ht="30" customHeight="1">
      <c r="A62" s="9">
        <v>3</v>
      </c>
      <c r="B62" s="51" t="s">
        <v>2064</v>
      </c>
      <c r="C62" s="85" t="s">
        <v>2065</v>
      </c>
      <c r="D62" s="86" t="s">
        <v>144</v>
      </c>
      <c r="E62" s="42" t="s">
        <v>2066</v>
      </c>
      <c r="F62" s="69" t="s">
        <v>1625</v>
      </c>
      <c r="G62" s="326" t="s">
        <v>2067</v>
      </c>
      <c r="H62" s="37" t="s">
        <v>306</v>
      </c>
    </row>
    <row r="63" spans="1:8" s="10" customFormat="1" ht="30" customHeight="1">
      <c r="A63" s="467" t="s">
        <v>29</v>
      </c>
      <c r="B63" s="468"/>
      <c r="C63" s="468"/>
      <c r="D63" s="188">
        <f>A62</f>
        <v>3</v>
      </c>
      <c r="E63" s="351" t="s">
        <v>268</v>
      </c>
      <c r="F63" s="469"/>
      <c r="G63" s="470"/>
      <c r="H63" s="4"/>
    </row>
    <row r="64" spans="1:8" ht="30" customHeight="1">
      <c r="A64" s="349"/>
      <c r="B64" s="27"/>
      <c r="C64" s="28"/>
      <c r="D64" s="28"/>
      <c r="E64" s="90" t="s">
        <v>90</v>
      </c>
      <c r="F64" s="91"/>
      <c r="G64" s="221"/>
    </row>
    <row r="65" spans="1:7" ht="24.95" customHeight="1">
      <c r="A65" s="349"/>
      <c r="B65" s="34"/>
      <c r="C65" s="35"/>
      <c r="D65" s="35"/>
      <c r="E65" s="96"/>
      <c r="F65" s="99"/>
      <c r="G65" s="53"/>
    </row>
    <row r="66" spans="1:7" ht="24.95" customHeight="1">
      <c r="A66" s="349"/>
      <c r="B66" s="34"/>
      <c r="C66" s="35"/>
      <c r="D66" s="35"/>
      <c r="E66" s="96"/>
      <c r="F66" s="99"/>
      <c r="G66" s="53"/>
    </row>
    <row r="67" spans="1:7" ht="24.95" customHeight="1">
      <c r="A67" s="349"/>
      <c r="B67" s="34"/>
      <c r="C67" s="35"/>
      <c r="D67" s="35"/>
      <c r="E67" s="96"/>
      <c r="F67" s="99"/>
      <c r="G67" s="53"/>
    </row>
    <row r="68" spans="1:7" ht="24.95" customHeight="1">
      <c r="A68" s="349"/>
      <c r="B68" s="34"/>
      <c r="C68" s="35"/>
      <c r="D68" s="35"/>
      <c r="E68" s="96"/>
      <c r="F68" s="99"/>
      <c r="G68" s="53"/>
    </row>
    <row r="69" spans="1:7" ht="24.95" customHeight="1">
      <c r="A69" s="367"/>
      <c r="B69" s="34"/>
      <c r="C69" s="35"/>
      <c r="D69" s="35"/>
      <c r="E69" s="96"/>
      <c r="F69" s="99"/>
      <c r="G69" s="53"/>
    </row>
    <row r="70" spans="1:7" ht="24.95" customHeight="1">
      <c r="A70" s="367"/>
      <c r="B70" s="34"/>
      <c r="C70" s="35"/>
      <c r="D70" s="35"/>
      <c r="E70" s="96"/>
      <c r="F70" s="99"/>
      <c r="G70" s="53"/>
    </row>
    <row r="71" spans="1:7" ht="24.95" customHeight="1">
      <c r="A71" s="367"/>
      <c r="B71" s="34"/>
      <c r="C71" s="35"/>
      <c r="D71" s="35"/>
      <c r="E71" s="96"/>
      <c r="F71" s="99"/>
      <c r="G71" s="53"/>
    </row>
    <row r="72" spans="1:7" ht="24.95" customHeight="1">
      <c r="A72" s="367"/>
      <c r="B72" s="34"/>
      <c r="C72" s="35"/>
      <c r="D72" s="35"/>
      <c r="E72" s="96"/>
      <c r="F72" s="99"/>
      <c r="G72" s="53"/>
    </row>
    <row r="73" spans="1:7" ht="24.95" customHeight="1">
      <c r="A73" s="367"/>
      <c r="B73" s="34"/>
      <c r="C73" s="35"/>
      <c r="D73" s="35"/>
      <c r="E73" s="96"/>
      <c r="F73" s="99"/>
      <c r="G73" s="53"/>
    </row>
    <row r="74" spans="1:7" ht="24.95" customHeight="1">
      <c r="A74" s="367"/>
      <c r="B74" s="34"/>
      <c r="C74" s="35"/>
      <c r="D74" s="35"/>
      <c r="E74" s="96"/>
      <c r="F74" s="99"/>
      <c r="G74" s="53"/>
    </row>
    <row r="75" spans="1:7" ht="24.95" customHeight="1">
      <c r="A75" s="349"/>
      <c r="B75" s="34"/>
      <c r="C75" s="35"/>
      <c r="D75" s="35"/>
      <c r="E75" s="96"/>
      <c r="F75" s="99"/>
      <c r="G75" s="53"/>
    </row>
    <row r="76" spans="1:7" ht="24.95" customHeight="1">
      <c r="A76" s="349"/>
      <c r="B76" s="34"/>
      <c r="C76" s="35"/>
      <c r="D76" s="35"/>
      <c r="E76" s="96"/>
      <c r="F76" s="99"/>
      <c r="G76" s="53"/>
    </row>
    <row r="77" spans="1:7" ht="24.95" customHeight="1">
      <c r="A77" s="349"/>
      <c r="B77" s="34"/>
      <c r="C77" s="35"/>
      <c r="D77" s="35"/>
      <c r="E77" s="96"/>
      <c r="F77" s="99"/>
      <c r="G77" s="53"/>
    </row>
    <row r="78" spans="1:7" ht="24.95" customHeight="1">
      <c r="A78" s="349"/>
      <c r="B78" s="34"/>
      <c r="C78" s="35"/>
      <c r="D78" s="35"/>
      <c r="E78" s="96"/>
      <c r="F78" s="99"/>
      <c r="G78" s="53"/>
    </row>
    <row r="79" spans="1:7" ht="24.95" customHeight="1">
      <c r="A79" s="349"/>
      <c r="B79" s="34"/>
      <c r="C79" s="35"/>
      <c r="D79" s="35"/>
      <c r="E79" s="96"/>
      <c r="F79" s="99"/>
      <c r="G79" s="53"/>
    </row>
    <row r="80" spans="1:7" ht="24.95" customHeight="1">
      <c r="A80" s="349"/>
      <c r="B80" s="34"/>
      <c r="C80" s="35"/>
      <c r="D80" s="35"/>
      <c r="E80" s="96"/>
      <c r="F80" s="99"/>
      <c r="G80" s="53"/>
    </row>
    <row r="81" spans="1:7" ht="24.95" customHeight="1">
      <c r="A81" s="367"/>
      <c r="B81" s="34"/>
      <c r="C81" s="35"/>
      <c r="D81" s="35"/>
      <c r="E81" s="96"/>
      <c r="F81" s="99"/>
      <c r="G81" s="53"/>
    </row>
    <row r="82" spans="1:7" ht="24.95" customHeight="1">
      <c r="A82" s="349"/>
      <c r="B82" s="34"/>
      <c r="C82" s="35"/>
      <c r="D82" s="35"/>
      <c r="E82" s="96"/>
      <c r="F82" s="99"/>
      <c r="G82" s="53"/>
    </row>
    <row r="83" spans="1:7" ht="24.95" customHeight="1">
      <c r="A83" s="352"/>
      <c r="B83" s="34"/>
      <c r="C83" s="35"/>
      <c r="D83" s="35"/>
      <c r="E83" s="96"/>
      <c r="F83" s="99"/>
      <c r="G83" s="53"/>
    </row>
    <row r="84" spans="1:7" s="10" customFormat="1" ht="18" customHeight="1">
      <c r="A84" s="19"/>
      <c r="B84" s="19"/>
      <c r="C84" s="19"/>
      <c r="D84" s="20" t="s">
        <v>117</v>
      </c>
      <c r="E84" s="20" t="s">
        <v>12</v>
      </c>
      <c r="F84" s="36"/>
      <c r="G84" s="36"/>
    </row>
    <row r="85" spans="1:7" ht="18" customHeight="1">
      <c r="A85" s="63"/>
      <c r="B85" s="63"/>
      <c r="C85" s="63" t="s">
        <v>4</v>
      </c>
      <c r="D85" s="63" t="e">
        <f>SUM(D86:D87)</f>
        <v>#REF!</v>
      </c>
      <c r="E85" s="48"/>
      <c r="F85" s="48"/>
      <c r="G85" s="63"/>
    </row>
    <row r="86" spans="1:7" ht="18" customHeight="1">
      <c r="A86" s="61"/>
      <c r="B86" s="61"/>
      <c r="C86" s="61" t="s">
        <v>106</v>
      </c>
      <c r="D86" s="61" t="e">
        <f>SUM(#REF!)</f>
        <v>#REF!</v>
      </c>
      <c r="E86" s="61"/>
      <c r="F86" s="61"/>
      <c r="G86" s="61"/>
    </row>
    <row r="87" spans="1:7" ht="18" customHeight="1">
      <c r="A87" s="61"/>
      <c r="B87" s="61"/>
      <c r="C87" s="61" t="s">
        <v>107</v>
      </c>
      <c r="D87" s="61" t="e">
        <f>SUM(#REF!)</f>
        <v>#REF!</v>
      </c>
      <c r="E87" s="61"/>
      <c r="F87" s="61"/>
      <c r="G87" s="61"/>
    </row>
    <row r="88" spans="1:7" ht="18" customHeight="1">
      <c r="A88" s="61"/>
      <c r="B88" s="61"/>
      <c r="C88" s="61"/>
      <c r="D88" s="61"/>
      <c r="E88" s="61"/>
      <c r="F88" s="61"/>
      <c r="G88" s="61"/>
    </row>
    <row r="89" spans="1:7" ht="18" customHeight="1">
      <c r="A89" s="61"/>
      <c r="B89" s="61"/>
      <c r="C89" s="61"/>
      <c r="D89" s="61"/>
      <c r="E89" s="61"/>
      <c r="F89" s="61"/>
      <c r="G89" s="61"/>
    </row>
    <row r="90" spans="1:7" ht="18" customHeight="1">
      <c r="A90" s="61"/>
      <c r="B90" s="61"/>
      <c r="C90" s="61"/>
      <c r="D90" s="61"/>
      <c r="E90" s="61"/>
      <c r="F90" s="61"/>
      <c r="G90" s="61"/>
    </row>
    <row r="91" spans="1:7" ht="18" customHeight="1">
      <c r="A91" s="61"/>
      <c r="B91" s="61"/>
      <c r="C91" s="61"/>
      <c r="D91" s="61"/>
      <c r="E91" s="61"/>
      <c r="F91" s="61"/>
      <c r="G91" s="61"/>
    </row>
    <row r="92" spans="1:7" ht="18" customHeight="1">
      <c r="A92" s="61"/>
      <c r="B92" s="61"/>
      <c r="C92" s="61"/>
      <c r="D92" s="61"/>
      <c r="E92" s="61"/>
      <c r="F92" s="61"/>
      <c r="G92" s="61"/>
    </row>
    <row r="93" spans="1:7" ht="18" customHeight="1">
      <c r="A93" s="61"/>
      <c r="B93" s="61"/>
      <c r="C93" s="61"/>
      <c r="D93" s="61"/>
      <c r="E93" s="61"/>
      <c r="F93" s="61"/>
      <c r="G93" s="61"/>
    </row>
    <row r="94" spans="1:7" ht="18" customHeight="1">
      <c r="A94" s="61"/>
      <c r="B94" s="61"/>
      <c r="C94" s="61"/>
      <c r="D94" s="61"/>
      <c r="E94" s="61"/>
      <c r="F94" s="61"/>
      <c r="G94" s="61"/>
    </row>
    <row r="95" spans="1:7" ht="18" customHeight="1">
      <c r="A95" s="61"/>
      <c r="B95" s="61"/>
      <c r="C95" s="61"/>
      <c r="D95" s="61"/>
      <c r="E95" s="61"/>
      <c r="F95" s="61"/>
      <c r="G95" s="61"/>
    </row>
    <row r="96" spans="1:7" ht="18" customHeight="1">
      <c r="A96" s="61"/>
      <c r="B96" s="61"/>
      <c r="C96" s="61"/>
      <c r="D96" s="61"/>
      <c r="E96" s="61"/>
      <c r="F96" s="61"/>
      <c r="G96" s="61"/>
    </row>
    <row r="97" spans="1:7" ht="18" customHeight="1">
      <c r="A97" s="61"/>
      <c r="B97" s="61"/>
      <c r="C97" s="61"/>
      <c r="D97" s="61"/>
      <c r="E97" s="61"/>
      <c r="F97" s="61"/>
      <c r="G97" s="61"/>
    </row>
    <row r="98" spans="1:7" ht="18" customHeight="1">
      <c r="A98" s="63"/>
      <c r="B98" s="63"/>
      <c r="C98" s="63"/>
      <c r="D98" s="63"/>
      <c r="F98" s="63"/>
      <c r="G98" s="63"/>
    </row>
    <row r="99" spans="1:7" ht="18" customHeight="1">
      <c r="A99" s="63"/>
      <c r="B99" s="63"/>
      <c r="C99" s="63"/>
      <c r="D99" s="63"/>
      <c r="F99" s="63"/>
      <c r="G99" s="63"/>
    </row>
    <row r="100" spans="1:7" ht="18" customHeight="1">
      <c r="A100" s="63"/>
      <c r="B100" s="63"/>
      <c r="C100" s="63"/>
      <c r="D100" s="63"/>
      <c r="F100" s="63"/>
      <c r="G100" s="63"/>
    </row>
    <row r="101" spans="1:7" ht="18" customHeight="1">
      <c r="A101" s="63"/>
      <c r="B101" s="63"/>
      <c r="C101" s="63"/>
      <c r="D101" s="63"/>
      <c r="F101" s="63"/>
      <c r="G101" s="63"/>
    </row>
    <row r="102" spans="1:7" ht="18" customHeight="1">
      <c r="A102" s="63"/>
      <c r="B102" s="63"/>
      <c r="C102" s="63"/>
      <c r="D102" s="63"/>
      <c r="F102" s="63"/>
      <c r="G102" s="63"/>
    </row>
    <row r="103" spans="1:7" ht="18" customHeight="1">
      <c r="A103" s="63"/>
      <c r="B103" s="63"/>
      <c r="C103" s="63"/>
      <c r="D103" s="63"/>
      <c r="F103" s="63"/>
      <c r="G103" s="63"/>
    </row>
    <row r="104" spans="1:7" ht="18" customHeight="1">
      <c r="A104" s="63"/>
      <c r="B104" s="63"/>
      <c r="C104" s="63"/>
      <c r="D104" s="63"/>
      <c r="F104" s="63"/>
      <c r="G104" s="63"/>
    </row>
    <row r="105" spans="1:7" ht="18" customHeight="1">
      <c r="A105" s="63"/>
      <c r="B105" s="63"/>
      <c r="C105" s="63"/>
      <c r="D105" s="63"/>
      <c r="F105" s="63"/>
      <c r="G105" s="63"/>
    </row>
    <row r="106" spans="1:7" ht="18" customHeight="1">
      <c r="A106" s="63"/>
      <c r="B106" s="63"/>
      <c r="C106" s="63"/>
      <c r="D106" s="63"/>
      <c r="F106" s="63"/>
      <c r="G106" s="63"/>
    </row>
    <row r="107" spans="1:7" ht="18" customHeight="1">
      <c r="A107" s="63"/>
      <c r="B107" s="63"/>
      <c r="C107" s="63"/>
      <c r="D107" s="63"/>
      <c r="F107" s="63"/>
      <c r="G107" s="63"/>
    </row>
    <row r="108" spans="1:7" ht="18" customHeight="1">
      <c r="A108" s="63"/>
      <c r="B108" s="63"/>
      <c r="C108" s="63"/>
      <c r="D108" s="63"/>
      <c r="F108" s="63"/>
      <c r="G108" s="63"/>
    </row>
    <row r="109" spans="1:7" ht="18" customHeight="1">
      <c r="A109" s="61"/>
      <c r="B109" s="61"/>
      <c r="C109" s="61"/>
      <c r="D109" s="61"/>
      <c r="E109" s="61"/>
      <c r="F109" s="61"/>
      <c r="G109" s="61"/>
    </row>
    <row r="110" spans="1:7" ht="18" customHeight="1">
      <c r="A110" s="61"/>
      <c r="B110" s="61"/>
      <c r="C110" s="61"/>
      <c r="D110" s="61"/>
      <c r="E110" s="61"/>
      <c r="F110" s="61"/>
      <c r="G110" s="61"/>
    </row>
    <row r="111" spans="1:7" ht="18" customHeight="1">
      <c r="A111" s="61"/>
      <c r="B111" s="61"/>
      <c r="C111" s="61"/>
      <c r="D111" s="61"/>
      <c r="E111" s="61"/>
      <c r="F111" s="61"/>
      <c r="G111" s="61"/>
    </row>
    <row r="112" spans="1:7" ht="18" customHeight="1">
      <c r="A112" s="61"/>
      <c r="B112" s="61"/>
      <c r="C112" s="61"/>
      <c r="D112" s="61"/>
      <c r="E112" s="61"/>
      <c r="F112" s="61"/>
      <c r="G112" s="61"/>
    </row>
    <row r="113" spans="1:7" ht="18" customHeight="1">
      <c r="A113" s="61"/>
      <c r="B113" s="61"/>
      <c r="C113" s="61"/>
      <c r="D113" s="61"/>
      <c r="E113" s="61"/>
      <c r="F113" s="61"/>
      <c r="G113" s="61"/>
    </row>
    <row r="114" spans="1:7" ht="18" customHeight="1">
      <c r="A114" s="63"/>
      <c r="B114" s="63"/>
      <c r="C114" s="63"/>
      <c r="D114" s="63"/>
      <c r="F114" s="63"/>
      <c r="G114" s="63"/>
    </row>
    <row r="115" spans="1:7" ht="18" customHeight="1">
      <c r="A115" s="63"/>
      <c r="B115" s="63"/>
      <c r="C115" s="63"/>
      <c r="D115" s="63"/>
      <c r="F115" s="63"/>
      <c r="G115" s="63"/>
    </row>
    <row r="116" spans="1:7" ht="18" customHeight="1"/>
    <row r="117" spans="1:7" ht="18" customHeight="1"/>
    <row r="118" spans="1:7" ht="18" customHeight="1"/>
    <row r="119" spans="1:7" ht="18" customHeight="1"/>
    <row r="120" spans="1:7" ht="18" customHeight="1"/>
    <row r="121" spans="1:7" ht="18" customHeight="1"/>
    <row r="122" spans="1:7" ht="18" customHeight="1"/>
    <row r="123" spans="1:7" ht="18" customHeight="1"/>
    <row r="124" spans="1:7" ht="18" customHeight="1"/>
    <row r="125" spans="1:7" ht="18" customHeight="1"/>
    <row r="126" spans="1:7" ht="18" customHeight="1"/>
    <row r="127" spans="1:7" ht="18" customHeight="1"/>
    <row r="128" spans="1:7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</sheetData>
  <sortState ref="A8:H9">
    <sortCondition ref="A8"/>
  </sortState>
  <mergeCells count="21">
    <mergeCell ref="A63:C63"/>
    <mergeCell ref="F63:G63"/>
    <mergeCell ref="A55:G55"/>
    <mergeCell ref="A56:G56"/>
    <mergeCell ref="A57:G57"/>
    <mergeCell ref="C59:D59"/>
    <mergeCell ref="A1:G1"/>
    <mergeCell ref="A2:G2"/>
    <mergeCell ref="A3:G3"/>
    <mergeCell ref="C32:D32"/>
    <mergeCell ref="A36:C36"/>
    <mergeCell ref="F36:G36"/>
    <mergeCell ref="C5:D5"/>
    <mergeCell ref="A10:C10"/>
    <mergeCell ref="F10:G10"/>
    <mergeCell ref="A28:G28"/>
    <mergeCell ref="A29:G29"/>
    <mergeCell ref="A30:G30"/>
    <mergeCell ref="A21:G21"/>
    <mergeCell ref="A24:C24"/>
    <mergeCell ref="F24:G24"/>
  </mergeCells>
  <pageMargins left="0.5" right="0.25" top="0.5" bottom="0.5" header="0" footer="0.25"/>
  <pageSetup paperSize="9" orientation="portrait" horizontalDpi="300" verticalDpi="300" r:id="rId1"/>
  <headerFooter differentFirst="1" scaleWithDoc="0" alignWithMargins="0">
    <oddHeader>&amp;C&amp;P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8"/>
  <sheetViews>
    <sheetView view="pageBreakPreview" zoomScaleNormal="100" workbookViewId="0">
      <selection activeCell="H4" sqref="H4"/>
    </sheetView>
  </sheetViews>
  <sheetFormatPr defaultRowHeight="15"/>
  <cols>
    <col min="1" max="1" width="4.625" style="64" customWidth="1"/>
    <col min="2" max="2" width="8.625" style="64" customWidth="1"/>
    <col min="3" max="3" width="18.625" style="4" customWidth="1"/>
    <col min="4" max="4" width="7.625" style="4" customWidth="1"/>
    <col min="5" max="5" width="10.625" style="64" customWidth="1"/>
    <col min="6" max="6" width="26.625" style="4" customWidth="1"/>
    <col min="7" max="7" width="21.625" style="4" customWidth="1"/>
    <col min="8" max="8" width="28.75" style="4" bestFit="1" customWidth="1"/>
    <col min="9" max="16384" width="9" style="4"/>
  </cols>
  <sheetData>
    <row r="1" spans="1:8" s="15" customFormat="1" ht="54.95" customHeight="1">
      <c r="A1" s="472" t="s">
        <v>2419</v>
      </c>
      <c r="B1" s="459"/>
      <c r="C1" s="473"/>
      <c r="D1" s="473"/>
      <c r="E1" s="473"/>
      <c r="F1" s="473"/>
      <c r="G1" s="473"/>
    </row>
    <row r="2" spans="1:8" s="10" customFormat="1" ht="24.95" customHeight="1">
      <c r="A2" s="505" t="s">
        <v>2472</v>
      </c>
      <c r="B2" s="496"/>
      <c r="C2" s="496"/>
      <c r="D2" s="496"/>
      <c r="E2" s="496"/>
      <c r="F2" s="496"/>
      <c r="G2" s="496"/>
    </row>
    <row r="3" spans="1:8" s="10" customFormat="1" ht="35.1" customHeight="1">
      <c r="A3" s="509" t="s">
        <v>2512</v>
      </c>
      <c r="B3" s="509"/>
      <c r="C3" s="509"/>
      <c r="D3" s="509"/>
      <c r="E3" s="509"/>
      <c r="F3" s="509"/>
      <c r="G3" s="509"/>
    </row>
    <row r="4" spans="1:8" ht="15.75" customHeight="1">
      <c r="A4" s="6"/>
      <c r="B4" s="6"/>
      <c r="C4" s="6"/>
      <c r="D4" s="6"/>
      <c r="E4" s="6"/>
      <c r="F4" s="184" t="s">
        <v>366</v>
      </c>
      <c r="G4" s="227" t="s">
        <v>2516</v>
      </c>
      <c r="H4" s="4" t="s">
        <v>2513</v>
      </c>
    </row>
    <row r="5" spans="1:8" s="8" customFormat="1" ht="30" customHeight="1">
      <c r="A5" s="220" t="s">
        <v>21</v>
      </c>
      <c r="B5" s="408" t="s">
        <v>5</v>
      </c>
      <c r="C5" s="462" t="s">
        <v>24</v>
      </c>
      <c r="D5" s="463"/>
      <c r="E5" s="220" t="s">
        <v>25</v>
      </c>
      <c r="F5" s="220" t="s">
        <v>26</v>
      </c>
      <c r="G5" s="220" t="s">
        <v>27</v>
      </c>
    </row>
    <row r="6" spans="1:8" s="10" customFormat="1" ht="30" customHeight="1">
      <c r="A6" s="45">
        <v>1</v>
      </c>
      <c r="B6" s="51" t="s">
        <v>2420</v>
      </c>
      <c r="C6" s="257" t="s">
        <v>974</v>
      </c>
      <c r="D6" s="258" t="s">
        <v>8</v>
      </c>
      <c r="E6" s="42" t="s">
        <v>1888</v>
      </c>
      <c r="F6" s="69" t="s">
        <v>2049</v>
      </c>
      <c r="G6" s="221"/>
      <c r="H6" s="37" t="s">
        <v>300</v>
      </c>
    </row>
    <row r="7" spans="1:8" s="10" customFormat="1" ht="30" customHeight="1">
      <c r="A7" s="45">
        <v>2</v>
      </c>
      <c r="B7" s="51" t="s">
        <v>2421</v>
      </c>
      <c r="C7" s="257" t="s">
        <v>2422</v>
      </c>
      <c r="D7" s="258" t="s">
        <v>2423</v>
      </c>
      <c r="E7" s="42" t="s">
        <v>1888</v>
      </c>
      <c r="F7" s="69" t="s">
        <v>2049</v>
      </c>
      <c r="G7" s="221"/>
      <c r="H7" s="37" t="s">
        <v>300</v>
      </c>
    </row>
    <row r="8" spans="1:8" s="10" customFormat="1" ht="30" customHeight="1">
      <c r="A8" s="45">
        <v>3</v>
      </c>
      <c r="B8" s="51" t="s">
        <v>2424</v>
      </c>
      <c r="C8" s="257" t="s">
        <v>83</v>
      </c>
      <c r="D8" s="258" t="s">
        <v>64</v>
      </c>
      <c r="E8" s="42" t="s">
        <v>1888</v>
      </c>
      <c r="F8" s="69" t="s">
        <v>2049</v>
      </c>
      <c r="G8" s="147"/>
      <c r="H8" s="37" t="s">
        <v>300</v>
      </c>
    </row>
    <row r="9" spans="1:8" s="10" customFormat="1" ht="30" customHeight="1">
      <c r="A9" s="467" t="s">
        <v>29</v>
      </c>
      <c r="B9" s="468"/>
      <c r="C9" s="468"/>
      <c r="D9" s="188">
        <f>A8</f>
        <v>3</v>
      </c>
      <c r="E9" s="410" t="s">
        <v>268</v>
      </c>
      <c r="F9" s="469"/>
      <c r="G9" s="470"/>
    </row>
    <row r="10" spans="1:8" ht="30" customHeight="1">
      <c r="A10" s="409"/>
      <c r="B10" s="27"/>
      <c r="C10" s="28"/>
      <c r="D10" s="262"/>
      <c r="E10" s="90" t="s">
        <v>90</v>
      </c>
      <c r="F10" s="226"/>
      <c r="G10" s="91"/>
    </row>
    <row r="11" spans="1:8" ht="20.100000000000001" customHeight="1">
      <c r="A11" s="409"/>
      <c r="B11" s="34"/>
      <c r="C11" s="35"/>
      <c r="D11" s="35"/>
      <c r="E11" s="409"/>
    </row>
    <row r="12" spans="1:8" ht="20.100000000000001" customHeight="1">
      <c r="A12" s="409"/>
      <c r="B12" s="34"/>
      <c r="C12" s="35"/>
      <c r="D12" s="35"/>
      <c r="E12" s="409"/>
    </row>
    <row r="13" spans="1:8" ht="20.100000000000001" customHeight="1">
      <c r="A13" s="409"/>
      <c r="B13" s="34"/>
      <c r="C13" s="35"/>
      <c r="D13" s="35"/>
      <c r="E13" s="409"/>
    </row>
    <row r="14" spans="1:8" ht="20.100000000000001" customHeight="1">
      <c r="A14" s="409"/>
      <c r="B14" s="34"/>
      <c r="C14" s="35"/>
      <c r="D14" s="35"/>
      <c r="E14" s="409"/>
    </row>
    <row r="15" spans="1:8" ht="20.100000000000001" customHeight="1">
      <c r="A15" s="409"/>
      <c r="B15" s="34"/>
      <c r="C15" s="35"/>
      <c r="D15" s="35"/>
      <c r="E15" s="409"/>
    </row>
    <row r="16" spans="1:8" ht="20.100000000000001" customHeight="1">
      <c r="A16" s="409"/>
      <c r="B16" s="34"/>
      <c r="C16" s="35"/>
      <c r="D16" s="35"/>
      <c r="E16" s="409"/>
    </row>
    <row r="17" spans="1:5" ht="20.100000000000001" customHeight="1">
      <c r="A17" s="416"/>
      <c r="B17" s="34"/>
      <c r="C17" s="35"/>
      <c r="D17" s="35"/>
      <c r="E17" s="416"/>
    </row>
    <row r="18" spans="1:5" ht="20.100000000000001" customHeight="1">
      <c r="A18" s="416"/>
      <c r="B18" s="34"/>
      <c r="C18" s="35"/>
      <c r="D18" s="35"/>
      <c r="E18" s="416"/>
    </row>
    <row r="19" spans="1:5" ht="20.100000000000001" customHeight="1">
      <c r="A19" s="416"/>
      <c r="B19" s="34"/>
      <c r="C19" s="35"/>
      <c r="D19" s="35"/>
      <c r="E19" s="416"/>
    </row>
    <row r="20" spans="1:5" ht="20.100000000000001" customHeight="1">
      <c r="A20" s="416"/>
      <c r="B20" s="34"/>
      <c r="C20" s="35"/>
      <c r="D20" s="35"/>
      <c r="E20" s="416"/>
    </row>
    <row r="21" spans="1:5" ht="20.100000000000001" customHeight="1">
      <c r="A21" s="416"/>
      <c r="B21" s="34"/>
      <c r="C21" s="35"/>
      <c r="D21" s="35"/>
      <c r="E21" s="416"/>
    </row>
    <row r="22" spans="1:5" ht="20.100000000000001" customHeight="1">
      <c r="A22" s="416"/>
      <c r="B22" s="34"/>
      <c r="C22" s="35"/>
      <c r="D22" s="35"/>
      <c r="E22" s="416"/>
    </row>
    <row r="23" spans="1:5" ht="20.100000000000001" customHeight="1">
      <c r="A23" s="416"/>
      <c r="B23" s="34"/>
      <c r="C23" s="35"/>
      <c r="D23" s="35"/>
      <c r="E23" s="416"/>
    </row>
    <row r="24" spans="1:5" ht="20.100000000000001" customHeight="1">
      <c r="A24" s="416"/>
      <c r="B24" s="34"/>
      <c r="C24" s="35"/>
      <c r="D24" s="35"/>
      <c r="E24" s="416"/>
    </row>
    <row r="25" spans="1:5" ht="20.100000000000001" customHeight="1">
      <c r="A25" s="416"/>
      <c r="B25" s="34"/>
      <c r="C25" s="35"/>
      <c r="D25" s="35"/>
      <c r="E25" s="416"/>
    </row>
    <row r="26" spans="1:5" ht="20.100000000000001" customHeight="1">
      <c r="A26" s="416"/>
      <c r="B26" s="34"/>
      <c r="C26" s="35"/>
      <c r="D26" s="35"/>
      <c r="E26" s="416"/>
    </row>
    <row r="27" spans="1:5" ht="20.100000000000001" customHeight="1">
      <c r="A27" s="416"/>
      <c r="B27" s="34"/>
      <c r="C27" s="35"/>
      <c r="D27" s="35"/>
      <c r="E27" s="416"/>
    </row>
    <row r="28" spans="1:5" ht="20.100000000000001" customHeight="1">
      <c r="A28" s="416"/>
      <c r="B28" s="34"/>
      <c r="C28" s="35"/>
      <c r="D28" s="35"/>
      <c r="E28" s="416"/>
    </row>
    <row r="29" spans="1:5" ht="20.100000000000001" customHeight="1">
      <c r="A29" s="416"/>
      <c r="B29" s="34"/>
      <c r="C29" s="35"/>
      <c r="D29" s="35"/>
      <c r="E29" s="416"/>
    </row>
    <row r="30" spans="1:5" ht="20.100000000000001" customHeight="1">
      <c r="A30" s="416"/>
      <c r="B30" s="34"/>
      <c r="C30" s="35"/>
      <c r="D30" s="35"/>
      <c r="E30" s="416"/>
    </row>
    <row r="31" spans="1:5" ht="20.100000000000001" customHeight="1">
      <c r="A31" s="416"/>
      <c r="B31" s="34"/>
      <c r="C31" s="35"/>
      <c r="D31" s="35"/>
      <c r="E31" s="416"/>
    </row>
    <row r="32" spans="1:5" ht="20.100000000000001" customHeight="1">
      <c r="A32" s="416"/>
      <c r="B32" s="34"/>
      <c r="C32" s="35"/>
      <c r="D32" s="35"/>
      <c r="E32" s="416"/>
    </row>
    <row r="33" spans="1:8" ht="20.100000000000001" customHeight="1">
      <c r="A33" s="416"/>
      <c r="B33" s="34"/>
      <c r="C33" s="35"/>
      <c r="D33" s="35"/>
      <c r="E33" s="416"/>
    </row>
    <row r="34" spans="1:8" s="15" customFormat="1" ht="54.95" customHeight="1">
      <c r="A34" s="472" t="s">
        <v>2309</v>
      </c>
      <c r="B34" s="459"/>
      <c r="C34" s="473"/>
      <c r="D34" s="473"/>
      <c r="E34" s="473"/>
      <c r="F34" s="473"/>
      <c r="G34" s="473"/>
    </row>
    <row r="35" spans="1:8" s="10" customFormat="1" ht="24.95" customHeight="1">
      <c r="A35" s="505" t="s">
        <v>2310</v>
      </c>
      <c r="B35" s="496"/>
      <c r="C35" s="496"/>
      <c r="D35" s="496"/>
      <c r="E35" s="496"/>
      <c r="F35" s="496"/>
      <c r="G35" s="496"/>
    </row>
    <row r="36" spans="1:8" s="10" customFormat="1" ht="35.1" customHeight="1">
      <c r="A36" s="506" t="s">
        <v>2360</v>
      </c>
      <c r="B36" s="506"/>
      <c r="C36" s="506"/>
      <c r="D36" s="506"/>
      <c r="E36" s="506"/>
      <c r="F36" s="506"/>
      <c r="G36" s="506"/>
    </row>
    <row r="37" spans="1:8" ht="15.75" customHeight="1">
      <c r="A37" s="6"/>
      <c r="B37" s="6"/>
      <c r="C37" s="6"/>
      <c r="D37" s="6"/>
      <c r="E37" s="6"/>
      <c r="F37" s="184" t="s">
        <v>366</v>
      </c>
      <c r="G37" s="380" t="s">
        <v>2361</v>
      </c>
    </row>
    <row r="38" spans="1:8" s="8" customFormat="1" ht="30" customHeight="1">
      <c r="A38" s="220" t="s">
        <v>21</v>
      </c>
      <c r="B38" s="393" t="s">
        <v>5</v>
      </c>
      <c r="C38" s="462" t="s">
        <v>24</v>
      </c>
      <c r="D38" s="463"/>
      <c r="E38" s="220" t="s">
        <v>25</v>
      </c>
      <c r="F38" s="220" t="s">
        <v>26</v>
      </c>
      <c r="G38" s="220" t="s">
        <v>27</v>
      </c>
    </row>
    <row r="39" spans="1:8" s="8" customFormat="1" ht="24.95" customHeight="1">
      <c r="A39" s="220"/>
      <c r="B39" s="462" t="s">
        <v>2</v>
      </c>
      <c r="C39" s="498"/>
      <c r="D39" s="394">
        <f>A49</f>
        <v>10</v>
      </c>
      <c r="E39" s="44"/>
      <c r="F39" s="44"/>
      <c r="G39" s="221" t="s">
        <v>2362</v>
      </c>
      <c r="H39" s="220"/>
    </row>
    <row r="40" spans="1:8" s="10" customFormat="1" ht="24.95" customHeight="1">
      <c r="A40" s="45">
        <v>1</v>
      </c>
      <c r="B40" s="89" t="s">
        <v>2311</v>
      </c>
      <c r="C40" s="371" t="s">
        <v>2312</v>
      </c>
      <c r="D40" s="372" t="s">
        <v>170</v>
      </c>
      <c r="E40" s="95" t="s">
        <v>2328</v>
      </c>
      <c r="F40" s="69" t="s">
        <v>2327</v>
      </c>
      <c r="G40" s="221" t="s">
        <v>2375</v>
      </c>
      <c r="H40" s="37" t="s">
        <v>300</v>
      </c>
    </row>
    <row r="41" spans="1:8" s="10" customFormat="1" ht="24.95" customHeight="1">
      <c r="A41" s="45">
        <v>2</v>
      </c>
      <c r="B41" s="89" t="s">
        <v>2313</v>
      </c>
      <c r="C41" s="371" t="s">
        <v>2314</v>
      </c>
      <c r="D41" s="372" t="s">
        <v>61</v>
      </c>
      <c r="E41" s="95" t="s">
        <v>2328</v>
      </c>
      <c r="F41" s="69" t="s">
        <v>2327</v>
      </c>
      <c r="G41" s="221" t="s">
        <v>2356</v>
      </c>
      <c r="H41" s="37" t="s">
        <v>300</v>
      </c>
    </row>
    <row r="42" spans="1:8" s="10" customFormat="1" ht="24.95" customHeight="1">
      <c r="A42" s="45">
        <v>3</v>
      </c>
      <c r="B42" s="89" t="s">
        <v>2315</v>
      </c>
      <c r="C42" s="371" t="s">
        <v>364</v>
      </c>
      <c r="D42" s="372" t="s">
        <v>8</v>
      </c>
      <c r="E42" s="95" t="s">
        <v>2328</v>
      </c>
      <c r="F42" s="69" t="s">
        <v>2327</v>
      </c>
      <c r="G42" s="147" t="s">
        <v>1</v>
      </c>
      <c r="H42" s="37" t="s">
        <v>300</v>
      </c>
    </row>
    <row r="43" spans="1:8" s="10" customFormat="1" ht="24.95" customHeight="1">
      <c r="A43" s="45">
        <v>4</v>
      </c>
      <c r="B43" s="89" t="s">
        <v>2316</v>
      </c>
      <c r="C43" s="371" t="s">
        <v>66</v>
      </c>
      <c r="D43" s="372" t="s">
        <v>150</v>
      </c>
      <c r="E43" s="95" t="s">
        <v>2328</v>
      </c>
      <c r="F43" s="69" t="s">
        <v>2327</v>
      </c>
      <c r="G43" s="147" t="s">
        <v>1</v>
      </c>
      <c r="H43" s="37" t="s">
        <v>300</v>
      </c>
    </row>
    <row r="44" spans="1:8" s="10" customFormat="1" ht="24.95" customHeight="1">
      <c r="A44" s="45">
        <v>5</v>
      </c>
      <c r="B44" s="89" t="s">
        <v>2317</v>
      </c>
      <c r="C44" s="371" t="s">
        <v>182</v>
      </c>
      <c r="D44" s="372" t="s">
        <v>10</v>
      </c>
      <c r="E44" s="95" t="s">
        <v>2328</v>
      </c>
      <c r="F44" s="69" t="s">
        <v>2327</v>
      </c>
      <c r="G44" s="147" t="s">
        <v>1</v>
      </c>
      <c r="H44" s="37" t="s">
        <v>300</v>
      </c>
    </row>
    <row r="45" spans="1:8" s="10" customFormat="1" ht="24.95" customHeight="1">
      <c r="A45" s="45">
        <v>6</v>
      </c>
      <c r="B45" s="89" t="s">
        <v>2318</v>
      </c>
      <c r="C45" s="371" t="s">
        <v>692</v>
      </c>
      <c r="D45" s="372" t="s">
        <v>144</v>
      </c>
      <c r="E45" s="95" t="s">
        <v>2328</v>
      </c>
      <c r="F45" s="69" t="s">
        <v>2327</v>
      </c>
      <c r="G45" s="147" t="s">
        <v>1</v>
      </c>
      <c r="H45" s="37" t="s">
        <v>300</v>
      </c>
    </row>
    <row r="46" spans="1:8" s="10" customFormat="1" ht="24.95" customHeight="1">
      <c r="A46" s="45">
        <v>7</v>
      </c>
      <c r="B46" s="89" t="s">
        <v>2319</v>
      </c>
      <c r="C46" s="255" t="s">
        <v>15</v>
      </c>
      <c r="D46" s="256" t="s">
        <v>88</v>
      </c>
      <c r="E46" s="95" t="s">
        <v>2328</v>
      </c>
      <c r="F46" s="69" t="s">
        <v>2327</v>
      </c>
      <c r="G46" s="147" t="s">
        <v>1</v>
      </c>
      <c r="H46" s="37" t="s">
        <v>300</v>
      </c>
    </row>
    <row r="47" spans="1:8" s="10" customFormat="1" ht="24.95" customHeight="1">
      <c r="A47" s="45">
        <v>8</v>
      </c>
      <c r="B47" s="89" t="s">
        <v>2320</v>
      </c>
      <c r="C47" s="255" t="s">
        <v>2321</v>
      </c>
      <c r="D47" s="256" t="s">
        <v>69</v>
      </c>
      <c r="E47" s="95" t="s">
        <v>2328</v>
      </c>
      <c r="F47" s="69" t="s">
        <v>2327</v>
      </c>
      <c r="G47" s="147" t="s">
        <v>1</v>
      </c>
      <c r="H47" s="37" t="s">
        <v>300</v>
      </c>
    </row>
    <row r="48" spans="1:8" s="10" customFormat="1" ht="24.95" customHeight="1">
      <c r="A48" s="45">
        <v>9</v>
      </c>
      <c r="B48" s="89" t="s">
        <v>2322</v>
      </c>
      <c r="C48" s="255" t="s">
        <v>2323</v>
      </c>
      <c r="D48" s="256" t="s">
        <v>74</v>
      </c>
      <c r="E48" s="95" t="s">
        <v>2328</v>
      </c>
      <c r="F48" s="69" t="s">
        <v>2327</v>
      </c>
      <c r="G48" s="147" t="s">
        <v>1</v>
      </c>
      <c r="H48" s="37" t="s">
        <v>300</v>
      </c>
    </row>
    <row r="49" spans="1:8" s="10" customFormat="1" ht="24.95" customHeight="1">
      <c r="A49" s="45">
        <v>10</v>
      </c>
      <c r="B49" s="89" t="s">
        <v>2324</v>
      </c>
      <c r="C49" s="255" t="s">
        <v>2325</v>
      </c>
      <c r="D49" s="256" t="s">
        <v>2326</v>
      </c>
      <c r="E49" s="95" t="s">
        <v>2328</v>
      </c>
      <c r="F49" s="69" t="s">
        <v>2327</v>
      </c>
      <c r="G49" s="147" t="s">
        <v>1</v>
      </c>
      <c r="H49" s="37" t="s">
        <v>300</v>
      </c>
    </row>
    <row r="50" spans="1:8" s="8" customFormat="1" ht="24.95" customHeight="1">
      <c r="A50" s="45"/>
      <c r="B50" s="462" t="s">
        <v>3</v>
      </c>
      <c r="C50" s="498"/>
      <c r="D50" s="394">
        <f>A52</f>
        <v>2</v>
      </c>
      <c r="E50" s="44"/>
      <c r="F50" s="44"/>
      <c r="G50" s="221"/>
      <c r="H50" s="220"/>
    </row>
    <row r="51" spans="1:8" s="10" customFormat="1" ht="24.95" customHeight="1">
      <c r="A51" s="45">
        <v>1</v>
      </c>
      <c r="B51" s="51" t="s">
        <v>2329</v>
      </c>
      <c r="C51" s="257" t="s">
        <v>2330</v>
      </c>
      <c r="D51" s="258" t="s">
        <v>193</v>
      </c>
      <c r="E51" s="42" t="s">
        <v>2333</v>
      </c>
      <c r="F51" s="69" t="s">
        <v>2334</v>
      </c>
      <c r="G51" s="221"/>
      <c r="H51" s="37" t="s">
        <v>302</v>
      </c>
    </row>
    <row r="52" spans="1:8" s="10" customFormat="1" ht="24.95" customHeight="1">
      <c r="A52" s="45">
        <v>2</v>
      </c>
      <c r="B52" s="51" t="s">
        <v>2331</v>
      </c>
      <c r="C52" s="257" t="s">
        <v>2332</v>
      </c>
      <c r="D52" s="258" t="s">
        <v>44</v>
      </c>
      <c r="E52" s="42" t="s">
        <v>2333</v>
      </c>
      <c r="F52" s="69" t="s">
        <v>2334</v>
      </c>
      <c r="G52" s="221"/>
      <c r="H52" s="37" t="s">
        <v>302</v>
      </c>
    </row>
    <row r="53" spans="1:8" s="10" customFormat="1" ht="24.95" customHeight="1">
      <c r="A53" s="467" t="s">
        <v>29</v>
      </c>
      <c r="B53" s="468"/>
      <c r="C53" s="468"/>
      <c r="D53" s="188">
        <f>SUM(D39,D50)</f>
        <v>12</v>
      </c>
      <c r="E53" s="395" t="s">
        <v>268</v>
      </c>
      <c r="F53" s="469"/>
      <c r="G53" s="470"/>
    </row>
    <row r="54" spans="1:8" ht="24.95" customHeight="1">
      <c r="A54" s="392"/>
      <c r="B54" s="27"/>
      <c r="C54" s="28"/>
      <c r="D54" s="262"/>
      <c r="E54" s="90" t="s">
        <v>90</v>
      </c>
      <c r="F54" s="226"/>
      <c r="G54" s="91"/>
    </row>
    <row r="55" spans="1:8" ht="18" customHeight="1">
      <c r="A55" s="392"/>
      <c r="B55" s="34"/>
      <c r="C55" s="35"/>
      <c r="D55" s="35"/>
      <c r="E55" s="392"/>
    </row>
    <row r="56" spans="1:8" ht="18" customHeight="1">
      <c r="A56" s="392"/>
      <c r="B56" s="34"/>
      <c r="C56" s="35"/>
      <c r="D56" s="35"/>
      <c r="E56" s="392"/>
    </row>
    <row r="57" spans="1:8" ht="18" customHeight="1">
      <c r="A57" s="392"/>
      <c r="B57" s="34"/>
      <c r="C57" s="35"/>
      <c r="D57" s="35"/>
      <c r="E57" s="392"/>
    </row>
    <row r="58" spans="1:8" ht="18" customHeight="1">
      <c r="A58" s="392"/>
      <c r="B58" s="34"/>
      <c r="C58" s="35"/>
      <c r="D58" s="35"/>
      <c r="E58" s="392"/>
    </row>
    <row r="59" spans="1:8" ht="18" customHeight="1">
      <c r="A59" s="392"/>
      <c r="B59" s="34"/>
      <c r="C59" s="35"/>
      <c r="D59" s="35"/>
      <c r="E59" s="392"/>
    </row>
    <row r="60" spans="1:8" ht="18" customHeight="1">
      <c r="A60" s="392"/>
      <c r="B60" s="34"/>
      <c r="C60" s="35"/>
      <c r="D60" s="35"/>
      <c r="E60" s="392"/>
    </row>
    <row r="61" spans="1:8" ht="18" customHeight="1">
      <c r="A61" s="392"/>
      <c r="B61" s="34"/>
      <c r="C61" s="35"/>
      <c r="D61" s="35"/>
      <c r="E61" s="392"/>
    </row>
    <row r="62" spans="1:8" ht="18" customHeight="1">
      <c r="A62" s="392"/>
      <c r="B62" s="34"/>
      <c r="C62" s="35"/>
      <c r="D62" s="35"/>
      <c r="E62" s="392"/>
    </row>
    <row r="63" spans="1:8" ht="18" customHeight="1">
      <c r="A63" s="392"/>
      <c r="B63" s="34"/>
      <c r="C63" s="35"/>
      <c r="D63" s="35"/>
      <c r="E63" s="392"/>
    </row>
    <row r="64" spans="1:8" ht="18" customHeight="1">
      <c r="A64" s="392"/>
      <c r="B64" s="34"/>
      <c r="C64" s="35"/>
      <c r="D64" s="35"/>
      <c r="E64" s="392"/>
    </row>
    <row r="65" spans="1:8" ht="18" customHeight="1">
      <c r="A65" s="392"/>
      <c r="B65" s="34"/>
      <c r="C65" s="35"/>
      <c r="D65" s="35"/>
      <c r="E65" s="392"/>
    </row>
    <row r="66" spans="1:8" ht="18" customHeight="1">
      <c r="A66" s="392"/>
      <c r="B66" s="34"/>
      <c r="C66" s="35"/>
      <c r="D66" s="35"/>
      <c r="E66" s="392"/>
    </row>
    <row r="67" spans="1:8" ht="18" customHeight="1">
      <c r="A67" s="392"/>
      <c r="B67" s="34"/>
      <c r="C67" s="35"/>
      <c r="D67" s="35"/>
      <c r="E67" s="392"/>
    </row>
    <row r="68" spans="1:8" ht="18" customHeight="1">
      <c r="A68" s="392"/>
      <c r="B68" s="34"/>
      <c r="C68" s="35"/>
      <c r="D68" s="35"/>
      <c r="E68" s="392"/>
    </row>
    <row r="69" spans="1:8" s="15" customFormat="1" ht="54.95" customHeight="1">
      <c r="A69" s="472" t="s">
        <v>1984</v>
      </c>
      <c r="B69" s="459"/>
      <c r="C69" s="473"/>
      <c r="D69" s="473"/>
      <c r="E69" s="473"/>
      <c r="F69" s="473"/>
      <c r="G69" s="473"/>
    </row>
    <row r="70" spans="1:8" s="10" customFormat="1" ht="24.95" customHeight="1">
      <c r="A70" s="505" t="s">
        <v>2103</v>
      </c>
      <c r="B70" s="496"/>
      <c r="C70" s="496"/>
      <c r="D70" s="496"/>
      <c r="E70" s="496"/>
      <c r="F70" s="496"/>
      <c r="G70" s="496"/>
    </row>
    <row r="71" spans="1:8" s="10" customFormat="1" ht="35.1" customHeight="1">
      <c r="A71" s="506" t="s">
        <v>2118</v>
      </c>
      <c r="B71" s="506"/>
      <c r="C71" s="506"/>
      <c r="D71" s="506"/>
      <c r="E71" s="506"/>
      <c r="F71" s="506"/>
      <c r="G71" s="506"/>
    </row>
    <row r="72" spans="1:8" ht="15.75" customHeight="1">
      <c r="A72" s="6"/>
      <c r="B72" s="6"/>
      <c r="C72" s="6"/>
      <c r="D72" s="6"/>
      <c r="E72" s="6"/>
      <c r="F72" s="184" t="s">
        <v>366</v>
      </c>
      <c r="G72" s="380" t="s">
        <v>2112</v>
      </c>
    </row>
    <row r="73" spans="1:8" s="8" customFormat="1" ht="30" customHeight="1">
      <c r="A73" s="220" t="s">
        <v>21</v>
      </c>
      <c r="B73" s="327" t="s">
        <v>5</v>
      </c>
      <c r="C73" s="462" t="s">
        <v>24</v>
      </c>
      <c r="D73" s="463"/>
      <c r="E73" s="220" t="s">
        <v>25</v>
      </c>
      <c r="F73" s="220" t="s">
        <v>26</v>
      </c>
      <c r="G73" s="220" t="s">
        <v>27</v>
      </c>
    </row>
    <row r="74" spans="1:8" s="10" customFormat="1" ht="30" customHeight="1">
      <c r="A74" s="45">
        <v>1</v>
      </c>
      <c r="B74" s="51" t="s">
        <v>1990</v>
      </c>
      <c r="C74" s="257" t="s">
        <v>1991</v>
      </c>
      <c r="D74" s="258" t="s">
        <v>188</v>
      </c>
      <c r="E74" s="42" t="s">
        <v>1999</v>
      </c>
      <c r="F74" s="69" t="s">
        <v>2000</v>
      </c>
      <c r="G74" s="46" t="s">
        <v>2002</v>
      </c>
      <c r="H74" s="37" t="s">
        <v>301</v>
      </c>
    </row>
    <row r="75" spans="1:8" s="10" customFormat="1" ht="30" customHeight="1">
      <c r="A75" s="45">
        <v>2</v>
      </c>
      <c r="B75" s="51" t="s">
        <v>1992</v>
      </c>
      <c r="C75" s="257" t="s">
        <v>1993</v>
      </c>
      <c r="D75" s="258" t="s">
        <v>171</v>
      </c>
      <c r="E75" s="42" t="s">
        <v>1999</v>
      </c>
      <c r="F75" s="69" t="s">
        <v>2000</v>
      </c>
      <c r="G75" s="221"/>
      <c r="H75" s="37" t="s">
        <v>301</v>
      </c>
    </row>
    <row r="76" spans="1:8" s="10" customFormat="1" ht="30" customHeight="1">
      <c r="A76" s="45">
        <v>3</v>
      </c>
      <c r="B76" s="51" t="s">
        <v>1994</v>
      </c>
      <c r="C76" s="257" t="s">
        <v>200</v>
      </c>
      <c r="D76" s="258" t="s">
        <v>154</v>
      </c>
      <c r="E76" s="42" t="s">
        <v>1999</v>
      </c>
      <c r="F76" s="69" t="s">
        <v>2000</v>
      </c>
      <c r="G76" s="45"/>
      <c r="H76" s="37" t="s">
        <v>301</v>
      </c>
    </row>
    <row r="77" spans="1:8" s="10" customFormat="1" ht="30" customHeight="1">
      <c r="A77" s="45">
        <v>4</v>
      </c>
      <c r="B77" s="51" t="s">
        <v>1995</v>
      </c>
      <c r="C77" s="257" t="s">
        <v>174</v>
      </c>
      <c r="D77" s="258" t="s">
        <v>157</v>
      </c>
      <c r="E77" s="42" t="s">
        <v>1998</v>
      </c>
      <c r="F77" s="69" t="s">
        <v>2000</v>
      </c>
      <c r="G77" s="45"/>
      <c r="H77" s="37" t="s">
        <v>301</v>
      </c>
    </row>
    <row r="78" spans="1:8" s="10" customFormat="1" ht="30" customHeight="1">
      <c r="A78" s="45">
        <v>5</v>
      </c>
      <c r="B78" s="51" t="s">
        <v>1996</v>
      </c>
      <c r="C78" s="257" t="s">
        <v>352</v>
      </c>
      <c r="D78" s="258" t="s">
        <v>1997</v>
      </c>
      <c r="E78" s="42" t="s">
        <v>1998</v>
      </c>
      <c r="F78" s="69" t="s">
        <v>2001</v>
      </c>
      <c r="G78" s="46"/>
      <c r="H78" s="37" t="s">
        <v>301</v>
      </c>
    </row>
    <row r="79" spans="1:8" s="10" customFormat="1" ht="30" customHeight="1">
      <c r="A79" s="467" t="s">
        <v>29</v>
      </c>
      <c r="B79" s="468"/>
      <c r="C79" s="468"/>
      <c r="D79" s="330">
        <f>A78</f>
        <v>5</v>
      </c>
      <c r="E79" s="331" t="s">
        <v>268</v>
      </c>
      <c r="F79" s="469"/>
      <c r="G79" s="470"/>
    </row>
    <row r="80" spans="1:8" ht="30" customHeight="1">
      <c r="A80" s="329"/>
      <c r="B80" s="27"/>
      <c r="C80" s="28"/>
      <c r="D80" s="262"/>
      <c r="E80" s="90" t="s">
        <v>90</v>
      </c>
      <c r="F80" s="226"/>
      <c r="G80" s="91"/>
    </row>
    <row r="81" spans="1:5" ht="18" customHeight="1">
      <c r="A81" s="329"/>
      <c r="B81" s="34"/>
      <c r="C81" s="35"/>
      <c r="D81" s="35"/>
      <c r="E81" s="329"/>
    </row>
    <row r="82" spans="1:5" ht="18" customHeight="1">
      <c r="A82" s="329"/>
      <c r="B82" s="34"/>
      <c r="C82" s="35"/>
      <c r="D82" s="35"/>
      <c r="E82" s="329"/>
    </row>
    <row r="83" spans="1:5" ht="18" customHeight="1">
      <c r="A83" s="329"/>
      <c r="B83" s="34"/>
      <c r="C83" s="35"/>
      <c r="D83" s="35"/>
      <c r="E83" s="329"/>
    </row>
    <row r="84" spans="1:5" ht="18" customHeight="1">
      <c r="A84" s="329"/>
      <c r="B84" s="34"/>
      <c r="C84" s="35"/>
      <c r="D84" s="35"/>
      <c r="E84" s="329"/>
    </row>
    <row r="85" spans="1:5" ht="18" customHeight="1">
      <c r="A85" s="329"/>
      <c r="B85" s="34"/>
      <c r="C85" s="35"/>
      <c r="D85" s="35"/>
      <c r="E85" s="329"/>
    </row>
    <row r="86" spans="1:5" ht="18" customHeight="1">
      <c r="A86" s="329"/>
      <c r="B86" s="34"/>
      <c r="C86" s="35"/>
      <c r="D86" s="35"/>
      <c r="E86" s="329"/>
    </row>
    <row r="87" spans="1:5" ht="18" customHeight="1">
      <c r="A87" s="340"/>
      <c r="B87" s="34"/>
      <c r="C87" s="35"/>
      <c r="D87" s="35"/>
      <c r="E87" s="340"/>
    </row>
    <row r="88" spans="1:5" ht="18" customHeight="1">
      <c r="A88" s="340"/>
      <c r="B88" s="34"/>
      <c r="C88" s="35"/>
      <c r="D88" s="35"/>
      <c r="E88" s="340"/>
    </row>
    <row r="89" spans="1:5" ht="18" customHeight="1">
      <c r="A89" s="340"/>
      <c r="B89" s="34"/>
      <c r="C89" s="35"/>
      <c r="D89" s="35"/>
      <c r="E89" s="340"/>
    </row>
    <row r="90" spans="1:5" ht="18" customHeight="1">
      <c r="A90" s="340"/>
      <c r="B90" s="34"/>
      <c r="C90" s="35"/>
      <c r="D90" s="35"/>
      <c r="E90" s="340"/>
    </row>
    <row r="91" spans="1:5" ht="18" customHeight="1">
      <c r="A91" s="340"/>
      <c r="B91" s="34"/>
      <c r="C91" s="35"/>
      <c r="D91" s="35"/>
      <c r="E91" s="340"/>
    </row>
    <row r="92" spans="1:5" ht="18" customHeight="1">
      <c r="A92" s="340"/>
      <c r="B92" s="34"/>
      <c r="C92" s="35"/>
      <c r="D92" s="35"/>
      <c r="E92" s="340"/>
    </row>
    <row r="93" spans="1:5" ht="18" customHeight="1">
      <c r="A93" s="340"/>
      <c r="B93" s="34"/>
      <c r="C93" s="35"/>
      <c r="D93" s="35"/>
      <c r="E93" s="340"/>
    </row>
    <row r="94" spans="1:5" ht="18" customHeight="1">
      <c r="A94" s="340"/>
      <c r="B94" s="34"/>
      <c r="C94" s="35"/>
      <c r="D94" s="35"/>
      <c r="E94" s="340"/>
    </row>
    <row r="95" spans="1:5" ht="18" customHeight="1">
      <c r="A95" s="340"/>
      <c r="B95" s="34"/>
      <c r="C95" s="35"/>
      <c r="D95" s="35"/>
      <c r="E95" s="340"/>
    </row>
    <row r="96" spans="1:5" ht="18" customHeight="1">
      <c r="A96" s="340"/>
      <c r="B96" s="34"/>
      <c r="C96" s="35"/>
      <c r="D96" s="35"/>
      <c r="E96" s="340"/>
    </row>
    <row r="97" spans="1:7" ht="18" customHeight="1">
      <c r="A97" s="340"/>
      <c r="B97" s="34"/>
      <c r="C97" s="35"/>
      <c r="D97" s="35"/>
      <c r="E97" s="340"/>
    </row>
    <row r="98" spans="1:7" ht="18" customHeight="1">
      <c r="A98" s="340"/>
      <c r="B98" s="34"/>
      <c r="C98" s="35"/>
      <c r="D98" s="35"/>
      <c r="E98" s="340"/>
    </row>
    <row r="99" spans="1:7" ht="18" customHeight="1">
      <c r="A99" s="340"/>
      <c r="B99" s="34"/>
      <c r="C99" s="35"/>
      <c r="D99" s="35"/>
      <c r="E99" s="340"/>
    </row>
    <row r="100" spans="1:7" ht="18" customHeight="1">
      <c r="A100" s="340"/>
      <c r="B100" s="34"/>
      <c r="C100" s="35"/>
      <c r="D100" s="35"/>
      <c r="E100" s="340"/>
    </row>
    <row r="101" spans="1:7" ht="18" customHeight="1">
      <c r="A101" s="340"/>
      <c r="B101" s="34"/>
      <c r="C101" s="35"/>
      <c r="D101" s="35"/>
      <c r="E101" s="340"/>
    </row>
    <row r="102" spans="1:7" ht="18" customHeight="1">
      <c r="A102" s="340"/>
      <c r="B102" s="34"/>
      <c r="C102" s="35"/>
      <c r="D102" s="35"/>
      <c r="E102" s="340"/>
    </row>
    <row r="103" spans="1:7" ht="18" customHeight="1">
      <c r="A103" s="340"/>
      <c r="B103" s="34"/>
      <c r="C103" s="35"/>
      <c r="D103" s="35"/>
      <c r="E103" s="340"/>
    </row>
    <row r="104" spans="1:7" ht="18" customHeight="1">
      <c r="A104" s="340"/>
      <c r="B104" s="34"/>
      <c r="C104" s="35"/>
      <c r="D104" s="35"/>
      <c r="E104" s="340"/>
    </row>
    <row r="105" spans="1:7" s="10" customFormat="1" ht="18" customHeight="1">
      <c r="A105" s="19"/>
      <c r="B105" s="19"/>
      <c r="C105" s="19"/>
      <c r="D105" s="20" t="s">
        <v>117</v>
      </c>
      <c r="E105" s="20" t="s">
        <v>12</v>
      </c>
      <c r="F105" s="36"/>
      <c r="G105" s="36"/>
    </row>
    <row r="106" spans="1:7" ht="20.100000000000001" customHeight="1">
      <c r="A106" s="63"/>
      <c r="B106" s="63"/>
      <c r="C106" s="63" t="s">
        <v>4</v>
      </c>
      <c r="D106" s="63" t="e">
        <f>SUM(D107:D108)</f>
        <v>#REF!</v>
      </c>
      <c r="E106" s="48"/>
      <c r="F106" s="48"/>
      <c r="G106" s="63"/>
    </row>
    <row r="107" spans="1:7" ht="18" customHeight="1">
      <c r="A107" s="61"/>
      <c r="B107" s="61"/>
      <c r="C107" s="61" t="s">
        <v>106</v>
      </c>
      <c r="D107" s="61" t="e">
        <f>SUM(#REF!)</f>
        <v>#REF!</v>
      </c>
      <c r="E107" s="61"/>
      <c r="F107" s="61"/>
      <c r="G107" s="61"/>
    </row>
    <row r="108" spans="1:7" ht="18" customHeight="1">
      <c r="A108" s="61"/>
      <c r="B108" s="61"/>
      <c r="C108" s="61" t="s">
        <v>107</v>
      </c>
      <c r="D108" s="61" t="e">
        <f>SUM(#REF!)</f>
        <v>#REF!</v>
      </c>
      <c r="E108" s="61"/>
      <c r="F108" s="61"/>
      <c r="G108" s="61"/>
    </row>
    <row r="109" spans="1:7" ht="18" customHeight="1">
      <c r="A109" s="61"/>
      <c r="B109" s="61"/>
      <c r="C109" s="61"/>
      <c r="D109" s="61"/>
      <c r="E109" s="61"/>
      <c r="F109" s="61"/>
      <c r="G109" s="61"/>
    </row>
    <row r="110" spans="1:7" ht="18" customHeight="1">
      <c r="A110" s="61"/>
      <c r="B110" s="61"/>
      <c r="C110" s="61"/>
      <c r="D110" s="61"/>
      <c r="E110" s="61"/>
      <c r="F110" s="61"/>
      <c r="G110" s="61"/>
    </row>
    <row r="111" spans="1:7" ht="18" customHeight="1">
      <c r="A111" s="61"/>
      <c r="B111" s="61"/>
      <c r="C111" s="61"/>
      <c r="D111" s="61"/>
      <c r="E111" s="61"/>
      <c r="F111" s="61"/>
      <c r="G111" s="61"/>
    </row>
    <row r="112" spans="1:7" ht="18" customHeight="1">
      <c r="A112" s="61"/>
      <c r="B112" s="61"/>
      <c r="C112" s="61"/>
      <c r="D112" s="61"/>
      <c r="E112" s="61"/>
      <c r="F112" s="61"/>
      <c r="G112" s="61"/>
    </row>
    <row r="113" spans="1:7" ht="18" customHeight="1">
      <c r="A113" s="61"/>
      <c r="B113" s="61"/>
      <c r="C113" s="61"/>
      <c r="D113" s="61"/>
      <c r="E113" s="61"/>
      <c r="F113" s="61"/>
      <c r="G113" s="61"/>
    </row>
    <row r="114" spans="1:7" ht="18" customHeight="1">
      <c r="A114" s="61"/>
      <c r="B114" s="61"/>
      <c r="C114" s="61"/>
      <c r="D114" s="61"/>
      <c r="E114" s="61"/>
      <c r="F114" s="61"/>
      <c r="G114" s="61"/>
    </row>
    <row r="115" spans="1:7" ht="18" customHeight="1">
      <c r="A115" s="61"/>
      <c r="B115" s="61"/>
      <c r="C115" s="61"/>
      <c r="D115" s="61"/>
      <c r="E115" s="61"/>
      <c r="F115" s="61"/>
      <c r="G115" s="61"/>
    </row>
    <row r="116" spans="1:7" ht="18" customHeight="1">
      <c r="A116" s="61"/>
      <c r="B116" s="61"/>
      <c r="C116" s="61"/>
      <c r="D116" s="61"/>
      <c r="E116" s="61"/>
      <c r="F116" s="61"/>
      <c r="G116" s="61"/>
    </row>
    <row r="117" spans="1:7" ht="18" customHeight="1">
      <c r="A117" s="61"/>
      <c r="B117" s="61"/>
      <c r="C117" s="61"/>
      <c r="D117" s="61"/>
      <c r="E117" s="61"/>
      <c r="F117" s="61"/>
      <c r="G117" s="61"/>
    </row>
    <row r="118" spans="1:7" ht="18" customHeight="1">
      <c r="A118" s="63"/>
      <c r="B118" s="63"/>
      <c r="C118" s="63"/>
      <c r="D118" s="63"/>
      <c r="F118" s="63"/>
      <c r="G118" s="63"/>
    </row>
    <row r="119" spans="1:7" ht="18" customHeight="1">
      <c r="A119" s="63"/>
      <c r="B119" s="63"/>
      <c r="C119" s="63"/>
      <c r="D119" s="63"/>
      <c r="F119" s="63"/>
      <c r="G119" s="63"/>
    </row>
    <row r="120" spans="1:7" ht="18" customHeight="1">
      <c r="A120" s="63"/>
      <c r="B120" s="63"/>
      <c r="C120" s="63"/>
      <c r="D120" s="63"/>
      <c r="F120" s="63"/>
      <c r="G120" s="63"/>
    </row>
    <row r="121" spans="1:7" ht="18" customHeight="1">
      <c r="A121" s="63"/>
      <c r="B121" s="63"/>
      <c r="C121" s="63"/>
      <c r="D121" s="63"/>
      <c r="F121" s="63"/>
      <c r="G121" s="63"/>
    </row>
    <row r="122" spans="1:7" ht="18" customHeight="1">
      <c r="A122" s="63"/>
      <c r="B122" s="63"/>
      <c r="C122" s="63"/>
      <c r="D122" s="63"/>
      <c r="F122" s="63"/>
      <c r="G122" s="63"/>
    </row>
    <row r="123" spans="1:7" ht="18" customHeight="1">
      <c r="A123" s="63"/>
      <c r="B123" s="63"/>
      <c r="C123" s="63"/>
      <c r="D123" s="63"/>
      <c r="F123" s="63"/>
      <c r="G123" s="63"/>
    </row>
    <row r="124" spans="1:7" ht="18" customHeight="1">
      <c r="A124" s="63"/>
      <c r="B124" s="63"/>
      <c r="C124" s="63"/>
      <c r="D124" s="63"/>
      <c r="F124" s="63"/>
      <c r="G124" s="63"/>
    </row>
    <row r="125" spans="1:7" ht="18" customHeight="1">
      <c r="A125" s="63"/>
      <c r="B125" s="63"/>
      <c r="C125" s="63"/>
      <c r="D125" s="63"/>
      <c r="F125" s="63"/>
      <c r="G125" s="63"/>
    </row>
    <row r="126" spans="1:7" ht="18" customHeight="1">
      <c r="A126" s="63"/>
      <c r="B126" s="63"/>
      <c r="C126" s="63"/>
      <c r="D126" s="63"/>
      <c r="F126" s="63"/>
      <c r="G126" s="63"/>
    </row>
    <row r="127" spans="1:7" ht="18" customHeight="1">
      <c r="A127" s="63"/>
      <c r="B127" s="63"/>
      <c r="C127" s="63"/>
      <c r="D127" s="63"/>
      <c r="F127" s="63"/>
      <c r="G127" s="63"/>
    </row>
    <row r="128" spans="1:7" ht="18" customHeight="1">
      <c r="A128" s="63"/>
      <c r="B128" s="63"/>
      <c r="C128" s="63"/>
      <c r="D128" s="63"/>
      <c r="F128" s="63"/>
      <c r="G128" s="63"/>
    </row>
    <row r="129" spans="1:7" ht="18" customHeight="1">
      <c r="A129" s="61"/>
      <c r="B129" s="61"/>
      <c r="C129" s="61"/>
      <c r="D129" s="61"/>
      <c r="E129" s="61"/>
      <c r="F129" s="61"/>
      <c r="G129" s="61"/>
    </row>
    <row r="130" spans="1:7" ht="18" customHeight="1">
      <c r="A130" s="61"/>
      <c r="B130" s="61"/>
      <c r="C130" s="61"/>
      <c r="D130" s="61"/>
      <c r="E130" s="61"/>
      <c r="F130" s="61"/>
      <c r="G130" s="61"/>
    </row>
    <row r="131" spans="1:7" ht="18" customHeight="1">
      <c r="A131" s="61"/>
      <c r="B131" s="61"/>
      <c r="C131" s="61"/>
      <c r="D131" s="61"/>
      <c r="E131" s="61"/>
      <c r="F131" s="61"/>
      <c r="G131" s="61"/>
    </row>
    <row r="132" spans="1:7" ht="18" customHeight="1">
      <c r="A132" s="61"/>
      <c r="B132" s="61"/>
      <c r="C132" s="61"/>
      <c r="D132" s="61"/>
      <c r="E132" s="61"/>
      <c r="F132" s="61"/>
      <c r="G132" s="61"/>
    </row>
    <row r="133" spans="1:7" ht="18" customHeight="1">
      <c r="A133" s="61"/>
      <c r="B133" s="61"/>
      <c r="C133" s="61"/>
      <c r="D133" s="61"/>
      <c r="E133" s="61"/>
      <c r="F133" s="61"/>
      <c r="G133" s="61"/>
    </row>
    <row r="134" spans="1:7" ht="18" customHeight="1">
      <c r="A134" s="63"/>
      <c r="B134" s="63"/>
      <c r="C134" s="63"/>
      <c r="D134" s="63"/>
      <c r="F134" s="63"/>
      <c r="G134" s="63"/>
    </row>
    <row r="135" spans="1:7" ht="18" customHeight="1">
      <c r="A135" s="63"/>
      <c r="B135" s="63"/>
      <c r="C135" s="63"/>
      <c r="D135" s="63"/>
      <c r="F135" s="63"/>
      <c r="G135" s="63"/>
    </row>
    <row r="136" spans="1:7" ht="18" customHeight="1"/>
    <row r="137" spans="1:7" ht="18" customHeight="1"/>
    <row r="138" spans="1:7" ht="18" customHeight="1"/>
    <row r="139" spans="1:7" ht="18" customHeight="1"/>
    <row r="140" spans="1:7" ht="18" customHeight="1"/>
    <row r="141" spans="1:7" ht="18" customHeight="1"/>
    <row r="142" spans="1:7" ht="18" customHeight="1"/>
    <row r="143" spans="1:7" ht="18" customHeight="1"/>
    <row r="144" spans="1:7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</sheetData>
  <sortState ref="A27:I37">
    <sortCondition ref="D27:D37"/>
    <sortCondition ref="C27:C37"/>
  </sortState>
  <mergeCells count="20">
    <mergeCell ref="A9:C9"/>
    <mergeCell ref="F9:G9"/>
    <mergeCell ref="A1:G1"/>
    <mergeCell ref="A2:G2"/>
    <mergeCell ref="A3:G3"/>
    <mergeCell ref="C5:D5"/>
    <mergeCell ref="B50:C50"/>
    <mergeCell ref="A53:C53"/>
    <mergeCell ref="F53:G53"/>
    <mergeCell ref="A79:C79"/>
    <mergeCell ref="F79:G79"/>
    <mergeCell ref="A69:G69"/>
    <mergeCell ref="A70:G70"/>
    <mergeCell ref="A71:G71"/>
    <mergeCell ref="C73:D73"/>
    <mergeCell ref="A34:G34"/>
    <mergeCell ref="A35:G35"/>
    <mergeCell ref="A36:G36"/>
    <mergeCell ref="C38:D38"/>
    <mergeCell ref="B39:C39"/>
  </mergeCells>
  <pageMargins left="0.5" right="0.25" top="0.5" bottom="0.5" header="0" footer="0.25"/>
  <pageSetup paperSize="9" scale="95" orientation="portrait" r:id="rId1"/>
  <headerFooter differentFirst="1" alignWithMargins="0">
    <oddHeader>&amp;C&amp;P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view="pageBreakPreview" zoomScaleNormal="100" workbookViewId="0">
      <selection activeCell="H4" sqref="H4"/>
    </sheetView>
  </sheetViews>
  <sheetFormatPr defaultRowHeight="15"/>
  <cols>
    <col min="1" max="1" width="4.625" style="3" customWidth="1"/>
    <col min="2" max="2" width="8.625" style="3" customWidth="1"/>
    <col min="3" max="3" width="17.375" style="4" customWidth="1"/>
    <col min="4" max="4" width="6.875" style="4" bestFit="1" customWidth="1"/>
    <col min="5" max="5" width="10.625" style="3" customWidth="1"/>
    <col min="6" max="6" width="25.625" style="4" customWidth="1"/>
    <col min="7" max="7" width="20.625" style="4" customWidth="1"/>
    <col min="8" max="8" width="20.5" style="4" bestFit="1" customWidth="1"/>
    <col min="9" max="16384" width="9" style="4"/>
  </cols>
  <sheetData>
    <row r="1" spans="1:8" s="15" customFormat="1" ht="54.95" customHeight="1">
      <c r="A1" s="472" t="s">
        <v>2338</v>
      </c>
      <c r="B1" s="459"/>
      <c r="C1" s="473"/>
      <c r="D1" s="473"/>
      <c r="E1" s="473"/>
      <c r="F1" s="473"/>
      <c r="G1" s="473"/>
    </row>
    <row r="2" spans="1:8" s="10" customFormat="1" ht="24.95" customHeight="1">
      <c r="A2" s="496" t="s">
        <v>2339</v>
      </c>
      <c r="B2" s="496"/>
      <c r="C2" s="496"/>
      <c r="D2" s="496"/>
      <c r="E2" s="496"/>
      <c r="F2" s="496"/>
      <c r="G2" s="496"/>
    </row>
    <row r="3" spans="1:8" s="10" customFormat="1" ht="35.1" customHeight="1">
      <c r="A3" s="506" t="s">
        <v>2363</v>
      </c>
      <c r="B3" s="506"/>
      <c r="C3" s="506"/>
      <c r="D3" s="506"/>
      <c r="E3" s="506"/>
      <c r="F3" s="506"/>
      <c r="G3" s="506"/>
    </row>
    <row r="4" spans="1:8" ht="18" customHeight="1">
      <c r="A4" s="6"/>
      <c r="B4" s="6"/>
      <c r="C4" s="6"/>
      <c r="D4" s="6"/>
      <c r="E4" s="6"/>
      <c r="F4" s="23"/>
      <c r="G4" s="380" t="s">
        <v>2361</v>
      </c>
      <c r="H4" s="221" t="s">
        <v>2364</v>
      </c>
    </row>
    <row r="5" spans="1:8" s="8" customFormat="1" ht="24.95" customHeight="1">
      <c r="A5" s="220" t="s">
        <v>21</v>
      </c>
      <c r="B5" s="396" t="s">
        <v>5</v>
      </c>
      <c r="C5" s="462" t="s">
        <v>24</v>
      </c>
      <c r="D5" s="463"/>
      <c r="E5" s="220" t="s">
        <v>25</v>
      </c>
      <c r="F5" s="220" t="s">
        <v>26</v>
      </c>
      <c r="G5" s="220" t="s">
        <v>27</v>
      </c>
    </row>
    <row r="6" spans="1:8" s="10" customFormat="1" ht="24.95" customHeight="1">
      <c r="A6" s="45">
        <v>1</v>
      </c>
      <c r="B6" s="51" t="s">
        <v>2340</v>
      </c>
      <c r="C6" s="85" t="s">
        <v>2341</v>
      </c>
      <c r="D6" s="86" t="s">
        <v>953</v>
      </c>
      <c r="E6" s="42" t="s">
        <v>2355</v>
      </c>
      <c r="F6" s="69" t="s">
        <v>2049</v>
      </c>
      <c r="G6" s="54" t="s">
        <v>2356</v>
      </c>
      <c r="H6" s="37" t="s">
        <v>305</v>
      </c>
    </row>
    <row r="7" spans="1:8" s="10" customFormat="1" ht="24.95" customHeight="1">
      <c r="A7" s="45">
        <v>2</v>
      </c>
      <c r="B7" s="51" t="s">
        <v>2342</v>
      </c>
      <c r="C7" s="85" t="s">
        <v>147</v>
      </c>
      <c r="D7" s="86" t="s">
        <v>149</v>
      </c>
      <c r="E7" s="42" t="s">
        <v>2355</v>
      </c>
      <c r="F7" s="69" t="s">
        <v>2049</v>
      </c>
      <c r="G7" s="105" t="s">
        <v>1</v>
      </c>
      <c r="H7" s="37" t="s">
        <v>305</v>
      </c>
    </row>
    <row r="8" spans="1:8" s="10" customFormat="1" ht="24.95" customHeight="1">
      <c r="A8" s="45">
        <v>3</v>
      </c>
      <c r="B8" s="51" t="s">
        <v>2343</v>
      </c>
      <c r="C8" s="85" t="s">
        <v>2344</v>
      </c>
      <c r="D8" s="86" t="s">
        <v>77</v>
      </c>
      <c r="E8" s="42" t="s">
        <v>2355</v>
      </c>
      <c r="F8" s="69" t="s">
        <v>2049</v>
      </c>
      <c r="G8" s="105" t="s">
        <v>1</v>
      </c>
      <c r="H8" s="37" t="s">
        <v>305</v>
      </c>
    </row>
    <row r="9" spans="1:8" s="10" customFormat="1" ht="24.95" customHeight="1">
      <c r="A9" s="45">
        <v>4</v>
      </c>
      <c r="B9" s="51" t="s">
        <v>2345</v>
      </c>
      <c r="C9" s="85" t="s">
        <v>112</v>
      </c>
      <c r="D9" s="86" t="s">
        <v>2346</v>
      </c>
      <c r="E9" s="42" t="s">
        <v>2355</v>
      </c>
      <c r="F9" s="69" t="s">
        <v>2049</v>
      </c>
      <c r="G9" s="105" t="s">
        <v>1</v>
      </c>
      <c r="H9" s="37" t="s">
        <v>305</v>
      </c>
    </row>
    <row r="10" spans="1:8" s="10" customFormat="1" ht="24.95" customHeight="1">
      <c r="A10" s="45">
        <v>5</v>
      </c>
      <c r="B10" s="51" t="s">
        <v>2347</v>
      </c>
      <c r="C10" s="85" t="s">
        <v>2348</v>
      </c>
      <c r="D10" s="86" t="s">
        <v>1626</v>
      </c>
      <c r="E10" s="42" t="s">
        <v>2355</v>
      </c>
      <c r="F10" s="69" t="s">
        <v>2049</v>
      </c>
      <c r="G10" s="105" t="s">
        <v>1</v>
      </c>
      <c r="H10" s="37" t="s">
        <v>305</v>
      </c>
    </row>
    <row r="11" spans="1:8" s="10" customFormat="1" ht="24.95" customHeight="1">
      <c r="A11" s="45">
        <v>6</v>
      </c>
      <c r="B11" s="51" t="s">
        <v>2349</v>
      </c>
      <c r="C11" s="85" t="s">
        <v>2350</v>
      </c>
      <c r="D11" s="86" t="s">
        <v>152</v>
      </c>
      <c r="E11" s="42" t="s">
        <v>2355</v>
      </c>
      <c r="F11" s="69" t="s">
        <v>2049</v>
      </c>
      <c r="G11" s="105" t="s">
        <v>1</v>
      </c>
      <c r="H11" s="37" t="s">
        <v>305</v>
      </c>
    </row>
    <row r="12" spans="1:8" s="10" customFormat="1" ht="24.95" customHeight="1">
      <c r="A12" s="45">
        <v>7</v>
      </c>
      <c r="B12" s="51" t="s">
        <v>2351</v>
      </c>
      <c r="C12" s="85" t="s">
        <v>2352</v>
      </c>
      <c r="D12" s="86" t="s">
        <v>2353</v>
      </c>
      <c r="E12" s="42" t="s">
        <v>2355</v>
      </c>
      <c r="F12" s="69" t="s">
        <v>2049</v>
      </c>
      <c r="G12" s="105" t="s">
        <v>1</v>
      </c>
      <c r="H12" s="37" t="s">
        <v>305</v>
      </c>
    </row>
    <row r="13" spans="1:8" s="10" customFormat="1" ht="24.95" customHeight="1">
      <c r="A13" s="45">
        <v>8</v>
      </c>
      <c r="B13" s="51" t="s">
        <v>2354</v>
      </c>
      <c r="C13" s="85" t="s">
        <v>1029</v>
      </c>
      <c r="D13" s="86" t="s">
        <v>392</v>
      </c>
      <c r="E13" s="42" t="s">
        <v>2355</v>
      </c>
      <c r="F13" s="69" t="s">
        <v>2049</v>
      </c>
      <c r="G13" s="105" t="s">
        <v>1</v>
      </c>
      <c r="H13" s="37" t="s">
        <v>305</v>
      </c>
    </row>
    <row r="14" spans="1:8" s="10" customFormat="1" ht="24.95" customHeight="1">
      <c r="A14" s="467" t="s">
        <v>29</v>
      </c>
      <c r="B14" s="468"/>
      <c r="C14" s="468"/>
      <c r="D14" s="188">
        <f>A13</f>
        <v>8</v>
      </c>
      <c r="E14" s="398" t="s">
        <v>268</v>
      </c>
      <c r="F14" s="469"/>
      <c r="G14" s="470"/>
    </row>
    <row r="15" spans="1:8" ht="24.95" customHeight="1">
      <c r="A15" s="397"/>
      <c r="B15" s="27"/>
      <c r="C15" s="28"/>
      <c r="D15" s="28"/>
      <c r="E15" s="90" t="s">
        <v>90</v>
      </c>
      <c r="F15" s="91"/>
      <c r="G15" s="53"/>
    </row>
    <row r="16" spans="1:8" ht="20.100000000000001" customHeight="1">
      <c r="A16" s="397"/>
      <c r="B16" s="34"/>
      <c r="C16" s="35"/>
      <c r="D16" s="35"/>
      <c r="E16" s="397"/>
    </row>
    <row r="17" spans="1:5" ht="19.5" customHeight="1">
      <c r="A17" s="397"/>
      <c r="B17" s="34"/>
      <c r="C17" s="35"/>
      <c r="D17" s="35"/>
      <c r="E17" s="397"/>
    </row>
    <row r="18" spans="1:5" ht="19.5" customHeight="1">
      <c r="A18" s="397"/>
      <c r="B18" s="34"/>
      <c r="C18" s="35"/>
      <c r="D18" s="35"/>
      <c r="E18" s="397"/>
    </row>
    <row r="19" spans="1:5" ht="19.5" customHeight="1">
      <c r="A19" s="397"/>
      <c r="B19" s="34"/>
      <c r="C19" s="35"/>
      <c r="D19" s="35"/>
      <c r="E19" s="397"/>
    </row>
    <row r="20" spans="1:5" ht="19.5" customHeight="1">
      <c r="A20" s="397"/>
      <c r="B20" s="34"/>
      <c r="C20" s="35"/>
      <c r="D20" s="35"/>
      <c r="E20" s="397"/>
    </row>
    <row r="21" spans="1:5" ht="19.5" customHeight="1">
      <c r="A21" s="397"/>
      <c r="B21" s="34"/>
      <c r="C21" s="35"/>
      <c r="D21" s="35"/>
      <c r="E21" s="397"/>
    </row>
    <row r="22" spans="1:5" ht="19.5" customHeight="1">
      <c r="A22" s="397"/>
      <c r="B22" s="34"/>
      <c r="C22" s="35"/>
      <c r="D22" s="35"/>
      <c r="E22" s="397"/>
    </row>
    <row r="23" spans="1:5" ht="19.5" customHeight="1">
      <c r="A23" s="397"/>
      <c r="B23" s="34"/>
      <c r="C23" s="35"/>
      <c r="D23" s="35"/>
      <c r="E23" s="397"/>
    </row>
    <row r="24" spans="1:5" ht="19.5" customHeight="1">
      <c r="A24" s="397"/>
      <c r="B24" s="34"/>
      <c r="C24" s="35"/>
      <c r="D24" s="35"/>
      <c r="E24" s="397"/>
    </row>
    <row r="25" spans="1:5" ht="19.5" customHeight="1">
      <c r="A25" s="397"/>
      <c r="B25" s="34"/>
      <c r="C25" s="35"/>
      <c r="D25" s="35"/>
      <c r="E25" s="397"/>
    </row>
    <row r="26" spans="1:5" ht="19.5" customHeight="1">
      <c r="A26" s="397"/>
      <c r="B26" s="34"/>
      <c r="C26" s="35"/>
      <c r="D26" s="35"/>
      <c r="E26" s="397"/>
    </row>
    <row r="27" spans="1:5" ht="19.5" customHeight="1">
      <c r="A27" s="397"/>
      <c r="B27" s="34"/>
      <c r="C27" s="35"/>
      <c r="D27" s="35"/>
      <c r="E27" s="397"/>
    </row>
    <row r="28" spans="1:5" ht="19.5" customHeight="1">
      <c r="A28" s="397"/>
      <c r="B28" s="34"/>
      <c r="C28" s="35"/>
      <c r="D28" s="35"/>
      <c r="E28" s="397"/>
    </row>
    <row r="29" spans="1:5" ht="19.5" customHeight="1">
      <c r="A29" s="397"/>
      <c r="B29" s="34"/>
      <c r="C29" s="35"/>
      <c r="D29" s="35"/>
      <c r="E29" s="397"/>
    </row>
    <row r="30" spans="1:5" ht="19.5" customHeight="1">
      <c r="A30" s="397"/>
      <c r="B30" s="34"/>
      <c r="C30" s="35"/>
      <c r="D30" s="35"/>
      <c r="E30" s="397"/>
    </row>
    <row r="31" spans="1:5" ht="19.5" customHeight="1">
      <c r="A31" s="397"/>
      <c r="B31" s="34"/>
      <c r="C31" s="35"/>
      <c r="D31" s="35"/>
      <c r="E31" s="397"/>
    </row>
    <row r="32" spans="1:5" ht="19.5" customHeight="1">
      <c r="A32" s="397"/>
      <c r="B32" s="34"/>
      <c r="C32" s="35"/>
      <c r="D32" s="35"/>
      <c r="E32" s="397"/>
    </row>
    <row r="33" spans="1:8" s="15" customFormat="1" ht="54.95" customHeight="1">
      <c r="A33" s="472" t="s">
        <v>1985</v>
      </c>
      <c r="B33" s="459"/>
      <c r="C33" s="473"/>
      <c r="D33" s="473"/>
      <c r="E33" s="473"/>
      <c r="F33" s="473"/>
      <c r="G33" s="473"/>
    </row>
    <row r="34" spans="1:8" s="10" customFormat="1" ht="24.95" customHeight="1">
      <c r="A34" s="496" t="s">
        <v>1730</v>
      </c>
      <c r="B34" s="496"/>
      <c r="C34" s="496"/>
      <c r="D34" s="496"/>
      <c r="E34" s="496"/>
      <c r="F34" s="496"/>
      <c r="G34" s="496"/>
    </row>
    <row r="35" spans="1:8" s="10" customFormat="1" ht="35.1" customHeight="1">
      <c r="A35" s="506" t="s">
        <v>2119</v>
      </c>
      <c r="B35" s="506"/>
      <c r="C35" s="506"/>
      <c r="D35" s="506"/>
      <c r="E35" s="506"/>
      <c r="F35" s="506"/>
      <c r="G35" s="506"/>
    </row>
    <row r="36" spans="1:8" ht="18" customHeight="1">
      <c r="A36" s="6"/>
      <c r="B36" s="6"/>
      <c r="C36" s="6"/>
      <c r="D36" s="6"/>
      <c r="E36" s="6"/>
      <c r="F36" s="23"/>
      <c r="G36" s="380" t="s">
        <v>2112</v>
      </c>
      <c r="H36" s="221" t="s">
        <v>2120</v>
      </c>
    </row>
    <row r="37" spans="1:8" s="8" customFormat="1" ht="30" customHeight="1">
      <c r="A37" s="220" t="s">
        <v>21</v>
      </c>
      <c r="B37" s="337" t="s">
        <v>5</v>
      </c>
      <c r="C37" s="462" t="s">
        <v>24</v>
      </c>
      <c r="D37" s="463"/>
      <c r="E37" s="220" t="s">
        <v>25</v>
      </c>
      <c r="F37" s="220" t="s">
        <v>26</v>
      </c>
      <c r="G37" s="220" t="s">
        <v>27</v>
      </c>
    </row>
    <row r="38" spans="1:8" s="10" customFormat="1" ht="30" customHeight="1">
      <c r="A38" s="45">
        <v>1</v>
      </c>
      <c r="B38" s="51" t="s">
        <v>2003</v>
      </c>
      <c r="C38" s="257" t="s">
        <v>2004</v>
      </c>
      <c r="D38" s="258" t="s">
        <v>1635</v>
      </c>
      <c r="E38" s="42" t="s">
        <v>2009</v>
      </c>
      <c r="F38" s="69" t="s">
        <v>2010</v>
      </c>
      <c r="G38" s="54" t="s">
        <v>2011</v>
      </c>
      <c r="H38" s="37" t="s">
        <v>304</v>
      </c>
    </row>
    <row r="39" spans="1:8" s="10" customFormat="1" ht="30" customHeight="1">
      <c r="A39" s="45">
        <v>2</v>
      </c>
      <c r="B39" s="51" t="s">
        <v>2005</v>
      </c>
      <c r="C39" s="257" t="s">
        <v>2006</v>
      </c>
      <c r="D39" s="258" t="s">
        <v>50</v>
      </c>
      <c r="E39" s="42" t="s">
        <v>2009</v>
      </c>
      <c r="F39" s="69" t="s">
        <v>2010</v>
      </c>
      <c r="G39" s="54" t="s">
        <v>2012</v>
      </c>
      <c r="H39" s="37" t="s">
        <v>304</v>
      </c>
    </row>
    <row r="40" spans="1:8" s="10" customFormat="1" ht="30" customHeight="1">
      <c r="A40" s="45">
        <v>3</v>
      </c>
      <c r="B40" s="51" t="s">
        <v>2007</v>
      </c>
      <c r="C40" s="257" t="s">
        <v>2008</v>
      </c>
      <c r="D40" s="258" t="s">
        <v>178</v>
      </c>
      <c r="E40" s="42" t="s">
        <v>2009</v>
      </c>
      <c r="F40" s="69" t="s">
        <v>2001</v>
      </c>
      <c r="G40" s="54" t="s">
        <v>2011</v>
      </c>
      <c r="H40" s="37" t="s">
        <v>304</v>
      </c>
    </row>
    <row r="41" spans="1:8" s="10" customFormat="1" ht="30" customHeight="1">
      <c r="A41" s="467" t="s">
        <v>29</v>
      </c>
      <c r="B41" s="468"/>
      <c r="C41" s="468"/>
      <c r="D41" s="188">
        <f>A40</f>
        <v>3</v>
      </c>
      <c r="E41" s="339" t="s">
        <v>268</v>
      </c>
      <c r="F41" s="469"/>
      <c r="G41" s="470"/>
    </row>
    <row r="42" spans="1:8" ht="30" customHeight="1">
      <c r="A42" s="338"/>
      <c r="B42" s="27"/>
      <c r="C42" s="28"/>
      <c r="D42" s="28"/>
      <c r="E42" s="90" t="s">
        <v>90</v>
      </c>
      <c r="F42" s="91"/>
      <c r="G42" s="53"/>
    </row>
    <row r="43" spans="1:8" ht="20.100000000000001" customHeight="1">
      <c r="A43" s="338"/>
      <c r="B43" s="34"/>
      <c r="C43" s="35"/>
      <c r="D43" s="35"/>
      <c r="E43" s="338"/>
    </row>
    <row r="44" spans="1:8" ht="19.5" customHeight="1">
      <c r="A44" s="338"/>
      <c r="B44" s="34"/>
      <c r="C44" s="35"/>
      <c r="D44" s="35"/>
      <c r="E44" s="338"/>
    </row>
    <row r="45" spans="1:8" ht="19.5" customHeight="1">
      <c r="A45" s="367"/>
      <c r="B45" s="34"/>
      <c r="C45" s="35"/>
      <c r="D45" s="35"/>
      <c r="E45" s="367"/>
    </row>
    <row r="46" spans="1:8" ht="19.5" customHeight="1">
      <c r="A46" s="367"/>
      <c r="B46" s="34"/>
      <c r="C46" s="35"/>
      <c r="D46" s="35"/>
      <c r="E46" s="367"/>
    </row>
    <row r="47" spans="1:8" ht="19.5" customHeight="1">
      <c r="A47" s="367"/>
      <c r="B47" s="34"/>
      <c r="C47" s="35"/>
      <c r="D47" s="35"/>
      <c r="E47" s="367"/>
    </row>
    <row r="48" spans="1:8" ht="19.5" customHeight="1">
      <c r="A48" s="367"/>
      <c r="B48" s="34"/>
      <c r="C48" s="35"/>
      <c r="D48" s="35"/>
      <c r="E48" s="367"/>
    </row>
    <row r="49" spans="1:5" ht="19.5" customHeight="1">
      <c r="A49" s="367"/>
      <c r="B49" s="34"/>
      <c r="C49" s="35"/>
      <c r="D49" s="35"/>
      <c r="E49" s="367"/>
    </row>
    <row r="50" spans="1:5" ht="19.5" customHeight="1">
      <c r="A50" s="367"/>
      <c r="B50" s="34"/>
      <c r="C50" s="35"/>
      <c r="D50" s="35"/>
      <c r="E50" s="367"/>
    </row>
    <row r="51" spans="1:5" ht="19.5" customHeight="1">
      <c r="A51" s="367"/>
      <c r="B51" s="34"/>
      <c r="C51" s="35"/>
      <c r="D51" s="35"/>
      <c r="E51" s="367"/>
    </row>
    <row r="52" spans="1:5" ht="19.5" customHeight="1">
      <c r="A52" s="367"/>
      <c r="B52" s="34"/>
      <c r="C52" s="35"/>
      <c r="D52" s="35"/>
      <c r="E52" s="367"/>
    </row>
    <row r="53" spans="1:5" ht="19.5" customHeight="1">
      <c r="A53" s="367"/>
      <c r="B53" s="34"/>
      <c r="C53" s="35"/>
      <c r="D53" s="35"/>
      <c r="E53" s="367"/>
    </row>
    <row r="54" spans="1:5" ht="19.5" customHeight="1">
      <c r="A54" s="367"/>
      <c r="B54" s="34"/>
      <c r="C54" s="35"/>
      <c r="D54" s="35"/>
      <c r="E54" s="367"/>
    </row>
    <row r="55" spans="1:5" ht="19.5" customHeight="1">
      <c r="A55" s="367"/>
      <c r="B55" s="34"/>
      <c r="C55" s="35"/>
      <c r="D55" s="35"/>
      <c r="E55" s="367"/>
    </row>
    <row r="56" spans="1:5" ht="19.5" customHeight="1">
      <c r="A56" s="367"/>
      <c r="B56" s="34"/>
      <c r="C56" s="35"/>
      <c r="D56" s="35"/>
      <c r="E56" s="367"/>
    </row>
    <row r="57" spans="1:5" ht="19.5" customHeight="1">
      <c r="A57" s="367"/>
      <c r="B57" s="34"/>
      <c r="C57" s="35"/>
      <c r="D57" s="35"/>
      <c r="E57" s="367"/>
    </row>
    <row r="58" spans="1:5" ht="19.5" customHeight="1">
      <c r="A58" s="367"/>
      <c r="B58" s="34"/>
      <c r="C58" s="35"/>
      <c r="D58" s="35"/>
      <c r="E58" s="367"/>
    </row>
    <row r="59" spans="1:5" ht="19.5" customHeight="1">
      <c r="A59" s="367"/>
      <c r="B59" s="34"/>
      <c r="C59" s="35"/>
      <c r="D59" s="35"/>
      <c r="E59" s="367"/>
    </row>
    <row r="60" spans="1:5" ht="19.5" customHeight="1">
      <c r="A60" s="367"/>
      <c r="B60" s="34"/>
      <c r="C60" s="35"/>
      <c r="D60" s="35"/>
      <c r="E60" s="367"/>
    </row>
    <row r="61" spans="1:5" ht="19.5" customHeight="1">
      <c r="A61" s="367"/>
      <c r="B61" s="34"/>
      <c r="C61" s="35"/>
      <c r="D61" s="35"/>
      <c r="E61" s="367"/>
    </row>
    <row r="62" spans="1:5" ht="19.5" customHeight="1">
      <c r="A62" s="367"/>
      <c r="B62" s="34"/>
      <c r="C62" s="35"/>
      <c r="D62" s="35"/>
      <c r="E62" s="367"/>
    </row>
    <row r="63" spans="1:5" ht="20.100000000000001" customHeight="1">
      <c r="A63" s="338"/>
      <c r="B63" s="34"/>
      <c r="C63" s="35"/>
      <c r="D63" s="35"/>
      <c r="E63" s="338"/>
    </row>
    <row r="64" spans="1:5" ht="20.100000000000001" customHeight="1">
      <c r="A64" s="338"/>
      <c r="B64" s="34"/>
      <c r="C64" s="35"/>
      <c r="D64" s="35"/>
      <c r="E64" s="338"/>
    </row>
    <row r="65" spans="1:7" ht="20.100000000000001" customHeight="1">
      <c r="A65" s="338"/>
      <c r="B65" s="34"/>
      <c r="C65" s="35"/>
      <c r="D65" s="35"/>
      <c r="E65" s="338"/>
    </row>
    <row r="66" spans="1:7" s="10" customFormat="1" ht="18" customHeight="1">
      <c r="A66" s="19"/>
      <c r="B66" s="19"/>
      <c r="C66" s="19"/>
      <c r="D66" s="20" t="s">
        <v>117</v>
      </c>
      <c r="E66" s="20" t="s">
        <v>12</v>
      </c>
      <c r="F66" s="36"/>
      <c r="G66" s="36"/>
    </row>
    <row r="67" spans="1:7" ht="20.100000000000001" customHeight="1">
      <c r="A67" s="16"/>
      <c r="B67" s="16"/>
      <c r="C67" s="16" t="s">
        <v>4</v>
      </c>
      <c r="D67" s="16" t="e">
        <f>SUM(D68:D69)</f>
        <v>#REF!</v>
      </c>
      <c r="E67" s="48"/>
      <c r="F67" s="48"/>
      <c r="G67" s="16"/>
    </row>
    <row r="68" spans="1:7" ht="18" customHeight="1">
      <c r="A68" s="13"/>
      <c r="B68" s="13"/>
      <c r="C68" s="13" t="s">
        <v>106</v>
      </c>
      <c r="D68" s="13" t="e">
        <f>SUM(#REF!)</f>
        <v>#REF!</v>
      </c>
      <c r="E68" s="13"/>
      <c r="F68" s="13"/>
      <c r="G68" s="13"/>
    </row>
    <row r="69" spans="1:7" ht="18" customHeight="1">
      <c r="A69" s="13"/>
      <c r="B69" s="13"/>
      <c r="C69" s="13" t="s">
        <v>107</v>
      </c>
      <c r="D69" s="13">
        <f>SUM(0)</f>
        <v>0</v>
      </c>
      <c r="E69" s="13"/>
      <c r="F69" s="13"/>
      <c r="G69" s="13"/>
    </row>
    <row r="70" spans="1:7" ht="18" customHeight="1">
      <c r="A70" s="13"/>
      <c r="B70" s="13"/>
      <c r="C70" s="13"/>
      <c r="D70" s="13"/>
      <c r="E70" s="13"/>
      <c r="F70" s="13"/>
      <c r="G70" s="13"/>
    </row>
    <row r="71" spans="1:7" ht="18" customHeight="1">
      <c r="A71" s="13"/>
      <c r="B71" s="13"/>
      <c r="C71" s="13"/>
      <c r="D71" s="13"/>
      <c r="E71" s="13"/>
      <c r="F71" s="13"/>
      <c r="G71" s="13"/>
    </row>
    <row r="72" spans="1:7" ht="18" customHeight="1">
      <c r="A72" s="13"/>
      <c r="B72" s="13"/>
      <c r="C72" s="13"/>
      <c r="D72" s="13"/>
      <c r="E72" s="13"/>
      <c r="F72" s="13"/>
      <c r="G72" s="13"/>
    </row>
    <row r="73" spans="1:7" ht="18" customHeight="1">
      <c r="A73" s="13"/>
      <c r="B73" s="13"/>
      <c r="C73" s="13"/>
      <c r="D73" s="13"/>
      <c r="E73" s="13"/>
      <c r="F73" s="13"/>
      <c r="G73" s="13"/>
    </row>
    <row r="74" spans="1:7" ht="18" customHeight="1">
      <c r="A74" s="13"/>
      <c r="B74" s="13"/>
      <c r="C74" s="13"/>
      <c r="D74" s="13"/>
      <c r="E74" s="13"/>
      <c r="F74" s="13"/>
      <c r="G74" s="13"/>
    </row>
    <row r="75" spans="1:7" ht="18" customHeight="1">
      <c r="A75" s="13"/>
      <c r="B75" s="13"/>
      <c r="C75" s="13"/>
      <c r="D75" s="13"/>
      <c r="E75" s="13"/>
      <c r="F75" s="13"/>
      <c r="G75" s="13"/>
    </row>
    <row r="76" spans="1:7" ht="18" customHeight="1">
      <c r="A76" s="13"/>
      <c r="B76" s="13"/>
      <c r="C76" s="13"/>
      <c r="D76" s="13"/>
      <c r="E76" s="13"/>
      <c r="F76" s="13"/>
      <c r="G76" s="13"/>
    </row>
    <row r="77" spans="1:7" ht="18" customHeight="1">
      <c r="A77" s="13"/>
      <c r="B77" s="13"/>
      <c r="C77" s="13"/>
      <c r="D77" s="13"/>
      <c r="E77" s="13"/>
      <c r="F77" s="13"/>
      <c r="G77" s="13"/>
    </row>
    <row r="78" spans="1:7" ht="18" customHeight="1">
      <c r="A78" s="13"/>
      <c r="B78" s="13"/>
      <c r="C78" s="13"/>
      <c r="D78" s="13"/>
      <c r="E78" s="13"/>
      <c r="F78" s="13"/>
      <c r="G78" s="13"/>
    </row>
    <row r="79" spans="1:7" ht="18" customHeight="1">
      <c r="A79" s="13"/>
      <c r="B79" s="13"/>
      <c r="C79" s="13"/>
      <c r="D79" s="13"/>
      <c r="E79" s="13"/>
      <c r="F79" s="13"/>
      <c r="G79" s="13"/>
    </row>
    <row r="80" spans="1:7" ht="18" customHeight="1">
      <c r="A80" s="16"/>
      <c r="B80" s="16"/>
      <c r="C80" s="16"/>
      <c r="D80" s="16"/>
      <c r="F80" s="16"/>
      <c r="G80" s="16"/>
    </row>
    <row r="81" spans="1:7" ht="18" customHeight="1">
      <c r="A81" s="16"/>
      <c r="B81" s="16"/>
      <c r="C81" s="16"/>
      <c r="D81" s="16"/>
      <c r="F81" s="16"/>
      <c r="G81" s="16"/>
    </row>
    <row r="82" spans="1:7" ht="18" customHeight="1">
      <c r="A82" s="16"/>
      <c r="B82" s="16"/>
      <c r="C82" s="16"/>
      <c r="D82" s="16"/>
      <c r="F82" s="16"/>
      <c r="G82" s="16"/>
    </row>
    <row r="83" spans="1:7" ht="18" customHeight="1">
      <c r="A83" s="16"/>
      <c r="B83" s="16"/>
      <c r="C83" s="16"/>
      <c r="D83" s="16"/>
      <c r="F83" s="16"/>
      <c r="G83" s="16"/>
    </row>
    <row r="84" spans="1:7" ht="18" customHeight="1">
      <c r="A84" s="16"/>
      <c r="B84" s="16"/>
      <c r="C84" s="16"/>
      <c r="D84" s="16"/>
      <c r="F84" s="16"/>
      <c r="G84" s="16"/>
    </row>
    <row r="85" spans="1:7" ht="18" customHeight="1">
      <c r="A85" s="16"/>
      <c r="B85" s="16"/>
      <c r="C85" s="16"/>
      <c r="D85" s="16"/>
      <c r="F85" s="16"/>
      <c r="G85" s="16"/>
    </row>
    <row r="86" spans="1:7" ht="18" customHeight="1">
      <c r="A86" s="16"/>
      <c r="B86" s="16"/>
      <c r="C86" s="16"/>
      <c r="D86" s="16"/>
      <c r="F86" s="16"/>
      <c r="G86" s="16"/>
    </row>
    <row r="87" spans="1:7" ht="18" customHeight="1">
      <c r="A87" s="16"/>
      <c r="B87" s="16"/>
      <c r="C87" s="16"/>
      <c r="D87" s="16"/>
      <c r="F87" s="16"/>
      <c r="G87" s="16"/>
    </row>
    <row r="88" spans="1:7" ht="18" customHeight="1">
      <c r="A88" s="16"/>
      <c r="B88" s="16"/>
      <c r="C88" s="16"/>
      <c r="D88" s="16"/>
      <c r="F88" s="16"/>
      <c r="G88" s="16"/>
    </row>
    <row r="89" spans="1:7" ht="18" customHeight="1">
      <c r="A89" s="16"/>
      <c r="B89" s="16"/>
      <c r="C89" s="16"/>
      <c r="D89" s="16"/>
      <c r="F89" s="16"/>
      <c r="G89" s="16"/>
    </row>
    <row r="90" spans="1:7" ht="18" customHeight="1">
      <c r="A90" s="16"/>
      <c r="B90" s="16"/>
      <c r="C90" s="16"/>
      <c r="D90" s="16"/>
      <c r="F90" s="16"/>
      <c r="G90" s="16"/>
    </row>
    <row r="91" spans="1:7" ht="18" customHeight="1">
      <c r="A91" s="13"/>
      <c r="B91" s="13"/>
      <c r="C91" s="13"/>
      <c r="D91" s="13"/>
      <c r="E91" s="13"/>
      <c r="F91" s="13"/>
      <c r="G91" s="13"/>
    </row>
    <row r="92" spans="1:7" ht="18" customHeight="1">
      <c r="A92" s="13"/>
      <c r="B92" s="13"/>
      <c r="C92" s="13"/>
      <c r="D92" s="13"/>
      <c r="E92" s="13"/>
      <c r="F92" s="13"/>
      <c r="G92" s="13"/>
    </row>
    <row r="93" spans="1:7" ht="18" customHeight="1">
      <c r="A93" s="13"/>
      <c r="B93" s="13"/>
      <c r="C93" s="13"/>
      <c r="D93" s="13"/>
      <c r="E93" s="13"/>
      <c r="F93" s="13"/>
      <c r="G93" s="13"/>
    </row>
    <row r="94" spans="1:7" ht="18" customHeight="1">
      <c r="A94" s="13"/>
      <c r="B94" s="13"/>
      <c r="C94" s="13"/>
      <c r="D94" s="13"/>
      <c r="E94" s="13"/>
      <c r="F94" s="13"/>
      <c r="G94" s="13"/>
    </row>
    <row r="95" spans="1:7" ht="18" customHeight="1">
      <c r="A95" s="13"/>
      <c r="B95" s="13"/>
      <c r="C95" s="13"/>
      <c r="D95" s="13"/>
      <c r="E95" s="13"/>
      <c r="F95" s="13"/>
      <c r="G95" s="13"/>
    </row>
    <row r="96" spans="1:7" ht="18" customHeight="1">
      <c r="A96" s="16"/>
      <c r="B96" s="16"/>
      <c r="C96" s="16"/>
      <c r="D96" s="16"/>
      <c r="F96" s="16"/>
      <c r="G96" s="16"/>
    </row>
    <row r="97" spans="1:7" ht="18" customHeight="1">
      <c r="A97" s="16"/>
      <c r="B97" s="16"/>
      <c r="C97" s="16"/>
      <c r="D97" s="16"/>
      <c r="F97" s="16"/>
      <c r="G97" s="16"/>
    </row>
    <row r="98" spans="1:7" ht="18" customHeight="1"/>
    <row r="99" spans="1:7" ht="18" customHeight="1"/>
    <row r="100" spans="1:7" ht="18" customHeight="1"/>
    <row r="101" spans="1:7" ht="18" customHeight="1"/>
    <row r="102" spans="1:7" ht="18" customHeight="1"/>
    <row r="103" spans="1:7" ht="18" customHeight="1"/>
    <row r="104" spans="1:7" ht="18" customHeight="1"/>
    <row r="105" spans="1:7" ht="18" customHeight="1"/>
    <row r="106" spans="1:7" ht="18" customHeight="1"/>
    <row r="107" spans="1:7" ht="18" customHeight="1"/>
    <row r="108" spans="1:7" ht="18" customHeight="1"/>
    <row r="109" spans="1:7" ht="18" customHeight="1"/>
    <row r="110" spans="1:7" ht="18" customHeight="1"/>
    <row r="111" spans="1:7" ht="18" customHeight="1"/>
    <row r="112" spans="1:7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</sheetData>
  <sortState ref="A13:H21">
    <sortCondition ref="A13"/>
  </sortState>
  <mergeCells count="12">
    <mergeCell ref="A1:G1"/>
    <mergeCell ref="A2:G2"/>
    <mergeCell ref="A3:G3"/>
    <mergeCell ref="C5:D5"/>
    <mergeCell ref="A14:C14"/>
    <mergeCell ref="F14:G14"/>
    <mergeCell ref="A33:G33"/>
    <mergeCell ref="A34:G34"/>
    <mergeCell ref="A35:G35"/>
    <mergeCell ref="C37:D37"/>
    <mergeCell ref="A41:C41"/>
    <mergeCell ref="F41:G41"/>
  </mergeCells>
  <phoneticPr fontId="2" type="noConversion"/>
  <pageMargins left="0.5" right="0.25" top="0.5" bottom="0.5" header="0" footer="0.2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7"/>
  <sheetViews>
    <sheetView view="pageBreakPreview" topLeftCell="A4" zoomScaleNormal="100" workbookViewId="0">
      <selection activeCell="F9" sqref="F9"/>
    </sheetView>
  </sheetViews>
  <sheetFormatPr defaultRowHeight="15"/>
  <cols>
    <col min="1" max="1" width="5.625" style="64" customWidth="1"/>
    <col min="2" max="2" width="9.625" style="64" customWidth="1"/>
    <col min="3" max="3" width="17.875" style="4" bestFit="1" customWidth="1"/>
    <col min="4" max="4" width="7.625" style="4" customWidth="1"/>
    <col min="5" max="5" width="12.625" style="64" customWidth="1"/>
    <col min="6" max="6" width="26.625" style="4" customWidth="1"/>
    <col min="7" max="7" width="25.625" style="4" customWidth="1"/>
    <col min="8" max="8" width="24.125" style="4" bestFit="1" customWidth="1"/>
    <col min="9" max="16384" width="9" style="4"/>
  </cols>
  <sheetData>
    <row r="1" spans="1:8" s="15" customFormat="1" ht="54.95" customHeight="1">
      <c r="A1" s="472" t="s">
        <v>2522</v>
      </c>
      <c r="B1" s="459"/>
      <c r="C1" s="473"/>
      <c r="D1" s="473"/>
      <c r="E1" s="473"/>
      <c r="F1" s="473"/>
      <c r="G1" s="473"/>
    </row>
    <row r="2" spans="1:8" s="10" customFormat="1" ht="24.95" customHeight="1">
      <c r="A2" s="496" t="s">
        <v>1641</v>
      </c>
      <c r="B2" s="496"/>
      <c r="C2" s="496"/>
      <c r="D2" s="496"/>
      <c r="E2" s="496"/>
      <c r="F2" s="496"/>
      <c r="G2" s="496"/>
    </row>
    <row r="3" spans="1:8" s="10" customFormat="1" ht="35.1" customHeight="1">
      <c r="A3" s="509" t="s">
        <v>2583</v>
      </c>
      <c r="B3" s="509"/>
      <c r="C3" s="509"/>
      <c r="D3" s="509"/>
      <c r="E3" s="509"/>
      <c r="F3" s="509"/>
      <c r="G3" s="509"/>
    </row>
    <row r="4" spans="1:8" ht="15" customHeight="1">
      <c r="A4" s="6"/>
      <c r="B4" s="6"/>
      <c r="C4" s="6"/>
      <c r="D4" s="6"/>
      <c r="E4" s="6"/>
      <c r="F4" s="184"/>
      <c r="G4" s="184" t="s">
        <v>2516</v>
      </c>
    </row>
    <row r="5" spans="1:8" s="8" customFormat="1" ht="24.95" customHeight="1">
      <c r="A5" s="220" t="s">
        <v>21</v>
      </c>
      <c r="B5" s="451" t="s">
        <v>5</v>
      </c>
      <c r="C5" s="462" t="s">
        <v>24</v>
      </c>
      <c r="D5" s="463"/>
      <c r="E5" s="220" t="s">
        <v>25</v>
      </c>
      <c r="F5" s="220" t="s">
        <v>26</v>
      </c>
      <c r="G5" s="220" t="s">
        <v>27</v>
      </c>
    </row>
    <row r="6" spans="1:8" s="8" customFormat="1" ht="24.95" customHeight="1">
      <c r="A6" s="220"/>
      <c r="B6" s="462" t="s">
        <v>2</v>
      </c>
      <c r="C6" s="498"/>
      <c r="D6" s="452">
        <f>A11</f>
        <v>5</v>
      </c>
      <c r="E6" s="44"/>
      <c r="F6" s="44"/>
      <c r="G6" s="221"/>
      <c r="H6" s="220"/>
    </row>
    <row r="7" spans="1:8" s="10" customFormat="1" ht="24.95" customHeight="1">
      <c r="A7" s="9">
        <v>1</v>
      </c>
      <c r="B7" s="51" t="s">
        <v>2584</v>
      </c>
      <c r="C7" s="257" t="s">
        <v>2585</v>
      </c>
      <c r="D7" s="258" t="s">
        <v>13</v>
      </c>
      <c r="E7" s="42" t="s">
        <v>2454</v>
      </c>
      <c r="F7" s="69" t="s">
        <v>2588</v>
      </c>
      <c r="G7" s="69"/>
      <c r="H7" s="37" t="s">
        <v>321</v>
      </c>
    </row>
    <row r="8" spans="1:8" s="10" customFormat="1" ht="24.95" customHeight="1">
      <c r="A8" s="9">
        <v>2</v>
      </c>
      <c r="B8" s="51" t="s">
        <v>2586</v>
      </c>
      <c r="C8" s="257" t="s">
        <v>2587</v>
      </c>
      <c r="D8" s="258" t="s">
        <v>6</v>
      </c>
      <c r="E8" s="42" t="s">
        <v>2454</v>
      </c>
      <c r="F8" s="69" t="s">
        <v>2588</v>
      </c>
      <c r="G8" s="69"/>
      <c r="H8" s="37" t="s">
        <v>321</v>
      </c>
    </row>
    <row r="9" spans="1:8" s="10" customFormat="1" ht="24.95" customHeight="1">
      <c r="A9" s="9">
        <v>3</v>
      </c>
      <c r="B9" s="89" t="s">
        <v>2589</v>
      </c>
      <c r="C9" s="255" t="s">
        <v>2590</v>
      </c>
      <c r="D9" s="256" t="s">
        <v>149</v>
      </c>
      <c r="E9" s="95" t="s">
        <v>2549</v>
      </c>
      <c r="F9" s="69" t="s">
        <v>2594</v>
      </c>
      <c r="G9" s="95" t="s">
        <v>2595</v>
      </c>
      <c r="H9" s="37" t="s">
        <v>2551</v>
      </c>
    </row>
    <row r="10" spans="1:8" s="10" customFormat="1" ht="24.95" customHeight="1">
      <c r="A10" s="9">
        <v>4</v>
      </c>
      <c r="B10" s="89" t="s">
        <v>2591</v>
      </c>
      <c r="C10" s="255" t="s">
        <v>2592</v>
      </c>
      <c r="D10" s="256" t="s">
        <v>192</v>
      </c>
      <c r="E10" s="95" t="s">
        <v>2549</v>
      </c>
      <c r="F10" s="69" t="s">
        <v>2594</v>
      </c>
      <c r="G10" s="95" t="s">
        <v>1</v>
      </c>
      <c r="H10" s="37" t="s">
        <v>2551</v>
      </c>
    </row>
    <row r="11" spans="1:8" s="10" customFormat="1" ht="24.95" customHeight="1">
      <c r="A11" s="9">
        <v>5</v>
      </c>
      <c r="B11" s="89" t="s">
        <v>2593</v>
      </c>
      <c r="C11" s="371" t="s">
        <v>2301</v>
      </c>
      <c r="D11" s="372" t="s">
        <v>1640</v>
      </c>
      <c r="E11" s="95" t="s">
        <v>2549</v>
      </c>
      <c r="F11" s="69" t="s">
        <v>2594</v>
      </c>
      <c r="G11" s="95" t="s">
        <v>1</v>
      </c>
      <c r="H11" s="37" t="s">
        <v>2551</v>
      </c>
    </row>
    <row r="12" spans="1:8" s="8" customFormat="1" ht="24.95" customHeight="1">
      <c r="A12" s="9"/>
      <c r="B12" s="462" t="s">
        <v>3</v>
      </c>
      <c r="C12" s="498"/>
      <c r="D12" s="452">
        <f>A17</f>
        <v>5</v>
      </c>
      <c r="E12" s="44"/>
      <c r="F12" s="44"/>
      <c r="G12" s="221"/>
      <c r="H12" s="220"/>
    </row>
    <row r="13" spans="1:8" s="10" customFormat="1" ht="24.95" customHeight="1">
      <c r="A13" s="9">
        <v>1</v>
      </c>
      <c r="B13" s="51"/>
      <c r="C13" s="257"/>
      <c r="D13" s="258"/>
      <c r="E13" s="42"/>
      <c r="F13" s="69" t="s">
        <v>2447</v>
      </c>
      <c r="G13" s="95"/>
      <c r="H13" s="37" t="s">
        <v>1636</v>
      </c>
    </row>
    <row r="14" spans="1:8" s="10" customFormat="1" ht="24.95" customHeight="1">
      <c r="A14" s="9">
        <v>2</v>
      </c>
      <c r="B14" s="51"/>
      <c r="C14" s="257"/>
      <c r="D14" s="258"/>
      <c r="E14" s="42"/>
      <c r="F14" s="69" t="s">
        <v>2448</v>
      </c>
      <c r="G14" s="95"/>
      <c r="H14" s="37" t="s">
        <v>1636</v>
      </c>
    </row>
    <row r="15" spans="1:8" s="10" customFormat="1" ht="24.95" customHeight="1">
      <c r="A15" s="9">
        <v>3</v>
      </c>
      <c r="B15" s="51"/>
      <c r="C15" s="257"/>
      <c r="D15" s="258"/>
      <c r="E15" s="42"/>
      <c r="F15" s="69" t="s">
        <v>2449</v>
      </c>
      <c r="G15" s="95"/>
      <c r="H15" s="37" t="s">
        <v>976</v>
      </c>
    </row>
    <row r="16" spans="1:8" s="10" customFormat="1" ht="24.95" customHeight="1">
      <c r="A16" s="9">
        <v>4</v>
      </c>
      <c r="B16" s="51"/>
      <c r="C16" s="257"/>
      <c r="D16" s="258"/>
      <c r="E16" s="42"/>
      <c r="F16" s="69" t="s">
        <v>2449</v>
      </c>
      <c r="G16" s="95"/>
      <c r="H16" s="37" t="s">
        <v>976</v>
      </c>
    </row>
    <row r="17" spans="1:8" s="10" customFormat="1" ht="24.95" customHeight="1">
      <c r="A17" s="9">
        <v>5</v>
      </c>
      <c r="B17" s="51"/>
      <c r="C17" s="257"/>
      <c r="D17" s="258"/>
      <c r="E17" s="42"/>
      <c r="F17" s="69" t="s">
        <v>2447</v>
      </c>
      <c r="G17" s="95"/>
      <c r="H17" s="37" t="s">
        <v>976</v>
      </c>
    </row>
    <row r="18" spans="1:8" s="10" customFormat="1" ht="24.95" customHeight="1">
      <c r="A18" s="467" t="s">
        <v>29</v>
      </c>
      <c r="B18" s="468"/>
      <c r="C18" s="468"/>
      <c r="D18" s="188">
        <f>SUM(D6,D12)</f>
        <v>10</v>
      </c>
      <c r="E18" s="453" t="s">
        <v>268</v>
      </c>
      <c r="F18" s="469"/>
      <c r="G18" s="470"/>
    </row>
    <row r="19" spans="1:8" ht="24.95" customHeight="1">
      <c r="A19" s="450"/>
      <c r="B19" s="34"/>
      <c r="C19" s="35"/>
      <c r="D19" s="182"/>
      <c r="E19" s="96" t="s">
        <v>90</v>
      </c>
      <c r="F19" s="99"/>
      <c r="G19" s="53"/>
    </row>
    <row r="20" spans="1:8" ht="20.100000000000001" customHeight="1">
      <c r="A20" s="450"/>
      <c r="B20" s="34"/>
      <c r="C20" s="35"/>
      <c r="D20" s="182"/>
      <c r="E20" s="96"/>
      <c r="F20" s="99"/>
      <c r="G20" s="53"/>
    </row>
    <row r="21" spans="1:8" ht="20.100000000000001" customHeight="1">
      <c r="A21" s="450"/>
      <c r="B21" s="34"/>
      <c r="C21" s="35"/>
      <c r="D21" s="182"/>
      <c r="E21" s="96"/>
      <c r="F21" s="99"/>
      <c r="G21" s="53"/>
    </row>
    <row r="22" spans="1:8" ht="20.100000000000001" customHeight="1">
      <c r="A22" s="450"/>
      <c r="B22" s="34"/>
      <c r="C22" s="35"/>
      <c r="D22" s="182"/>
      <c r="E22" s="96"/>
      <c r="F22" s="99"/>
      <c r="G22" s="53"/>
    </row>
    <row r="23" spans="1:8" ht="20.100000000000001" customHeight="1">
      <c r="A23" s="450"/>
      <c r="B23" s="34"/>
      <c r="C23" s="35"/>
      <c r="D23" s="182"/>
      <c r="E23" s="96"/>
      <c r="F23" s="99"/>
      <c r="G23" s="53"/>
    </row>
    <row r="24" spans="1:8" ht="20.100000000000001" customHeight="1">
      <c r="A24" s="450"/>
      <c r="B24" s="34"/>
      <c r="C24" s="35"/>
      <c r="D24" s="182"/>
      <c r="E24" s="96"/>
      <c r="F24" s="99"/>
      <c r="G24" s="53"/>
    </row>
    <row r="25" spans="1:8" ht="20.100000000000001" customHeight="1">
      <c r="A25" s="450"/>
      <c r="B25" s="34"/>
      <c r="C25" s="35"/>
      <c r="D25" s="182"/>
      <c r="E25" s="96"/>
      <c r="F25" s="99"/>
      <c r="G25" s="53"/>
    </row>
    <row r="26" spans="1:8" ht="20.100000000000001" customHeight="1">
      <c r="A26" s="450"/>
      <c r="B26" s="34"/>
      <c r="C26" s="35"/>
      <c r="D26" s="182"/>
      <c r="E26" s="96"/>
      <c r="F26" s="99"/>
      <c r="G26" s="53"/>
    </row>
    <row r="27" spans="1:8" ht="20.100000000000001" customHeight="1">
      <c r="A27" s="450"/>
      <c r="B27" s="34"/>
      <c r="C27" s="35"/>
      <c r="D27" s="182"/>
      <c r="E27" s="96"/>
      <c r="F27" s="99"/>
      <c r="G27" s="53"/>
    </row>
    <row r="28" spans="1:8" ht="20.100000000000001" customHeight="1">
      <c r="A28" s="450"/>
      <c r="B28" s="34"/>
      <c r="C28" s="35"/>
      <c r="D28" s="182"/>
      <c r="E28" s="96"/>
      <c r="F28" s="99"/>
      <c r="G28" s="53"/>
    </row>
    <row r="29" spans="1:8" ht="20.100000000000001" customHeight="1">
      <c r="A29" s="450"/>
      <c r="B29" s="34"/>
      <c r="C29" s="35"/>
      <c r="D29" s="182"/>
      <c r="E29" s="96"/>
      <c r="F29" s="99"/>
      <c r="G29" s="53"/>
    </row>
    <row r="30" spans="1:8" ht="20.100000000000001" customHeight="1">
      <c r="A30" s="450"/>
      <c r="B30" s="34"/>
      <c r="C30" s="35"/>
      <c r="D30" s="182"/>
      <c r="E30" s="96"/>
      <c r="F30" s="99"/>
      <c r="G30" s="53"/>
    </row>
    <row r="31" spans="1:8" ht="20.100000000000001" customHeight="1">
      <c r="A31" s="450"/>
      <c r="B31" s="34"/>
      <c r="C31" s="35"/>
      <c r="D31" s="182"/>
      <c r="E31" s="96"/>
      <c r="F31" s="99"/>
      <c r="G31" s="53"/>
    </row>
    <row r="32" spans="1:8" ht="20.100000000000001" customHeight="1">
      <c r="A32" s="450"/>
      <c r="B32" s="34"/>
      <c r="C32" s="35"/>
      <c r="D32" s="182"/>
      <c r="E32" s="96"/>
      <c r="F32" s="99"/>
      <c r="G32" s="53"/>
    </row>
    <row r="33" spans="1:8" ht="20.100000000000001" customHeight="1">
      <c r="A33" s="450"/>
      <c r="B33" s="34"/>
      <c r="C33" s="35"/>
      <c r="D33" s="182"/>
      <c r="E33" s="96"/>
      <c r="F33" s="99"/>
      <c r="G33" s="53"/>
    </row>
    <row r="34" spans="1:8" ht="20.100000000000001" customHeight="1">
      <c r="A34" s="450"/>
      <c r="B34" s="34"/>
      <c r="C34" s="35"/>
      <c r="D34" s="182"/>
      <c r="E34" s="96"/>
      <c r="F34" s="99"/>
      <c r="G34" s="53"/>
    </row>
    <row r="35" spans="1:8" ht="20.100000000000001" customHeight="1">
      <c r="A35" s="450"/>
      <c r="B35" s="34"/>
      <c r="C35" s="35"/>
      <c r="D35" s="182"/>
      <c r="E35" s="96"/>
      <c r="F35" s="99"/>
      <c r="G35" s="53"/>
    </row>
    <row r="36" spans="1:8" s="15" customFormat="1" ht="54.95" customHeight="1">
      <c r="A36" s="472" t="s">
        <v>2435</v>
      </c>
      <c r="B36" s="459"/>
      <c r="C36" s="473"/>
      <c r="D36" s="473"/>
      <c r="E36" s="473"/>
      <c r="F36" s="473"/>
      <c r="G36" s="473"/>
    </row>
    <row r="37" spans="1:8" s="10" customFormat="1" ht="24.95" customHeight="1">
      <c r="A37" s="496" t="s">
        <v>1641</v>
      </c>
      <c r="B37" s="496"/>
      <c r="C37" s="496"/>
      <c r="D37" s="496"/>
      <c r="E37" s="496"/>
      <c r="F37" s="496"/>
      <c r="G37" s="496"/>
    </row>
    <row r="38" spans="1:8" s="10" customFormat="1" ht="35.1" customHeight="1">
      <c r="A38" s="509" t="s">
        <v>2520</v>
      </c>
      <c r="B38" s="509"/>
      <c r="C38" s="509"/>
      <c r="D38" s="509"/>
      <c r="E38" s="509"/>
      <c r="F38" s="509"/>
      <c r="G38" s="509"/>
    </row>
    <row r="39" spans="1:8" ht="15" customHeight="1">
      <c r="A39" s="6"/>
      <c r="B39" s="6"/>
      <c r="C39" s="6"/>
      <c r="D39" s="6"/>
      <c r="E39" s="6"/>
      <c r="F39" s="184"/>
      <c r="G39" s="227" t="s">
        <v>2516</v>
      </c>
    </row>
    <row r="40" spans="1:8" s="8" customFormat="1" ht="24.95" customHeight="1">
      <c r="A40" s="220" t="s">
        <v>21</v>
      </c>
      <c r="B40" s="334" t="s">
        <v>5</v>
      </c>
      <c r="C40" s="462" t="s">
        <v>24</v>
      </c>
      <c r="D40" s="463"/>
      <c r="E40" s="220" t="s">
        <v>25</v>
      </c>
      <c r="F40" s="220" t="s">
        <v>26</v>
      </c>
      <c r="G40" s="220" t="s">
        <v>27</v>
      </c>
    </row>
    <row r="41" spans="1:8" s="8" customFormat="1" ht="24.95" customHeight="1">
      <c r="A41" s="220"/>
      <c r="B41" s="462" t="s">
        <v>2</v>
      </c>
      <c r="C41" s="498"/>
      <c r="D41" s="335">
        <f>A46</f>
        <v>5</v>
      </c>
      <c r="E41" s="44"/>
      <c r="F41" s="44"/>
      <c r="G41" s="221" t="s">
        <v>2519</v>
      </c>
      <c r="H41" s="220"/>
    </row>
    <row r="42" spans="1:8" s="10" customFormat="1" ht="24.95" customHeight="1">
      <c r="A42" s="9">
        <v>1</v>
      </c>
      <c r="B42" s="51" t="s">
        <v>2453</v>
      </c>
      <c r="C42" s="257" t="s">
        <v>206</v>
      </c>
      <c r="D42" s="258" t="s">
        <v>155</v>
      </c>
      <c r="E42" s="42" t="s">
        <v>2454</v>
      </c>
      <c r="F42" s="69" t="s">
        <v>2455</v>
      </c>
      <c r="G42" s="69" t="s">
        <v>2456</v>
      </c>
      <c r="H42" s="37" t="s">
        <v>321</v>
      </c>
    </row>
    <row r="43" spans="1:8" s="10" customFormat="1" ht="24.95" customHeight="1">
      <c r="A43" s="9">
        <v>2</v>
      </c>
      <c r="B43" s="51" t="s">
        <v>2457</v>
      </c>
      <c r="C43" s="85" t="s">
        <v>2458</v>
      </c>
      <c r="D43" s="86" t="s">
        <v>149</v>
      </c>
      <c r="E43" s="42" t="s">
        <v>2466</v>
      </c>
      <c r="F43" s="69" t="s">
        <v>2467</v>
      </c>
      <c r="G43" s="69" t="s">
        <v>2471</v>
      </c>
      <c r="H43" s="37" t="s">
        <v>321</v>
      </c>
    </row>
    <row r="44" spans="1:8" s="10" customFormat="1" ht="24.95" customHeight="1">
      <c r="A44" s="9">
        <v>3</v>
      </c>
      <c r="B44" s="51" t="s">
        <v>2459</v>
      </c>
      <c r="C44" s="85" t="s">
        <v>2460</v>
      </c>
      <c r="D44" s="86" t="s">
        <v>348</v>
      </c>
      <c r="E44" s="42" t="s">
        <v>2466</v>
      </c>
      <c r="F44" s="69" t="s">
        <v>2467</v>
      </c>
      <c r="G44" s="95" t="s">
        <v>1</v>
      </c>
      <c r="H44" s="37" t="s">
        <v>321</v>
      </c>
    </row>
    <row r="45" spans="1:8" s="10" customFormat="1" ht="24.95" customHeight="1">
      <c r="A45" s="9">
        <v>4</v>
      </c>
      <c r="B45" s="51" t="s">
        <v>2461</v>
      </c>
      <c r="C45" s="85" t="s">
        <v>2462</v>
      </c>
      <c r="D45" s="86" t="s">
        <v>51</v>
      </c>
      <c r="E45" s="42" t="s">
        <v>2466</v>
      </c>
      <c r="F45" s="69" t="s">
        <v>2468</v>
      </c>
      <c r="G45" s="95" t="s">
        <v>1</v>
      </c>
      <c r="H45" s="37" t="s">
        <v>976</v>
      </c>
    </row>
    <row r="46" spans="1:8" s="10" customFormat="1" ht="24.95" customHeight="1">
      <c r="A46" s="9">
        <v>5</v>
      </c>
      <c r="B46" s="51" t="s">
        <v>2463</v>
      </c>
      <c r="C46" s="85" t="s">
        <v>2464</v>
      </c>
      <c r="D46" s="86" t="s">
        <v>2465</v>
      </c>
      <c r="E46" s="42" t="s">
        <v>2466</v>
      </c>
      <c r="F46" s="69" t="s">
        <v>2469</v>
      </c>
      <c r="G46" s="69" t="s">
        <v>2470</v>
      </c>
      <c r="H46" s="37" t="s">
        <v>1637</v>
      </c>
    </row>
    <row r="47" spans="1:8" s="8" customFormat="1" ht="24.95" customHeight="1">
      <c r="A47" s="9"/>
      <c r="B47" s="462" t="s">
        <v>3</v>
      </c>
      <c r="C47" s="498"/>
      <c r="D47" s="335">
        <f>A52</f>
        <v>5</v>
      </c>
      <c r="E47" s="44"/>
      <c r="F47" s="44"/>
      <c r="G47" s="221"/>
      <c r="H47" s="220"/>
    </row>
    <row r="48" spans="1:8" s="10" customFormat="1" ht="24.95" customHeight="1">
      <c r="A48" s="9">
        <v>1</v>
      </c>
      <c r="B48" s="51" t="s">
        <v>2436</v>
      </c>
      <c r="C48" s="257" t="s">
        <v>2437</v>
      </c>
      <c r="D48" s="258" t="s">
        <v>51</v>
      </c>
      <c r="E48" s="42" t="s">
        <v>1889</v>
      </c>
      <c r="F48" s="69" t="s">
        <v>2447</v>
      </c>
      <c r="G48" s="95"/>
      <c r="H48" s="37" t="s">
        <v>1636</v>
      </c>
    </row>
    <row r="49" spans="1:8" s="10" customFormat="1" ht="24.95" customHeight="1">
      <c r="A49" s="9">
        <v>2</v>
      </c>
      <c r="B49" s="51" t="s">
        <v>2438</v>
      </c>
      <c r="C49" s="257" t="s">
        <v>2439</v>
      </c>
      <c r="D49" s="258" t="s">
        <v>1635</v>
      </c>
      <c r="E49" s="42" t="s">
        <v>1889</v>
      </c>
      <c r="F49" s="69" t="s">
        <v>2448</v>
      </c>
      <c r="G49" s="95"/>
      <c r="H49" s="37" t="s">
        <v>1636</v>
      </c>
    </row>
    <row r="50" spans="1:8" s="10" customFormat="1" ht="24.95" customHeight="1">
      <c r="A50" s="9">
        <v>3</v>
      </c>
      <c r="B50" s="51" t="s">
        <v>2440</v>
      </c>
      <c r="C50" s="257" t="s">
        <v>2441</v>
      </c>
      <c r="D50" s="258" t="s">
        <v>2442</v>
      </c>
      <c r="E50" s="42" t="s">
        <v>1889</v>
      </c>
      <c r="F50" s="69" t="s">
        <v>2449</v>
      </c>
      <c r="G50" s="95"/>
      <c r="H50" s="37" t="s">
        <v>976</v>
      </c>
    </row>
    <row r="51" spans="1:8" s="10" customFormat="1" ht="24.95" customHeight="1">
      <c r="A51" s="9">
        <v>4</v>
      </c>
      <c r="B51" s="51" t="s">
        <v>2443</v>
      </c>
      <c r="C51" s="257" t="s">
        <v>2444</v>
      </c>
      <c r="D51" s="258" t="s">
        <v>153</v>
      </c>
      <c r="E51" s="42" t="s">
        <v>1889</v>
      </c>
      <c r="F51" s="69" t="s">
        <v>2449</v>
      </c>
      <c r="G51" s="95"/>
      <c r="H51" s="37" t="s">
        <v>976</v>
      </c>
    </row>
    <row r="52" spans="1:8" s="10" customFormat="1" ht="24.95" customHeight="1">
      <c r="A52" s="9">
        <v>5</v>
      </c>
      <c r="B52" s="51" t="s">
        <v>2445</v>
      </c>
      <c r="C52" s="257" t="s">
        <v>2446</v>
      </c>
      <c r="D52" s="258" t="s">
        <v>1023</v>
      </c>
      <c r="E52" s="42" t="s">
        <v>1889</v>
      </c>
      <c r="F52" s="69" t="s">
        <v>2447</v>
      </c>
      <c r="G52" s="95"/>
      <c r="H52" s="37" t="s">
        <v>976</v>
      </c>
    </row>
    <row r="53" spans="1:8" s="10" customFormat="1" ht="24.95" customHeight="1">
      <c r="A53" s="467" t="s">
        <v>29</v>
      </c>
      <c r="B53" s="468"/>
      <c r="C53" s="468"/>
      <c r="D53" s="188">
        <f>SUM(D41,D47)</f>
        <v>10</v>
      </c>
      <c r="E53" s="336" t="s">
        <v>268</v>
      </c>
      <c r="F53" s="469"/>
      <c r="G53" s="470"/>
    </row>
    <row r="54" spans="1:8" ht="24.95" customHeight="1">
      <c r="A54" s="333"/>
      <c r="B54" s="34"/>
      <c r="C54" s="35"/>
      <c r="D54" s="182"/>
      <c r="E54" s="90" t="s">
        <v>90</v>
      </c>
      <c r="F54" s="91"/>
      <c r="G54" s="53"/>
    </row>
    <row r="55" spans="1:8" ht="20.100000000000001" customHeight="1">
      <c r="A55" s="333"/>
      <c r="B55" s="34"/>
      <c r="C55" s="35"/>
      <c r="D55" s="182"/>
      <c r="E55" s="96"/>
      <c r="F55" s="99"/>
      <c r="G55" s="53"/>
    </row>
    <row r="56" spans="1:8" ht="20.100000000000001" customHeight="1">
      <c r="A56" s="409"/>
      <c r="B56" s="34"/>
      <c r="C56" s="35"/>
      <c r="D56" s="182"/>
      <c r="E56" s="96"/>
      <c r="F56" s="99"/>
      <c r="G56" s="53"/>
    </row>
    <row r="57" spans="1:8" ht="20.100000000000001" customHeight="1">
      <c r="A57" s="409"/>
      <c r="B57" s="34"/>
      <c r="C57" s="35"/>
      <c r="D57" s="182"/>
      <c r="E57" s="96"/>
      <c r="F57" s="99"/>
      <c r="G57" s="53"/>
    </row>
    <row r="58" spans="1:8" ht="20.100000000000001" customHeight="1">
      <c r="A58" s="416"/>
      <c r="B58" s="34"/>
      <c r="C58" s="35"/>
      <c r="D58" s="182"/>
      <c r="E58" s="96"/>
      <c r="F58" s="99"/>
      <c r="G58" s="53"/>
    </row>
    <row r="59" spans="1:8" ht="20.100000000000001" customHeight="1">
      <c r="A59" s="416"/>
      <c r="B59" s="34"/>
      <c r="C59" s="35"/>
      <c r="D59" s="182"/>
      <c r="E59" s="96"/>
      <c r="F59" s="99"/>
      <c r="G59" s="53"/>
    </row>
    <row r="60" spans="1:8" ht="20.100000000000001" customHeight="1">
      <c r="A60" s="416"/>
      <c r="B60" s="34"/>
      <c r="C60" s="35"/>
      <c r="D60" s="182"/>
      <c r="E60" s="96"/>
      <c r="F60" s="99"/>
      <c r="G60" s="53"/>
    </row>
    <row r="61" spans="1:8" ht="20.100000000000001" customHeight="1">
      <c r="A61" s="416"/>
      <c r="B61" s="34"/>
      <c r="C61" s="35"/>
      <c r="D61" s="182"/>
      <c r="E61" s="96"/>
      <c r="F61" s="99"/>
      <c r="G61" s="53"/>
    </row>
    <row r="62" spans="1:8" ht="20.100000000000001" customHeight="1">
      <c r="A62" s="416"/>
      <c r="B62" s="34"/>
      <c r="C62" s="35"/>
      <c r="D62" s="182"/>
      <c r="E62" s="96"/>
      <c r="F62" s="99"/>
      <c r="G62" s="53"/>
    </row>
    <row r="63" spans="1:8" ht="20.100000000000001" customHeight="1">
      <c r="A63" s="416"/>
      <c r="B63" s="34"/>
      <c r="C63" s="35"/>
      <c r="D63" s="182"/>
      <c r="E63" s="96"/>
      <c r="F63" s="99"/>
      <c r="G63" s="53"/>
    </row>
    <row r="64" spans="1:8" ht="20.100000000000001" customHeight="1">
      <c r="A64" s="416"/>
      <c r="B64" s="34"/>
      <c r="C64" s="35"/>
      <c r="D64" s="182"/>
      <c r="E64" s="96"/>
      <c r="F64" s="99"/>
      <c r="G64" s="53"/>
    </row>
    <row r="65" spans="1:8" ht="20.100000000000001" customHeight="1">
      <c r="A65" s="416"/>
      <c r="B65" s="34"/>
      <c r="C65" s="35"/>
      <c r="D65" s="182"/>
      <c r="E65" s="96"/>
      <c r="F65" s="99"/>
      <c r="G65" s="53"/>
    </row>
    <row r="66" spans="1:8" ht="20.100000000000001" customHeight="1">
      <c r="A66" s="416"/>
      <c r="B66" s="34"/>
      <c r="C66" s="35"/>
      <c r="D66" s="182"/>
      <c r="E66" s="96"/>
      <c r="F66" s="99"/>
      <c r="G66" s="53"/>
    </row>
    <row r="67" spans="1:8" ht="20.100000000000001" customHeight="1">
      <c r="A67" s="416"/>
      <c r="B67" s="34"/>
      <c r="C67" s="35"/>
      <c r="D67" s="182"/>
      <c r="E67" s="96"/>
      <c r="F67" s="99"/>
      <c r="G67" s="53"/>
    </row>
    <row r="68" spans="1:8" ht="20.100000000000001" customHeight="1">
      <c r="A68" s="416"/>
      <c r="B68" s="34"/>
      <c r="C68" s="35"/>
      <c r="D68" s="182"/>
      <c r="E68" s="96"/>
      <c r="F68" s="99"/>
      <c r="G68" s="53"/>
    </row>
    <row r="69" spans="1:8" ht="20.100000000000001" customHeight="1">
      <c r="A69" s="416"/>
      <c r="B69" s="34"/>
      <c r="C69" s="35"/>
      <c r="D69" s="182"/>
      <c r="E69" s="96"/>
      <c r="F69" s="99"/>
      <c r="G69" s="53"/>
    </row>
    <row r="70" spans="1:8" ht="20.100000000000001" customHeight="1">
      <c r="A70" s="416"/>
      <c r="B70" s="34"/>
      <c r="C70" s="35"/>
      <c r="D70" s="182"/>
      <c r="E70" s="96"/>
      <c r="F70" s="99"/>
      <c r="G70" s="53"/>
    </row>
    <row r="71" spans="1:8" s="15" customFormat="1" ht="54.95" customHeight="1">
      <c r="A71" s="472" t="s">
        <v>1986</v>
      </c>
      <c r="B71" s="459"/>
      <c r="C71" s="473"/>
      <c r="D71" s="473"/>
      <c r="E71" s="473"/>
      <c r="F71" s="473"/>
      <c r="G71" s="473"/>
    </row>
    <row r="72" spans="1:8" s="10" customFormat="1" ht="24.95" customHeight="1">
      <c r="A72" s="496" t="s">
        <v>1641</v>
      </c>
      <c r="B72" s="496"/>
      <c r="C72" s="496"/>
      <c r="D72" s="496"/>
      <c r="E72" s="496"/>
      <c r="F72" s="496"/>
      <c r="G72" s="496"/>
    </row>
    <row r="73" spans="1:8" s="10" customFormat="1" ht="35.1" customHeight="1">
      <c r="A73" s="506" t="s">
        <v>2121</v>
      </c>
      <c r="B73" s="506"/>
      <c r="C73" s="506"/>
      <c r="D73" s="506"/>
      <c r="E73" s="506"/>
      <c r="F73" s="506"/>
      <c r="G73" s="506"/>
    </row>
    <row r="74" spans="1:8" ht="15" customHeight="1">
      <c r="A74" s="6"/>
      <c r="B74" s="6"/>
      <c r="C74" s="6"/>
      <c r="D74" s="6"/>
      <c r="E74" s="6"/>
      <c r="F74" s="184"/>
      <c r="G74" s="227" t="s">
        <v>2112</v>
      </c>
    </row>
    <row r="75" spans="1:8" s="8" customFormat="1" ht="30" customHeight="1">
      <c r="A75" s="220" t="s">
        <v>21</v>
      </c>
      <c r="B75" s="374" t="s">
        <v>5</v>
      </c>
      <c r="C75" s="462" t="s">
        <v>24</v>
      </c>
      <c r="D75" s="463"/>
      <c r="E75" s="220" t="s">
        <v>25</v>
      </c>
      <c r="F75" s="220" t="s">
        <v>26</v>
      </c>
      <c r="G75" s="220" t="s">
        <v>27</v>
      </c>
    </row>
    <row r="76" spans="1:8" s="8" customFormat="1" ht="30" customHeight="1">
      <c r="A76" s="220"/>
      <c r="B76" s="462" t="s">
        <v>2</v>
      </c>
      <c r="C76" s="498"/>
      <c r="D76" s="375">
        <f>A136</f>
        <v>0</v>
      </c>
      <c r="E76" s="44"/>
      <c r="F76" s="44"/>
      <c r="G76" s="221"/>
      <c r="H76" s="220"/>
    </row>
    <row r="77" spans="1:8" s="10" customFormat="1" ht="30" customHeight="1">
      <c r="A77" s="9">
        <v>1</v>
      </c>
      <c r="B77" s="51" t="s">
        <v>2013</v>
      </c>
      <c r="C77" s="233" t="s">
        <v>2014</v>
      </c>
      <c r="D77" s="234" t="s">
        <v>111</v>
      </c>
      <c r="E77" s="42" t="s">
        <v>2015</v>
      </c>
      <c r="F77" s="69" t="s">
        <v>1703</v>
      </c>
      <c r="G77" s="69"/>
      <c r="H77" s="37" t="s">
        <v>976</v>
      </c>
    </row>
    <row r="78" spans="1:8" s="10" customFormat="1" ht="30" customHeight="1">
      <c r="A78" s="467" t="s">
        <v>29</v>
      </c>
      <c r="B78" s="468"/>
      <c r="C78" s="468"/>
      <c r="D78" s="188">
        <f>A77</f>
        <v>1</v>
      </c>
      <c r="E78" s="376" t="s">
        <v>268</v>
      </c>
      <c r="F78" s="469"/>
      <c r="G78" s="470"/>
    </row>
    <row r="79" spans="1:8" ht="30" customHeight="1">
      <c r="A79" s="373"/>
      <c r="B79" s="34"/>
      <c r="C79" s="35"/>
      <c r="D79" s="182"/>
      <c r="E79" s="90" t="s">
        <v>90</v>
      </c>
      <c r="F79" s="91"/>
      <c r="G79" s="53"/>
    </row>
    <row r="80" spans="1:8" ht="18" customHeight="1">
      <c r="A80" s="373"/>
      <c r="B80" s="34"/>
      <c r="C80" s="35"/>
      <c r="D80" s="182"/>
      <c r="E80" s="96"/>
      <c r="F80" s="99"/>
      <c r="G80" s="53"/>
    </row>
    <row r="81" spans="1:7" ht="18" customHeight="1">
      <c r="A81" s="333"/>
      <c r="B81" s="34"/>
      <c r="C81" s="35"/>
      <c r="D81" s="182"/>
      <c r="E81" s="96"/>
      <c r="F81" s="99"/>
      <c r="G81" s="53"/>
    </row>
    <row r="82" spans="1:7" ht="18" customHeight="1">
      <c r="A82" s="333"/>
      <c r="B82" s="34"/>
      <c r="C82" s="35"/>
      <c r="D82" s="182"/>
      <c r="E82" s="96"/>
      <c r="F82" s="99"/>
      <c r="G82" s="53"/>
    </row>
    <row r="83" spans="1:7" s="10" customFormat="1" ht="20.100000000000001" customHeight="1">
      <c r="A83" s="19"/>
      <c r="B83" s="19"/>
      <c r="C83" s="213" t="s">
        <v>932</v>
      </c>
      <c r="D83" s="20"/>
      <c r="E83" s="20"/>
      <c r="F83" s="36"/>
      <c r="G83" s="36"/>
    </row>
    <row r="84" spans="1:7" ht="20.100000000000001" customHeight="1">
      <c r="A84" s="84" t="s">
        <v>4</v>
      </c>
      <c r="B84" s="63"/>
      <c r="C84" s="214" t="e">
        <f>SUM(C85:C86)</f>
        <v>#REF!</v>
      </c>
      <c r="D84" s="63"/>
      <c r="E84" s="48"/>
      <c r="F84" s="48"/>
      <c r="G84" s="63"/>
    </row>
    <row r="85" spans="1:7" ht="20.100000000000001" customHeight="1">
      <c r="A85" s="212" t="s">
        <v>930</v>
      </c>
      <c r="B85" s="61"/>
      <c r="C85" s="210" t="e">
        <f>#REF!</f>
        <v>#REF!</v>
      </c>
      <c r="D85" s="61"/>
      <c r="E85" s="61"/>
      <c r="F85" s="61"/>
      <c r="G85" s="61"/>
    </row>
    <row r="86" spans="1:7" ht="20.100000000000001" customHeight="1">
      <c r="A86" s="212" t="s">
        <v>931</v>
      </c>
      <c r="B86" s="61"/>
      <c r="C86" s="210">
        <f>0</f>
        <v>0</v>
      </c>
      <c r="D86" s="61"/>
      <c r="E86" s="61"/>
      <c r="F86" s="61"/>
      <c r="G86" s="61"/>
    </row>
    <row r="87" spans="1:7" ht="18" customHeight="1">
      <c r="A87" s="61"/>
      <c r="B87" s="61"/>
      <c r="C87" s="61"/>
      <c r="D87" s="61"/>
      <c r="E87" s="61"/>
      <c r="F87" s="61"/>
      <c r="G87" s="61"/>
    </row>
    <row r="88" spans="1:7" ht="18" customHeight="1">
      <c r="A88" s="61"/>
      <c r="B88" s="61"/>
      <c r="C88" s="61"/>
      <c r="D88" s="61"/>
      <c r="E88" s="61"/>
      <c r="F88" s="61"/>
      <c r="G88" s="61"/>
    </row>
    <row r="89" spans="1:7" ht="18" customHeight="1">
      <c r="A89" s="61"/>
      <c r="B89" s="61"/>
      <c r="C89" s="61"/>
      <c r="D89" s="61"/>
      <c r="E89" s="61"/>
      <c r="F89" s="61"/>
      <c r="G89" s="61"/>
    </row>
    <row r="90" spans="1:7" ht="18" customHeight="1">
      <c r="A90" s="61"/>
      <c r="B90" s="61"/>
      <c r="C90" s="61"/>
      <c r="D90" s="61"/>
      <c r="E90" s="61"/>
      <c r="F90" s="61"/>
      <c r="G90" s="61"/>
    </row>
    <row r="91" spans="1:7" ht="18" customHeight="1">
      <c r="A91" s="61"/>
      <c r="B91" s="61"/>
      <c r="C91" s="61"/>
      <c r="D91" s="61"/>
      <c r="E91" s="61"/>
      <c r="F91" s="61"/>
      <c r="G91" s="61"/>
    </row>
    <row r="92" spans="1:7" ht="18" customHeight="1">
      <c r="A92" s="61"/>
      <c r="B92" s="61"/>
      <c r="C92" s="61"/>
      <c r="D92" s="61"/>
      <c r="E92" s="61"/>
      <c r="F92" s="61"/>
      <c r="G92" s="61"/>
    </row>
    <row r="93" spans="1:7" ht="18" customHeight="1">
      <c r="A93" s="61"/>
      <c r="B93" s="61"/>
      <c r="C93" s="61"/>
      <c r="D93" s="61"/>
      <c r="E93" s="61"/>
      <c r="F93" s="61"/>
      <c r="G93" s="61"/>
    </row>
    <row r="94" spans="1:7" ht="18" customHeight="1">
      <c r="A94" s="61"/>
      <c r="B94" s="61"/>
      <c r="C94" s="61"/>
      <c r="D94" s="61"/>
      <c r="E94" s="61"/>
      <c r="F94" s="61"/>
      <c r="G94" s="61"/>
    </row>
    <row r="95" spans="1:7" ht="18" customHeight="1">
      <c r="A95" s="61"/>
      <c r="B95" s="61"/>
      <c r="C95" s="61"/>
      <c r="D95" s="61"/>
      <c r="E95" s="61"/>
      <c r="F95" s="61"/>
      <c r="G95" s="61"/>
    </row>
    <row r="96" spans="1:7" ht="18" customHeight="1">
      <c r="A96" s="61"/>
      <c r="B96" s="61"/>
      <c r="C96" s="61"/>
      <c r="D96" s="61"/>
      <c r="E96" s="61"/>
      <c r="F96" s="61"/>
      <c r="G96" s="61"/>
    </row>
    <row r="97" spans="1:7" ht="18" customHeight="1">
      <c r="A97" s="63"/>
      <c r="B97" s="63"/>
      <c r="C97" s="63"/>
      <c r="D97" s="63"/>
      <c r="F97" s="63"/>
      <c r="G97" s="63"/>
    </row>
    <row r="98" spans="1:7" ht="18" customHeight="1">
      <c r="A98" s="63"/>
      <c r="B98" s="63"/>
      <c r="C98" s="63"/>
      <c r="D98" s="63"/>
      <c r="F98" s="63"/>
      <c r="G98" s="63"/>
    </row>
    <row r="99" spans="1:7" ht="18" customHeight="1">
      <c r="A99" s="63"/>
      <c r="B99" s="63"/>
      <c r="C99" s="63"/>
      <c r="D99" s="63"/>
      <c r="F99" s="63"/>
      <c r="G99" s="63"/>
    </row>
    <row r="100" spans="1:7" ht="18" customHeight="1">
      <c r="A100" s="63"/>
      <c r="B100" s="63"/>
      <c r="C100" s="63"/>
      <c r="D100" s="63"/>
      <c r="F100" s="63"/>
      <c r="G100" s="63"/>
    </row>
    <row r="101" spans="1:7" ht="18" customHeight="1">
      <c r="A101" s="63"/>
      <c r="B101" s="63"/>
      <c r="C101" s="63"/>
      <c r="D101" s="63"/>
      <c r="F101" s="63"/>
      <c r="G101" s="63"/>
    </row>
    <row r="102" spans="1:7" ht="18" customHeight="1">
      <c r="A102" s="63"/>
      <c r="B102" s="63"/>
      <c r="C102" s="63"/>
      <c r="D102" s="63"/>
      <c r="F102" s="63"/>
      <c r="G102" s="63"/>
    </row>
    <row r="103" spans="1:7" ht="18" customHeight="1">
      <c r="A103" s="63"/>
      <c r="B103" s="63"/>
      <c r="C103" s="63"/>
      <c r="D103" s="63"/>
      <c r="F103" s="63"/>
      <c r="G103" s="63"/>
    </row>
    <row r="104" spans="1:7" ht="18" customHeight="1">
      <c r="A104" s="63"/>
      <c r="B104" s="63"/>
      <c r="C104" s="63"/>
      <c r="D104" s="63"/>
      <c r="F104" s="63"/>
      <c r="G104" s="63"/>
    </row>
    <row r="105" spans="1:7" ht="18" customHeight="1">
      <c r="A105" s="63"/>
      <c r="B105" s="63"/>
      <c r="C105" s="63"/>
      <c r="D105" s="63"/>
      <c r="F105" s="63"/>
      <c r="G105" s="63"/>
    </row>
    <row r="106" spans="1:7" ht="18" customHeight="1">
      <c r="A106" s="63"/>
      <c r="B106" s="63"/>
      <c r="C106" s="63"/>
      <c r="D106" s="63"/>
      <c r="F106" s="63"/>
      <c r="G106" s="63"/>
    </row>
    <row r="107" spans="1:7" ht="18" customHeight="1">
      <c r="A107" s="63"/>
      <c r="B107" s="63"/>
      <c r="C107" s="63"/>
      <c r="D107" s="63"/>
      <c r="F107" s="63"/>
      <c r="G107" s="63"/>
    </row>
    <row r="108" spans="1:7" ht="18" customHeight="1">
      <c r="A108" s="61"/>
      <c r="B108" s="61"/>
      <c r="C108" s="61"/>
      <c r="D108" s="61"/>
      <c r="E108" s="61"/>
      <c r="F108" s="61"/>
      <c r="G108" s="61"/>
    </row>
    <row r="109" spans="1:7" ht="18" customHeight="1">
      <c r="A109" s="61"/>
      <c r="B109" s="61"/>
      <c r="C109" s="61"/>
      <c r="D109" s="61"/>
      <c r="E109" s="61"/>
      <c r="F109" s="61"/>
      <c r="G109" s="61"/>
    </row>
    <row r="110" spans="1:7" ht="18" customHeight="1">
      <c r="A110" s="61"/>
      <c r="B110" s="61"/>
      <c r="C110" s="61"/>
      <c r="D110" s="61"/>
      <c r="E110" s="61"/>
      <c r="F110" s="61"/>
      <c r="G110" s="61"/>
    </row>
    <row r="111" spans="1:7" ht="18" customHeight="1">
      <c r="A111" s="61"/>
      <c r="B111" s="61"/>
      <c r="C111" s="61"/>
      <c r="D111" s="61"/>
      <c r="E111" s="61"/>
      <c r="F111" s="61"/>
      <c r="G111" s="61"/>
    </row>
    <row r="112" spans="1:7" ht="18" customHeight="1">
      <c r="A112" s="61"/>
      <c r="B112" s="61"/>
      <c r="C112" s="61"/>
      <c r="D112" s="61"/>
      <c r="E112" s="61"/>
      <c r="F112" s="61"/>
      <c r="G112" s="61"/>
    </row>
    <row r="113" spans="1:7" ht="18" customHeight="1">
      <c r="A113" s="63"/>
      <c r="B113" s="63"/>
      <c r="C113" s="63"/>
      <c r="D113" s="63"/>
      <c r="F113" s="63"/>
      <c r="G113" s="63"/>
    </row>
    <row r="114" spans="1:7" ht="18" customHeight="1">
      <c r="A114" s="63"/>
      <c r="B114" s="63"/>
      <c r="C114" s="63"/>
      <c r="D114" s="63"/>
      <c r="F114" s="63"/>
      <c r="G114" s="63"/>
    </row>
    <row r="115" spans="1:7" ht="18" customHeight="1"/>
    <row r="116" spans="1:7" ht="18" customHeight="1">
      <c r="A116" s="4"/>
      <c r="B116" s="4"/>
      <c r="E116" s="4"/>
    </row>
    <row r="117" spans="1:7" ht="18" customHeight="1">
      <c r="A117" s="4"/>
      <c r="B117" s="4"/>
      <c r="E117" s="4"/>
    </row>
    <row r="118" spans="1:7" ht="18" customHeight="1">
      <c r="A118" s="4"/>
      <c r="B118" s="4"/>
      <c r="E118" s="4"/>
    </row>
    <row r="119" spans="1:7" ht="18" customHeight="1">
      <c r="A119" s="4"/>
      <c r="B119" s="4"/>
      <c r="E119" s="4"/>
    </row>
    <row r="120" spans="1:7" ht="18" customHeight="1">
      <c r="A120" s="4"/>
      <c r="B120" s="4"/>
      <c r="E120" s="4"/>
    </row>
    <row r="121" spans="1:7" ht="18" customHeight="1">
      <c r="A121" s="4"/>
      <c r="B121" s="4"/>
      <c r="E121" s="4"/>
    </row>
    <row r="122" spans="1:7" ht="18" customHeight="1">
      <c r="A122" s="4"/>
      <c r="B122" s="4"/>
      <c r="E122" s="4"/>
    </row>
    <row r="123" spans="1:7" ht="18" customHeight="1">
      <c r="A123" s="4"/>
      <c r="B123" s="4"/>
      <c r="E123" s="4"/>
    </row>
    <row r="124" spans="1:7" ht="18" customHeight="1">
      <c r="A124" s="4"/>
      <c r="B124" s="4"/>
      <c r="E124" s="4"/>
    </row>
    <row r="125" spans="1:7" ht="18" customHeight="1">
      <c r="A125" s="4"/>
      <c r="B125" s="4"/>
      <c r="E125" s="4"/>
    </row>
    <row r="126" spans="1:7" ht="18" customHeight="1">
      <c r="A126" s="4"/>
      <c r="B126" s="4"/>
      <c r="E126" s="4"/>
    </row>
    <row r="127" spans="1:7" ht="18" customHeight="1">
      <c r="A127" s="4"/>
      <c r="B127" s="4"/>
      <c r="E127" s="4"/>
    </row>
    <row r="128" spans="1:7" ht="18" customHeight="1">
      <c r="A128" s="4"/>
      <c r="B128" s="4"/>
      <c r="E128" s="4"/>
    </row>
    <row r="129" spans="1:5" ht="18" customHeight="1">
      <c r="A129" s="4"/>
      <c r="B129" s="4"/>
      <c r="E129" s="4"/>
    </row>
    <row r="130" spans="1:5" ht="18" customHeight="1">
      <c r="A130" s="4"/>
      <c r="B130" s="4"/>
      <c r="E130" s="4"/>
    </row>
    <row r="131" spans="1:5" ht="18" customHeight="1">
      <c r="A131" s="4"/>
      <c r="B131" s="4"/>
      <c r="E131" s="4"/>
    </row>
    <row r="132" spans="1:5" ht="18" customHeight="1">
      <c r="A132" s="4"/>
      <c r="B132" s="4"/>
      <c r="E132" s="4"/>
    </row>
    <row r="133" spans="1:5" ht="18" customHeight="1">
      <c r="A133" s="4"/>
      <c r="B133" s="4"/>
      <c r="E133" s="4"/>
    </row>
    <row r="134" spans="1:5" ht="18" customHeight="1">
      <c r="A134" s="4"/>
      <c r="B134" s="4"/>
      <c r="E134" s="4"/>
    </row>
    <row r="135" spans="1:5" ht="18" customHeight="1">
      <c r="A135" s="4"/>
      <c r="B135" s="4"/>
      <c r="E135" s="4"/>
    </row>
    <row r="136" spans="1:5" ht="18" customHeight="1">
      <c r="A136" s="4"/>
      <c r="B136" s="4"/>
      <c r="E136" s="4"/>
    </row>
    <row r="137" spans="1:5" ht="18" customHeight="1">
      <c r="A137" s="4"/>
      <c r="B137" s="4"/>
      <c r="E137" s="4"/>
    </row>
  </sheetData>
  <sortState ref="A53:I63">
    <sortCondition ref="A53"/>
  </sortState>
  <mergeCells count="23">
    <mergeCell ref="B47:C47"/>
    <mergeCell ref="A53:C53"/>
    <mergeCell ref="F53:G53"/>
    <mergeCell ref="A36:G36"/>
    <mergeCell ref="A37:G37"/>
    <mergeCell ref="A38:G38"/>
    <mergeCell ref="C40:D40"/>
    <mergeCell ref="B41:C41"/>
    <mergeCell ref="A78:C78"/>
    <mergeCell ref="F78:G78"/>
    <mergeCell ref="A71:G71"/>
    <mergeCell ref="A72:G72"/>
    <mergeCell ref="A73:G73"/>
    <mergeCell ref="C75:D75"/>
    <mergeCell ref="B76:C76"/>
    <mergeCell ref="B12:C12"/>
    <mergeCell ref="A18:C18"/>
    <mergeCell ref="F18:G18"/>
    <mergeCell ref="A1:G1"/>
    <mergeCell ref="A2:G2"/>
    <mergeCell ref="A3:G3"/>
    <mergeCell ref="C5:D5"/>
    <mergeCell ref="B6:C6"/>
  </mergeCells>
  <pageMargins left="0.5" right="0.25" top="0.5" bottom="0.5" header="0" footer="0.25"/>
  <pageSetup paperSize="9" scale="90" orientation="portrait" r:id="rId1"/>
  <headerFooter differentFirst="1" scaleWithDoc="0" alignWithMargins="0">
    <oddHeader>&amp;C&amp;P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"/>
  <sheetViews>
    <sheetView view="pageBreakPreview" zoomScaleNormal="100" workbookViewId="0">
      <selection activeCell="A37" sqref="A37:XFD69"/>
    </sheetView>
  </sheetViews>
  <sheetFormatPr defaultRowHeight="15"/>
  <cols>
    <col min="1" max="1" width="4.625" style="112" customWidth="1"/>
    <col min="2" max="2" width="8.625" style="112" customWidth="1"/>
    <col min="3" max="3" width="16.75" style="4" bestFit="1" customWidth="1"/>
    <col min="4" max="4" width="6.875" style="4" bestFit="1" customWidth="1"/>
    <col min="5" max="5" width="10.625" style="112" customWidth="1"/>
    <col min="6" max="6" width="24.625" style="4" customWidth="1"/>
    <col min="7" max="7" width="22.625" style="4" customWidth="1"/>
    <col min="8" max="8" width="13.875" style="4" bestFit="1" customWidth="1"/>
    <col min="9" max="16384" width="9" style="4"/>
  </cols>
  <sheetData>
    <row r="1" spans="1:8" s="15" customFormat="1" ht="60" customHeight="1">
      <c r="A1" s="472" t="s">
        <v>1943</v>
      </c>
      <c r="B1" s="459"/>
      <c r="C1" s="473"/>
      <c r="D1" s="473"/>
      <c r="E1" s="473"/>
      <c r="F1" s="473"/>
      <c r="G1" s="473"/>
    </row>
    <row r="2" spans="1:8" s="10" customFormat="1" ht="24.95" customHeight="1">
      <c r="A2" s="496" t="s">
        <v>1732</v>
      </c>
      <c r="B2" s="496"/>
      <c r="C2" s="496"/>
      <c r="D2" s="496"/>
      <c r="E2" s="496"/>
      <c r="F2" s="496"/>
      <c r="G2" s="496"/>
    </row>
    <row r="3" spans="1:8" s="10" customFormat="1" ht="39.950000000000003" customHeight="1">
      <c r="A3" s="506" t="s">
        <v>1987</v>
      </c>
      <c r="B3" s="506"/>
      <c r="C3" s="506"/>
      <c r="D3" s="506"/>
      <c r="E3" s="506"/>
      <c r="F3" s="506"/>
      <c r="G3" s="506"/>
    </row>
    <row r="4" spans="1:8" ht="20.100000000000001" customHeight="1">
      <c r="A4" s="6"/>
      <c r="B4" s="6"/>
      <c r="C4" s="6"/>
      <c r="D4" s="6"/>
      <c r="E4" s="6"/>
      <c r="F4" s="23"/>
      <c r="G4" s="184" t="s">
        <v>1988</v>
      </c>
    </row>
    <row r="5" spans="1:8" s="8" customFormat="1" ht="24.95" customHeight="1">
      <c r="A5" s="220" t="s">
        <v>21</v>
      </c>
      <c r="B5" s="270" t="s">
        <v>5</v>
      </c>
      <c r="C5" s="462" t="s">
        <v>24</v>
      </c>
      <c r="D5" s="463"/>
      <c r="E5" s="220" t="s">
        <v>25</v>
      </c>
      <c r="F5" s="220" t="s">
        <v>26</v>
      </c>
      <c r="G5" s="220" t="s">
        <v>27</v>
      </c>
    </row>
    <row r="6" spans="1:8" s="8" customFormat="1" ht="20.100000000000001" customHeight="1">
      <c r="A6" s="220"/>
      <c r="B6" s="462" t="s">
        <v>2</v>
      </c>
      <c r="C6" s="498"/>
      <c r="D6" s="271">
        <f>A9</f>
        <v>3</v>
      </c>
      <c r="E6" s="44"/>
      <c r="F6" s="44"/>
      <c r="G6" s="221"/>
      <c r="H6" s="220"/>
    </row>
    <row r="7" spans="1:8" s="10" customFormat="1" ht="20.100000000000001" customHeight="1">
      <c r="A7" s="33">
        <v>1</v>
      </c>
      <c r="B7" s="51"/>
      <c r="C7" s="85"/>
      <c r="D7" s="86"/>
      <c r="E7" s="42"/>
      <c r="F7" s="69"/>
      <c r="G7" s="221"/>
      <c r="H7" s="37" t="s">
        <v>316</v>
      </c>
    </row>
    <row r="8" spans="1:8" s="10" customFormat="1" ht="20.100000000000001" customHeight="1">
      <c r="A8" s="33">
        <v>2</v>
      </c>
      <c r="B8" s="51"/>
      <c r="C8" s="85"/>
      <c r="D8" s="86"/>
      <c r="E8" s="42"/>
      <c r="F8" s="69"/>
      <c r="G8" s="45"/>
      <c r="H8" s="37" t="s">
        <v>316</v>
      </c>
    </row>
    <row r="9" spans="1:8" s="10" customFormat="1" ht="20.100000000000001" customHeight="1">
      <c r="A9" s="33">
        <v>3</v>
      </c>
      <c r="B9" s="51"/>
      <c r="C9" s="85"/>
      <c r="D9" s="86"/>
      <c r="E9" s="42"/>
      <c r="F9" s="69"/>
      <c r="G9" s="45"/>
      <c r="H9" s="37" t="s">
        <v>316</v>
      </c>
    </row>
    <row r="10" spans="1:8" s="8" customFormat="1" ht="20.100000000000001" customHeight="1">
      <c r="A10" s="45"/>
      <c r="B10" s="462" t="s">
        <v>3</v>
      </c>
      <c r="C10" s="498"/>
      <c r="D10" s="271">
        <f>A23</f>
        <v>13</v>
      </c>
      <c r="E10" s="44"/>
      <c r="F10" s="44"/>
      <c r="G10" s="221"/>
      <c r="H10" s="220"/>
    </row>
    <row r="11" spans="1:8" s="10" customFormat="1" ht="20.100000000000001" customHeight="1">
      <c r="A11" s="33">
        <v>1</v>
      </c>
      <c r="B11" s="51"/>
      <c r="C11" s="257"/>
      <c r="D11" s="258"/>
      <c r="E11" s="42"/>
      <c r="F11" s="69"/>
      <c r="G11" s="45"/>
      <c r="H11" s="37" t="s">
        <v>316</v>
      </c>
    </row>
    <row r="12" spans="1:8" s="10" customFormat="1" ht="20.100000000000001" customHeight="1">
      <c r="A12" s="33">
        <v>2</v>
      </c>
      <c r="B12" s="51"/>
      <c r="C12" s="257"/>
      <c r="D12" s="258"/>
      <c r="E12" s="42"/>
      <c r="F12" s="69"/>
      <c r="G12" s="45"/>
      <c r="H12" s="37" t="s">
        <v>316</v>
      </c>
    </row>
    <row r="13" spans="1:8" s="10" customFormat="1" ht="20.100000000000001" customHeight="1">
      <c r="A13" s="33">
        <v>3</v>
      </c>
      <c r="B13" s="51"/>
      <c r="C13" s="257"/>
      <c r="D13" s="258"/>
      <c r="E13" s="42"/>
      <c r="F13" s="69"/>
      <c r="G13" s="45"/>
      <c r="H13" s="37" t="s">
        <v>316</v>
      </c>
    </row>
    <row r="14" spans="1:8" s="10" customFormat="1" ht="20.100000000000001" customHeight="1">
      <c r="A14" s="33">
        <v>4</v>
      </c>
      <c r="B14" s="51"/>
      <c r="C14" s="257"/>
      <c r="D14" s="258"/>
      <c r="E14" s="42"/>
      <c r="F14" s="69"/>
      <c r="G14" s="45"/>
      <c r="H14" s="37" t="s">
        <v>1698</v>
      </c>
    </row>
    <row r="15" spans="1:8" s="10" customFormat="1" ht="20.100000000000001" customHeight="1">
      <c r="A15" s="33">
        <v>5</v>
      </c>
      <c r="B15" s="51"/>
      <c r="C15" s="257"/>
      <c r="D15" s="258"/>
      <c r="E15" s="42"/>
      <c r="F15" s="69"/>
      <c r="G15" s="45"/>
      <c r="H15" s="37" t="s">
        <v>1698</v>
      </c>
    </row>
    <row r="16" spans="1:8" s="10" customFormat="1" ht="20.100000000000001" customHeight="1">
      <c r="A16" s="33">
        <v>6</v>
      </c>
      <c r="B16" s="51"/>
      <c r="C16" s="85"/>
      <c r="D16" s="86"/>
      <c r="E16" s="42"/>
      <c r="F16" s="69"/>
      <c r="G16" s="45"/>
      <c r="H16" s="37" t="s">
        <v>316</v>
      </c>
    </row>
    <row r="17" spans="1:8" s="10" customFormat="1" ht="20.100000000000001" customHeight="1">
      <c r="A17" s="33">
        <v>7</v>
      </c>
      <c r="B17" s="51"/>
      <c r="C17" s="85"/>
      <c r="D17" s="86"/>
      <c r="E17" s="42"/>
      <c r="F17" s="69"/>
      <c r="G17" s="221"/>
      <c r="H17" s="37" t="s">
        <v>316</v>
      </c>
    </row>
    <row r="18" spans="1:8" s="10" customFormat="1" ht="20.100000000000001" customHeight="1">
      <c r="A18" s="33">
        <v>8</v>
      </c>
      <c r="B18" s="51"/>
      <c r="C18" s="85"/>
      <c r="D18" s="86"/>
      <c r="E18" s="42"/>
      <c r="F18" s="69"/>
      <c r="G18" s="45"/>
      <c r="H18" s="37" t="s">
        <v>316</v>
      </c>
    </row>
    <row r="19" spans="1:8" s="10" customFormat="1" ht="20.100000000000001" customHeight="1">
      <c r="A19" s="33">
        <v>9</v>
      </c>
      <c r="B19" s="51"/>
      <c r="C19" s="85"/>
      <c r="D19" s="86"/>
      <c r="E19" s="42"/>
      <c r="F19" s="69"/>
      <c r="G19" s="45"/>
      <c r="H19" s="37" t="s">
        <v>316</v>
      </c>
    </row>
    <row r="20" spans="1:8" s="10" customFormat="1" ht="20.100000000000001" customHeight="1">
      <c r="A20" s="33">
        <v>10</v>
      </c>
      <c r="B20" s="51"/>
      <c r="C20" s="85"/>
      <c r="D20" s="86"/>
      <c r="E20" s="42"/>
      <c r="F20" s="69"/>
      <c r="G20" s="46"/>
      <c r="H20" s="37" t="s">
        <v>316</v>
      </c>
    </row>
    <row r="21" spans="1:8" s="10" customFormat="1" ht="20.100000000000001" customHeight="1">
      <c r="A21" s="33">
        <v>11</v>
      </c>
      <c r="B21" s="51"/>
      <c r="C21" s="85"/>
      <c r="D21" s="86"/>
      <c r="E21" s="42"/>
      <c r="F21" s="69"/>
      <c r="G21" s="45"/>
      <c r="H21" s="37" t="s">
        <v>316</v>
      </c>
    </row>
    <row r="22" spans="1:8" s="10" customFormat="1" ht="20.100000000000001" customHeight="1">
      <c r="A22" s="33">
        <v>12</v>
      </c>
      <c r="B22" s="51"/>
      <c r="C22" s="85"/>
      <c r="D22" s="86"/>
      <c r="E22" s="42"/>
      <c r="F22" s="69"/>
      <c r="G22" s="45"/>
      <c r="H22" s="37" t="s">
        <v>316</v>
      </c>
    </row>
    <row r="23" spans="1:8" s="10" customFormat="1" ht="20.100000000000001" customHeight="1">
      <c r="A23" s="33">
        <v>13</v>
      </c>
      <c r="B23" s="51"/>
      <c r="C23" s="85"/>
      <c r="D23" s="86"/>
      <c r="E23" s="42"/>
      <c r="F23" s="69"/>
      <c r="G23" s="45"/>
      <c r="H23" s="37" t="s">
        <v>316</v>
      </c>
    </row>
    <row r="24" spans="1:8" s="10" customFormat="1" ht="24.95" customHeight="1">
      <c r="A24" s="467" t="s">
        <v>29</v>
      </c>
      <c r="B24" s="468"/>
      <c r="C24" s="468"/>
      <c r="D24" s="273">
        <f>SUM(D6,D10)</f>
        <v>16</v>
      </c>
      <c r="E24" s="272" t="s">
        <v>268</v>
      </c>
      <c r="F24" s="469"/>
      <c r="G24" s="470"/>
    </row>
    <row r="25" spans="1:8" ht="24.95" customHeight="1">
      <c r="A25" s="269"/>
      <c r="B25" s="27"/>
      <c r="C25" s="28"/>
      <c r="D25" s="28"/>
      <c r="E25" s="96" t="s">
        <v>90</v>
      </c>
      <c r="F25" s="99"/>
      <c r="G25" s="53"/>
    </row>
    <row r="26" spans="1:8" ht="18" customHeight="1">
      <c r="A26" s="269"/>
      <c r="B26" s="34"/>
      <c r="C26" s="35"/>
      <c r="D26" s="35"/>
      <c r="E26" s="269"/>
    </row>
    <row r="27" spans="1:8" ht="18" customHeight="1">
      <c r="A27" s="269"/>
      <c r="B27" s="34"/>
      <c r="C27" s="35"/>
      <c r="D27" s="35"/>
      <c r="E27" s="269"/>
    </row>
    <row r="28" spans="1:8" ht="18" customHeight="1">
      <c r="A28" s="269"/>
      <c r="B28" s="34"/>
      <c r="C28" s="35"/>
      <c r="D28" s="35"/>
      <c r="E28" s="269"/>
    </row>
    <row r="29" spans="1:8" ht="18" customHeight="1">
      <c r="A29" s="269"/>
      <c r="B29" s="34"/>
      <c r="C29" s="35"/>
      <c r="D29" s="35"/>
      <c r="E29" s="269"/>
    </row>
    <row r="30" spans="1:8" ht="18" customHeight="1">
      <c r="A30" s="269"/>
      <c r="B30" s="34"/>
      <c r="C30" s="35"/>
      <c r="D30" s="35"/>
      <c r="E30" s="269"/>
    </row>
    <row r="31" spans="1:8" ht="18" customHeight="1">
      <c r="A31" s="269"/>
      <c r="B31" s="34"/>
      <c r="C31" s="35"/>
      <c r="D31" s="35"/>
      <c r="E31" s="269"/>
    </row>
    <row r="32" spans="1:8" ht="18" customHeight="1">
      <c r="A32" s="269"/>
      <c r="B32" s="34"/>
      <c r="C32" s="35"/>
      <c r="D32" s="35"/>
      <c r="E32" s="269"/>
    </row>
    <row r="33" spans="1:7" ht="18" customHeight="1">
      <c r="A33" s="269"/>
      <c r="B33" s="34"/>
      <c r="C33" s="35"/>
      <c r="D33" s="35"/>
      <c r="E33" s="269"/>
    </row>
    <row r="34" spans="1:7" ht="18" customHeight="1">
      <c r="A34" s="269"/>
      <c r="B34" s="34"/>
      <c r="C34" s="35"/>
      <c r="D34" s="35"/>
      <c r="E34" s="269"/>
    </row>
    <row r="35" spans="1:7" ht="18" customHeight="1">
      <c r="A35" s="323"/>
      <c r="B35" s="34"/>
      <c r="C35" s="35"/>
      <c r="D35" s="35"/>
      <c r="E35" s="323"/>
    </row>
    <row r="36" spans="1:7" ht="18" customHeight="1">
      <c r="A36" s="323"/>
      <c r="B36" s="34"/>
      <c r="C36" s="35"/>
      <c r="D36" s="35"/>
      <c r="E36" s="323"/>
    </row>
    <row r="37" spans="1:7" s="10" customFormat="1" ht="18" customHeight="1">
      <c r="A37" s="19"/>
      <c r="B37" s="19"/>
      <c r="C37" s="19"/>
      <c r="D37" s="113" t="s">
        <v>117</v>
      </c>
      <c r="E37" s="113" t="s">
        <v>12</v>
      </c>
      <c r="F37" s="36"/>
      <c r="G37" s="36"/>
    </row>
    <row r="38" spans="1:7" ht="20.100000000000001" customHeight="1">
      <c r="A38" s="110"/>
      <c r="B38" s="110"/>
      <c r="C38" s="110" t="s">
        <v>4</v>
      </c>
      <c r="D38" s="110" t="e">
        <f>SUM(D39:D40)</f>
        <v>#REF!</v>
      </c>
      <c r="E38" s="48"/>
      <c r="F38" s="48"/>
      <c r="G38" s="110"/>
    </row>
    <row r="39" spans="1:7" ht="18" customHeight="1">
      <c r="A39" s="111"/>
      <c r="B39" s="111"/>
      <c r="C39" s="111" t="s">
        <v>106</v>
      </c>
      <c r="D39" s="111" t="e">
        <f>SUM(#REF!)</f>
        <v>#REF!</v>
      </c>
      <c r="E39" s="111"/>
      <c r="F39" s="111"/>
      <c r="G39" s="111"/>
    </row>
    <row r="40" spans="1:7" ht="18" customHeight="1">
      <c r="A40" s="111"/>
      <c r="B40" s="111"/>
      <c r="C40" s="111" t="s">
        <v>107</v>
      </c>
      <c r="D40" s="111" t="e">
        <f>SUM(#REF!)</f>
        <v>#REF!</v>
      </c>
      <c r="E40" s="111"/>
      <c r="F40" s="111"/>
      <c r="G40" s="111"/>
    </row>
    <row r="56" spans="1:7" ht="18" customHeight="1">
      <c r="A56" s="111"/>
      <c r="B56" s="111"/>
      <c r="C56" s="111"/>
      <c r="D56" s="111"/>
      <c r="E56" s="111"/>
      <c r="F56" s="111"/>
      <c r="G56" s="111"/>
    </row>
    <row r="57" spans="1:7" ht="18" customHeight="1">
      <c r="A57" s="111"/>
      <c r="B57" s="111"/>
      <c r="C57" s="111"/>
      <c r="D57" s="111"/>
      <c r="E57" s="111"/>
      <c r="F57" s="111"/>
      <c r="G57" s="111"/>
    </row>
    <row r="58" spans="1:7" ht="18" customHeight="1">
      <c r="A58" s="111"/>
      <c r="B58" s="111"/>
      <c r="C58" s="111"/>
      <c r="D58" s="111"/>
      <c r="E58" s="111"/>
      <c r="F58" s="111"/>
      <c r="G58" s="111"/>
    </row>
    <row r="59" spans="1:7" ht="18" customHeight="1">
      <c r="A59" s="111"/>
      <c r="B59" s="111"/>
      <c r="C59" s="111"/>
      <c r="D59" s="111"/>
      <c r="E59" s="111"/>
      <c r="F59" s="111"/>
      <c r="G59" s="111"/>
    </row>
    <row r="60" spans="1:7" ht="18" customHeight="1">
      <c r="A60" s="111"/>
      <c r="B60" s="111"/>
      <c r="C60" s="111"/>
      <c r="D60" s="111"/>
      <c r="E60" s="111"/>
      <c r="F60" s="111"/>
      <c r="G60" s="111"/>
    </row>
    <row r="61" spans="1:7" ht="18" customHeight="1">
      <c r="A61" s="111"/>
      <c r="B61" s="111"/>
      <c r="C61" s="111"/>
      <c r="D61" s="111"/>
      <c r="E61" s="111"/>
      <c r="F61" s="111"/>
      <c r="G61" s="111"/>
    </row>
    <row r="62" spans="1:7" ht="18" customHeight="1">
      <c r="A62" s="111"/>
      <c r="B62" s="111"/>
      <c r="C62" s="111"/>
      <c r="D62" s="111"/>
      <c r="E62" s="111"/>
      <c r="F62" s="111"/>
      <c r="G62" s="111"/>
    </row>
    <row r="63" spans="1:7" ht="18" customHeight="1">
      <c r="A63" s="111"/>
      <c r="B63" s="111"/>
      <c r="C63" s="111"/>
      <c r="D63" s="111"/>
      <c r="E63" s="111"/>
      <c r="F63" s="111"/>
      <c r="G63" s="111"/>
    </row>
    <row r="64" spans="1:7" ht="18" customHeight="1">
      <c r="A64" s="111"/>
      <c r="B64" s="111"/>
      <c r="C64" s="111"/>
      <c r="D64" s="111"/>
      <c r="E64" s="111"/>
      <c r="F64" s="111"/>
      <c r="G64" s="111"/>
    </row>
    <row r="65" spans="1:7" ht="18" customHeight="1">
      <c r="A65" s="111"/>
      <c r="B65" s="111"/>
      <c r="C65" s="111"/>
      <c r="D65" s="111"/>
      <c r="E65" s="111"/>
      <c r="F65" s="111"/>
      <c r="G65" s="111"/>
    </row>
    <row r="66" spans="1:7" ht="18" customHeight="1">
      <c r="A66" s="110"/>
      <c r="B66" s="110"/>
      <c r="C66" s="110"/>
      <c r="D66" s="110"/>
      <c r="F66" s="110"/>
      <c r="G66" s="110"/>
    </row>
    <row r="67" spans="1:7" ht="18" customHeight="1">
      <c r="A67" s="110"/>
      <c r="B67" s="110"/>
      <c r="C67" s="110"/>
      <c r="D67" s="110"/>
      <c r="F67" s="110"/>
      <c r="G67" s="110"/>
    </row>
    <row r="68" spans="1:7" ht="18" customHeight="1">
      <c r="A68" s="110"/>
      <c r="B68" s="110"/>
      <c r="C68" s="110"/>
      <c r="D68" s="110"/>
      <c r="F68" s="110"/>
      <c r="G68" s="110"/>
    </row>
    <row r="69" spans="1:7" ht="18" customHeight="1">
      <c r="A69" s="110"/>
      <c r="B69" s="110"/>
      <c r="C69" s="110"/>
      <c r="D69" s="110"/>
      <c r="F69" s="110"/>
      <c r="G69" s="110"/>
    </row>
    <row r="70" spans="1:7" ht="18" customHeight="1">
      <c r="A70" s="110"/>
      <c r="B70" s="110"/>
      <c r="C70" s="110"/>
      <c r="D70" s="110"/>
      <c r="F70" s="110"/>
      <c r="G70" s="110"/>
    </row>
    <row r="71" spans="1:7" ht="18" customHeight="1">
      <c r="A71" s="110"/>
      <c r="B71" s="110"/>
      <c r="C71" s="110"/>
      <c r="D71" s="110"/>
      <c r="F71" s="110"/>
      <c r="G71" s="110"/>
    </row>
    <row r="72" spans="1:7" ht="18" customHeight="1">
      <c r="A72" s="110"/>
      <c r="B72" s="110"/>
      <c r="C72" s="110"/>
      <c r="D72" s="110"/>
      <c r="F72" s="110"/>
      <c r="G72" s="110"/>
    </row>
    <row r="73" spans="1:7" ht="18" customHeight="1">
      <c r="A73" s="110"/>
      <c r="B73" s="110"/>
      <c r="C73" s="110"/>
      <c r="D73" s="110"/>
      <c r="F73" s="110"/>
      <c r="G73" s="110"/>
    </row>
    <row r="74" spans="1:7" ht="18" customHeight="1">
      <c r="A74" s="110"/>
      <c r="B74" s="110"/>
      <c r="C74" s="110"/>
      <c r="D74" s="110"/>
      <c r="F74" s="110"/>
      <c r="G74" s="110"/>
    </row>
    <row r="75" spans="1:7" ht="18" customHeight="1">
      <c r="A75" s="110"/>
      <c r="B75" s="110"/>
      <c r="C75" s="110"/>
      <c r="D75" s="110"/>
      <c r="F75" s="110"/>
      <c r="G75" s="110"/>
    </row>
    <row r="76" spans="1:7" ht="18" customHeight="1">
      <c r="A76" s="110"/>
      <c r="B76" s="110"/>
      <c r="C76" s="110"/>
      <c r="D76" s="110"/>
      <c r="F76" s="110"/>
      <c r="G76" s="110"/>
    </row>
    <row r="77" spans="1:7" ht="18" customHeight="1">
      <c r="A77" s="111"/>
      <c r="B77" s="111"/>
      <c r="C77" s="111"/>
      <c r="D77" s="111"/>
      <c r="E77" s="111"/>
      <c r="F77" s="111"/>
      <c r="G77" s="111"/>
    </row>
    <row r="78" spans="1:7" ht="18" customHeight="1">
      <c r="A78" s="111"/>
      <c r="B78" s="111"/>
      <c r="C78" s="111"/>
      <c r="D78" s="111"/>
      <c r="E78" s="111"/>
      <c r="F78" s="111"/>
      <c r="G78" s="111"/>
    </row>
    <row r="79" spans="1:7" ht="18" customHeight="1">
      <c r="A79" s="111"/>
      <c r="B79" s="111"/>
      <c r="C79" s="111"/>
      <c r="D79" s="111"/>
      <c r="E79" s="111"/>
      <c r="F79" s="111"/>
      <c r="G79" s="111"/>
    </row>
    <row r="80" spans="1:7" ht="18" customHeight="1">
      <c r="A80" s="111"/>
      <c r="B80" s="111"/>
      <c r="C80" s="111"/>
      <c r="D80" s="111"/>
      <c r="E80" s="111"/>
      <c r="F80" s="111"/>
      <c r="G80" s="111"/>
    </row>
    <row r="81" spans="1:8" ht="18" customHeight="1">
      <c r="A81" s="111"/>
      <c r="B81" s="111"/>
      <c r="C81" s="111"/>
      <c r="D81" s="111"/>
      <c r="E81" s="111"/>
      <c r="F81" s="111"/>
      <c r="G81" s="111"/>
    </row>
    <row r="82" spans="1:8" ht="18" customHeight="1">
      <c r="A82" s="110"/>
      <c r="B82" s="110"/>
      <c r="C82" s="110"/>
      <c r="D82" s="110"/>
      <c r="F82" s="110"/>
      <c r="G82" s="110"/>
    </row>
    <row r="83" spans="1:8" ht="18" customHeight="1">
      <c r="A83" s="110"/>
      <c r="B83" s="110"/>
      <c r="C83" s="110"/>
      <c r="D83" s="110"/>
      <c r="F83" s="110"/>
      <c r="G83" s="110"/>
    </row>
    <row r="84" spans="1:8" ht="18" customHeight="1"/>
    <row r="85" spans="1:8" ht="18" customHeight="1"/>
    <row r="86" spans="1:8" ht="18" customHeight="1"/>
    <row r="87" spans="1:8" ht="18" customHeight="1"/>
    <row r="88" spans="1:8" s="112" customFormat="1" ht="18" customHeight="1">
      <c r="C88" s="4"/>
      <c r="D88" s="4"/>
      <c r="F88" s="4"/>
      <c r="G88" s="4"/>
      <c r="H88" s="4"/>
    </row>
    <row r="89" spans="1:8" s="112" customFormat="1" ht="18" customHeight="1">
      <c r="C89" s="4"/>
      <c r="D89" s="4"/>
      <c r="F89" s="4"/>
      <c r="G89" s="4"/>
      <c r="H89" s="4"/>
    </row>
    <row r="90" spans="1:8" s="112" customFormat="1" ht="18" customHeight="1">
      <c r="C90" s="4"/>
      <c r="D90" s="4"/>
      <c r="F90" s="4"/>
      <c r="G90" s="4"/>
      <c r="H90" s="4"/>
    </row>
    <row r="91" spans="1:8" s="112" customFormat="1" ht="18" customHeight="1">
      <c r="C91" s="4"/>
      <c r="D91" s="4"/>
      <c r="F91" s="4"/>
      <c r="G91" s="4"/>
      <c r="H91" s="4"/>
    </row>
    <row r="92" spans="1:8" s="112" customFormat="1" ht="18" customHeight="1">
      <c r="C92" s="4"/>
      <c r="D92" s="4"/>
      <c r="F92" s="4"/>
      <c r="G92" s="4"/>
      <c r="H92" s="4"/>
    </row>
    <row r="93" spans="1:8" s="112" customFormat="1" ht="18" customHeight="1">
      <c r="C93" s="4"/>
      <c r="D93" s="4"/>
      <c r="F93" s="4"/>
      <c r="G93" s="4"/>
      <c r="H93" s="4"/>
    </row>
    <row r="94" spans="1:8" s="112" customFormat="1" ht="18" customHeight="1">
      <c r="C94" s="4"/>
      <c r="D94" s="4"/>
      <c r="F94" s="4"/>
      <c r="G94" s="4"/>
      <c r="H94" s="4"/>
    </row>
    <row r="95" spans="1:8" s="112" customFormat="1" ht="18" customHeight="1">
      <c r="C95" s="4"/>
      <c r="D95" s="4"/>
      <c r="F95" s="4"/>
      <c r="G95" s="4"/>
      <c r="H95" s="4"/>
    </row>
    <row r="96" spans="1:8" s="112" customFormat="1" ht="18" customHeight="1">
      <c r="C96" s="4"/>
      <c r="D96" s="4"/>
      <c r="F96" s="4"/>
      <c r="G96" s="4"/>
      <c r="H96" s="4"/>
    </row>
    <row r="97" spans="3:8" s="112" customFormat="1" ht="18" customHeight="1">
      <c r="C97" s="4"/>
      <c r="D97" s="4"/>
      <c r="F97" s="4"/>
      <c r="G97" s="4"/>
      <c r="H97" s="4"/>
    </row>
    <row r="98" spans="3:8" s="112" customFormat="1" ht="18" customHeight="1">
      <c r="C98" s="4"/>
      <c r="D98" s="4"/>
      <c r="F98" s="4"/>
      <c r="G98" s="4"/>
      <c r="H98" s="4"/>
    </row>
    <row r="99" spans="3:8" s="112" customFormat="1" ht="18" customHeight="1">
      <c r="C99" s="4"/>
      <c r="D99" s="4"/>
      <c r="F99" s="4"/>
      <c r="G99" s="4"/>
      <c r="H99" s="4"/>
    </row>
    <row r="100" spans="3:8" s="112" customFormat="1" ht="18" customHeight="1">
      <c r="C100" s="4"/>
      <c r="D100" s="4"/>
      <c r="F100" s="4"/>
      <c r="G100" s="4"/>
      <c r="H100" s="4"/>
    </row>
    <row r="101" spans="3:8" s="112" customFormat="1" ht="18" customHeight="1">
      <c r="C101" s="4"/>
      <c r="D101" s="4"/>
      <c r="F101" s="4"/>
      <c r="G101" s="4"/>
      <c r="H101" s="4"/>
    </row>
    <row r="102" spans="3:8" s="112" customFormat="1" ht="18" customHeight="1">
      <c r="C102" s="4"/>
      <c r="D102" s="4"/>
      <c r="F102" s="4"/>
      <c r="G102" s="4"/>
      <c r="H102" s="4"/>
    </row>
    <row r="103" spans="3:8" s="112" customFormat="1" ht="18" customHeight="1">
      <c r="C103" s="4"/>
      <c r="D103" s="4"/>
      <c r="F103" s="4"/>
      <c r="G103" s="4"/>
      <c r="H103" s="4"/>
    </row>
    <row r="104" spans="3:8" s="112" customFormat="1" ht="18" customHeight="1">
      <c r="C104" s="4"/>
      <c r="D104" s="4"/>
      <c r="F104" s="4"/>
      <c r="G104" s="4"/>
      <c r="H104" s="4"/>
    </row>
    <row r="105" spans="3:8" s="112" customFormat="1" ht="18" customHeight="1">
      <c r="C105" s="4"/>
      <c r="D105" s="4"/>
      <c r="F105" s="4"/>
      <c r="G105" s="4"/>
      <c r="H105" s="4"/>
    </row>
    <row r="106" spans="3:8" s="112" customFormat="1" ht="18" customHeight="1">
      <c r="C106" s="4"/>
      <c r="D106" s="4"/>
      <c r="F106" s="4"/>
      <c r="G106" s="4"/>
      <c r="H106" s="4"/>
    </row>
  </sheetData>
  <sortState ref="A11:H12">
    <sortCondition ref="A11"/>
  </sortState>
  <mergeCells count="8">
    <mergeCell ref="A1:G1"/>
    <mergeCell ref="A2:G2"/>
    <mergeCell ref="A3:G3"/>
    <mergeCell ref="C5:D5"/>
    <mergeCell ref="A24:C24"/>
    <mergeCell ref="F24:G24"/>
    <mergeCell ref="B6:C6"/>
    <mergeCell ref="B10:C10"/>
  </mergeCells>
  <pageMargins left="0.5" right="0.25" top="0.5" bottom="0.5" header="0" footer="0.25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1"/>
  <sheetViews>
    <sheetView view="pageBreakPreview" zoomScale="80" zoomScaleNormal="100" zoomScaleSheetLayoutView="80" workbookViewId="0">
      <selection activeCell="F9" sqref="F9"/>
    </sheetView>
  </sheetViews>
  <sheetFormatPr defaultRowHeight="30" customHeight="1"/>
  <cols>
    <col min="1" max="1" width="4.625" style="4" customWidth="1"/>
    <col min="2" max="2" width="17.625" style="4" customWidth="1"/>
    <col min="3" max="7" width="4.625" style="4" customWidth="1"/>
    <col min="8" max="8" width="5.625" style="4" customWidth="1"/>
    <col min="9" max="25" width="5.125" style="4" customWidth="1"/>
    <col min="26" max="26" width="6.625" style="4" customWidth="1"/>
    <col min="27" max="27" width="7.625" style="4" customWidth="1"/>
    <col min="28" max="16384" width="9" style="4"/>
  </cols>
  <sheetData>
    <row r="1" spans="1:27" s="208" customFormat="1" ht="30" customHeight="1">
      <c r="A1" s="511" t="s">
        <v>374</v>
      </c>
      <c r="B1" s="511"/>
      <c r="C1" s="511"/>
      <c r="D1" s="511"/>
      <c r="E1" s="511"/>
      <c r="F1" s="511"/>
      <c r="G1" s="511"/>
      <c r="H1" s="511"/>
      <c r="I1" s="511"/>
      <c r="J1" s="511"/>
      <c r="K1" s="511"/>
      <c r="L1" s="511"/>
      <c r="M1" s="511"/>
      <c r="N1" s="511"/>
      <c r="O1" s="511"/>
      <c r="P1" s="511"/>
      <c r="Q1" s="511"/>
      <c r="R1" s="511"/>
      <c r="S1" s="511"/>
      <c r="T1" s="511"/>
      <c r="U1" s="511"/>
      <c r="V1" s="511"/>
      <c r="W1" s="511"/>
      <c r="X1" s="511"/>
      <c r="Y1" s="511"/>
      <c r="Z1" s="511"/>
      <c r="AA1" s="511"/>
    </row>
    <row r="2" spans="1:27" s="208" customFormat="1" ht="24.95" customHeight="1">
      <c r="A2" s="511" t="s">
        <v>2557</v>
      </c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</row>
    <row r="3" spans="1:27" s="208" customFormat="1" ht="15">
      <c r="A3" s="91"/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211"/>
      <c r="V3" s="211"/>
      <c r="W3" s="211"/>
      <c r="X3" s="211"/>
      <c r="Y3" s="211"/>
      <c r="Z3" s="91"/>
      <c r="AA3" s="91"/>
    </row>
    <row r="4" spans="1:27" s="208" customFormat="1" ht="30" customHeight="1">
      <c r="A4" s="512" t="s">
        <v>242</v>
      </c>
      <c r="B4" s="513" t="s">
        <v>214</v>
      </c>
      <c r="C4" s="515" t="s">
        <v>215</v>
      </c>
      <c r="D4" s="516"/>
      <c r="E4" s="516"/>
      <c r="F4" s="516"/>
      <c r="G4" s="517"/>
      <c r="H4" s="518" t="s">
        <v>979</v>
      </c>
      <c r="I4" s="520" t="s">
        <v>216</v>
      </c>
      <c r="J4" s="520"/>
      <c r="K4" s="520"/>
      <c r="L4" s="520"/>
      <c r="M4" s="520"/>
      <c r="N4" s="520"/>
      <c r="O4" s="520"/>
      <c r="P4" s="520"/>
      <c r="Q4" s="520"/>
      <c r="R4" s="520"/>
      <c r="S4" s="520"/>
      <c r="T4" s="520"/>
      <c r="U4" s="520"/>
      <c r="V4" s="520"/>
      <c r="W4" s="520"/>
      <c r="X4" s="520"/>
      <c r="Y4" s="520"/>
      <c r="Z4" s="521" t="s">
        <v>980</v>
      </c>
      <c r="AA4" s="521" t="s">
        <v>981</v>
      </c>
    </row>
    <row r="5" spans="1:27" s="208" customFormat="1" ht="30" customHeight="1">
      <c r="A5" s="512"/>
      <c r="B5" s="514"/>
      <c r="C5" s="445" t="s">
        <v>983</v>
      </c>
      <c r="D5" s="445" t="s">
        <v>984</v>
      </c>
      <c r="E5" s="445" t="s">
        <v>1629</v>
      </c>
      <c r="F5" s="445" t="s">
        <v>2104</v>
      </c>
      <c r="G5" s="445" t="s">
        <v>1642</v>
      </c>
      <c r="H5" s="519"/>
      <c r="I5" s="445" t="s">
        <v>985</v>
      </c>
      <c r="J5" s="445" t="s">
        <v>986</v>
      </c>
      <c r="K5" s="445" t="s">
        <v>987</v>
      </c>
      <c r="L5" s="445" t="s">
        <v>988</v>
      </c>
      <c r="M5" s="445" t="s">
        <v>989</v>
      </c>
      <c r="N5" s="445" t="s">
        <v>1643</v>
      </c>
      <c r="O5" s="445" t="s">
        <v>1644</v>
      </c>
      <c r="P5" s="445" t="s">
        <v>1645</v>
      </c>
      <c r="Q5" s="445" t="s">
        <v>1646</v>
      </c>
      <c r="R5" s="445" t="s">
        <v>1697</v>
      </c>
      <c r="S5" s="445" t="s">
        <v>2105</v>
      </c>
      <c r="T5" s="445" t="s">
        <v>2106</v>
      </c>
      <c r="U5" s="445" t="s">
        <v>2107</v>
      </c>
      <c r="V5" s="445" t="s">
        <v>2108</v>
      </c>
      <c r="W5" s="445" t="s">
        <v>2109</v>
      </c>
      <c r="X5" s="445" t="s">
        <v>1647</v>
      </c>
      <c r="Y5" s="445" t="s">
        <v>1729</v>
      </c>
      <c r="Z5" s="522"/>
      <c r="AA5" s="523"/>
    </row>
    <row r="6" spans="1:27" s="208" customFormat="1" ht="30" customHeight="1">
      <c r="A6" s="222">
        <v>1</v>
      </c>
      <c r="B6" s="230" t="s">
        <v>246</v>
      </c>
      <c r="C6" s="222">
        <v>0</v>
      </c>
      <c r="D6" s="222">
        <v>0</v>
      </c>
      <c r="E6" s="222">
        <v>0</v>
      </c>
      <c r="F6" s="222">
        <v>0</v>
      </c>
      <c r="G6" s="222">
        <v>0</v>
      </c>
      <c r="H6" s="224">
        <f t="shared" ref="H6:H14" si="0">SUM(C6:G6)</f>
        <v>0</v>
      </c>
      <c r="I6" s="222">
        <v>0</v>
      </c>
      <c r="J6" s="222">
        <v>0</v>
      </c>
      <c r="K6" s="222">
        <v>0</v>
      </c>
      <c r="L6" s="222">
        <v>0</v>
      </c>
      <c r="M6" s="222">
        <v>0</v>
      </c>
      <c r="N6" s="222">
        <v>0</v>
      </c>
      <c r="O6" s="222">
        <v>0</v>
      </c>
      <c r="P6" s="222">
        <v>0</v>
      </c>
      <c r="Q6" s="222">
        <v>0</v>
      </c>
      <c r="R6" s="222">
        <v>0</v>
      </c>
      <c r="S6" s="222">
        <v>0</v>
      </c>
      <c r="T6" s="222">
        <v>0</v>
      </c>
      <c r="U6" s="222">
        <v>0</v>
      </c>
      <c r="V6" s="222">
        <v>0</v>
      </c>
      <c r="W6" s="222">
        <v>0</v>
      </c>
      <c r="X6" s="222">
        <v>0</v>
      </c>
      <c r="Y6" s="222">
        <v>0</v>
      </c>
      <c r="Z6" s="224">
        <f t="shared" ref="Z6:Z14" si="1">SUM(I6:Y6)</f>
        <v>0</v>
      </c>
      <c r="AA6" s="224">
        <f t="shared" ref="AA6:AA14" si="2">SUM(H6,Z6)</f>
        <v>0</v>
      </c>
    </row>
    <row r="7" spans="1:27" s="208" customFormat="1" ht="30" customHeight="1">
      <c r="A7" s="222">
        <v>2</v>
      </c>
      <c r="B7" s="223" t="s">
        <v>244</v>
      </c>
      <c r="C7" s="222">
        <v>0</v>
      </c>
      <c r="D7" s="222">
        <v>0</v>
      </c>
      <c r="E7" s="222">
        <v>0</v>
      </c>
      <c r="F7" s="222">
        <v>0</v>
      </c>
      <c r="G7" s="222">
        <v>0</v>
      </c>
      <c r="H7" s="224">
        <f t="shared" si="0"/>
        <v>0</v>
      </c>
      <c r="I7" s="222">
        <v>0</v>
      </c>
      <c r="J7" s="222">
        <v>0</v>
      </c>
      <c r="K7" s="222">
        <v>0</v>
      </c>
      <c r="L7" s="222">
        <v>0</v>
      </c>
      <c r="M7" s="222">
        <v>0</v>
      </c>
      <c r="N7" s="222">
        <v>0</v>
      </c>
      <c r="O7" s="222">
        <v>0</v>
      </c>
      <c r="P7" s="222">
        <v>0</v>
      </c>
      <c r="Q7" s="222">
        <v>0</v>
      </c>
      <c r="R7" s="222">
        <v>0</v>
      </c>
      <c r="S7" s="222">
        <v>0</v>
      </c>
      <c r="T7" s="222">
        <v>0</v>
      </c>
      <c r="U7" s="222">
        <v>0</v>
      </c>
      <c r="V7" s="222">
        <v>0</v>
      </c>
      <c r="W7" s="222">
        <v>0</v>
      </c>
      <c r="X7" s="222">
        <v>0</v>
      </c>
      <c r="Y7" s="222">
        <v>0</v>
      </c>
      <c r="Z7" s="224">
        <f t="shared" si="1"/>
        <v>0</v>
      </c>
      <c r="AA7" s="224">
        <f t="shared" si="2"/>
        <v>0</v>
      </c>
    </row>
    <row r="8" spans="1:27" s="208" customFormat="1" ht="30" customHeight="1">
      <c r="A8" s="222">
        <v>3</v>
      </c>
      <c r="B8" s="230" t="s">
        <v>247</v>
      </c>
      <c r="C8" s="229">
        <v>0</v>
      </c>
      <c r="D8" s="229">
        <v>0</v>
      </c>
      <c r="E8" s="229">
        <v>0</v>
      </c>
      <c r="F8" s="229">
        <v>2</v>
      </c>
      <c r="G8" s="229">
        <v>0</v>
      </c>
      <c r="H8" s="224">
        <f t="shared" si="0"/>
        <v>2</v>
      </c>
      <c r="I8" s="229">
        <v>0</v>
      </c>
      <c r="J8" s="229">
        <v>0</v>
      </c>
      <c r="K8" s="229">
        <v>0</v>
      </c>
      <c r="L8" s="229">
        <v>0</v>
      </c>
      <c r="M8" s="229">
        <v>0</v>
      </c>
      <c r="N8" s="229">
        <v>0</v>
      </c>
      <c r="O8" s="229">
        <v>0</v>
      </c>
      <c r="P8" s="229">
        <v>0</v>
      </c>
      <c r="Q8" s="222">
        <v>0</v>
      </c>
      <c r="R8" s="229">
        <v>0</v>
      </c>
      <c r="S8" s="229">
        <v>0</v>
      </c>
      <c r="T8" s="229">
        <v>0</v>
      </c>
      <c r="U8" s="229">
        <v>0</v>
      </c>
      <c r="V8" s="229">
        <v>0</v>
      </c>
      <c r="W8" s="229">
        <v>0</v>
      </c>
      <c r="X8" s="222">
        <v>0</v>
      </c>
      <c r="Y8" s="229">
        <v>0</v>
      </c>
      <c r="Z8" s="224">
        <f t="shared" si="1"/>
        <v>0</v>
      </c>
      <c r="AA8" s="224">
        <f t="shared" si="2"/>
        <v>2</v>
      </c>
    </row>
    <row r="9" spans="1:27" s="208" customFormat="1" ht="30" customHeight="1">
      <c r="A9" s="222">
        <v>4</v>
      </c>
      <c r="B9" s="223" t="s">
        <v>375</v>
      </c>
      <c r="C9" s="222">
        <v>0</v>
      </c>
      <c r="D9" s="222">
        <v>0</v>
      </c>
      <c r="E9" s="222">
        <v>5</v>
      </c>
      <c r="F9" s="229">
        <v>0</v>
      </c>
      <c r="G9" s="229">
        <v>0</v>
      </c>
      <c r="H9" s="224">
        <f t="shared" si="0"/>
        <v>5</v>
      </c>
      <c r="I9" s="222">
        <v>0</v>
      </c>
      <c r="J9" s="222">
        <v>0</v>
      </c>
      <c r="K9" s="222">
        <v>0</v>
      </c>
      <c r="L9" s="222">
        <v>0</v>
      </c>
      <c r="M9" s="222">
        <v>0</v>
      </c>
      <c r="N9" s="222">
        <v>0</v>
      </c>
      <c r="O9" s="222">
        <v>0</v>
      </c>
      <c r="P9" s="222">
        <v>0</v>
      </c>
      <c r="Q9" s="222">
        <v>0</v>
      </c>
      <c r="R9" s="222">
        <v>0</v>
      </c>
      <c r="S9" s="222">
        <v>0</v>
      </c>
      <c r="T9" s="222">
        <v>0</v>
      </c>
      <c r="U9" s="222">
        <v>0</v>
      </c>
      <c r="V9" s="222">
        <v>0</v>
      </c>
      <c r="W9" s="222">
        <v>0</v>
      </c>
      <c r="X9" s="222">
        <v>0</v>
      </c>
      <c r="Y9" s="222">
        <v>0</v>
      </c>
      <c r="Z9" s="224">
        <f t="shared" si="1"/>
        <v>0</v>
      </c>
      <c r="AA9" s="224">
        <f t="shared" si="2"/>
        <v>5</v>
      </c>
    </row>
    <row r="10" spans="1:27" s="208" customFormat="1" ht="30" customHeight="1">
      <c r="A10" s="222">
        <v>5</v>
      </c>
      <c r="B10" s="223" t="s">
        <v>376</v>
      </c>
      <c r="C10" s="222">
        <v>0</v>
      </c>
      <c r="D10" s="222">
        <v>0</v>
      </c>
      <c r="E10" s="222">
        <v>0</v>
      </c>
      <c r="F10" s="222">
        <v>0</v>
      </c>
      <c r="G10" s="222">
        <v>0</v>
      </c>
      <c r="H10" s="224">
        <f t="shared" si="0"/>
        <v>0</v>
      </c>
      <c r="I10" s="222">
        <v>0</v>
      </c>
      <c r="J10" s="222">
        <v>0</v>
      </c>
      <c r="K10" s="222">
        <v>0</v>
      </c>
      <c r="L10" s="222">
        <v>0</v>
      </c>
      <c r="M10" s="222">
        <v>0</v>
      </c>
      <c r="N10" s="222">
        <v>0</v>
      </c>
      <c r="O10" s="222">
        <v>0</v>
      </c>
      <c r="P10" s="222">
        <v>0</v>
      </c>
      <c r="Q10" s="222">
        <v>0</v>
      </c>
      <c r="R10" s="222">
        <v>0</v>
      </c>
      <c r="S10" s="222">
        <v>0</v>
      </c>
      <c r="T10" s="222">
        <v>0</v>
      </c>
      <c r="U10" s="222">
        <v>0</v>
      </c>
      <c r="V10" s="222">
        <v>0</v>
      </c>
      <c r="W10" s="222">
        <v>0</v>
      </c>
      <c r="X10" s="222">
        <v>0</v>
      </c>
      <c r="Y10" s="222">
        <v>0</v>
      </c>
      <c r="Z10" s="224">
        <f t="shared" si="1"/>
        <v>0</v>
      </c>
      <c r="AA10" s="224">
        <f t="shared" si="2"/>
        <v>0</v>
      </c>
    </row>
    <row r="11" spans="1:27" s="208" customFormat="1" ht="30" customHeight="1">
      <c r="A11" s="222">
        <v>6</v>
      </c>
      <c r="B11" s="230" t="s">
        <v>260</v>
      </c>
      <c r="C11" s="222">
        <v>0</v>
      </c>
      <c r="D11" s="222">
        <v>0</v>
      </c>
      <c r="E11" s="222">
        <v>0</v>
      </c>
      <c r="F11" s="229">
        <v>0</v>
      </c>
      <c r="G11" s="229">
        <v>0</v>
      </c>
      <c r="H11" s="224">
        <f t="shared" si="0"/>
        <v>0</v>
      </c>
      <c r="I11" s="222">
        <v>0</v>
      </c>
      <c r="J11" s="222">
        <v>0</v>
      </c>
      <c r="K11" s="222">
        <v>0</v>
      </c>
      <c r="L11" s="222">
        <v>0</v>
      </c>
      <c r="M11" s="222">
        <v>0</v>
      </c>
      <c r="N11" s="222">
        <v>0</v>
      </c>
      <c r="O11" s="222">
        <v>0</v>
      </c>
      <c r="P11" s="222">
        <v>0</v>
      </c>
      <c r="Q11" s="222">
        <v>0</v>
      </c>
      <c r="R11" s="222">
        <v>0</v>
      </c>
      <c r="S11" s="222">
        <v>0</v>
      </c>
      <c r="T11" s="222">
        <v>0</v>
      </c>
      <c r="U11" s="222">
        <v>0</v>
      </c>
      <c r="V11" s="222">
        <v>0</v>
      </c>
      <c r="W11" s="222">
        <v>0</v>
      </c>
      <c r="X11" s="222">
        <v>0</v>
      </c>
      <c r="Y11" s="222">
        <v>0</v>
      </c>
      <c r="Z11" s="224">
        <f t="shared" si="1"/>
        <v>0</v>
      </c>
      <c r="AA11" s="224">
        <f t="shared" si="2"/>
        <v>0</v>
      </c>
    </row>
    <row r="12" spans="1:27" s="208" customFormat="1" ht="30" customHeight="1">
      <c r="A12" s="222">
        <v>7</v>
      </c>
      <c r="B12" s="223" t="s">
        <v>982</v>
      </c>
      <c r="C12" s="222">
        <v>0</v>
      </c>
      <c r="D12" s="222">
        <v>0</v>
      </c>
      <c r="E12" s="222">
        <v>0</v>
      </c>
      <c r="F12" s="229">
        <v>0</v>
      </c>
      <c r="G12" s="229">
        <v>0</v>
      </c>
      <c r="H12" s="224">
        <f t="shared" si="0"/>
        <v>0</v>
      </c>
      <c r="I12" s="222">
        <v>0</v>
      </c>
      <c r="J12" s="222">
        <v>0</v>
      </c>
      <c r="K12" s="222">
        <v>0</v>
      </c>
      <c r="L12" s="222">
        <v>0</v>
      </c>
      <c r="M12" s="222">
        <v>0</v>
      </c>
      <c r="N12" s="222">
        <v>0</v>
      </c>
      <c r="O12" s="222">
        <v>0</v>
      </c>
      <c r="P12" s="222">
        <v>0</v>
      </c>
      <c r="Q12" s="222">
        <v>0</v>
      </c>
      <c r="R12" s="222">
        <v>0</v>
      </c>
      <c r="S12" s="222">
        <v>0</v>
      </c>
      <c r="T12" s="222">
        <v>0</v>
      </c>
      <c r="U12" s="222">
        <v>0</v>
      </c>
      <c r="V12" s="222">
        <v>0</v>
      </c>
      <c r="W12" s="222">
        <v>0</v>
      </c>
      <c r="X12" s="222">
        <v>0</v>
      </c>
      <c r="Y12" s="222">
        <v>0</v>
      </c>
      <c r="Z12" s="224">
        <f t="shared" si="1"/>
        <v>0</v>
      </c>
      <c r="AA12" s="224">
        <f t="shared" si="2"/>
        <v>0</v>
      </c>
    </row>
    <row r="13" spans="1:27" s="208" customFormat="1" ht="30" customHeight="1">
      <c r="A13" s="222">
        <v>8</v>
      </c>
      <c r="B13" s="223" t="s">
        <v>248</v>
      </c>
      <c r="C13" s="222">
        <v>0</v>
      </c>
      <c r="D13" s="222">
        <v>0</v>
      </c>
      <c r="E13" s="222">
        <v>1</v>
      </c>
      <c r="F13" s="229">
        <v>0</v>
      </c>
      <c r="G13" s="229">
        <v>0</v>
      </c>
      <c r="H13" s="224">
        <f t="shared" si="0"/>
        <v>1</v>
      </c>
      <c r="I13" s="222">
        <v>0</v>
      </c>
      <c r="J13" s="222">
        <v>0</v>
      </c>
      <c r="K13" s="222">
        <v>0</v>
      </c>
      <c r="L13" s="222">
        <v>0</v>
      </c>
      <c r="M13" s="222">
        <v>0</v>
      </c>
      <c r="N13" s="222">
        <v>0</v>
      </c>
      <c r="O13" s="222">
        <v>0</v>
      </c>
      <c r="P13" s="222">
        <v>0</v>
      </c>
      <c r="Q13" s="222">
        <v>0</v>
      </c>
      <c r="R13" s="222">
        <v>0</v>
      </c>
      <c r="S13" s="222">
        <v>0</v>
      </c>
      <c r="T13" s="222">
        <v>0</v>
      </c>
      <c r="U13" s="222">
        <v>0</v>
      </c>
      <c r="V13" s="222">
        <v>0</v>
      </c>
      <c r="W13" s="222">
        <v>0</v>
      </c>
      <c r="X13" s="222">
        <v>0</v>
      </c>
      <c r="Y13" s="222">
        <v>0</v>
      </c>
      <c r="Z13" s="224">
        <f t="shared" si="1"/>
        <v>0</v>
      </c>
      <c r="AA13" s="224">
        <f t="shared" si="2"/>
        <v>1</v>
      </c>
    </row>
    <row r="14" spans="1:27" s="208" customFormat="1" ht="30" customHeight="1">
      <c r="A14" s="222">
        <v>9</v>
      </c>
      <c r="B14" s="223" t="s">
        <v>365</v>
      </c>
      <c r="C14" s="222">
        <v>0</v>
      </c>
      <c r="D14" s="222">
        <v>0</v>
      </c>
      <c r="E14" s="222">
        <v>0</v>
      </c>
      <c r="F14" s="229">
        <v>0</v>
      </c>
      <c r="G14" s="229">
        <v>0</v>
      </c>
      <c r="H14" s="224">
        <f t="shared" si="0"/>
        <v>0</v>
      </c>
      <c r="I14" s="222">
        <v>0</v>
      </c>
      <c r="J14" s="222">
        <v>0</v>
      </c>
      <c r="K14" s="222">
        <v>0</v>
      </c>
      <c r="L14" s="222">
        <v>0</v>
      </c>
      <c r="M14" s="222">
        <v>0</v>
      </c>
      <c r="N14" s="222">
        <v>0</v>
      </c>
      <c r="O14" s="222">
        <v>0</v>
      </c>
      <c r="P14" s="222">
        <v>0</v>
      </c>
      <c r="Q14" s="222">
        <v>0</v>
      </c>
      <c r="R14" s="222">
        <v>0</v>
      </c>
      <c r="S14" s="222">
        <v>0</v>
      </c>
      <c r="T14" s="222">
        <v>0</v>
      </c>
      <c r="U14" s="222">
        <v>0</v>
      </c>
      <c r="V14" s="222">
        <v>0</v>
      </c>
      <c r="W14" s="222">
        <v>0</v>
      </c>
      <c r="X14" s="222">
        <v>0</v>
      </c>
      <c r="Y14" s="222">
        <v>0</v>
      </c>
      <c r="Z14" s="224">
        <f t="shared" si="1"/>
        <v>0</v>
      </c>
      <c r="AA14" s="224">
        <f t="shared" si="2"/>
        <v>0</v>
      </c>
    </row>
    <row r="15" spans="1:27" s="208" customFormat="1" ht="30" customHeight="1">
      <c r="A15" s="178"/>
      <c r="B15" s="225" t="s">
        <v>377</v>
      </c>
      <c r="C15" s="224">
        <f t="shared" ref="C15:I15" si="3">SUM(C6:C14)</f>
        <v>0</v>
      </c>
      <c r="D15" s="224">
        <f t="shared" si="3"/>
        <v>0</v>
      </c>
      <c r="E15" s="224">
        <f t="shared" si="3"/>
        <v>6</v>
      </c>
      <c r="F15" s="224">
        <f t="shared" si="3"/>
        <v>2</v>
      </c>
      <c r="G15" s="224">
        <f t="shared" si="3"/>
        <v>0</v>
      </c>
      <c r="H15" s="224">
        <f t="shared" si="3"/>
        <v>8</v>
      </c>
      <c r="I15" s="224">
        <f t="shared" si="3"/>
        <v>0</v>
      </c>
      <c r="J15" s="224">
        <f t="shared" ref="J15:Y15" si="4">SUM(J6:J14)</f>
        <v>0</v>
      </c>
      <c r="K15" s="224">
        <f t="shared" si="4"/>
        <v>0</v>
      </c>
      <c r="L15" s="224">
        <f t="shared" si="4"/>
        <v>0</v>
      </c>
      <c r="M15" s="224">
        <f t="shared" si="4"/>
        <v>0</v>
      </c>
      <c r="N15" s="224">
        <f t="shared" si="4"/>
        <v>0</v>
      </c>
      <c r="O15" s="224">
        <f t="shared" si="4"/>
        <v>0</v>
      </c>
      <c r="P15" s="224">
        <f t="shared" si="4"/>
        <v>0</v>
      </c>
      <c r="Q15" s="224">
        <f t="shared" si="4"/>
        <v>0</v>
      </c>
      <c r="R15" s="224">
        <f t="shared" si="4"/>
        <v>0</v>
      </c>
      <c r="S15" s="224">
        <f t="shared" si="4"/>
        <v>0</v>
      </c>
      <c r="T15" s="224">
        <f t="shared" si="4"/>
        <v>0</v>
      </c>
      <c r="U15" s="224">
        <f t="shared" si="4"/>
        <v>0</v>
      </c>
      <c r="V15" s="224">
        <f t="shared" si="4"/>
        <v>0</v>
      </c>
      <c r="W15" s="224">
        <f t="shared" si="4"/>
        <v>0</v>
      </c>
      <c r="X15" s="224">
        <f t="shared" si="4"/>
        <v>0</v>
      </c>
      <c r="Y15" s="224">
        <f t="shared" si="4"/>
        <v>0</v>
      </c>
      <c r="Z15" s="224">
        <f>SUM(Z6:Z14)</f>
        <v>0</v>
      </c>
      <c r="AA15" s="224">
        <f>SUM(AA6:AA14)</f>
        <v>8</v>
      </c>
    </row>
    <row r="16" spans="1:27" s="53" customFormat="1" ht="18" customHeight="1"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185"/>
      <c r="P16" s="185"/>
      <c r="Q16" s="185"/>
      <c r="R16" s="185"/>
      <c r="S16" s="185"/>
      <c r="T16" s="185"/>
      <c r="U16" s="185"/>
      <c r="V16" s="185"/>
      <c r="W16" s="185"/>
      <c r="X16" s="185"/>
      <c r="Y16" s="185"/>
    </row>
    <row r="17" spans="1:27" s="53" customFormat="1" ht="18" customHeight="1"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  <c r="W17" s="185"/>
      <c r="X17" s="185"/>
      <c r="Y17" s="185"/>
    </row>
    <row r="18" spans="1:27" s="53" customFormat="1" ht="18" customHeight="1"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  <c r="Q18" s="185"/>
      <c r="R18" s="185"/>
      <c r="S18" s="185"/>
      <c r="T18" s="185"/>
      <c r="U18" s="185"/>
      <c r="V18" s="185"/>
      <c r="W18" s="185"/>
      <c r="X18" s="185"/>
      <c r="Y18" s="185"/>
    </row>
    <row r="19" spans="1:27" s="53" customFormat="1" ht="18" customHeight="1">
      <c r="B19" s="185"/>
      <c r="C19" s="185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185"/>
      <c r="R19" s="185"/>
      <c r="S19" s="185"/>
      <c r="T19" s="185"/>
      <c r="U19" s="185"/>
      <c r="V19" s="185"/>
      <c r="W19" s="185"/>
      <c r="X19" s="185"/>
      <c r="Y19" s="185"/>
    </row>
    <row r="20" spans="1:27" s="208" customFormat="1" ht="30" customHeight="1">
      <c r="A20" s="511" t="s">
        <v>374</v>
      </c>
      <c r="B20" s="511"/>
      <c r="C20" s="511"/>
      <c r="D20" s="511"/>
      <c r="E20" s="511"/>
      <c r="F20" s="511"/>
      <c r="G20" s="511"/>
      <c r="H20" s="511"/>
      <c r="I20" s="511"/>
      <c r="J20" s="511"/>
      <c r="K20" s="511"/>
      <c r="L20" s="511"/>
      <c r="M20" s="511"/>
      <c r="N20" s="511"/>
      <c r="O20" s="511"/>
      <c r="P20" s="511"/>
      <c r="Q20" s="511"/>
      <c r="R20" s="511"/>
      <c r="S20" s="511"/>
      <c r="T20" s="511"/>
      <c r="U20" s="511"/>
      <c r="V20" s="511"/>
      <c r="W20" s="511"/>
      <c r="X20" s="511"/>
      <c r="Y20" s="511"/>
      <c r="Z20" s="511"/>
      <c r="AA20" s="511"/>
    </row>
    <row r="21" spans="1:27" s="208" customFormat="1" ht="24.95" customHeight="1">
      <c r="A21" s="511" t="s">
        <v>2475</v>
      </c>
      <c r="B21" s="511"/>
      <c r="C21" s="511"/>
      <c r="D21" s="511"/>
      <c r="E21" s="511"/>
      <c r="F21" s="511"/>
      <c r="G21" s="511"/>
      <c r="H21" s="511"/>
      <c r="I21" s="511"/>
      <c r="J21" s="511"/>
      <c r="K21" s="511"/>
      <c r="L21" s="511"/>
      <c r="M21" s="511"/>
      <c r="N21" s="511"/>
      <c r="O21" s="511"/>
      <c r="P21" s="511"/>
      <c r="Q21" s="511"/>
      <c r="R21" s="511"/>
      <c r="S21" s="511"/>
      <c r="T21" s="511"/>
      <c r="U21" s="511"/>
      <c r="V21" s="511"/>
      <c r="W21" s="511"/>
      <c r="X21" s="511"/>
      <c r="Y21" s="511"/>
      <c r="Z21" s="511"/>
      <c r="AA21" s="511"/>
    </row>
    <row r="22" spans="1:27" s="208" customFormat="1" ht="15">
      <c r="A22" s="91"/>
      <c r="B22" s="211"/>
      <c r="C22" s="211"/>
      <c r="D22" s="211"/>
      <c r="E22" s="211"/>
      <c r="F22" s="211"/>
      <c r="G22" s="211"/>
      <c r="H22" s="211"/>
      <c r="I22" s="211"/>
      <c r="J22" s="211"/>
      <c r="K22" s="211"/>
      <c r="L22" s="211"/>
      <c r="M22" s="211"/>
      <c r="N22" s="211"/>
      <c r="O22" s="211"/>
      <c r="P22" s="211"/>
      <c r="Q22" s="211"/>
      <c r="R22" s="211"/>
      <c r="S22" s="211"/>
      <c r="T22" s="211"/>
      <c r="U22" s="211"/>
      <c r="V22" s="211"/>
      <c r="W22" s="211"/>
      <c r="X22" s="211"/>
      <c r="Y22" s="211"/>
      <c r="Z22" s="91"/>
      <c r="AA22" s="91"/>
    </row>
    <row r="23" spans="1:27" s="208" customFormat="1" ht="30" customHeight="1">
      <c r="A23" s="512" t="s">
        <v>242</v>
      </c>
      <c r="B23" s="513" t="s">
        <v>214</v>
      </c>
      <c r="C23" s="515" t="s">
        <v>215</v>
      </c>
      <c r="D23" s="516"/>
      <c r="E23" s="516"/>
      <c r="F23" s="516"/>
      <c r="G23" s="517"/>
      <c r="H23" s="518" t="s">
        <v>979</v>
      </c>
      <c r="I23" s="520" t="s">
        <v>216</v>
      </c>
      <c r="J23" s="520"/>
      <c r="K23" s="520"/>
      <c r="L23" s="520"/>
      <c r="M23" s="520"/>
      <c r="N23" s="520"/>
      <c r="O23" s="520"/>
      <c r="P23" s="520"/>
      <c r="Q23" s="520"/>
      <c r="R23" s="520"/>
      <c r="S23" s="520"/>
      <c r="T23" s="520"/>
      <c r="U23" s="520"/>
      <c r="V23" s="520"/>
      <c r="W23" s="520"/>
      <c r="X23" s="520"/>
      <c r="Y23" s="520"/>
      <c r="Z23" s="521" t="s">
        <v>980</v>
      </c>
      <c r="AA23" s="521" t="s">
        <v>981</v>
      </c>
    </row>
    <row r="24" spans="1:27" s="208" customFormat="1" ht="30" customHeight="1">
      <c r="A24" s="512"/>
      <c r="B24" s="514"/>
      <c r="C24" s="418" t="s">
        <v>983</v>
      </c>
      <c r="D24" s="418" t="s">
        <v>984</v>
      </c>
      <c r="E24" s="418" t="s">
        <v>1629</v>
      </c>
      <c r="F24" s="418" t="s">
        <v>2104</v>
      </c>
      <c r="G24" s="418" t="s">
        <v>1642</v>
      </c>
      <c r="H24" s="519"/>
      <c r="I24" s="418" t="s">
        <v>985</v>
      </c>
      <c r="J24" s="418" t="s">
        <v>986</v>
      </c>
      <c r="K24" s="418" t="s">
        <v>987</v>
      </c>
      <c r="L24" s="418" t="s">
        <v>988</v>
      </c>
      <c r="M24" s="418" t="s">
        <v>989</v>
      </c>
      <c r="N24" s="418" t="s">
        <v>1643</v>
      </c>
      <c r="O24" s="418" t="s">
        <v>1644</v>
      </c>
      <c r="P24" s="418" t="s">
        <v>1645</v>
      </c>
      <c r="Q24" s="418" t="s">
        <v>1646</v>
      </c>
      <c r="R24" s="418" t="s">
        <v>1697</v>
      </c>
      <c r="S24" s="418" t="s">
        <v>2105</v>
      </c>
      <c r="T24" s="418" t="s">
        <v>2106</v>
      </c>
      <c r="U24" s="418" t="s">
        <v>2107</v>
      </c>
      <c r="V24" s="418" t="s">
        <v>2108</v>
      </c>
      <c r="W24" s="418" t="s">
        <v>2109</v>
      </c>
      <c r="X24" s="418" t="s">
        <v>1647</v>
      </c>
      <c r="Y24" s="418" t="s">
        <v>1729</v>
      </c>
      <c r="Z24" s="522"/>
      <c r="AA24" s="523"/>
    </row>
    <row r="25" spans="1:27" s="208" customFormat="1" ht="30" customHeight="1">
      <c r="A25" s="222">
        <v>1</v>
      </c>
      <c r="B25" s="230" t="s">
        <v>246</v>
      </c>
      <c r="C25" s="222">
        <v>0</v>
      </c>
      <c r="D25" s="222">
        <v>0</v>
      </c>
      <c r="E25" s="222">
        <v>0</v>
      </c>
      <c r="F25" s="222">
        <v>0</v>
      </c>
      <c r="G25" s="222">
        <v>0</v>
      </c>
      <c r="H25" s="224">
        <f t="shared" ref="H25:H33" si="5">SUM(C25:G25)</f>
        <v>0</v>
      </c>
      <c r="I25" s="222">
        <v>0</v>
      </c>
      <c r="J25" s="222">
        <v>15</v>
      </c>
      <c r="K25" s="222">
        <v>0</v>
      </c>
      <c r="L25" s="222">
        <v>0</v>
      </c>
      <c r="M25" s="222">
        <v>0</v>
      </c>
      <c r="N25" s="222">
        <v>0</v>
      </c>
      <c r="O25" s="222">
        <v>0</v>
      </c>
      <c r="P25" s="222">
        <v>0</v>
      </c>
      <c r="Q25" s="222">
        <v>0</v>
      </c>
      <c r="R25" s="222">
        <v>0</v>
      </c>
      <c r="S25" s="222">
        <v>0</v>
      </c>
      <c r="T25" s="222">
        <v>0</v>
      </c>
      <c r="U25" s="222">
        <v>0</v>
      </c>
      <c r="V25" s="222">
        <v>0</v>
      </c>
      <c r="W25" s="222">
        <v>0</v>
      </c>
      <c r="X25" s="222">
        <v>0</v>
      </c>
      <c r="Y25" s="222">
        <v>0</v>
      </c>
      <c r="Z25" s="224">
        <f t="shared" ref="Z25:Z33" si="6">SUM(I25:Y25)</f>
        <v>15</v>
      </c>
      <c r="AA25" s="224">
        <f t="shared" ref="AA25:AA33" si="7">SUM(H25,Z25)</f>
        <v>15</v>
      </c>
    </row>
    <row r="26" spans="1:27" s="208" customFormat="1" ht="30" customHeight="1">
      <c r="A26" s="222">
        <v>2</v>
      </c>
      <c r="B26" s="223" t="s">
        <v>244</v>
      </c>
      <c r="C26" s="222">
        <v>0</v>
      </c>
      <c r="D26" s="222">
        <v>0</v>
      </c>
      <c r="E26" s="222">
        <v>0</v>
      </c>
      <c r="F26" s="222">
        <v>0</v>
      </c>
      <c r="G26" s="222">
        <v>0</v>
      </c>
      <c r="H26" s="224">
        <f t="shared" si="5"/>
        <v>0</v>
      </c>
      <c r="I26" s="222">
        <v>0</v>
      </c>
      <c r="J26" s="222">
        <v>0</v>
      </c>
      <c r="K26" s="222">
        <v>0</v>
      </c>
      <c r="L26" s="222">
        <v>0</v>
      </c>
      <c r="M26" s="222">
        <v>0</v>
      </c>
      <c r="N26" s="222">
        <v>0</v>
      </c>
      <c r="O26" s="222">
        <v>0</v>
      </c>
      <c r="P26" s="222">
        <v>0</v>
      </c>
      <c r="Q26" s="222">
        <v>0</v>
      </c>
      <c r="R26" s="222">
        <v>0</v>
      </c>
      <c r="S26" s="222">
        <v>0</v>
      </c>
      <c r="T26" s="222">
        <v>0</v>
      </c>
      <c r="U26" s="222">
        <v>0</v>
      </c>
      <c r="V26" s="222">
        <v>0</v>
      </c>
      <c r="W26" s="222">
        <v>0</v>
      </c>
      <c r="X26" s="222">
        <v>0</v>
      </c>
      <c r="Y26" s="222">
        <v>5</v>
      </c>
      <c r="Z26" s="224">
        <f t="shared" si="6"/>
        <v>5</v>
      </c>
      <c r="AA26" s="224">
        <f t="shared" si="7"/>
        <v>5</v>
      </c>
    </row>
    <row r="27" spans="1:27" s="208" customFormat="1" ht="30" customHeight="1">
      <c r="A27" s="222">
        <v>3</v>
      </c>
      <c r="B27" s="230" t="s">
        <v>247</v>
      </c>
      <c r="C27" s="229">
        <v>0</v>
      </c>
      <c r="D27" s="229">
        <v>0</v>
      </c>
      <c r="E27" s="229">
        <v>0</v>
      </c>
      <c r="F27" s="229">
        <v>0</v>
      </c>
      <c r="G27" s="229">
        <v>0</v>
      </c>
      <c r="H27" s="224">
        <f t="shared" si="5"/>
        <v>0</v>
      </c>
      <c r="I27" s="229">
        <v>0</v>
      </c>
      <c r="J27" s="229">
        <v>0</v>
      </c>
      <c r="K27" s="229">
        <v>0</v>
      </c>
      <c r="L27" s="229">
        <v>0</v>
      </c>
      <c r="M27" s="229">
        <v>0</v>
      </c>
      <c r="N27" s="229">
        <v>0</v>
      </c>
      <c r="O27" s="229">
        <v>0</v>
      </c>
      <c r="P27" s="229">
        <v>0</v>
      </c>
      <c r="Q27" s="222">
        <v>0</v>
      </c>
      <c r="R27" s="229">
        <v>0</v>
      </c>
      <c r="S27" s="229">
        <v>0</v>
      </c>
      <c r="T27" s="229">
        <v>0</v>
      </c>
      <c r="U27" s="229">
        <v>0</v>
      </c>
      <c r="V27" s="229">
        <v>0</v>
      </c>
      <c r="W27" s="229">
        <v>0</v>
      </c>
      <c r="X27" s="222">
        <v>0</v>
      </c>
      <c r="Y27" s="229">
        <v>0</v>
      </c>
      <c r="Z27" s="224">
        <f t="shared" si="6"/>
        <v>0</v>
      </c>
      <c r="AA27" s="224">
        <f t="shared" si="7"/>
        <v>0</v>
      </c>
    </row>
    <row r="28" spans="1:27" s="208" customFormat="1" ht="30" customHeight="1">
      <c r="A28" s="222">
        <v>4</v>
      </c>
      <c r="B28" s="223" t="s">
        <v>375</v>
      </c>
      <c r="C28" s="222">
        <v>0</v>
      </c>
      <c r="D28" s="222">
        <v>1</v>
      </c>
      <c r="E28" s="222">
        <v>1</v>
      </c>
      <c r="F28" s="229">
        <v>4</v>
      </c>
      <c r="G28" s="229">
        <v>0</v>
      </c>
      <c r="H28" s="224">
        <f t="shared" si="5"/>
        <v>6</v>
      </c>
      <c r="I28" s="222">
        <v>0</v>
      </c>
      <c r="J28" s="222">
        <v>0</v>
      </c>
      <c r="K28" s="222">
        <v>0</v>
      </c>
      <c r="L28" s="222">
        <v>0</v>
      </c>
      <c r="M28" s="222">
        <v>0</v>
      </c>
      <c r="N28" s="222">
        <v>0</v>
      </c>
      <c r="O28" s="222">
        <v>0</v>
      </c>
      <c r="P28" s="222">
        <v>0</v>
      </c>
      <c r="Q28" s="222">
        <v>0</v>
      </c>
      <c r="R28" s="222">
        <v>0</v>
      </c>
      <c r="S28" s="222">
        <v>0</v>
      </c>
      <c r="T28" s="222">
        <v>0</v>
      </c>
      <c r="U28" s="222">
        <v>0</v>
      </c>
      <c r="V28" s="222">
        <v>0</v>
      </c>
      <c r="W28" s="222">
        <v>0</v>
      </c>
      <c r="X28" s="222">
        <v>0</v>
      </c>
      <c r="Y28" s="222">
        <v>0</v>
      </c>
      <c r="Z28" s="224">
        <f t="shared" si="6"/>
        <v>0</v>
      </c>
      <c r="AA28" s="224">
        <f t="shared" si="7"/>
        <v>6</v>
      </c>
    </row>
    <row r="29" spans="1:27" s="208" customFormat="1" ht="30" customHeight="1">
      <c r="A29" s="222">
        <v>5</v>
      </c>
      <c r="B29" s="223" t="s">
        <v>376</v>
      </c>
      <c r="C29" s="222">
        <v>0</v>
      </c>
      <c r="D29" s="222">
        <v>1</v>
      </c>
      <c r="E29" s="222">
        <v>1</v>
      </c>
      <c r="F29" s="222">
        <v>3</v>
      </c>
      <c r="G29" s="222">
        <v>0</v>
      </c>
      <c r="H29" s="224">
        <f t="shared" si="5"/>
        <v>5</v>
      </c>
      <c r="I29" s="222">
        <v>0</v>
      </c>
      <c r="J29" s="222">
        <v>0</v>
      </c>
      <c r="K29" s="222">
        <v>0</v>
      </c>
      <c r="L29" s="222">
        <v>0</v>
      </c>
      <c r="M29" s="222">
        <v>0</v>
      </c>
      <c r="N29" s="222">
        <v>0</v>
      </c>
      <c r="O29" s="222">
        <v>0</v>
      </c>
      <c r="P29" s="222">
        <v>0</v>
      </c>
      <c r="Q29" s="222">
        <v>0</v>
      </c>
      <c r="R29" s="222">
        <v>0</v>
      </c>
      <c r="S29" s="222">
        <v>0</v>
      </c>
      <c r="T29" s="222">
        <v>0</v>
      </c>
      <c r="U29" s="222">
        <v>0</v>
      </c>
      <c r="V29" s="222">
        <v>0</v>
      </c>
      <c r="W29" s="222">
        <v>0</v>
      </c>
      <c r="X29" s="222">
        <v>0</v>
      </c>
      <c r="Y29" s="222">
        <v>0</v>
      </c>
      <c r="Z29" s="224">
        <f t="shared" si="6"/>
        <v>0</v>
      </c>
      <c r="AA29" s="224">
        <f t="shared" si="7"/>
        <v>5</v>
      </c>
    </row>
    <row r="30" spans="1:27" s="208" customFormat="1" ht="30" customHeight="1">
      <c r="A30" s="222">
        <v>6</v>
      </c>
      <c r="B30" s="230" t="s">
        <v>260</v>
      </c>
      <c r="C30" s="222">
        <v>0</v>
      </c>
      <c r="D30" s="222">
        <v>0</v>
      </c>
      <c r="E30" s="222">
        <v>0</v>
      </c>
      <c r="F30" s="229">
        <v>0</v>
      </c>
      <c r="G30" s="229">
        <v>0</v>
      </c>
      <c r="H30" s="224">
        <f t="shared" si="5"/>
        <v>0</v>
      </c>
      <c r="I30" s="222">
        <v>0</v>
      </c>
      <c r="J30" s="222">
        <v>0</v>
      </c>
      <c r="K30" s="222">
        <v>0</v>
      </c>
      <c r="L30" s="222">
        <v>0</v>
      </c>
      <c r="M30" s="222">
        <v>0</v>
      </c>
      <c r="N30" s="222">
        <v>0</v>
      </c>
      <c r="O30" s="222">
        <v>0</v>
      </c>
      <c r="P30" s="222">
        <v>0</v>
      </c>
      <c r="Q30" s="222">
        <v>0</v>
      </c>
      <c r="R30" s="222">
        <v>0</v>
      </c>
      <c r="S30" s="222">
        <v>0</v>
      </c>
      <c r="T30" s="222">
        <v>0</v>
      </c>
      <c r="U30" s="222">
        <v>0</v>
      </c>
      <c r="V30" s="222">
        <v>0</v>
      </c>
      <c r="W30" s="222">
        <v>0</v>
      </c>
      <c r="X30" s="222">
        <v>0</v>
      </c>
      <c r="Y30" s="222">
        <v>3</v>
      </c>
      <c r="Z30" s="224">
        <f t="shared" si="6"/>
        <v>3</v>
      </c>
      <c r="AA30" s="224">
        <f t="shared" si="7"/>
        <v>3</v>
      </c>
    </row>
    <row r="31" spans="1:27" s="208" customFormat="1" ht="30" customHeight="1">
      <c r="A31" s="222">
        <v>7</v>
      </c>
      <c r="B31" s="223" t="s">
        <v>982</v>
      </c>
      <c r="C31" s="222">
        <v>0</v>
      </c>
      <c r="D31" s="222">
        <v>0</v>
      </c>
      <c r="E31" s="222">
        <v>0</v>
      </c>
      <c r="F31" s="229">
        <v>0</v>
      </c>
      <c r="G31" s="229">
        <v>0</v>
      </c>
      <c r="H31" s="224">
        <f t="shared" si="5"/>
        <v>0</v>
      </c>
      <c r="I31" s="222">
        <v>0</v>
      </c>
      <c r="J31" s="222">
        <v>0</v>
      </c>
      <c r="K31" s="222">
        <v>0</v>
      </c>
      <c r="L31" s="222">
        <v>0</v>
      </c>
      <c r="M31" s="222">
        <v>0</v>
      </c>
      <c r="N31" s="222">
        <v>0</v>
      </c>
      <c r="O31" s="222">
        <v>0</v>
      </c>
      <c r="P31" s="222">
        <v>0</v>
      </c>
      <c r="Q31" s="222">
        <v>0</v>
      </c>
      <c r="R31" s="222">
        <v>0</v>
      </c>
      <c r="S31" s="222">
        <v>0</v>
      </c>
      <c r="T31" s="222">
        <v>0</v>
      </c>
      <c r="U31" s="222">
        <v>0</v>
      </c>
      <c r="V31" s="222">
        <v>0</v>
      </c>
      <c r="W31" s="222">
        <v>0</v>
      </c>
      <c r="X31" s="222">
        <v>0</v>
      </c>
      <c r="Y31" s="222">
        <v>0</v>
      </c>
      <c r="Z31" s="224">
        <f t="shared" si="6"/>
        <v>0</v>
      </c>
      <c r="AA31" s="224">
        <f t="shared" si="7"/>
        <v>0</v>
      </c>
    </row>
    <row r="32" spans="1:27" s="208" customFormat="1" ht="30" customHeight="1">
      <c r="A32" s="222">
        <v>8</v>
      </c>
      <c r="B32" s="223" t="s">
        <v>248</v>
      </c>
      <c r="C32" s="222">
        <v>0</v>
      </c>
      <c r="D32" s="222">
        <v>1</v>
      </c>
      <c r="E32" s="222">
        <v>4</v>
      </c>
      <c r="F32" s="229">
        <v>0</v>
      </c>
      <c r="G32" s="229">
        <v>0</v>
      </c>
      <c r="H32" s="224">
        <f t="shared" si="5"/>
        <v>5</v>
      </c>
      <c r="I32" s="222">
        <v>0</v>
      </c>
      <c r="J32" s="222">
        <v>0</v>
      </c>
      <c r="K32" s="222">
        <v>0</v>
      </c>
      <c r="L32" s="222">
        <v>0</v>
      </c>
      <c r="M32" s="222">
        <v>0</v>
      </c>
      <c r="N32" s="222">
        <v>0</v>
      </c>
      <c r="O32" s="222">
        <v>0</v>
      </c>
      <c r="P32" s="222">
        <v>0</v>
      </c>
      <c r="Q32" s="222">
        <v>0</v>
      </c>
      <c r="R32" s="222">
        <v>0</v>
      </c>
      <c r="S32" s="222">
        <v>0</v>
      </c>
      <c r="T32" s="222">
        <v>0</v>
      </c>
      <c r="U32" s="222">
        <v>0</v>
      </c>
      <c r="V32" s="222">
        <v>0</v>
      </c>
      <c r="W32" s="222">
        <v>0</v>
      </c>
      <c r="X32" s="222">
        <v>0</v>
      </c>
      <c r="Y32" s="222">
        <v>5</v>
      </c>
      <c r="Z32" s="224">
        <f t="shared" si="6"/>
        <v>5</v>
      </c>
      <c r="AA32" s="224">
        <f t="shared" si="7"/>
        <v>10</v>
      </c>
    </row>
    <row r="33" spans="1:27" s="208" customFormat="1" ht="30" customHeight="1">
      <c r="A33" s="222">
        <v>9</v>
      </c>
      <c r="B33" s="223" t="s">
        <v>365</v>
      </c>
      <c r="C33" s="222">
        <v>0</v>
      </c>
      <c r="D33" s="222">
        <v>0</v>
      </c>
      <c r="E33" s="222">
        <v>0</v>
      </c>
      <c r="F33" s="229">
        <v>0</v>
      </c>
      <c r="G33" s="229">
        <v>0</v>
      </c>
      <c r="H33" s="224">
        <f t="shared" si="5"/>
        <v>0</v>
      </c>
      <c r="I33" s="222">
        <v>0</v>
      </c>
      <c r="J33" s="222">
        <v>0</v>
      </c>
      <c r="K33" s="222">
        <v>0</v>
      </c>
      <c r="L33" s="222">
        <v>0</v>
      </c>
      <c r="M33" s="222">
        <v>0</v>
      </c>
      <c r="N33" s="222">
        <v>0</v>
      </c>
      <c r="O33" s="222">
        <v>0</v>
      </c>
      <c r="P33" s="222">
        <v>0</v>
      </c>
      <c r="Q33" s="222">
        <v>0</v>
      </c>
      <c r="R33" s="222">
        <v>0</v>
      </c>
      <c r="S33" s="222">
        <v>0</v>
      </c>
      <c r="T33" s="222">
        <v>0</v>
      </c>
      <c r="U33" s="222">
        <v>0</v>
      </c>
      <c r="V33" s="222">
        <v>0</v>
      </c>
      <c r="W33" s="222">
        <v>0</v>
      </c>
      <c r="X33" s="222">
        <v>0</v>
      </c>
      <c r="Y33" s="222">
        <v>0</v>
      </c>
      <c r="Z33" s="224">
        <f t="shared" si="6"/>
        <v>0</v>
      </c>
      <c r="AA33" s="224">
        <f t="shared" si="7"/>
        <v>0</v>
      </c>
    </row>
    <row r="34" spans="1:27" s="208" customFormat="1" ht="30" customHeight="1">
      <c r="A34" s="178"/>
      <c r="B34" s="225" t="s">
        <v>377</v>
      </c>
      <c r="C34" s="224">
        <f t="shared" ref="C34:I34" si="8">SUM(C25:C33)</f>
        <v>0</v>
      </c>
      <c r="D34" s="224">
        <f t="shared" si="8"/>
        <v>3</v>
      </c>
      <c r="E34" s="224">
        <f t="shared" si="8"/>
        <v>6</v>
      </c>
      <c r="F34" s="224">
        <f t="shared" si="8"/>
        <v>7</v>
      </c>
      <c r="G34" s="224">
        <f t="shared" si="8"/>
        <v>0</v>
      </c>
      <c r="H34" s="224">
        <f t="shared" si="8"/>
        <v>16</v>
      </c>
      <c r="I34" s="224">
        <f t="shared" si="8"/>
        <v>0</v>
      </c>
      <c r="J34" s="224">
        <f t="shared" ref="J34:Y34" si="9">SUM(J25:J33)</f>
        <v>15</v>
      </c>
      <c r="K34" s="224">
        <f t="shared" si="9"/>
        <v>0</v>
      </c>
      <c r="L34" s="224">
        <f t="shared" si="9"/>
        <v>0</v>
      </c>
      <c r="M34" s="224">
        <f t="shared" si="9"/>
        <v>0</v>
      </c>
      <c r="N34" s="224">
        <f t="shared" si="9"/>
        <v>0</v>
      </c>
      <c r="O34" s="224">
        <f t="shared" si="9"/>
        <v>0</v>
      </c>
      <c r="P34" s="224">
        <f t="shared" si="9"/>
        <v>0</v>
      </c>
      <c r="Q34" s="224">
        <f t="shared" si="9"/>
        <v>0</v>
      </c>
      <c r="R34" s="224">
        <f t="shared" si="9"/>
        <v>0</v>
      </c>
      <c r="S34" s="224">
        <f t="shared" si="9"/>
        <v>0</v>
      </c>
      <c r="T34" s="224">
        <f t="shared" si="9"/>
        <v>0</v>
      </c>
      <c r="U34" s="224">
        <f t="shared" si="9"/>
        <v>0</v>
      </c>
      <c r="V34" s="224">
        <f t="shared" si="9"/>
        <v>0</v>
      </c>
      <c r="W34" s="224">
        <f t="shared" si="9"/>
        <v>0</v>
      </c>
      <c r="X34" s="224">
        <f t="shared" si="9"/>
        <v>0</v>
      </c>
      <c r="Y34" s="224">
        <f t="shared" si="9"/>
        <v>13</v>
      </c>
      <c r="Z34" s="224">
        <f>SUM(Z25:Z33)</f>
        <v>28</v>
      </c>
      <c r="AA34" s="224">
        <f>SUM(AA25:AA33)</f>
        <v>44</v>
      </c>
    </row>
    <row r="35" spans="1:27" s="53" customFormat="1" ht="18" customHeight="1">
      <c r="B35" s="185"/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5"/>
      <c r="T35" s="185"/>
      <c r="U35" s="185"/>
      <c r="V35" s="185"/>
      <c r="W35" s="185"/>
      <c r="X35" s="185"/>
      <c r="Y35" s="185"/>
    </row>
    <row r="36" spans="1:27" s="53" customFormat="1" ht="18" customHeight="1"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5"/>
      <c r="T36" s="185"/>
      <c r="U36" s="185"/>
      <c r="V36" s="185"/>
      <c r="W36" s="185"/>
      <c r="X36" s="185"/>
      <c r="Y36" s="185"/>
    </row>
    <row r="37" spans="1:27" s="53" customFormat="1" ht="18" customHeight="1"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5"/>
      <c r="T37" s="185"/>
      <c r="U37" s="185"/>
      <c r="V37" s="185"/>
      <c r="W37" s="185"/>
      <c r="X37" s="185"/>
      <c r="Y37" s="185"/>
    </row>
    <row r="38" spans="1:27" s="53" customFormat="1" ht="18" customHeight="1"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5"/>
      <c r="T38" s="185"/>
      <c r="U38" s="185"/>
      <c r="V38" s="185"/>
      <c r="W38" s="185"/>
      <c r="X38" s="185"/>
      <c r="Y38" s="185"/>
    </row>
    <row r="39" spans="1:27" s="208" customFormat="1" ht="30" customHeight="1">
      <c r="A39" s="511" t="s">
        <v>374</v>
      </c>
      <c r="B39" s="511"/>
      <c r="C39" s="511"/>
      <c r="D39" s="511"/>
      <c r="E39" s="511"/>
      <c r="F39" s="511"/>
      <c r="G39" s="511"/>
      <c r="H39" s="511"/>
      <c r="I39" s="511"/>
      <c r="J39" s="511"/>
      <c r="K39" s="511"/>
      <c r="L39" s="511"/>
      <c r="M39" s="511"/>
      <c r="N39" s="511"/>
      <c r="O39" s="511"/>
      <c r="P39" s="511"/>
      <c r="Q39" s="511"/>
      <c r="R39" s="511"/>
      <c r="S39" s="511"/>
      <c r="T39" s="511"/>
      <c r="U39" s="511"/>
      <c r="V39" s="511"/>
      <c r="W39" s="511"/>
      <c r="X39" s="511"/>
      <c r="Y39" s="511"/>
      <c r="Z39" s="511"/>
      <c r="AA39" s="511"/>
    </row>
    <row r="40" spans="1:27" s="208" customFormat="1" ht="24.95" customHeight="1">
      <c r="A40" s="511" t="s">
        <v>2367</v>
      </c>
      <c r="B40" s="511"/>
      <c r="C40" s="511"/>
      <c r="D40" s="511"/>
      <c r="E40" s="511"/>
      <c r="F40" s="511"/>
      <c r="G40" s="511"/>
      <c r="H40" s="511"/>
      <c r="I40" s="511"/>
      <c r="J40" s="511"/>
      <c r="K40" s="511"/>
      <c r="L40" s="511"/>
      <c r="M40" s="511"/>
      <c r="N40" s="511"/>
      <c r="O40" s="511"/>
      <c r="P40" s="511"/>
      <c r="Q40" s="511"/>
      <c r="R40" s="511"/>
      <c r="S40" s="511"/>
      <c r="T40" s="511"/>
      <c r="U40" s="511"/>
      <c r="V40" s="511"/>
      <c r="W40" s="511"/>
      <c r="X40" s="511"/>
      <c r="Y40" s="511"/>
      <c r="Z40" s="511"/>
      <c r="AA40" s="511"/>
    </row>
    <row r="41" spans="1:27" s="208" customFormat="1" ht="15">
      <c r="A41" s="91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91"/>
      <c r="AA41" s="91"/>
    </row>
    <row r="42" spans="1:27" s="208" customFormat="1" ht="30" customHeight="1">
      <c r="A42" s="512" t="s">
        <v>242</v>
      </c>
      <c r="B42" s="513" t="s">
        <v>214</v>
      </c>
      <c r="C42" s="515" t="s">
        <v>215</v>
      </c>
      <c r="D42" s="516"/>
      <c r="E42" s="516"/>
      <c r="F42" s="516"/>
      <c r="G42" s="517"/>
      <c r="H42" s="518" t="s">
        <v>979</v>
      </c>
      <c r="I42" s="520" t="s">
        <v>216</v>
      </c>
      <c r="J42" s="520"/>
      <c r="K42" s="520"/>
      <c r="L42" s="520"/>
      <c r="M42" s="520"/>
      <c r="N42" s="520"/>
      <c r="O42" s="520"/>
      <c r="P42" s="520"/>
      <c r="Q42" s="520"/>
      <c r="R42" s="520"/>
      <c r="S42" s="520"/>
      <c r="T42" s="520"/>
      <c r="U42" s="520"/>
      <c r="V42" s="520"/>
      <c r="W42" s="520"/>
      <c r="X42" s="520"/>
      <c r="Y42" s="520"/>
      <c r="Z42" s="521" t="s">
        <v>980</v>
      </c>
      <c r="AA42" s="521" t="s">
        <v>981</v>
      </c>
    </row>
    <row r="43" spans="1:27" s="208" customFormat="1" ht="30" customHeight="1">
      <c r="A43" s="512"/>
      <c r="B43" s="514"/>
      <c r="C43" s="399" t="s">
        <v>983</v>
      </c>
      <c r="D43" s="399" t="s">
        <v>984</v>
      </c>
      <c r="E43" s="399" t="s">
        <v>1629</v>
      </c>
      <c r="F43" s="399" t="s">
        <v>2104</v>
      </c>
      <c r="G43" s="399" t="s">
        <v>1642</v>
      </c>
      <c r="H43" s="519"/>
      <c r="I43" s="399" t="s">
        <v>985</v>
      </c>
      <c r="J43" s="399" t="s">
        <v>986</v>
      </c>
      <c r="K43" s="399" t="s">
        <v>987</v>
      </c>
      <c r="L43" s="399" t="s">
        <v>988</v>
      </c>
      <c r="M43" s="399" t="s">
        <v>989</v>
      </c>
      <c r="N43" s="399" t="s">
        <v>1643</v>
      </c>
      <c r="O43" s="399" t="s">
        <v>1644</v>
      </c>
      <c r="P43" s="399" t="s">
        <v>1645</v>
      </c>
      <c r="Q43" s="399" t="s">
        <v>1646</v>
      </c>
      <c r="R43" s="399" t="s">
        <v>1697</v>
      </c>
      <c r="S43" s="399" t="s">
        <v>2105</v>
      </c>
      <c r="T43" s="399" t="s">
        <v>2106</v>
      </c>
      <c r="U43" s="399" t="s">
        <v>2107</v>
      </c>
      <c r="V43" s="399" t="s">
        <v>2108</v>
      </c>
      <c r="W43" s="399" t="s">
        <v>2109</v>
      </c>
      <c r="X43" s="399" t="s">
        <v>1647</v>
      </c>
      <c r="Y43" s="399" t="s">
        <v>1729</v>
      </c>
      <c r="Z43" s="522"/>
      <c r="AA43" s="523"/>
    </row>
    <row r="44" spans="1:27" s="208" customFormat="1" ht="30" customHeight="1">
      <c r="A44" s="222">
        <v>1</v>
      </c>
      <c r="B44" s="230" t="s">
        <v>246</v>
      </c>
      <c r="C44" s="222"/>
      <c r="D44" s="222">
        <v>0</v>
      </c>
      <c r="E44" s="222">
        <v>0</v>
      </c>
      <c r="F44" s="222">
        <v>0</v>
      </c>
      <c r="G44" s="222">
        <v>0</v>
      </c>
      <c r="H44" s="224">
        <f t="shared" ref="H44:H52" si="10">SUM(C44:G44)</f>
        <v>0</v>
      </c>
      <c r="I44" s="222">
        <v>0</v>
      </c>
      <c r="J44" s="222">
        <v>0</v>
      </c>
      <c r="K44" s="222">
        <v>0</v>
      </c>
      <c r="L44" s="222">
        <v>0</v>
      </c>
      <c r="M44" s="222">
        <v>0</v>
      </c>
      <c r="N44" s="222"/>
      <c r="O44" s="222">
        <v>0</v>
      </c>
      <c r="P44" s="222">
        <v>0</v>
      </c>
      <c r="Q44" s="222">
        <v>0</v>
      </c>
      <c r="R44" s="222">
        <v>0</v>
      </c>
      <c r="S44" s="222">
        <v>0</v>
      </c>
      <c r="T44" s="222">
        <v>0</v>
      </c>
      <c r="U44" s="222">
        <v>0</v>
      </c>
      <c r="V44" s="222">
        <v>0</v>
      </c>
      <c r="W44" s="222">
        <v>0</v>
      </c>
      <c r="X44" s="222">
        <v>0</v>
      </c>
      <c r="Y44" s="222">
        <v>0</v>
      </c>
      <c r="Z44" s="224">
        <f t="shared" ref="Z44:Z52" si="11">SUM(I44:Y44)</f>
        <v>0</v>
      </c>
      <c r="AA44" s="224">
        <f t="shared" ref="AA44:AA52" si="12">SUM(H44,Z44)</f>
        <v>0</v>
      </c>
    </row>
    <row r="45" spans="1:27" s="208" customFormat="1" ht="30" customHeight="1">
      <c r="A45" s="222">
        <v>2</v>
      </c>
      <c r="B45" s="223" t="s">
        <v>244</v>
      </c>
      <c r="C45" s="222"/>
      <c r="D45" s="222">
        <v>0</v>
      </c>
      <c r="E45" s="222">
        <v>0</v>
      </c>
      <c r="F45" s="222">
        <v>0</v>
      </c>
      <c r="G45" s="222">
        <v>0</v>
      </c>
      <c r="H45" s="224">
        <f t="shared" si="10"/>
        <v>0</v>
      </c>
      <c r="I45" s="222">
        <v>0</v>
      </c>
      <c r="J45" s="222"/>
      <c r="K45" s="222">
        <v>0</v>
      </c>
      <c r="L45" s="222">
        <v>0</v>
      </c>
      <c r="M45" s="222">
        <v>0</v>
      </c>
      <c r="N45" s="222">
        <v>0</v>
      </c>
      <c r="O45" s="222"/>
      <c r="P45" s="222">
        <v>0</v>
      </c>
      <c r="Q45" s="222">
        <v>0</v>
      </c>
      <c r="R45" s="222">
        <v>0</v>
      </c>
      <c r="S45" s="222">
        <v>0</v>
      </c>
      <c r="T45" s="222">
        <v>0</v>
      </c>
      <c r="U45" s="222">
        <v>0</v>
      </c>
      <c r="V45" s="222">
        <v>0</v>
      </c>
      <c r="W45" s="222">
        <v>0</v>
      </c>
      <c r="X45" s="222">
        <v>0</v>
      </c>
      <c r="Y45" s="222">
        <v>0</v>
      </c>
      <c r="Z45" s="224">
        <f t="shared" si="11"/>
        <v>0</v>
      </c>
      <c r="AA45" s="224">
        <f t="shared" si="12"/>
        <v>0</v>
      </c>
    </row>
    <row r="46" spans="1:27" s="208" customFormat="1" ht="30" customHeight="1">
      <c r="A46" s="222">
        <v>3</v>
      </c>
      <c r="B46" s="230" t="s">
        <v>247</v>
      </c>
      <c r="C46" s="229">
        <v>0</v>
      </c>
      <c r="D46" s="229">
        <v>0</v>
      </c>
      <c r="E46" s="229">
        <v>13</v>
      </c>
      <c r="F46" s="229">
        <v>0</v>
      </c>
      <c r="G46" s="229">
        <v>0</v>
      </c>
      <c r="H46" s="224">
        <f t="shared" si="10"/>
        <v>13</v>
      </c>
      <c r="I46" s="229">
        <v>0</v>
      </c>
      <c r="J46" s="229">
        <v>20</v>
      </c>
      <c r="K46" s="229">
        <v>4</v>
      </c>
      <c r="L46" s="229">
        <v>0</v>
      </c>
      <c r="M46" s="229">
        <v>0</v>
      </c>
      <c r="N46" s="229">
        <v>0</v>
      </c>
      <c r="O46" s="229">
        <v>0</v>
      </c>
      <c r="P46" s="229">
        <v>0</v>
      </c>
      <c r="Q46" s="222">
        <v>0</v>
      </c>
      <c r="R46" s="229">
        <v>0</v>
      </c>
      <c r="S46" s="229">
        <v>0</v>
      </c>
      <c r="T46" s="229">
        <v>0</v>
      </c>
      <c r="U46" s="229">
        <v>0</v>
      </c>
      <c r="V46" s="229">
        <v>0</v>
      </c>
      <c r="W46" s="229">
        <v>0</v>
      </c>
      <c r="X46" s="222">
        <v>2</v>
      </c>
      <c r="Y46" s="229">
        <v>9</v>
      </c>
      <c r="Z46" s="224">
        <f t="shared" si="11"/>
        <v>35</v>
      </c>
      <c r="AA46" s="224">
        <f t="shared" si="12"/>
        <v>48</v>
      </c>
    </row>
    <row r="47" spans="1:27" s="208" customFormat="1" ht="30" customHeight="1">
      <c r="A47" s="222">
        <v>4</v>
      </c>
      <c r="B47" s="223" t="s">
        <v>375</v>
      </c>
      <c r="C47" s="222">
        <v>0</v>
      </c>
      <c r="D47" s="222">
        <v>0</v>
      </c>
      <c r="E47" s="222">
        <v>0</v>
      </c>
      <c r="F47" s="229">
        <v>0</v>
      </c>
      <c r="G47" s="229">
        <v>0</v>
      </c>
      <c r="H47" s="224">
        <f t="shared" si="10"/>
        <v>0</v>
      </c>
      <c r="I47" s="222">
        <v>0</v>
      </c>
      <c r="J47" s="222">
        <v>0</v>
      </c>
      <c r="K47" s="222">
        <v>0</v>
      </c>
      <c r="L47" s="222">
        <v>0</v>
      </c>
      <c r="M47" s="222">
        <v>0</v>
      </c>
      <c r="N47" s="222">
        <v>0</v>
      </c>
      <c r="O47" s="222">
        <v>0</v>
      </c>
      <c r="P47" s="222">
        <v>0</v>
      </c>
      <c r="Q47" s="222">
        <v>0</v>
      </c>
      <c r="R47" s="222">
        <v>0</v>
      </c>
      <c r="S47" s="222">
        <v>0</v>
      </c>
      <c r="T47" s="222">
        <v>0</v>
      </c>
      <c r="U47" s="222">
        <v>0</v>
      </c>
      <c r="V47" s="222">
        <v>0</v>
      </c>
      <c r="W47" s="222">
        <v>0</v>
      </c>
      <c r="X47" s="222">
        <v>0</v>
      </c>
      <c r="Y47" s="222">
        <v>8</v>
      </c>
      <c r="Z47" s="224">
        <f t="shared" si="11"/>
        <v>8</v>
      </c>
      <c r="AA47" s="224">
        <f t="shared" si="12"/>
        <v>8</v>
      </c>
    </row>
    <row r="48" spans="1:27" s="208" customFormat="1" ht="30" customHeight="1">
      <c r="A48" s="222">
        <v>5</v>
      </c>
      <c r="B48" s="223" t="s">
        <v>376</v>
      </c>
      <c r="C48" s="222">
        <v>0</v>
      </c>
      <c r="D48" s="222">
        <v>0</v>
      </c>
      <c r="E48" s="222">
        <v>0</v>
      </c>
      <c r="F48" s="222">
        <v>0</v>
      </c>
      <c r="G48" s="222">
        <v>0</v>
      </c>
      <c r="H48" s="224">
        <f t="shared" si="10"/>
        <v>0</v>
      </c>
      <c r="I48" s="222">
        <v>0</v>
      </c>
      <c r="J48" s="222">
        <v>0</v>
      </c>
      <c r="K48" s="222">
        <v>0</v>
      </c>
      <c r="L48" s="222">
        <v>0</v>
      </c>
      <c r="M48" s="222">
        <v>0</v>
      </c>
      <c r="N48" s="222">
        <v>0</v>
      </c>
      <c r="O48" s="222">
        <v>0</v>
      </c>
      <c r="P48" s="222">
        <v>0</v>
      </c>
      <c r="Q48" s="222">
        <v>0</v>
      </c>
      <c r="R48" s="222">
        <v>0</v>
      </c>
      <c r="S48" s="222">
        <v>0</v>
      </c>
      <c r="T48" s="222">
        <v>0</v>
      </c>
      <c r="U48" s="222">
        <v>0</v>
      </c>
      <c r="V48" s="222">
        <v>0</v>
      </c>
      <c r="W48" s="222">
        <v>0</v>
      </c>
      <c r="X48" s="222">
        <v>0</v>
      </c>
      <c r="Y48" s="222">
        <v>0</v>
      </c>
      <c r="Z48" s="224">
        <f t="shared" si="11"/>
        <v>0</v>
      </c>
      <c r="AA48" s="224">
        <f t="shared" si="12"/>
        <v>0</v>
      </c>
    </row>
    <row r="49" spans="1:27" s="208" customFormat="1" ht="30" customHeight="1">
      <c r="A49" s="222">
        <v>6</v>
      </c>
      <c r="B49" s="230" t="s">
        <v>260</v>
      </c>
      <c r="C49" s="222"/>
      <c r="D49" s="222">
        <v>0</v>
      </c>
      <c r="E49" s="222">
        <v>10</v>
      </c>
      <c r="F49" s="229">
        <v>0</v>
      </c>
      <c r="G49" s="229">
        <v>0</v>
      </c>
      <c r="H49" s="224">
        <f t="shared" si="10"/>
        <v>10</v>
      </c>
      <c r="I49" s="222">
        <v>0</v>
      </c>
      <c r="J49" s="222">
        <v>2</v>
      </c>
      <c r="K49" s="222">
        <v>0</v>
      </c>
      <c r="L49" s="222">
        <v>0</v>
      </c>
      <c r="M49" s="222">
        <v>0</v>
      </c>
      <c r="N49" s="222">
        <v>0</v>
      </c>
      <c r="O49" s="222">
        <v>0</v>
      </c>
      <c r="P49" s="222">
        <v>0</v>
      </c>
      <c r="Q49" s="222">
        <v>0</v>
      </c>
      <c r="R49" s="222">
        <v>0</v>
      </c>
      <c r="S49" s="222">
        <v>0</v>
      </c>
      <c r="T49" s="222">
        <v>0</v>
      </c>
      <c r="U49" s="222">
        <v>0</v>
      </c>
      <c r="V49" s="222">
        <v>0</v>
      </c>
      <c r="W49" s="222">
        <v>0</v>
      </c>
      <c r="X49" s="222">
        <v>0</v>
      </c>
      <c r="Y49" s="222">
        <v>0</v>
      </c>
      <c r="Z49" s="224">
        <f t="shared" si="11"/>
        <v>2</v>
      </c>
      <c r="AA49" s="224">
        <f t="shared" si="12"/>
        <v>12</v>
      </c>
    </row>
    <row r="50" spans="1:27" s="208" customFormat="1" ht="30" customHeight="1">
      <c r="A50" s="222">
        <v>7</v>
      </c>
      <c r="B50" s="223" t="s">
        <v>982</v>
      </c>
      <c r="C50" s="222"/>
      <c r="D50" s="222">
        <v>0</v>
      </c>
      <c r="E50" s="222">
        <v>8</v>
      </c>
      <c r="F50" s="229">
        <v>0</v>
      </c>
      <c r="G50" s="229">
        <v>0</v>
      </c>
      <c r="H50" s="224">
        <f t="shared" si="10"/>
        <v>8</v>
      </c>
      <c r="I50" s="222">
        <v>0</v>
      </c>
      <c r="J50" s="222">
        <v>0</v>
      </c>
      <c r="K50" s="222">
        <v>0</v>
      </c>
      <c r="L50" s="222">
        <v>0</v>
      </c>
      <c r="M50" s="222">
        <v>0</v>
      </c>
      <c r="N50" s="222">
        <v>0</v>
      </c>
      <c r="O50" s="222">
        <v>0</v>
      </c>
      <c r="P50" s="222">
        <v>0</v>
      </c>
      <c r="Q50" s="222">
        <v>0</v>
      </c>
      <c r="R50" s="222">
        <v>0</v>
      </c>
      <c r="S50" s="222">
        <v>0</v>
      </c>
      <c r="T50" s="222">
        <v>0</v>
      </c>
      <c r="U50" s="222">
        <v>0</v>
      </c>
      <c r="V50" s="222">
        <v>0</v>
      </c>
      <c r="W50" s="222">
        <v>0</v>
      </c>
      <c r="X50" s="222">
        <v>0</v>
      </c>
      <c r="Y50" s="222">
        <v>0</v>
      </c>
      <c r="Z50" s="224">
        <f t="shared" si="11"/>
        <v>0</v>
      </c>
      <c r="AA50" s="224">
        <f t="shared" si="12"/>
        <v>8</v>
      </c>
    </row>
    <row r="51" spans="1:27" s="208" customFormat="1" ht="30" customHeight="1">
      <c r="A51" s="222">
        <v>8</v>
      </c>
      <c r="B51" s="223" t="s">
        <v>248</v>
      </c>
      <c r="C51" s="222">
        <v>0</v>
      </c>
      <c r="D51" s="222">
        <v>0</v>
      </c>
      <c r="E51" s="222">
        <v>0</v>
      </c>
      <c r="F51" s="229">
        <v>0</v>
      </c>
      <c r="G51" s="229">
        <v>0</v>
      </c>
      <c r="H51" s="224">
        <f t="shared" si="10"/>
        <v>0</v>
      </c>
      <c r="I51" s="222">
        <v>0</v>
      </c>
      <c r="J51" s="222">
        <v>0</v>
      </c>
      <c r="K51" s="222">
        <v>0</v>
      </c>
      <c r="L51" s="222">
        <v>0</v>
      </c>
      <c r="M51" s="222">
        <v>0</v>
      </c>
      <c r="N51" s="222">
        <v>0</v>
      </c>
      <c r="O51" s="222">
        <v>0</v>
      </c>
      <c r="P51" s="222">
        <v>0</v>
      </c>
      <c r="Q51" s="222">
        <v>0</v>
      </c>
      <c r="R51" s="222">
        <v>0</v>
      </c>
      <c r="S51" s="222">
        <v>0</v>
      </c>
      <c r="T51" s="222">
        <v>0</v>
      </c>
      <c r="U51" s="222">
        <v>0</v>
      </c>
      <c r="V51" s="222">
        <v>0</v>
      </c>
      <c r="W51" s="222">
        <v>0</v>
      </c>
      <c r="X51" s="222">
        <v>0</v>
      </c>
      <c r="Y51" s="222">
        <v>0</v>
      </c>
      <c r="Z51" s="224">
        <f t="shared" si="11"/>
        <v>0</v>
      </c>
      <c r="AA51" s="224">
        <f t="shared" si="12"/>
        <v>0</v>
      </c>
    </row>
    <row r="52" spans="1:27" s="208" customFormat="1" ht="30" customHeight="1">
      <c r="A52" s="222">
        <v>9</v>
      </c>
      <c r="B52" s="223" t="s">
        <v>365</v>
      </c>
      <c r="C52" s="222">
        <v>0</v>
      </c>
      <c r="D52" s="222">
        <v>0</v>
      </c>
      <c r="E52" s="222">
        <v>0</v>
      </c>
      <c r="F52" s="229">
        <v>0</v>
      </c>
      <c r="G52" s="229">
        <v>0</v>
      </c>
      <c r="H52" s="224">
        <f t="shared" si="10"/>
        <v>0</v>
      </c>
      <c r="I52" s="222">
        <v>0</v>
      </c>
      <c r="J52" s="222">
        <v>0</v>
      </c>
      <c r="K52" s="222">
        <v>0</v>
      </c>
      <c r="L52" s="222">
        <v>0</v>
      </c>
      <c r="M52" s="222">
        <v>0</v>
      </c>
      <c r="N52" s="222">
        <v>0</v>
      </c>
      <c r="O52" s="222">
        <v>0</v>
      </c>
      <c r="P52" s="222">
        <v>0</v>
      </c>
      <c r="Q52" s="222">
        <v>0</v>
      </c>
      <c r="R52" s="222">
        <v>0</v>
      </c>
      <c r="S52" s="222">
        <v>0</v>
      </c>
      <c r="T52" s="222">
        <v>0</v>
      </c>
      <c r="U52" s="222">
        <v>0</v>
      </c>
      <c r="V52" s="222">
        <v>0</v>
      </c>
      <c r="W52" s="222">
        <v>0</v>
      </c>
      <c r="X52" s="222">
        <v>0</v>
      </c>
      <c r="Y52" s="222">
        <v>0</v>
      </c>
      <c r="Z52" s="224">
        <f t="shared" si="11"/>
        <v>0</v>
      </c>
      <c r="AA52" s="224">
        <f t="shared" si="12"/>
        <v>0</v>
      </c>
    </row>
    <row r="53" spans="1:27" s="208" customFormat="1" ht="30" customHeight="1">
      <c r="A53" s="178"/>
      <c r="B53" s="225" t="s">
        <v>377</v>
      </c>
      <c r="C53" s="224">
        <f t="shared" ref="C53:I53" si="13">SUM(C44:C52)</f>
        <v>0</v>
      </c>
      <c r="D53" s="224">
        <f t="shared" si="13"/>
        <v>0</v>
      </c>
      <c r="E53" s="224">
        <f t="shared" si="13"/>
        <v>31</v>
      </c>
      <c r="F53" s="224">
        <f t="shared" si="13"/>
        <v>0</v>
      </c>
      <c r="G53" s="224">
        <f t="shared" si="13"/>
        <v>0</v>
      </c>
      <c r="H53" s="224">
        <f t="shared" si="13"/>
        <v>31</v>
      </c>
      <c r="I53" s="224">
        <f t="shared" si="13"/>
        <v>0</v>
      </c>
      <c r="J53" s="224">
        <f t="shared" ref="J53:Y53" si="14">SUM(J44:J52)</f>
        <v>22</v>
      </c>
      <c r="K53" s="224">
        <f t="shared" si="14"/>
        <v>4</v>
      </c>
      <c r="L53" s="224">
        <f t="shared" si="14"/>
        <v>0</v>
      </c>
      <c r="M53" s="224">
        <f t="shared" si="14"/>
        <v>0</v>
      </c>
      <c r="N53" s="224">
        <f t="shared" si="14"/>
        <v>0</v>
      </c>
      <c r="O53" s="224">
        <f t="shared" si="14"/>
        <v>0</v>
      </c>
      <c r="P53" s="224">
        <f t="shared" si="14"/>
        <v>0</v>
      </c>
      <c r="Q53" s="224">
        <f t="shared" si="14"/>
        <v>0</v>
      </c>
      <c r="R53" s="224">
        <f t="shared" si="14"/>
        <v>0</v>
      </c>
      <c r="S53" s="224">
        <f t="shared" si="14"/>
        <v>0</v>
      </c>
      <c r="T53" s="224">
        <f t="shared" si="14"/>
        <v>0</v>
      </c>
      <c r="U53" s="224">
        <f t="shared" si="14"/>
        <v>0</v>
      </c>
      <c r="V53" s="224">
        <f t="shared" si="14"/>
        <v>0</v>
      </c>
      <c r="W53" s="224">
        <f t="shared" si="14"/>
        <v>0</v>
      </c>
      <c r="X53" s="224">
        <f t="shared" si="14"/>
        <v>2</v>
      </c>
      <c r="Y53" s="224">
        <f t="shared" si="14"/>
        <v>17</v>
      </c>
      <c r="Z53" s="224">
        <f>SUM(Z44:Z52)</f>
        <v>45</v>
      </c>
      <c r="AA53" s="224">
        <f>SUM(AA44:AA52)</f>
        <v>76</v>
      </c>
    </row>
    <row r="54" spans="1:27" s="53" customFormat="1" ht="18" customHeight="1">
      <c r="B54" s="185"/>
      <c r="C54" s="185"/>
      <c r="D54" s="185"/>
      <c r="E54" s="185"/>
      <c r="F54" s="185"/>
      <c r="G54" s="185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</row>
    <row r="55" spans="1:27" s="53" customFormat="1" ht="18" customHeight="1">
      <c r="B55" s="185"/>
      <c r="C55" s="185"/>
      <c r="D55" s="185"/>
      <c r="E55" s="185"/>
      <c r="F55" s="185"/>
      <c r="G55" s="185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</row>
    <row r="56" spans="1:27" s="53" customFormat="1" ht="18" customHeight="1">
      <c r="B56" s="185"/>
      <c r="C56" s="185"/>
      <c r="D56" s="185"/>
      <c r="E56" s="185"/>
      <c r="F56" s="185"/>
      <c r="G56" s="185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5"/>
      <c r="Y56" s="185"/>
    </row>
    <row r="57" spans="1:27" s="53" customFormat="1" ht="18" customHeight="1">
      <c r="B57" s="185"/>
      <c r="C57" s="185"/>
      <c r="D57" s="185"/>
      <c r="E57" s="185"/>
      <c r="F57" s="185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</row>
    <row r="58" spans="1:27" s="208" customFormat="1" ht="30" customHeight="1">
      <c r="A58" s="511" t="s">
        <v>374</v>
      </c>
      <c r="B58" s="511"/>
      <c r="C58" s="511"/>
      <c r="D58" s="511"/>
      <c r="E58" s="511"/>
      <c r="F58" s="511"/>
      <c r="G58" s="511"/>
      <c r="H58" s="511"/>
      <c r="I58" s="511"/>
      <c r="J58" s="511"/>
      <c r="K58" s="511"/>
      <c r="L58" s="511"/>
      <c r="M58" s="511"/>
      <c r="N58" s="511"/>
      <c r="O58" s="511"/>
      <c r="P58" s="511"/>
      <c r="Q58" s="511"/>
      <c r="R58" s="511"/>
      <c r="S58" s="511"/>
      <c r="T58" s="511"/>
      <c r="U58" s="511"/>
      <c r="V58" s="511"/>
      <c r="W58" s="511"/>
      <c r="X58" s="511"/>
      <c r="Y58" s="511"/>
      <c r="Z58" s="511"/>
      <c r="AA58" s="511"/>
    </row>
    <row r="59" spans="1:27" s="208" customFormat="1" ht="24.95" customHeight="1">
      <c r="A59" s="511" t="s">
        <v>1989</v>
      </c>
      <c r="B59" s="511"/>
      <c r="C59" s="511"/>
      <c r="D59" s="511"/>
      <c r="E59" s="511"/>
      <c r="F59" s="511"/>
      <c r="G59" s="511"/>
      <c r="H59" s="511"/>
      <c r="I59" s="511"/>
      <c r="J59" s="511"/>
      <c r="K59" s="511"/>
      <c r="L59" s="511"/>
      <c r="M59" s="511"/>
      <c r="N59" s="511"/>
      <c r="O59" s="511"/>
      <c r="P59" s="511"/>
      <c r="Q59" s="511"/>
      <c r="R59" s="511"/>
      <c r="S59" s="511"/>
      <c r="T59" s="511"/>
      <c r="U59" s="511"/>
      <c r="V59" s="511"/>
      <c r="W59" s="511"/>
      <c r="X59" s="511"/>
      <c r="Y59" s="511"/>
      <c r="Z59" s="511"/>
      <c r="AA59" s="511"/>
    </row>
    <row r="60" spans="1:27" s="208" customFormat="1" ht="15">
      <c r="A60" s="91"/>
      <c r="B60" s="211"/>
      <c r="C60" s="211"/>
      <c r="D60" s="211"/>
      <c r="E60" s="211"/>
      <c r="F60" s="211"/>
      <c r="G60" s="211"/>
      <c r="H60" s="211"/>
      <c r="I60" s="211"/>
      <c r="J60" s="211"/>
      <c r="K60" s="211"/>
      <c r="L60" s="211"/>
      <c r="M60" s="211"/>
      <c r="N60" s="211"/>
      <c r="O60" s="211"/>
      <c r="P60" s="211"/>
      <c r="Q60" s="211"/>
      <c r="R60" s="211"/>
      <c r="S60" s="211"/>
      <c r="T60" s="211"/>
      <c r="U60" s="211"/>
      <c r="V60" s="211"/>
      <c r="W60" s="211"/>
      <c r="X60" s="211"/>
      <c r="Y60" s="211"/>
      <c r="Z60" s="91"/>
      <c r="AA60" s="91"/>
    </row>
    <row r="61" spans="1:27" s="208" customFormat="1" ht="30" customHeight="1">
      <c r="A61" s="512" t="s">
        <v>242</v>
      </c>
      <c r="B61" s="513" t="s">
        <v>214</v>
      </c>
      <c r="C61" s="515" t="s">
        <v>215</v>
      </c>
      <c r="D61" s="516"/>
      <c r="E61" s="516"/>
      <c r="F61" s="516"/>
      <c r="G61" s="517"/>
      <c r="H61" s="518" t="s">
        <v>979</v>
      </c>
      <c r="I61" s="520" t="s">
        <v>216</v>
      </c>
      <c r="J61" s="520"/>
      <c r="K61" s="520"/>
      <c r="L61" s="520"/>
      <c r="M61" s="520"/>
      <c r="N61" s="520"/>
      <c r="O61" s="520"/>
      <c r="P61" s="520"/>
      <c r="Q61" s="520"/>
      <c r="R61" s="520"/>
      <c r="S61" s="520"/>
      <c r="T61" s="520"/>
      <c r="U61" s="520"/>
      <c r="V61" s="520"/>
      <c r="W61" s="520"/>
      <c r="X61" s="520"/>
      <c r="Y61" s="520"/>
      <c r="Z61" s="521" t="s">
        <v>980</v>
      </c>
      <c r="AA61" s="521" t="s">
        <v>981</v>
      </c>
    </row>
    <row r="62" spans="1:27" s="208" customFormat="1" ht="30" customHeight="1">
      <c r="A62" s="512"/>
      <c r="B62" s="514"/>
      <c r="C62" s="325" t="s">
        <v>983</v>
      </c>
      <c r="D62" s="325" t="s">
        <v>984</v>
      </c>
      <c r="E62" s="325" t="s">
        <v>1629</v>
      </c>
      <c r="F62" s="325" t="s">
        <v>2104</v>
      </c>
      <c r="G62" s="325" t="s">
        <v>1642</v>
      </c>
      <c r="H62" s="519"/>
      <c r="I62" s="368" t="s">
        <v>985</v>
      </c>
      <c r="J62" s="368" t="s">
        <v>986</v>
      </c>
      <c r="K62" s="368" t="s">
        <v>987</v>
      </c>
      <c r="L62" s="368" t="s">
        <v>988</v>
      </c>
      <c r="M62" s="368" t="s">
        <v>989</v>
      </c>
      <c r="N62" s="368" t="s">
        <v>1643</v>
      </c>
      <c r="O62" s="368" t="s">
        <v>1644</v>
      </c>
      <c r="P62" s="368" t="s">
        <v>1645</v>
      </c>
      <c r="Q62" s="368" t="s">
        <v>1646</v>
      </c>
      <c r="R62" s="368" t="s">
        <v>1697</v>
      </c>
      <c r="S62" s="368" t="s">
        <v>2105</v>
      </c>
      <c r="T62" s="368" t="s">
        <v>2106</v>
      </c>
      <c r="U62" s="368" t="s">
        <v>2107</v>
      </c>
      <c r="V62" s="368" t="s">
        <v>2108</v>
      </c>
      <c r="W62" s="368" t="s">
        <v>2109</v>
      </c>
      <c r="X62" s="368" t="s">
        <v>1647</v>
      </c>
      <c r="Y62" s="368" t="s">
        <v>1729</v>
      </c>
      <c r="Z62" s="522"/>
      <c r="AA62" s="523"/>
    </row>
    <row r="63" spans="1:27" s="208" customFormat="1" ht="30" customHeight="1">
      <c r="A63" s="222">
        <v>1</v>
      </c>
      <c r="B63" s="230" t="s">
        <v>246</v>
      </c>
      <c r="C63" s="222">
        <v>9</v>
      </c>
      <c r="D63" s="222">
        <v>0</v>
      </c>
      <c r="E63" s="222">
        <v>0</v>
      </c>
      <c r="F63" s="222">
        <v>0</v>
      </c>
      <c r="G63" s="222">
        <v>0</v>
      </c>
      <c r="H63" s="224">
        <f t="shared" ref="H63:H71" si="15">SUM(C63:G63)</f>
        <v>9</v>
      </c>
      <c r="I63" s="222">
        <v>0</v>
      </c>
      <c r="J63" s="222">
        <v>0</v>
      </c>
      <c r="K63" s="222">
        <v>0</v>
      </c>
      <c r="L63" s="222">
        <v>0</v>
      </c>
      <c r="M63" s="222">
        <v>0</v>
      </c>
      <c r="N63" s="222">
        <v>2</v>
      </c>
      <c r="O63" s="222">
        <v>0</v>
      </c>
      <c r="P63" s="222">
        <v>0</v>
      </c>
      <c r="Q63" s="222">
        <v>0</v>
      </c>
      <c r="R63" s="222">
        <v>0</v>
      </c>
      <c r="S63" s="222">
        <v>0</v>
      </c>
      <c r="T63" s="222">
        <v>0</v>
      </c>
      <c r="U63" s="222">
        <v>0</v>
      </c>
      <c r="V63" s="222">
        <v>0</v>
      </c>
      <c r="W63" s="222">
        <v>0</v>
      </c>
      <c r="X63" s="222">
        <v>0</v>
      </c>
      <c r="Y63" s="222">
        <v>0</v>
      </c>
      <c r="Z63" s="224">
        <f t="shared" ref="Z63:Z71" si="16">SUM(I63:Y63)</f>
        <v>2</v>
      </c>
      <c r="AA63" s="224">
        <f t="shared" ref="AA63:AA71" si="17">SUM(H63,Z63)</f>
        <v>11</v>
      </c>
    </row>
    <row r="64" spans="1:27" s="208" customFormat="1" ht="30" customHeight="1">
      <c r="A64" s="222">
        <v>2</v>
      </c>
      <c r="B64" s="223" t="s">
        <v>244</v>
      </c>
      <c r="C64" s="222">
        <v>2</v>
      </c>
      <c r="D64" s="222">
        <v>0</v>
      </c>
      <c r="E64" s="222">
        <v>0</v>
      </c>
      <c r="F64" s="222">
        <v>0</v>
      </c>
      <c r="G64" s="222">
        <v>0</v>
      </c>
      <c r="H64" s="224">
        <f t="shared" si="15"/>
        <v>2</v>
      </c>
      <c r="I64" s="222">
        <v>0</v>
      </c>
      <c r="J64" s="222">
        <v>4</v>
      </c>
      <c r="K64" s="222">
        <v>0</v>
      </c>
      <c r="L64" s="222">
        <v>0</v>
      </c>
      <c r="M64" s="222">
        <v>0</v>
      </c>
      <c r="N64" s="222">
        <v>0</v>
      </c>
      <c r="O64" s="222">
        <v>4</v>
      </c>
      <c r="P64" s="222">
        <v>0</v>
      </c>
      <c r="Q64" s="222">
        <v>0</v>
      </c>
      <c r="R64" s="222">
        <v>0</v>
      </c>
      <c r="S64" s="222">
        <v>0</v>
      </c>
      <c r="T64" s="222">
        <v>0</v>
      </c>
      <c r="U64" s="222">
        <v>0</v>
      </c>
      <c r="V64" s="222">
        <v>0</v>
      </c>
      <c r="W64" s="222">
        <v>0</v>
      </c>
      <c r="X64" s="222">
        <v>0</v>
      </c>
      <c r="Y64" s="222">
        <v>0</v>
      </c>
      <c r="Z64" s="224">
        <f t="shared" si="16"/>
        <v>8</v>
      </c>
      <c r="AA64" s="224">
        <f t="shared" si="17"/>
        <v>10</v>
      </c>
    </row>
    <row r="65" spans="1:27" s="208" customFormat="1" ht="30" customHeight="1">
      <c r="A65" s="222">
        <v>3</v>
      </c>
      <c r="B65" s="230" t="s">
        <v>247</v>
      </c>
      <c r="C65" s="229">
        <v>0</v>
      </c>
      <c r="D65" s="229">
        <v>0</v>
      </c>
      <c r="E65" s="229">
        <v>0</v>
      </c>
      <c r="F65" s="229">
        <v>0</v>
      </c>
      <c r="G65" s="229">
        <v>0</v>
      </c>
      <c r="H65" s="224">
        <f t="shared" si="15"/>
        <v>0</v>
      </c>
      <c r="I65" s="229">
        <v>0</v>
      </c>
      <c r="J65" s="229">
        <v>0</v>
      </c>
      <c r="K65" s="229">
        <v>0</v>
      </c>
      <c r="L65" s="229">
        <v>0</v>
      </c>
      <c r="M65" s="229">
        <v>0</v>
      </c>
      <c r="N65" s="229">
        <v>0</v>
      </c>
      <c r="O65" s="229">
        <v>0</v>
      </c>
      <c r="P65" s="229">
        <v>7</v>
      </c>
      <c r="Q65" s="222">
        <v>0</v>
      </c>
      <c r="R65" s="229">
        <v>0</v>
      </c>
      <c r="S65" s="229">
        <v>0</v>
      </c>
      <c r="T65" s="229">
        <v>0</v>
      </c>
      <c r="U65" s="229">
        <v>0</v>
      </c>
      <c r="V65" s="229">
        <v>0</v>
      </c>
      <c r="W65" s="229">
        <v>0</v>
      </c>
      <c r="X65" s="222">
        <v>0</v>
      </c>
      <c r="Y65" s="229">
        <v>10</v>
      </c>
      <c r="Z65" s="224">
        <f t="shared" si="16"/>
        <v>17</v>
      </c>
      <c r="AA65" s="224">
        <f t="shared" si="17"/>
        <v>17</v>
      </c>
    </row>
    <row r="66" spans="1:27" s="208" customFormat="1" ht="30" customHeight="1">
      <c r="A66" s="222">
        <v>4</v>
      </c>
      <c r="B66" s="223" t="s">
        <v>375</v>
      </c>
      <c r="C66" s="222">
        <v>0</v>
      </c>
      <c r="D66" s="222">
        <v>10</v>
      </c>
      <c r="E66" s="222">
        <v>4</v>
      </c>
      <c r="F66" s="229">
        <v>0</v>
      </c>
      <c r="G66" s="229">
        <v>0</v>
      </c>
      <c r="H66" s="224">
        <f t="shared" si="15"/>
        <v>14</v>
      </c>
      <c r="I66" s="222">
        <v>0</v>
      </c>
      <c r="J66" s="222">
        <v>0</v>
      </c>
      <c r="K66" s="222">
        <v>0</v>
      </c>
      <c r="L66" s="222">
        <v>0</v>
      </c>
      <c r="M66" s="222">
        <v>0</v>
      </c>
      <c r="N66" s="222">
        <v>7</v>
      </c>
      <c r="O66" s="222">
        <v>0</v>
      </c>
      <c r="P66" s="222">
        <v>0</v>
      </c>
      <c r="Q66" s="222">
        <v>0</v>
      </c>
      <c r="R66" s="222">
        <v>0</v>
      </c>
      <c r="S66" s="222">
        <v>0</v>
      </c>
      <c r="T66" s="222">
        <v>0</v>
      </c>
      <c r="U66" s="222">
        <v>0</v>
      </c>
      <c r="V66" s="222">
        <v>0</v>
      </c>
      <c r="W66" s="222">
        <v>0</v>
      </c>
      <c r="X66" s="222">
        <v>0</v>
      </c>
      <c r="Y66" s="222">
        <v>8</v>
      </c>
      <c r="Z66" s="224">
        <f t="shared" si="16"/>
        <v>15</v>
      </c>
      <c r="AA66" s="224">
        <f t="shared" si="17"/>
        <v>29</v>
      </c>
    </row>
    <row r="67" spans="1:27" s="208" customFormat="1" ht="30" customHeight="1">
      <c r="A67" s="222">
        <v>5</v>
      </c>
      <c r="B67" s="223" t="s">
        <v>376</v>
      </c>
      <c r="C67" s="222">
        <v>1</v>
      </c>
      <c r="D67" s="222">
        <v>1</v>
      </c>
      <c r="E67" s="222">
        <v>1</v>
      </c>
      <c r="F67" s="222">
        <v>0</v>
      </c>
      <c r="G67" s="222">
        <v>0</v>
      </c>
      <c r="H67" s="224">
        <f t="shared" si="15"/>
        <v>3</v>
      </c>
      <c r="I67" s="222">
        <v>0</v>
      </c>
      <c r="J67" s="222">
        <v>0</v>
      </c>
      <c r="K67" s="222">
        <v>0</v>
      </c>
      <c r="L67" s="222">
        <v>0</v>
      </c>
      <c r="M67" s="222">
        <v>0</v>
      </c>
      <c r="N67" s="222">
        <v>0</v>
      </c>
      <c r="O67" s="222">
        <v>0</v>
      </c>
      <c r="P67" s="222">
        <v>0</v>
      </c>
      <c r="Q67" s="222">
        <v>0</v>
      </c>
      <c r="R67" s="222">
        <v>0</v>
      </c>
      <c r="S67" s="222">
        <v>0</v>
      </c>
      <c r="T67" s="222">
        <v>0</v>
      </c>
      <c r="U67" s="222">
        <v>0</v>
      </c>
      <c r="V67" s="222">
        <v>0</v>
      </c>
      <c r="W67" s="222">
        <v>0</v>
      </c>
      <c r="X67" s="222">
        <v>0</v>
      </c>
      <c r="Y67" s="222">
        <v>0</v>
      </c>
      <c r="Z67" s="224">
        <f t="shared" si="16"/>
        <v>0</v>
      </c>
      <c r="AA67" s="224">
        <f t="shared" si="17"/>
        <v>3</v>
      </c>
    </row>
    <row r="68" spans="1:27" s="208" customFormat="1" ht="30" customHeight="1">
      <c r="A68" s="222">
        <v>6</v>
      </c>
      <c r="B68" s="230" t="s">
        <v>260</v>
      </c>
      <c r="C68" s="222">
        <v>5</v>
      </c>
      <c r="D68" s="222">
        <v>0</v>
      </c>
      <c r="E68" s="222">
        <v>0</v>
      </c>
      <c r="F68" s="229">
        <v>0</v>
      </c>
      <c r="G68" s="229">
        <v>0</v>
      </c>
      <c r="H68" s="224">
        <f t="shared" si="15"/>
        <v>5</v>
      </c>
      <c r="I68" s="222">
        <v>0</v>
      </c>
      <c r="J68" s="222">
        <v>0</v>
      </c>
      <c r="K68" s="222">
        <v>0</v>
      </c>
      <c r="L68" s="222">
        <v>0</v>
      </c>
      <c r="M68" s="222">
        <v>0</v>
      </c>
      <c r="N68" s="222">
        <v>0</v>
      </c>
      <c r="O68" s="222">
        <v>0</v>
      </c>
      <c r="P68" s="222">
        <v>0</v>
      </c>
      <c r="Q68" s="222">
        <v>0</v>
      </c>
      <c r="R68" s="222">
        <v>0</v>
      </c>
      <c r="S68" s="222">
        <v>0</v>
      </c>
      <c r="T68" s="222">
        <v>0</v>
      </c>
      <c r="U68" s="222">
        <v>0</v>
      </c>
      <c r="V68" s="222">
        <v>0</v>
      </c>
      <c r="W68" s="222">
        <v>0</v>
      </c>
      <c r="X68" s="222">
        <v>0</v>
      </c>
      <c r="Y68" s="222">
        <v>0</v>
      </c>
      <c r="Z68" s="224">
        <f t="shared" si="16"/>
        <v>0</v>
      </c>
      <c r="AA68" s="224">
        <f t="shared" si="17"/>
        <v>5</v>
      </c>
    </row>
    <row r="69" spans="1:27" s="208" customFormat="1" ht="30" customHeight="1">
      <c r="A69" s="222">
        <v>7</v>
      </c>
      <c r="B69" s="223" t="s">
        <v>982</v>
      </c>
      <c r="C69" s="222">
        <v>3</v>
      </c>
      <c r="D69" s="222">
        <v>0</v>
      </c>
      <c r="E69" s="222">
        <v>0</v>
      </c>
      <c r="F69" s="229">
        <v>0</v>
      </c>
      <c r="G69" s="229">
        <v>0</v>
      </c>
      <c r="H69" s="224">
        <f t="shared" si="15"/>
        <v>3</v>
      </c>
      <c r="I69" s="222">
        <v>0</v>
      </c>
      <c r="J69" s="222">
        <v>0</v>
      </c>
      <c r="K69" s="222">
        <v>0</v>
      </c>
      <c r="L69" s="222">
        <v>0</v>
      </c>
      <c r="M69" s="222">
        <v>0</v>
      </c>
      <c r="N69" s="222">
        <v>0</v>
      </c>
      <c r="O69" s="222">
        <v>0</v>
      </c>
      <c r="P69" s="222">
        <v>0</v>
      </c>
      <c r="Q69" s="222">
        <v>0</v>
      </c>
      <c r="R69" s="222">
        <v>0</v>
      </c>
      <c r="S69" s="222">
        <v>0</v>
      </c>
      <c r="T69" s="222">
        <v>0</v>
      </c>
      <c r="U69" s="222">
        <v>0</v>
      </c>
      <c r="V69" s="222">
        <v>0</v>
      </c>
      <c r="W69" s="222">
        <v>0</v>
      </c>
      <c r="X69" s="222">
        <v>0</v>
      </c>
      <c r="Y69" s="222">
        <v>0</v>
      </c>
      <c r="Z69" s="224">
        <f t="shared" si="16"/>
        <v>0</v>
      </c>
      <c r="AA69" s="224">
        <f t="shared" si="17"/>
        <v>3</v>
      </c>
    </row>
    <row r="70" spans="1:27" s="208" customFormat="1" ht="30" customHeight="1">
      <c r="A70" s="222">
        <v>8</v>
      </c>
      <c r="B70" s="223" t="s">
        <v>248</v>
      </c>
      <c r="C70" s="222">
        <v>1</v>
      </c>
      <c r="D70" s="222">
        <v>0</v>
      </c>
      <c r="E70" s="222">
        <v>0</v>
      </c>
      <c r="F70" s="229">
        <v>0</v>
      </c>
      <c r="G70" s="229">
        <v>0</v>
      </c>
      <c r="H70" s="224">
        <f t="shared" si="15"/>
        <v>1</v>
      </c>
      <c r="I70" s="222">
        <v>0</v>
      </c>
      <c r="J70" s="222">
        <v>0</v>
      </c>
      <c r="K70" s="222">
        <v>0</v>
      </c>
      <c r="L70" s="222">
        <v>0</v>
      </c>
      <c r="M70" s="222">
        <v>0</v>
      </c>
      <c r="N70" s="222">
        <v>0</v>
      </c>
      <c r="O70" s="222">
        <v>0</v>
      </c>
      <c r="P70" s="222">
        <v>0</v>
      </c>
      <c r="Q70" s="222">
        <v>0</v>
      </c>
      <c r="R70" s="222">
        <v>0</v>
      </c>
      <c r="S70" s="222">
        <v>0</v>
      </c>
      <c r="T70" s="222">
        <v>0</v>
      </c>
      <c r="U70" s="222">
        <v>0</v>
      </c>
      <c r="V70" s="222">
        <v>0</v>
      </c>
      <c r="W70" s="222">
        <v>0</v>
      </c>
      <c r="X70" s="222">
        <v>0</v>
      </c>
      <c r="Y70" s="222">
        <v>0</v>
      </c>
      <c r="Z70" s="224">
        <f t="shared" si="16"/>
        <v>0</v>
      </c>
      <c r="AA70" s="224">
        <f t="shared" si="17"/>
        <v>1</v>
      </c>
    </row>
    <row r="71" spans="1:27" s="208" customFormat="1" ht="30" customHeight="1">
      <c r="A71" s="222">
        <v>9</v>
      </c>
      <c r="B71" s="223" t="s">
        <v>365</v>
      </c>
      <c r="C71" s="222">
        <v>0</v>
      </c>
      <c r="D71" s="222">
        <v>0</v>
      </c>
      <c r="E71" s="222">
        <v>0</v>
      </c>
      <c r="F71" s="229">
        <v>0</v>
      </c>
      <c r="G71" s="229">
        <v>0</v>
      </c>
      <c r="H71" s="224">
        <f t="shared" si="15"/>
        <v>0</v>
      </c>
      <c r="I71" s="222">
        <v>0</v>
      </c>
      <c r="J71" s="222">
        <v>0</v>
      </c>
      <c r="K71" s="222">
        <v>0</v>
      </c>
      <c r="L71" s="222">
        <v>0</v>
      </c>
      <c r="M71" s="222">
        <v>0</v>
      </c>
      <c r="N71" s="222">
        <v>0</v>
      </c>
      <c r="O71" s="222">
        <v>0</v>
      </c>
      <c r="P71" s="222">
        <v>0</v>
      </c>
      <c r="Q71" s="222">
        <v>0</v>
      </c>
      <c r="R71" s="222">
        <v>0</v>
      </c>
      <c r="S71" s="222">
        <v>0</v>
      </c>
      <c r="T71" s="222">
        <v>0</v>
      </c>
      <c r="U71" s="222">
        <v>0</v>
      </c>
      <c r="V71" s="222">
        <v>0</v>
      </c>
      <c r="W71" s="222">
        <v>0</v>
      </c>
      <c r="X71" s="222">
        <v>0</v>
      </c>
      <c r="Y71" s="222">
        <v>0</v>
      </c>
      <c r="Z71" s="224">
        <f t="shared" si="16"/>
        <v>0</v>
      </c>
      <c r="AA71" s="224">
        <f t="shared" si="17"/>
        <v>0</v>
      </c>
    </row>
    <row r="72" spans="1:27" s="208" customFormat="1" ht="30" customHeight="1">
      <c r="A72" s="178"/>
      <c r="B72" s="225" t="s">
        <v>377</v>
      </c>
      <c r="C72" s="224">
        <f t="shared" ref="C72:I72" si="18">SUM(C63:C71)</f>
        <v>21</v>
      </c>
      <c r="D72" s="224">
        <f t="shared" si="18"/>
        <v>11</v>
      </c>
      <c r="E72" s="224">
        <f t="shared" si="18"/>
        <v>5</v>
      </c>
      <c r="F72" s="224">
        <f t="shared" si="18"/>
        <v>0</v>
      </c>
      <c r="G72" s="224">
        <f t="shared" si="18"/>
        <v>0</v>
      </c>
      <c r="H72" s="224">
        <f t="shared" si="18"/>
        <v>37</v>
      </c>
      <c r="I72" s="224">
        <f t="shared" si="18"/>
        <v>0</v>
      </c>
      <c r="J72" s="224">
        <f t="shared" ref="J72:Y72" si="19">SUM(J63:J71)</f>
        <v>4</v>
      </c>
      <c r="K72" s="224">
        <f t="shared" si="19"/>
        <v>0</v>
      </c>
      <c r="L72" s="224">
        <f t="shared" si="19"/>
        <v>0</v>
      </c>
      <c r="M72" s="224">
        <f t="shared" si="19"/>
        <v>0</v>
      </c>
      <c r="N72" s="224">
        <f t="shared" si="19"/>
        <v>9</v>
      </c>
      <c r="O72" s="224">
        <f t="shared" si="19"/>
        <v>4</v>
      </c>
      <c r="P72" s="224">
        <f t="shared" si="19"/>
        <v>7</v>
      </c>
      <c r="Q72" s="224">
        <f t="shared" si="19"/>
        <v>0</v>
      </c>
      <c r="R72" s="224">
        <f t="shared" si="19"/>
        <v>0</v>
      </c>
      <c r="S72" s="224">
        <f t="shared" si="19"/>
        <v>0</v>
      </c>
      <c r="T72" s="224">
        <f t="shared" si="19"/>
        <v>0</v>
      </c>
      <c r="U72" s="224">
        <f t="shared" si="19"/>
        <v>0</v>
      </c>
      <c r="V72" s="224">
        <f t="shared" si="19"/>
        <v>0</v>
      </c>
      <c r="W72" s="224">
        <f t="shared" si="19"/>
        <v>0</v>
      </c>
      <c r="X72" s="224">
        <f t="shared" si="19"/>
        <v>0</v>
      </c>
      <c r="Y72" s="224">
        <f t="shared" si="19"/>
        <v>18</v>
      </c>
      <c r="Z72" s="224">
        <f>SUM(Z63:Z71)</f>
        <v>42</v>
      </c>
      <c r="AA72" s="224">
        <f>SUM(AA63:AA71)</f>
        <v>79</v>
      </c>
    </row>
    <row r="73" spans="1:27" s="53" customFormat="1" ht="18" customHeight="1">
      <c r="B73" s="185"/>
      <c r="C73" s="185"/>
      <c r="D73" s="185"/>
      <c r="E73" s="185"/>
      <c r="F73" s="185"/>
      <c r="G73" s="185"/>
      <c r="H73" s="185"/>
      <c r="I73" s="185"/>
      <c r="J73" s="185"/>
      <c r="K73" s="185"/>
      <c r="L73" s="185"/>
      <c r="M73" s="185"/>
      <c r="N73" s="185"/>
      <c r="O73" s="185"/>
      <c r="P73" s="185"/>
      <c r="Q73" s="185"/>
      <c r="R73" s="185"/>
      <c r="S73" s="185"/>
      <c r="T73" s="185"/>
      <c r="U73" s="185"/>
      <c r="V73" s="185"/>
      <c r="W73" s="185"/>
      <c r="X73" s="185"/>
      <c r="Y73" s="185"/>
    </row>
    <row r="74" spans="1:27" s="53" customFormat="1" ht="18" customHeight="1">
      <c r="B74" s="185"/>
      <c r="C74" s="185"/>
      <c r="D74" s="185"/>
      <c r="E74" s="185"/>
      <c r="F74" s="185"/>
      <c r="G74" s="185"/>
      <c r="H74" s="185"/>
      <c r="I74" s="185"/>
      <c r="J74" s="185"/>
      <c r="K74" s="185"/>
      <c r="L74" s="185"/>
      <c r="M74" s="185"/>
      <c r="N74" s="185"/>
      <c r="O74" s="185"/>
      <c r="P74" s="185"/>
      <c r="Q74" s="185"/>
      <c r="R74" s="185"/>
      <c r="S74" s="185"/>
      <c r="T74" s="185"/>
      <c r="U74" s="185"/>
      <c r="V74" s="185"/>
      <c r="W74" s="185"/>
      <c r="X74" s="185"/>
      <c r="Y74" s="185"/>
    </row>
    <row r="75" spans="1:27" s="53" customFormat="1" ht="18" customHeight="1">
      <c r="B75" s="185"/>
      <c r="C75" s="185"/>
      <c r="D75" s="185"/>
      <c r="E75" s="185"/>
      <c r="F75" s="185"/>
      <c r="G75" s="185"/>
      <c r="H75" s="185"/>
      <c r="I75" s="185"/>
      <c r="J75" s="185"/>
      <c r="K75" s="185"/>
      <c r="L75" s="185"/>
      <c r="M75" s="185"/>
      <c r="N75" s="185"/>
      <c r="O75" s="185"/>
      <c r="P75" s="185"/>
      <c r="Q75" s="185"/>
      <c r="R75" s="185"/>
      <c r="S75" s="185"/>
      <c r="T75" s="185"/>
      <c r="U75" s="185"/>
      <c r="V75" s="185"/>
      <c r="W75" s="185"/>
      <c r="X75" s="185"/>
      <c r="Y75" s="185"/>
    </row>
    <row r="76" spans="1:27" s="53" customFormat="1" ht="18" customHeight="1">
      <c r="B76" s="185"/>
      <c r="C76" s="185"/>
      <c r="D76" s="185"/>
      <c r="E76" s="185"/>
      <c r="F76" s="185"/>
      <c r="G76" s="185"/>
      <c r="H76" s="185"/>
      <c r="I76" s="185"/>
      <c r="J76" s="185"/>
      <c r="K76" s="185"/>
      <c r="L76" s="185"/>
      <c r="M76" s="185"/>
      <c r="N76" s="185"/>
      <c r="O76" s="185"/>
      <c r="P76" s="185"/>
      <c r="Q76" s="185"/>
      <c r="R76" s="185"/>
      <c r="S76" s="185"/>
      <c r="T76" s="185"/>
      <c r="U76" s="185"/>
      <c r="V76" s="185"/>
      <c r="W76" s="185"/>
      <c r="X76" s="185"/>
      <c r="Y76" s="185"/>
    </row>
    <row r="77" spans="1:27" s="53" customFormat="1" ht="18" customHeight="1">
      <c r="B77" s="185"/>
      <c r="C77" s="185"/>
      <c r="D77" s="185"/>
      <c r="E77" s="185"/>
      <c r="F77" s="185"/>
      <c r="G77" s="185"/>
      <c r="H77" s="185"/>
      <c r="I77" s="185"/>
      <c r="J77" s="185"/>
      <c r="K77" s="185"/>
      <c r="L77" s="185"/>
      <c r="M77" s="185"/>
      <c r="N77" s="185"/>
      <c r="O77" s="185"/>
      <c r="P77" s="185"/>
      <c r="Q77" s="185"/>
      <c r="R77" s="185"/>
      <c r="S77" s="185"/>
      <c r="T77" s="185"/>
      <c r="U77" s="185"/>
      <c r="V77" s="185"/>
      <c r="W77" s="185"/>
      <c r="X77" s="185"/>
      <c r="Y77" s="185"/>
    </row>
    <row r="78" spans="1:27" s="53" customFormat="1" ht="18" customHeight="1">
      <c r="B78" s="185"/>
      <c r="C78" s="185"/>
      <c r="D78" s="185"/>
      <c r="E78" s="185"/>
      <c r="F78" s="185"/>
      <c r="G78" s="185"/>
      <c r="H78" s="185"/>
      <c r="I78" s="185"/>
      <c r="J78" s="185"/>
      <c r="K78" s="185"/>
      <c r="L78" s="185"/>
      <c r="M78" s="185"/>
      <c r="N78" s="185"/>
      <c r="O78" s="185"/>
      <c r="P78" s="185"/>
      <c r="Q78" s="185"/>
      <c r="R78" s="185"/>
      <c r="S78" s="185"/>
      <c r="T78" s="185"/>
      <c r="U78" s="185"/>
      <c r="V78" s="185"/>
      <c r="W78" s="185"/>
      <c r="X78" s="185"/>
      <c r="Y78" s="185"/>
    </row>
    <row r="79" spans="1:27" s="53" customFormat="1" ht="18" customHeight="1">
      <c r="B79" s="185"/>
      <c r="C79" s="185"/>
      <c r="D79" s="185"/>
      <c r="E79" s="185"/>
      <c r="F79" s="185"/>
      <c r="G79" s="185"/>
      <c r="H79" s="185"/>
      <c r="I79" s="185"/>
      <c r="J79" s="185"/>
      <c r="K79" s="185"/>
      <c r="L79" s="185"/>
      <c r="M79" s="185"/>
      <c r="N79" s="185"/>
      <c r="O79" s="185"/>
      <c r="P79" s="185"/>
      <c r="Q79" s="185"/>
      <c r="R79" s="185"/>
      <c r="S79" s="185"/>
      <c r="T79" s="185"/>
      <c r="U79" s="185"/>
      <c r="V79" s="185"/>
      <c r="W79" s="185"/>
      <c r="X79" s="185"/>
      <c r="Y79" s="185"/>
    </row>
    <row r="80" spans="1:27" s="53" customFormat="1" ht="18" customHeight="1">
      <c r="B80" s="185"/>
      <c r="C80" s="185"/>
      <c r="D80" s="185"/>
      <c r="E80" s="185"/>
      <c r="F80" s="185"/>
      <c r="G80" s="185"/>
      <c r="H80" s="185"/>
      <c r="I80" s="185"/>
      <c r="J80" s="185"/>
      <c r="K80" s="185"/>
      <c r="L80" s="185"/>
      <c r="M80" s="185"/>
      <c r="N80" s="185"/>
      <c r="O80" s="185"/>
      <c r="P80" s="185"/>
      <c r="Q80" s="185"/>
      <c r="R80" s="185"/>
      <c r="S80" s="185"/>
      <c r="T80" s="185"/>
      <c r="U80" s="185"/>
      <c r="V80" s="185"/>
      <c r="W80" s="185"/>
      <c r="X80" s="185"/>
      <c r="Y80" s="185"/>
    </row>
    <row r="81" spans="2:25" s="53" customFormat="1" ht="18" customHeight="1">
      <c r="B81" s="185"/>
      <c r="C81" s="185"/>
      <c r="D81" s="185"/>
      <c r="E81" s="185"/>
      <c r="F81" s="185"/>
      <c r="G81" s="185"/>
      <c r="H81" s="185"/>
      <c r="I81" s="185"/>
      <c r="J81" s="185"/>
      <c r="K81" s="185"/>
      <c r="L81" s="185"/>
      <c r="M81" s="185"/>
      <c r="N81" s="185"/>
      <c r="O81" s="185"/>
      <c r="P81" s="185"/>
      <c r="Q81" s="185"/>
      <c r="R81" s="185"/>
      <c r="S81" s="185"/>
      <c r="T81" s="185"/>
      <c r="U81" s="185"/>
      <c r="V81" s="185"/>
      <c r="W81" s="185"/>
      <c r="X81" s="185"/>
      <c r="Y81" s="185"/>
    </row>
  </sheetData>
  <mergeCells count="36">
    <mergeCell ref="A58:AA58"/>
    <mergeCell ref="A59:AA59"/>
    <mergeCell ref="A61:A62"/>
    <mergeCell ref="B61:B62"/>
    <mergeCell ref="C61:G61"/>
    <mergeCell ref="H61:H62"/>
    <mergeCell ref="I61:Y61"/>
    <mergeCell ref="Z61:Z62"/>
    <mergeCell ref="AA61:AA62"/>
    <mergeCell ref="A39:AA39"/>
    <mergeCell ref="A40:AA40"/>
    <mergeCell ref="A42:A43"/>
    <mergeCell ref="B42:B43"/>
    <mergeCell ref="C42:G42"/>
    <mergeCell ref="H42:H43"/>
    <mergeCell ref="I42:Y42"/>
    <mergeCell ref="Z42:Z43"/>
    <mergeCell ref="AA42:AA43"/>
    <mergeCell ref="A20:AA20"/>
    <mergeCell ref="A21:AA21"/>
    <mergeCell ref="A23:A24"/>
    <mergeCell ref="B23:B24"/>
    <mergeCell ref="C23:G23"/>
    <mergeCell ref="H23:H24"/>
    <mergeCell ref="I23:Y23"/>
    <mergeCell ref="Z23:Z24"/>
    <mergeCell ref="AA23:AA24"/>
    <mergeCell ref="A1:AA1"/>
    <mergeCell ref="A2:AA2"/>
    <mergeCell ref="A4:A5"/>
    <mergeCell ref="B4:B5"/>
    <mergeCell ref="C4:G4"/>
    <mergeCell ref="H4:H5"/>
    <mergeCell ref="I4:Y4"/>
    <mergeCell ref="Z4:Z5"/>
    <mergeCell ref="AA4:AA5"/>
  </mergeCells>
  <pageMargins left="0.5" right="0.25" top="0.5" bottom="0.5" header="0" footer="0.25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7"/>
  <sheetViews>
    <sheetView view="pageBreakPreview" zoomScaleNormal="100" workbookViewId="0">
      <selection activeCell="G9" sqref="G9"/>
    </sheetView>
  </sheetViews>
  <sheetFormatPr defaultRowHeight="15"/>
  <cols>
    <col min="1" max="1" width="4.625" style="200" customWidth="1"/>
    <col min="2" max="2" width="10.625" style="200" customWidth="1"/>
    <col min="3" max="3" width="19.625" style="4" customWidth="1"/>
    <col min="4" max="4" width="7.125" style="4" customWidth="1"/>
    <col min="5" max="5" width="10.625" style="200" customWidth="1"/>
    <col min="6" max="6" width="23.625" style="4" customWidth="1"/>
    <col min="7" max="7" width="20.625" style="4" customWidth="1"/>
    <col min="8" max="16384" width="9" style="4"/>
  </cols>
  <sheetData>
    <row r="1" spans="1:8" ht="18" customHeight="1">
      <c r="A1" s="454" t="s">
        <v>7</v>
      </c>
      <c r="B1" s="454"/>
      <c r="C1" s="454"/>
      <c r="D1" s="454"/>
      <c r="E1" s="455" t="s">
        <v>22</v>
      </c>
      <c r="F1" s="455"/>
      <c r="G1" s="455"/>
    </row>
    <row r="2" spans="1:8" ht="18" customHeight="1">
      <c r="A2" s="455" t="s">
        <v>18</v>
      </c>
      <c r="B2" s="455"/>
      <c r="C2" s="455"/>
      <c r="D2" s="455"/>
      <c r="E2" s="456" t="s">
        <v>23</v>
      </c>
      <c r="F2" s="456"/>
      <c r="G2" s="456"/>
    </row>
    <row r="3" spans="1:8" ht="18" customHeight="1">
      <c r="A3" s="455" t="s">
        <v>30</v>
      </c>
      <c r="B3" s="455"/>
      <c r="C3" s="455"/>
      <c r="D3" s="455"/>
      <c r="E3" s="455"/>
      <c r="F3" s="455"/>
      <c r="G3" s="455"/>
    </row>
    <row r="4" spans="1:8" ht="18" customHeight="1">
      <c r="A4" s="458"/>
      <c r="B4" s="458"/>
      <c r="C4" s="458"/>
      <c r="D4" s="458"/>
      <c r="E4" s="22"/>
      <c r="F4" s="524"/>
      <c r="G4" s="524"/>
    </row>
    <row r="5" spans="1:8" s="15" customFormat="1" ht="50.1" customHeight="1">
      <c r="A5" s="472" t="s">
        <v>1426</v>
      </c>
      <c r="B5" s="459"/>
      <c r="C5" s="473"/>
      <c r="D5" s="473"/>
      <c r="E5" s="473"/>
      <c r="F5" s="473"/>
      <c r="G5" s="473"/>
    </row>
    <row r="6" spans="1:8" s="15" customFormat="1" ht="20.100000000000001" customHeight="1">
      <c r="A6" s="525" t="s">
        <v>819</v>
      </c>
      <c r="B6" s="525"/>
      <c r="C6" s="525"/>
      <c r="D6" s="525"/>
      <c r="E6" s="525"/>
      <c r="F6" s="525"/>
      <c r="G6" s="525"/>
    </row>
    <row r="7" spans="1:8" s="10" customFormat="1" ht="35.1" customHeight="1">
      <c r="A7" s="506" t="s">
        <v>1596</v>
      </c>
      <c r="B7" s="506"/>
      <c r="C7" s="506"/>
      <c r="D7" s="506"/>
      <c r="E7" s="506"/>
      <c r="F7" s="506"/>
      <c r="G7" s="506"/>
    </row>
    <row r="8" spans="1:8" ht="15" customHeight="1">
      <c r="A8" s="6"/>
      <c r="B8" s="6"/>
      <c r="C8" s="6"/>
      <c r="D8" s="6"/>
      <c r="E8" s="6"/>
      <c r="F8" s="23"/>
      <c r="G8" s="227" t="s">
        <v>1607</v>
      </c>
    </row>
    <row r="9" spans="1:8" s="8" customFormat="1" ht="24.95" customHeight="1">
      <c r="A9" s="201" t="s">
        <v>21</v>
      </c>
      <c r="B9" s="198" t="s">
        <v>5</v>
      </c>
      <c r="C9" s="462" t="s">
        <v>24</v>
      </c>
      <c r="D9" s="463"/>
      <c r="E9" s="201" t="s">
        <v>25</v>
      </c>
      <c r="F9" s="201" t="s">
        <v>26</v>
      </c>
      <c r="G9" s="12" t="s">
        <v>27</v>
      </c>
    </row>
    <row r="10" spans="1:8" s="8" customFormat="1" ht="20.100000000000001" customHeight="1">
      <c r="A10" s="201"/>
      <c r="B10" s="528" t="s">
        <v>246</v>
      </c>
      <c r="C10" s="529"/>
      <c r="D10" s="202">
        <f>A19</f>
        <v>9</v>
      </c>
      <c r="E10" s="44"/>
      <c r="F10" s="44"/>
      <c r="G10" s="54"/>
    </row>
    <row r="11" spans="1:8" s="10" customFormat="1" ht="17.100000000000001" customHeight="1">
      <c r="A11" s="45">
        <v>1</v>
      </c>
      <c r="B11" s="51" t="s">
        <v>820</v>
      </c>
      <c r="C11" s="257" t="s">
        <v>821</v>
      </c>
      <c r="D11" s="258" t="s">
        <v>75</v>
      </c>
      <c r="E11" s="42" t="s">
        <v>832</v>
      </c>
      <c r="F11" s="69" t="s">
        <v>1602</v>
      </c>
      <c r="G11" s="46"/>
      <c r="H11" s="37" t="s">
        <v>833</v>
      </c>
    </row>
    <row r="12" spans="1:8" s="10" customFormat="1" ht="17.100000000000001" customHeight="1">
      <c r="A12" s="45">
        <v>2</v>
      </c>
      <c r="B12" s="51" t="s">
        <v>822</v>
      </c>
      <c r="C12" s="257" t="s">
        <v>143</v>
      </c>
      <c r="D12" s="258" t="s">
        <v>195</v>
      </c>
      <c r="E12" s="42" t="s">
        <v>832</v>
      </c>
      <c r="F12" s="95" t="s">
        <v>1</v>
      </c>
      <c r="G12" s="46"/>
      <c r="H12" s="37" t="s">
        <v>833</v>
      </c>
    </row>
    <row r="13" spans="1:8" s="10" customFormat="1" ht="17.100000000000001" customHeight="1">
      <c r="A13" s="45">
        <v>3</v>
      </c>
      <c r="B13" s="51" t="s">
        <v>823</v>
      </c>
      <c r="C13" s="257" t="s">
        <v>286</v>
      </c>
      <c r="D13" s="258" t="s">
        <v>207</v>
      </c>
      <c r="E13" s="42" t="s">
        <v>832</v>
      </c>
      <c r="F13" s="95" t="s">
        <v>1</v>
      </c>
      <c r="G13" s="46"/>
      <c r="H13" s="37" t="s">
        <v>833</v>
      </c>
    </row>
    <row r="14" spans="1:8" s="10" customFormat="1" ht="17.100000000000001" customHeight="1">
      <c r="A14" s="45">
        <v>4</v>
      </c>
      <c r="B14" s="70" t="s">
        <v>824</v>
      </c>
      <c r="C14" s="255" t="s">
        <v>181</v>
      </c>
      <c r="D14" s="256" t="s">
        <v>95</v>
      </c>
      <c r="E14" s="42" t="s">
        <v>832</v>
      </c>
      <c r="F14" s="95" t="s">
        <v>1</v>
      </c>
      <c r="G14" s="46"/>
      <c r="H14" s="37" t="s">
        <v>833</v>
      </c>
    </row>
    <row r="15" spans="1:8" s="10" customFormat="1" ht="17.100000000000001" customHeight="1">
      <c r="A15" s="45">
        <v>5</v>
      </c>
      <c r="B15" s="51" t="s">
        <v>825</v>
      </c>
      <c r="C15" s="257" t="s">
        <v>349</v>
      </c>
      <c r="D15" s="258" t="s">
        <v>350</v>
      </c>
      <c r="E15" s="42" t="s">
        <v>832</v>
      </c>
      <c r="F15" s="95" t="s">
        <v>1</v>
      </c>
      <c r="G15" s="46"/>
      <c r="H15" s="37" t="s">
        <v>833</v>
      </c>
    </row>
    <row r="16" spans="1:8" s="10" customFormat="1" ht="17.100000000000001" customHeight="1">
      <c r="A16" s="45">
        <v>6</v>
      </c>
      <c r="B16" s="70" t="s">
        <v>826</v>
      </c>
      <c r="C16" s="255" t="s">
        <v>41</v>
      </c>
      <c r="D16" s="256" t="s">
        <v>13</v>
      </c>
      <c r="E16" s="42" t="s">
        <v>832</v>
      </c>
      <c r="F16" s="95" t="s">
        <v>1</v>
      </c>
      <c r="G16" s="46"/>
      <c r="H16" s="37" t="s">
        <v>833</v>
      </c>
    </row>
    <row r="17" spans="1:8" s="10" customFormat="1" ht="17.100000000000001" customHeight="1">
      <c r="A17" s="45">
        <v>7</v>
      </c>
      <c r="B17" s="70" t="s">
        <v>827</v>
      </c>
      <c r="C17" s="255" t="s">
        <v>98</v>
      </c>
      <c r="D17" s="256" t="s">
        <v>828</v>
      </c>
      <c r="E17" s="42" t="s">
        <v>832</v>
      </c>
      <c r="F17" s="95" t="s">
        <v>1</v>
      </c>
      <c r="G17" s="46"/>
      <c r="H17" s="37" t="s">
        <v>833</v>
      </c>
    </row>
    <row r="18" spans="1:8" s="10" customFormat="1" ht="17.100000000000001" customHeight="1">
      <c r="A18" s="45">
        <v>8</v>
      </c>
      <c r="B18" s="70" t="s">
        <v>829</v>
      </c>
      <c r="C18" s="255" t="s">
        <v>276</v>
      </c>
      <c r="D18" s="256" t="s">
        <v>80</v>
      </c>
      <c r="E18" s="42" t="s">
        <v>832</v>
      </c>
      <c r="F18" s="95" t="s">
        <v>1</v>
      </c>
      <c r="G18" s="46"/>
      <c r="H18" s="37" t="s">
        <v>833</v>
      </c>
    </row>
    <row r="19" spans="1:8" s="10" customFormat="1" ht="17.100000000000001" customHeight="1">
      <c r="A19" s="45">
        <v>9</v>
      </c>
      <c r="B19" s="51" t="s">
        <v>830</v>
      </c>
      <c r="C19" s="257" t="s">
        <v>201</v>
      </c>
      <c r="D19" s="258" t="s">
        <v>831</v>
      </c>
      <c r="E19" s="42" t="s">
        <v>832</v>
      </c>
      <c r="F19" s="95" t="s">
        <v>1</v>
      </c>
      <c r="G19" s="46"/>
      <c r="H19" s="37" t="s">
        <v>833</v>
      </c>
    </row>
    <row r="20" spans="1:8" s="8" customFormat="1" ht="20.100000000000001" customHeight="1">
      <c r="A20" s="201"/>
      <c r="B20" s="530" t="s">
        <v>1039</v>
      </c>
      <c r="C20" s="531"/>
      <c r="D20" s="202">
        <f>A31</f>
        <v>11</v>
      </c>
      <c r="E20" s="44"/>
      <c r="F20" s="44"/>
      <c r="G20" s="54"/>
    </row>
    <row r="21" spans="1:8" s="10" customFormat="1" ht="16.5" customHeight="1">
      <c r="A21" s="45">
        <v>1</v>
      </c>
      <c r="B21" s="51" t="s">
        <v>834</v>
      </c>
      <c r="C21" s="257" t="s">
        <v>835</v>
      </c>
      <c r="D21" s="258" t="s">
        <v>54</v>
      </c>
      <c r="E21" s="42" t="s">
        <v>851</v>
      </c>
      <c r="F21" s="69" t="s">
        <v>817</v>
      </c>
      <c r="G21" s="46"/>
      <c r="H21" s="37" t="s">
        <v>535</v>
      </c>
    </row>
    <row r="22" spans="1:8" s="10" customFormat="1" ht="16.5" customHeight="1">
      <c r="A22" s="45">
        <v>2</v>
      </c>
      <c r="B22" s="51" t="s">
        <v>836</v>
      </c>
      <c r="C22" s="257" t="s">
        <v>208</v>
      </c>
      <c r="D22" s="258" t="s">
        <v>46</v>
      </c>
      <c r="E22" s="42" t="s">
        <v>851</v>
      </c>
      <c r="F22" s="95" t="s">
        <v>1</v>
      </c>
      <c r="G22" s="46"/>
      <c r="H22" s="37" t="s">
        <v>535</v>
      </c>
    </row>
    <row r="23" spans="1:8" s="10" customFormat="1" ht="16.5" customHeight="1">
      <c r="A23" s="45">
        <v>3</v>
      </c>
      <c r="B23" s="51" t="s">
        <v>837</v>
      </c>
      <c r="C23" s="257" t="s">
        <v>103</v>
      </c>
      <c r="D23" s="258" t="s">
        <v>9</v>
      </c>
      <c r="E23" s="42" t="s">
        <v>851</v>
      </c>
      <c r="F23" s="95" t="s">
        <v>1</v>
      </c>
      <c r="G23" s="46"/>
      <c r="H23" s="37" t="s">
        <v>535</v>
      </c>
    </row>
    <row r="24" spans="1:8" s="10" customFormat="1" ht="16.5" customHeight="1">
      <c r="A24" s="45">
        <v>4</v>
      </c>
      <c r="B24" s="51" t="s">
        <v>838</v>
      </c>
      <c r="C24" s="257" t="s">
        <v>839</v>
      </c>
      <c r="D24" s="258" t="s">
        <v>124</v>
      </c>
      <c r="E24" s="42" t="s">
        <v>851</v>
      </c>
      <c r="F24" s="95" t="s">
        <v>1</v>
      </c>
      <c r="G24" s="46"/>
      <c r="H24" s="37" t="s">
        <v>535</v>
      </c>
    </row>
    <row r="25" spans="1:8" s="10" customFormat="1" ht="16.5" customHeight="1">
      <c r="A25" s="45">
        <v>5</v>
      </c>
      <c r="B25" s="51" t="s">
        <v>840</v>
      </c>
      <c r="C25" s="257" t="s">
        <v>81</v>
      </c>
      <c r="D25" s="258" t="s">
        <v>350</v>
      </c>
      <c r="E25" s="42" t="s">
        <v>851</v>
      </c>
      <c r="F25" s="95" t="s">
        <v>1</v>
      </c>
      <c r="G25" s="46"/>
      <c r="H25" s="37" t="s">
        <v>535</v>
      </c>
    </row>
    <row r="26" spans="1:8" s="10" customFormat="1" ht="16.5" customHeight="1">
      <c r="A26" s="45">
        <v>6</v>
      </c>
      <c r="B26" s="51" t="s">
        <v>841</v>
      </c>
      <c r="C26" s="257" t="s">
        <v>842</v>
      </c>
      <c r="D26" s="258" t="s">
        <v>84</v>
      </c>
      <c r="E26" s="42" t="s">
        <v>851</v>
      </c>
      <c r="F26" s="95" t="s">
        <v>1</v>
      </c>
      <c r="G26" s="46"/>
      <c r="H26" s="37" t="s">
        <v>535</v>
      </c>
    </row>
    <row r="27" spans="1:8" s="10" customFormat="1" ht="16.5" customHeight="1">
      <c r="A27" s="45">
        <v>7</v>
      </c>
      <c r="B27" s="51" t="s">
        <v>843</v>
      </c>
      <c r="C27" s="257" t="s">
        <v>363</v>
      </c>
      <c r="D27" s="258" t="s">
        <v>167</v>
      </c>
      <c r="E27" s="42" t="s">
        <v>851</v>
      </c>
      <c r="F27" s="95" t="s">
        <v>1</v>
      </c>
      <c r="G27" s="46"/>
      <c r="H27" s="37" t="s">
        <v>535</v>
      </c>
    </row>
    <row r="28" spans="1:8" s="10" customFormat="1" ht="16.5" customHeight="1">
      <c r="A28" s="45">
        <v>8</v>
      </c>
      <c r="B28" s="51" t="s">
        <v>844</v>
      </c>
      <c r="C28" s="257" t="s">
        <v>104</v>
      </c>
      <c r="D28" s="258" t="s">
        <v>381</v>
      </c>
      <c r="E28" s="42" t="s">
        <v>851</v>
      </c>
      <c r="F28" s="95" t="s">
        <v>1</v>
      </c>
      <c r="G28" s="46"/>
      <c r="H28" s="37" t="s">
        <v>535</v>
      </c>
    </row>
    <row r="29" spans="1:8" s="10" customFormat="1" ht="16.5" customHeight="1">
      <c r="A29" s="45">
        <v>9</v>
      </c>
      <c r="B29" s="51" t="s">
        <v>845</v>
      </c>
      <c r="C29" s="257" t="s">
        <v>846</v>
      </c>
      <c r="D29" s="258" t="s">
        <v>88</v>
      </c>
      <c r="E29" s="42" t="s">
        <v>851</v>
      </c>
      <c r="F29" s="95" t="s">
        <v>1</v>
      </c>
      <c r="G29" s="46"/>
      <c r="H29" s="37" t="s">
        <v>535</v>
      </c>
    </row>
    <row r="30" spans="1:8" s="10" customFormat="1" ht="16.5" customHeight="1">
      <c r="A30" s="45">
        <v>10</v>
      </c>
      <c r="B30" s="51" t="s">
        <v>847</v>
      </c>
      <c r="C30" s="257" t="s">
        <v>15</v>
      </c>
      <c r="D30" s="258" t="s">
        <v>848</v>
      </c>
      <c r="E30" s="42" t="s">
        <v>851</v>
      </c>
      <c r="F30" s="95" t="s">
        <v>1</v>
      </c>
      <c r="G30" s="46"/>
      <c r="H30" s="37" t="s">
        <v>535</v>
      </c>
    </row>
    <row r="31" spans="1:8" s="10" customFormat="1" ht="16.5" customHeight="1">
      <c r="A31" s="45">
        <v>11</v>
      </c>
      <c r="B31" s="51" t="s">
        <v>849</v>
      </c>
      <c r="C31" s="257" t="s">
        <v>201</v>
      </c>
      <c r="D31" s="258" t="s">
        <v>850</v>
      </c>
      <c r="E31" s="42" t="s">
        <v>851</v>
      </c>
      <c r="F31" s="95" t="s">
        <v>1</v>
      </c>
      <c r="G31" s="46"/>
      <c r="H31" s="37" t="s">
        <v>535</v>
      </c>
    </row>
    <row r="32" spans="1:8" s="10" customFormat="1" ht="20.100000000000001" customHeight="1">
      <c r="A32" s="72"/>
      <c r="B32" s="528" t="s">
        <v>244</v>
      </c>
      <c r="C32" s="532"/>
      <c r="D32" s="109">
        <f>A43</f>
        <v>11</v>
      </c>
      <c r="E32" s="42"/>
      <c r="F32" s="37"/>
      <c r="G32" s="54"/>
    </row>
    <row r="33" spans="1:8" s="10" customFormat="1" ht="16.5" customHeight="1">
      <c r="A33" s="45">
        <v>1</v>
      </c>
      <c r="B33" s="51" t="s">
        <v>861</v>
      </c>
      <c r="C33" s="257" t="s">
        <v>450</v>
      </c>
      <c r="D33" s="258" t="s">
        <v>46</v>
      </c>
      <c r="E33" s="42" t="s">
        <v>1427</v>
      </c>
      <c r="F33" s="69" t="s">
        <v>1602</v>
      </c>
      <c r="G33" s="46"/>
      <c r="H33" s="37" t="s">
        <v>869</v>
      </c>
    </row>
    <row r="34" spans="1:8" s="10" customFormat="1" ht="16.5" customHeight="1">
      <c r="A34" s="45">
        <v>2</v>
      </c>
      <c r="B34" s="51" t="s">
        <v>862</v>
      </c>
      <c r="C34" s="257" t="s">
        <v>206</v>
      </c>
      <c r="D34" s="258" t="s">
        <v>44</v>
      </c>
      <c r="E34" s="42" t="s">
        <v>1427</v>
      </c>
      <c r="F34" s="95" t="s">
        <v>1</v>
      </c>
      <c r="G34" s="45"/>
      <c r="H34" s="37" t="s">
        <v>869</v>
      </c>
    </row>
    <row r="35" spans="1:8" s="10" customFormat="1" ht="16.5" customHeight="1">
      <c r="A35" s="45">
        <v>3</v>
      </c>
      <c r="B35" s="51" t="s">
        <v>863</v>
      </c>
      <c r="C35" s="257" t="s">
        <v>139</v>
      </c>
      <c r="D35" s="258" t="s">
        <v>393</v>
      </c>
      <c r="E35" s="42" t="s">
        <v>1427</v>
      </c>
      <c r="F35" s="95" t="s">
        <v>1</v>
      </c>
      <c r="G35" s="46"/>
      <c r="H35" s="37" t="s">
        <v>869</v>
      </c>
    </row>
    <row r="36" spans="1:8" s="10" customFormat="1" ht="16.5" customHeight="1">
      <c r="A36" s="45">
        <v>4</v>
      </c>
      <c r="B36" s="51" t="s">
        <v>864</v>
      </c>
      <c r="C36" s="257" t="s">
        <v>258</v>
      </c>
      <c r="D36" s="258" t="s">
        <v>865</v>
      </c>
      <c r="E36" s="42" t="s">
        <v>1427</v>
      </c>
      <c r="F36" s="95" t="s">
        <v>1</v>
      </c>
      <c r="G36" s="46"/>
      <c r="H36" s="37" t="s">
        <v>869</v>
      </c>
    </row>
    <row r="37" spans="1:8" s="10" customFormat="1" ht="16.5" customHeight="1">
      <c r="A37" s="45">
        <v>5</v>
      </c>
      <c r="B37" s="51" t="s">
        <v>866</v>
      </c>
      <c r="C37" s="257" t="s">
        <v>359</v>
      </c>
      <c r="D37" s="258" t="s">
        <v>867</v>
      </c>
      <c r="E37" s="42" t="s">
        <v>1427</v>
      </c>
      <c r="F37" s="95" t="s">
        <v>1</v>
      </c>
      <c r="G37" s="46"/>
      <c r="H37" s="37" t="s">
        <v>869</v>
      </c>
    </row>
    <row r="38" spans="1:8" s="10" customFormat="1" ht="16.5" customHeight="1">
      <c r="A38" s="45">
        <v>6</v>
      </c>
      <c r="B38" s="51" t="s">
        <v>852</v>
      </c>
      <c r="C38" s="257" t="s">
        <v>179</v>
      </c>
      <c r="D38" s="258" t="s">
        <v>149</v>
      </c>
      <c r="E38" s="42" t="s">
        <v>1428</v>
      </c>
      <c r="F38" s="95" t="s">
        <v>1</v>
      </c>
      <c r="G38" s="46"/>
      <c r="H38" s="37" t="s">
        <v>868</v>
      </c>
    </row>
    <row r="39" spans="1:8" s="10" customFormat="1" ht="16.5" customHeight="1">
      <c r="A39" s="45">
        <v>7</v>
      </c>
      <c r="B39" s="51" t="s">
        <v>853</v>
      </c>
      <c r="C39" s="257" t="s">
        <v>854</v>
      </c>
      <c r="D39" s="258" t="s">
        <v>265</v>
      </c>
      <c r="E39" s="42" t="s">
        <v>1428</v>
      </c>
      <c r="F39" s="95" t="s">
        <v>1</v>
      </c>
      <c r="G39" s="46"/>
      <c r="H39" s="37" t="s">
        <v>868</v>
      </c>
    </row>
    <row r="40" spans="1:8" s="10" customFormat="1" ht="16.5" customHeight="1">
      <c r="A40" s="45">
        <v>8</v>
      </c>
      <c r="B40" s="51" t="s">
        <v>855</v>
      </c>
      <c r="C40" s="257" t="s">
        <v>211</v>
      </c>
      <c r="D40" s="258" t="s">
        <v>195</v>
      </c>
      <c r="E40" s="42" t="s">
        <v>1428</v>
      </c>
      <c r="F40" s="95" t="s">
        <v>1</v>
      </c>
      <c r="G40" s="46"/>
      <c r="H40" s="37" t="s">
        <v>868</v>
      </c>
    </row>
    <row r="41" spans="1:8" s="10" customFormat="1" ht="16.5" customHeight="1">
      <c r="A41" s="45">
        <v>9</v>
      </c>
      <c r="B41" s="51" t="s">
        <v>856</v>
      </c>
      <c r="C41" s="257" t="s">
        <v>857</v>
      </c>
      <c r="D41" s="258" t="s">
        <v>151</v>
      </c>
      <c r="E41" s="42" t="s">
        <v>1428</v>
      </c>
      <c r="F41" s="95" t="s">
        <v>1</v>
      </c>
      <c r="G41" s="46"/>
      <c r="H41" s="37" t="s">
        <v>868</v>
      </c>
    </row>
    <row r="42" spans="1:8" s="10" customFormat="1" ht="16.5" customHeight="1">
      <c r="A42" s="45">
        <v>10</v>
      </c>
      <c r="B42" s="51" t="s">
        <v>858</v>
      </c>
      <c r="C42" s="257" t="s">
        <v>361</v>
      </c>
      <c r="D42" s="258" t="s">
        <v>13</v>
      </c>
      <c r="E42" s="42" t="s">
        <v>1428</v>
      </c>
      <c r="F42" s="95" t="s">
        <v>1</v>
      </c>
      <c r="G42" s="46"/>
      <c r="H42" s="37" t="s">
        <v>868</v>
      </c>
    </row>
    <row r="43" spans="1:8" s="10" customFormat="1" ht="16.5" customHeight="1">
      <c r="A43" s="45">
        <v>11</v>
      </c>
      <c r="B43" s="51" t="s">
        <v>859</v>
      </c>
      <c r="C43" s="257" t="s">
        <v>860</v>
      </c>
      <c r="D43" s="258" t="s">
        <v>111</v>
      </c>
      <c r="E43" s="42" t="s">
        <v>1428</v>
      </c>
      <c r="F43" s="95" t="s">
        <v>1</v>
      </c>
      <c r="G43" s="46"/>
      <c r="H43" s="37" t="s">
        <v>868</v>
      </c>
    </row>
    <row r="44" spans="1:8" s="108" customFormat="1" ht="20.100000000000001" customHeight="1">
      <c r="A44" s="107"/>
      <c r="B44" s="503" t="s">
        <v>247</v>
      </c>
      <c r="C44" s="504"/>
      <c r="D44" s="125">
        <f>A66</f>
        <v>22</v>
      </c>
      <c r="E44" s="95"/>
      <c r="F44" s="69"/>
      <c r="G44" s="46"/>
    </row>
    <row r="45" spans="1:8" s="10" customFormat="1" ht="18" customHeight="1">
      <c r="A45" s="45">
        <v>1</v>
      </c>
      <c r="B45" s="70" t="s">
        <v>870</v>
      </c>
      <c r="C45" s="255" t="s">
        <v>176</v>
      </c>
      <c r="D45" s="256" t="s">
        <v>55</v>
      </c>
      <c r="E45" s="42" t="s">
        <v>904</v>
      </c>
      <c r="F45" s="69" t="s">
        <v>817</v>
      </c>
      <c r="G45" s="46"/>
      <c r="H45" s="37" t="s">
        <v>903</v>
      </c>
    </row>
    <row r="46" spans="1:8" s="10" customFormat="1" ht="18" customHeight="1">
      <c r="A46" s="45">
        <v>2</v>
      </c>
      <c r="B46" s="70" t="s">
        <v>871</v>
      </c>
      <c r="C46" s="255" t="s">
        <v>34</v>
      </c>
      <c r="D46" s="256" t="s">
        <v>9</v>
      </c>
      <c r="E46" s="42" t="s">
        <v>904</v>
      </c>
      <c r="F46" s="95" t="s">
        <v>1</v>
      </c>
      <c r="G46" s="46"/>
      <c r="H46" s="37" t="s">
        <v>903</v>
      </c>
    </row>
    <row r="47" spans="1:8" s="10" customFormat="1" ht="18" customHeight="1">
      <c r="A47" s="45">
        <v>3</v>
      </c>
      <c r="B47" s="51" t="s">
        <v>872</v>
      </c>
      <c r="C47" s="257" t="s">
        <v>257</v>
      </c>
      <c r="D47" s="258" t="s">
        <v>171</v>
      </c>
      <c r="E47" s="42" t="s">
        <v>904</v>
      </c>
      <c r="F47" s="95" t="s">
        <v>1</v>
      </c>
      <c r="G47" s="45"/>
      <c r="H47" s="37" t="s">
        <v>903</v>
      </c>
    </row>
    <row r="48" spans="1:8" s="10" customFormat="1" ht="18" customHeight="1">
      <c r="A48" s="45">
        <v>4</v>
      </c>
      <c r="B48" s="51" t="s">
        <v>873</v>
      </c>
      <c r="C48" s="257" t="s">
        <v>379</v>
      </c>
      <c r="D48" s="258" t="s">
        <v>62</v>
      </c>
      <c r="E48" s="42" t="s">
        <v>904</v>
      </c>
      <c r="F48" s="95" t="s">
        <v>1</v>
      </c>
      <c r="G48" s="46"/>
      <c r="H48" s="37" t="s">
        <v>903</v>
      </c>
    </row>
    <row r="49" spans="1:8" s="10" customFormat="1" ht="18" customHeight="1">
      <c r="A49" s="45">
        <v>5</v>
      </c>
      <c r="B49" s="51" t="s">
        <v>874</v>
      </c>
      <c r="C49" s="257" t="s">
        <v>875</v>
      </c>
      <c r="D49" s="258" t="s">
        <v>10</v>
      </c>
      <c r="E49" s="42" t="s">
        <v>904</v>
      </c>
      <c r="F49" s="95" t="s">
        <v>1</v>
      </c>
      <c r="G49" s="46"/>
      <c r="H49" s="37" t="s">
        <v>903</v>
      </c>
    </row>
    <row r="50" spans="1:8" s="10" customFormat="1" ht="18" customHeight="1">
      <c r="A50" s="45">
        <v>6</v>
      </c>
      <c r="B50" s="51" t="s">
        <v>876</v>
      </c>
      <c r="C50" s="257" t="s">
        <v>14</v>
      </c>
      <c r="D50" s="258" t="s">
        <v>118</v>
      </c>
      <c r="E50" s="42" t="s">
        <v>904</v>
      </c>
      <c r="F50" s="95" t="s">
        <v>1</v>
      </c>
      <c r="G50" s="46"/>
      <c r="H50" s="37" t="s">
        <v>903</v>
      </c>
    </row>
    <row r="51" spans="1:8" s="10" customFormat="1" ht="18" customHeight="1">
      <c r="A51" s="45">
        <v>7</v>
      </c>
      <c r="B51" s="70" t="s">
        <v>877</v>
      </c>
      <c r="C51" s="255" t="s">
        <v>169</v>
      </c>
      <c r="D51" s="256" t="s">
        <v>89</v>
      </c>
      <c r="E51" s="42" t="s">
        <v>904</v>
      </c>
      <c r="F51" s="95" t="s">
        <v>1</v>
      </c>
      <c r="G51" s="46"/>
      <c r="H51" s="37" t="s">
        <v>903</v>
      </c>
    </row>
    <row r="52" spans="1:8" s="10" customFormat="1" ht="18" customHeight="1">
      <c r="A52" s="45">
        <v>8</v>
      </c>
      <c r="B52" s="51" t="s">
        <v>878</v>
      </c>
      <c r="C52" s="257" t="s">
        <v>879</v>
      </c>
      <c r="D52" s="258" t="s">
        <v>210</v>
      </c>
      <c r="E52" s="42" t="s">
        <v>904</v>
      </c>
      <c r="F52" s="95" t="s">
        <v>1</v>
      </c>
      <c r="G52" s="46"/>
      <c r="H52" s="37" t="s">
        <v>903</v>
      </c>
    </row>
    <row r="53" spans="1:8" s="10" customFormat="1" ht="18" customHeight="1">
      <c r="A53" s="45">
        <v>9</v>
      </c>
      <c r="B53" s="51" t="s">
        <v>880</v>
      </c>
      <c r="C53" s="257" t="s">
        <v>127</v>
      </c>
      <c r="D53" s="258" t="s">
        <v>151</v>
      </c>
      <c r="E53" s="42" t="s">
        <v>904</v>
      </c>
      <c r="F53" s="95" t="s">
        <v>1</v>
      </c>
      <c r="G53" s="46"/>
      <c r="H53" s="37" t="s">
        <v>903</v>
      </c>
    </row>
    <row r="54" spans="1:8" s="10" customFormat="1" ht="18" customHeight="1">
      <c r="A54" s="45">
        <v>10</v>
      </c>
      <c r="B54" s="70" t="s">
        <v>881</v>
      </c>
      <c r="C54" s="255" t="s">
        <v>882</v>
      </c>
      <c r="D54" s="256" t="s">
        <v>122</v>
      </c>
      <c r="E54" s="42" t="s">
        <v>904</v>
      </c>
      <c r="F54" s="95" t="s">
        <v>1</v>
      </c>
      <c r="G54" s="46"/>
      <c r="H54" s="37" t="s">
        <v>903</v>
      </c>
    </row>
    <row r="55" spans="1:8" s="10" customFormat="1" ht="18" customHeight="1">
      <c r="A55" s="45">
        <v>11</v>
      </c>
      <c r="B55" s="51" t="s">
        <v>883</v>
      </c>
      <c r="C55" s="257" t="s">
        <v>884</v>
      </c>
      <c r="D55" s="258" t="s">
        <v>165</v>
      </c>
      <c r="E55" s="42" t="s">
        <v>904</v>
      </c>
      <c r="F55" s="95" t="s">
        <v>1</v>
      </c>
      <c r="G55" s="46"/>
      <c r="H55" s="37" t="s">
        <v>903</v>
      </c>
    </row>
    <row r="56" spans="1:8" s="10" customFormat="1" ht="18" customHeight="1">
      <c r="A56" s="45">
        <v>12</v>
      </c>
      <c r="B56" s="51" t="s">
        <v>885</v>
      </c>
      <c r="C56" s="257" t="s">
        <v>163</v>
      </c>
      <c r="D56" s="258" t="s">
        <v>886</v>
      </c>
      <c r="E56" s="42" t="s">
        <v>904</v>
      </c>
      <c r="F56" s="95" t="s">
        <v>1</v>
      </c>
      <c r="G56" s="46"/>
      <c r="H56" s="37" t="s">
        <v>903</v>
      </c>
    </row>
    <row r="57" spans="1:8" s="10" customFormat="1" ht="18" customHeight="1">
      <c r="A57" s="45">
        <v>13</v>
      </c>
      <c r="B57" s="51" t="s">
        <v>887</v>
      </c>
      <c r="C57" s="257" t="s">
        <v>888</v>
      </c>
      <c r="D57" s="258" t="s">
        <v>6</v>
      </c>
      <c r="E57" s="42" t="s">
        <v>904</v>
      </c>
      <c r="F57" s="95" t="s">
        <v>1</v>
      </c>
      <c r="G57" s="46"/>
      <c r="H57" s="37" t="s">
        <v>903</v>
      </c>
    </row>
    <row r="58" spans="1:8" s="10" customFormat="1" ht="18" customHeight="1">
      <c r="A58" s="45">
        <v>14</v>
      </c>
      <c r="B58" s="51" t="s">
        <v>889</v>
      </c>
      <c r="C58" s="257" t="s">
        <v>391</v>
      </c>
      <c r="D58" s="258" t="s">
        <v>890</v>
      </c>
      <c r="E58" s="42" t="s">
        <v>905</v>
      </c>
      <c r="F58" s="95" t="s">
        <v>1</v>
      </c>
      <c r="G58" s="46"/>
      <c r="H58" s="37" t="s">
        <v>903</v>
      </c>
    </row>
    <row r="59" spans="1:8" s="10" customFormat="1" ht="18" customHeight="1">
      <c r="A59" s="45">
        <v>15</v>
      </c>
      <c r="B59" s="51" t="s">
        <v>891</v>
      </c>
      <c r="C59" s="257" t="s">
        <v>892</v>
      </c>
      <c r="D59" s="258" t="s">
        <v>93</v>
      </c>
      <c r="E59" s="42" t="s">
        <v>905</v>
      </c>
      <c r="F59" s="95" t="s">
        <v>1</v>
      </c>
      <c r="G59" s="46"/>
      <c r="H59" s="37" t="s">
        <v>903</v>
      </c>
    </row>
    <row r="60" spans="1:8" s="10" customFormat="1" ht="18" customHeight="1">
      <c r="A60" s="45">
        <v>16</v>
      </c>
      <c r="B60" s="51" t="s">
        <v>893</v>
      </c>
      <c r="C60" s="257" t="s">
        <v>209</v>
      </c>
      <c r="D60" s="258" t="s">
        <v>124</v>
      </c>
      <c r="E60" s="42" t="s">
        <v>905</v>
      </c>
      <c r="F60" s="95" t="s">
        <v>1</v>
      </c>
      <c r="G60" s="46"/>
      <c r="H60" s="37" t="s">
        <v>903</v>
      </c>
    </row>
    <row r="61" spans="1:8" s="10" customFormat="1" ht="18" customHeight="1">
      <c r="A61" s="45">
        <v>17</v>
      </c>
      <c r="B61" s="51" t="s">
        <v>894</v>
      </c>
      <c r="C61" s="257" t="s">
        <v>895</v>
      </c>
      <c r="D61" s="258" t="s">
        <v>210</v>
      </c>
      <c r="E61" s="42" t="s">
        <v>905</v>
      </c>
      <c r="F61" s="95" t="s">
        <v>1</v>
      </c>
      <c r="G61" s="46"/>
      <c r="H61" s="37" t="s">
        <v>903</v>
      </c>
    </row>
    <row r="62" spans="1:8" s="10" customFormat="1" ht="18" customHeight="1">
      <c r="A62" s="45">
        <v>18</v>
      </c>
      <c r="B62" s="51" t="s">
        <v>896</v>
      </c>
      <c r="C62" s="257" t="s">
        <v>211</v>
      </c>
      <c r="D62" s="258" t="s">
        <v>116</v>
      </c>
      <c r="E62" s="42" t="s">
        <v>905</v>
      </c>
      <c r="F62" s="95" t="s">
        <v>1</v>
      </c>
      <c r="G62" s="46"/>
      <c r="H62" s="37" t="s">
        <v>903</v>
      </c>
    </row>
    <row r="63" spans="1:8" s="10" customFormat="1" ht="18" customHeight="1">
      <c r="A63" s="45">
        <v>19</v>
      </c>
      <c r="B63" s="51" t="s">
        <v>897</v>
      </c>
      <c r="C63" s="257" t="s">
        <v>898</v>
      </c>
      <c r="D63" s="258" t="s">
        <v>899</v>
      </c>
      <c r="E63" s="42" t="s">
        <v>905</v>
      </c>
      <c r="F63" s="95" t="s">
        <v>1</v>
      </c>
      <c r="G63" s="46"/>
      <c r="H63" s="37" t="s">
        <v>903</v>
      </c>
    </row>
    <row r="64" spans="1:8" s="10" customFormat="1" ht="18" customHeight="1">
      <c r="A64" s="45">
        <v>20</v>
      </c>
      <c r="B64" s="51" t="s">
        <v>900</v>
      </c>
      <c r="C64" s="257" t="s">
        <v>282</v>
      </c>
      <c r="D64" s="258" t="s">
        <v>167</v>
      </c>
      <c r="E64" s="42" t="s">
        <v>905</v>
      </c>
      <c r="F64" s="95" t="s">
        <v>1</v>
      </c>
      <c r="G64" s="46"/>
      <c r="H64" s="37" t="s">
        <v>903</v>
      </c>
    </row>
    <row r="65" spans="1:8" s="10" customFormat="1" ht="18" customHeight="1">
      <c r="A65" s="45">
        <v>21</v>
      </c>
      <c r="B65" s="51" t="s">
        <v>901</v>
      </c>
      <c r="C65" s="257" t="s">
        <v>112</v>
      </c>
      <c r="D65" s="258" t="s">
        <v>45</v>
      </c>
      <c r="E65" s="42" t="s">
        <v>905</v>
      </c>
      <c r="F65" s="95" t="s">
        <v>1</v>
      </c>
      <c r="G65" s="46"/>
      <c r="H65" s="37" t="s">
        <v>903</v>
      </c>
    </row>
    <row r="66" spans="1:8" s="10" customFormat="1" ht="18" customHeight="1">
      <c r="A66" s="45">
        <v>22</v>
      </c>
      <c r="B66" s="51" t="s">
        <v>902</v>
      </c>
      <c r="C66" s="257" t="s">
        <v>211</v>
      </c>
      <c r="D66" s="258" t="s">
        <v>110</v>
      </c>
      <c r="E66" s="42" t="s">
        <v>905</v>
      </c>
      <c r="F66" s="95" t="s">
        <v>1</v>
      </c>
      <c r="G66" s="46"/>
      <c r="H66" s="37" t="s">
        <v>903</v>
      </c>
    </row>
    <row r="67" spans="1:8" s="10" customFormat="1" ht="20.100000000000001" customHeight="1">
      <c r="A67" s="72"/>
      <c r="B67" s="528" t="s">
        <v>243</v>
      </c>
      <c r="C67" s="532"/>
      <c r="D67" s="109">
        <f>A71</f>
        <v>4</v>
      </c>
      <c r="E67" s="42"/>
      <c r="F67" s="69"/>
      <c r="G67" s="46"/>
    </row>
    <row r="68" spans="1:8" s="10" customFormat="1" ht="18" customHeight="1">
      <c r="A68" s="45">
        <v>1</v>
      </c>
      <c r="B68" s="51" t="s">
        <v>906</v>
      </c>
      <c r="C68" s="257" t="s">
        <v>907</v>
      </c>
      <c r="D68" s="258" t="s">
        <v>386</v>
      </c>
      <c r="E68" s="42" t="s">
        <v>915</v>
      </c>
      <c r="F68" s="69" t="s">
        <v>1602</v>
      </c>
      <c r="G68" s="45"/>
      <c r="H68" s="37" t="s">
        <v>737</v>
      </c>
    </row>
    <row r="69" spans="1:8" s="10" customFormat="1" ht="18" customHeight="1">
      <c r="A69" s="45">
        <v>2</v>
      </c>
      <c r="B69" s="51" t="s">
        <v>908</v>
      </c>
      <c r="C69" s="257" t="s">
        <v>909</v>
      </c>
      <c r="D69" s="258" t="s">
        <v>126</v>
      </c>
      <c r="E69" s="42" t="s">
        <v>915</v>
      </c>
      <c r="F69" s="95" t="s">
        <v>1</v>
      </c>
      <c r="G69" s="45"/>
      <c r="H69" s="37" t="s">
        <v>737</v>
      </c>
    </row>
    <row r="70" spans="1:8" s="10" customFormat="1" ht="18" customHeight="1">
      <c r="A70" s="45">
        <v>3</v>
      </c>
      <c r="B70" s="51" t="s">
        <v>910</v>
      </c>
      <c r="C70" s="257" t="s">
        <v>911</v>
      </c>
      <c r="D70" s="258" t="s">
        <v>177</v>
      </c>
      <c r="E70" s="42" t="s">
        <v>915</v>
      </c>
      <c r="F70" s="95" t="s">
        <v>1</v>
      </c>
      <c r="G70" s="46"/>
      <c r="H70" s="37" t="s">
        <v>737</v>
      </c>
    </row>
    <row r="71" spans="1:8" s="10" customFormat="1" ht="18" customHeight="1">
      <c r="A71" s="45">
        <v>4</v>
      </c>
      <c r="B71" s="70" t="s">
        <v>912</v>
      </c>
      <c r="C71" s="255" t="s">
        <v>913</v>
      </c>
      <c r="D71" s="256" t="s">
        <v>914</v>
      </c>
      <c r="E71" s="42" t="s">
        <v>915</v>
      </c>
      <c r="F71" s="95" t="s">
        <v>1</v>
      </c>
      <c r="G71" s="128"/>
      <c r="H71" s="37" t="s">
        <v>737</v>
      </c>
    </row>
    <row r="72" spans="1:8" s="108" customFormat="1" ht="20.100000000000001" customHeight="1">
      <c r="A72" s="107"/>
      <c r="B72" s="503" t="s">
        <v>245</v>
      </c>
      <c r="C72" s="504"/>
      <c r="D72" s="125">
        <f>A79</f>
        <v>7</v>
      </c>
      <c r="E72" s="95"/>
      <c r="F72" s="69"/>
      <c r="G72" s="54"/>
    </row>
    <row r="73" spans="1:8" s="10" customFormat="1" ht="18" customHeight="1">
      <c r="A73" s="45">
        <v>1</v>
      </c>
      <c r="B73" s="51" t="s">
        <v>916</v>
      </c>
      <c r="C73" s="257" t="s">
        <v>917</v>
      </c>
      <c r="D73" s="258" t="s">
        <v>11</v>
      </c>
      <c r="E73" s="42" t="s">
        <v>927</v>
      </c>
      <c r="F73" s="69" t="s">
        <v>817</v>
      </c>
      <c r="G73" s="128"/>
      <c r="H73" s="37" t="s">
        <v>313</v>
      </c>
    </row>
    <row r="74" spans="1:8" s="10" customFormat="1" ht="18" customHeight="1">
      <c r="A74" s="45">
        <v>2</v>
      </c>
      <c r="B74" s="51" t="s">
        <v>918</v>
      </c>
      <c r="C74" s="257" t="s">
        <v>919</v>
      </c>
      <c r="D74" s="258" t="s">
        <v>149</v>
      </c>
      <c r="E74" s="42" t="s">
        <v>927</v>
      </c>
      <c r="F74" s="95" t="s">
        <v>1</v>
      </c>
      <c r="G74" s="46"/>
      <c r="H74" s="37" t="s">
        <v>313</v>
      </c>
    </row>
    <row r="75" spans="1:8" s="10" customFormat="1" ht="18" customHeight="1">
      <c r="A75" s="45">
        <v>3</v>
      </c>
      <c r="B75" s="51" t="s">
        <v>920</v>
      </c>
      <c r="C75" s="257" t="s">
        <v>921</v>
      </c>
      <c r="D75" s="258" t="s">
        <v>154</v>
      </c>
      <c r="E75" s="42" t="s">
        <v>927</v>
      </c>
      <c r="F75" s="95" t="s">
        <v>1</v>
      </c>
      <c r="G75" s="46"/>
      <c r="H75" s="37" t="s">
        <v>313</v>
      </c>
    </row>
    <row r="76" spans="1:8" s="10" customFormat="1" ht="18" customHeight="1">
      <c r="A76" s="45">
        <v>4</v>
      </c>
      <c r="B76" s="51" t="s">
        <v>922</v>
      </c>
      <c r="C76" s="257" t="s">
        <v>223</v>
      </c>
      <c r="D76" s="258" t="s">
        <v>350</v>
      </c>
      <c r="E76" s="42" t="s">
        <v>927</v>
      </c>
      <c r="F76" s="95" t="s">
        <v>1</v>
      </c>
      <c r="G76" s="45"/>
      <c r="H76" s="37" t="s">
        <v>313</v>
      </c>
    </row>
    <row r="77" spans="1:8" s="10" customFormat="1" ht="18" customHeight="1">
      <c r="A77" s="45">
        <v>5</v>
      </c>
      <c r="B77" s="51" t="s">
        <v>923</v>
      </c>
      <c r="C77" s="257" t="s">
        <v>924</v>
      </c>
      <c r="D77" s="258" t="s">
        <v>44</v>
      </c>
      <c r="E77" s="42" t="s">
        <v>927</v>
      </c>
      <c r="F77" s="95" t="s">
        <v>1</v>
      </c>
      <c r="G77" s="46"/>
      <c r="H77" s="37" t="s">
        <v>313</v>
      </c>
    </row>
    <row r="78" spans="1:8" s="10" customFormat="1" ht="18" customHeight="1">
      <c r="A78" s="45">
        <v>6</v>
      </c>
      <c r="B78" s="51" t="s">
        <v>925</v>
      </c>
      <c r="C78" s="257" t="s">
        <v>83</v>
      </c>
      <c r="D78" s="258" t="s">
        <v>115</v>
      </c>
      <c r="E78" s="42" t="s">
        <v>927</v>
      </c>
      <c r="F78" s="95" t="s">
        <v>1</v>
      </c>
      <c r="G78" s="46"/>
      <c r="H78" s="37" t="s">
        <v>313</v>
      </c>
    </row>
    <row r="79" spans="1:8" s="10" customFormat="1" ht="18" customHeight="1">
      <c r="A79" s="45">
        <v>7</v>
      </c>
      <c r="B79" s="51" t="s">
        <v>926</v>
      </c>
      <c r="C79" s="257" t="s">
        <v>81</v>
      </c>
      <c r="D79" s="258" t="s">
        <v>187</v>
      </c>
      <c r="E79" s="42" t="s">
        <v>927</v>
      </c>
      <c r="F79" s="95" t="s">
        <v>1</v>
      </c>
      <c r="G79" s="46"/>
      <c r="H79" s="37" t="s">
        <v>313</v>
      </c>
    </row>
    <row r="80" spans="1:8" s="10" customFormat="1" ht="20.100000000000001" hidden="1" customHeight="1">
      <c r="A80" s="72"/>
      <c r="B80" s="526" t="s">
        <v>248</v>
      </c>
      <c r="C80" s="526"/>
      <c r="D80" s="109">
        <f>A90</f>
        <v>10</v>
      </c>
      <c r="E80" s="42"/>
      <c r="F80" s="69"/>
      <c r="G80" s="54"/>
    </row>
    <row r="81" spans="1:7" s="10" customFormat="1" ht="17.100000000000001" hidden="1" customHeight="1">
      <c r="A81" s="45">
        <v>1</v>
      </c>
      <c r="B81" s="51"/>
      <c r="C81" s="59"/>
      <c r="D81" s="60"/>
      <c r="E81" s="42"/>
      <c r="F81" s="69"/>
      <c r="G81" s="45"/>
    </row>
    <row r="82" spans="1:7" s="10" customFormat="1" ht="17.100000000000001" hidden="1" customHeight="1">
      <c r="A82" s="45">
        <v>2</v>
      </c>
      <c r="B82" s="51"/>
      <c r="C82" s="59"/>
      <c r="D82" s="60"/>
      <c r="E82" s="42"/>
      <c r="F82" s="69"/>
      <c r="G82" s="45"/>
    </row>
    <row r="83" spans="1:7" s="10" customFormat="1" ht="17.100000000000001" hidden="1" customHeight="1">
      <c r="A83" s="45">
        <v>3</v>
      </c>
      <c r="B83" s="51"/>
      <c r="C83" s="59"/>
      <c r="D83" s="60"/>
      <c r="E83" s="42"/>
      <c r="F83" s="69"/>
      <c r="G83" s="45"/>
    </row>
    <row r="84" spans="1:7" s="10" customFormat="1" ht="17.100000000000001" hidden="1" customHeight="1">
      <c r="A84" s="45">
        <v>4</v>
      </c>
      <c r="B84" s="51"/>
      <c r="C84" s="59"/>
      <c r="D84" s="60"/>
      <c r="E84" s="42"/>
      <c r="F84" s="69"/>
      <c r="G84" s="45"/>
    </row>
    <row r="85" spans="1:7" s="10" customFormat="1" ht="17.100000000000001" hidden="1" customHeight="1">
      <c r="A85" s="45">
        <v>5</v>
      </c>
      <c r="B85" s="51"/>
      <c r="C85" s="59"/>
      <c r="D85" s="60"/>
      <c r="E85" s="42"/>
      <c r="F85" s="69"/>
      <c r="G85" s="45"/>
    </row>
    <row r="86" spans="1:7" s="10" customFormat="1" ht="17.100000000000001" hidden="1" customHeight="1">
      <c r="A86" s="45">
        <v>6</v>
      </c>
      <c r="B86" s="51"/>
      <c r="C86" s="59"/>
      <c r="D86" s="60"/>
      <c r="E86" s="42"/>
      <c r="F86" s="69"/>
      <c r="G86" s="45"/>
    </row>
    <row r="87" spans="1:7" s="10" customFormat="1" ht="17.100000000000001" hidden="1" customHeight="1">
      <c r="A87" s="45">
        <v>7</v>
      </c>
      <c r="B87" s="51"/>
      <c r="C87" s="59"/>
      <c r="D87" s="60"/>
      <c r="E87" s="42"/>
      <c r="F87" s="69"/>
      <c r="G87" s="45"/>
    </row>
    <row r="88" spans="1:7" s="10" customFormat="1" ht="17.100000000000001" hidden="1" customHeight="1">
      <c r="A88" s="45">
        <v>8</v>
      </c>
      <c r="B88" s="51"/>
      <c r="C88" s="59"/>
      <c r="D88" s="60"/>
      <c r="E88" s="42"/>
      <c r="F88" s="69"/>
      <c r="G88" s="45"/>
    </row>
    <row r="89" spans="1:7" s="10" customFormat="1" ht="17.100000000000001" hidden="1" customHeight="1">
      <c r="A89" s="45">
        <v>9</v>
      </c>
      <c r="B89" s="51"/>
      <c r="C89" s="59"/>
      <c r="D89" s="60"/>
      <c r="E89" s="42"/>
      <c r="F89" s="69"/>
      <c r="G89" s="45"/>
    </row>
    <row r="90" spans="1:7" s="10" customFormat="1" ht="17.100000000000001" hidden="1" customHeight="1">
      <c r="A90" s="45">
        <v>10</v>
      </c>
      <c r="B90" s="51"/>
      <c r="C90" s="59"/>
      <c r="D90" s="60"/>
      <c r="E90" s="42"/>
      <c r="F90" s="69"/>
      <c r="G90" s="45"/>
    </row>
    <row r="91" spans="1:7" s="10" customFormat="1" ht="20.100000000000001" hidden="1" customHeight="1">
      <c r="A91" s="72"/>
      <c r="B91" s="507" t="s">
        <v>259</v>
      </c>
      <c r="C91" s="527"/>
      <c r="D91" s="109">
        <f>A101</f>
        <v>10</v>
      </c>
      <c r="E91" s="42"/>
      <c r="F91" s="69"/>
      <c r="G91" s="54"/>
    </row>
    <row r="92" spans="1:7" s="10" customFormat="1" ht="17.100000000000001" hidden="1" customHeight="1">
      <c r="A92" s="33">
        <v>1</v>
      </c>
      <c r="B92" s="51"/>
      <c r="C92" s="59"/>
      <c r="D92" s="60"/>
      <c r="E92" s="42"/>
      <c r="F92" s="69"/>
      <c r="G92" s="45"/>
    </row>
    <row r="93" spans="1:7" s="10" customFormat="1" ht="17.100000000000001" hidden="1" customHeight="1">
      <c r="A93" s="33">
        <v>2</v>
      </c>
      <c r="B93" s="51"/>
      <c r="C93" s="59"/>
      <c r="D93" s="60"/>
      <c r="E93" s="42"/>
      <c r="F93" s="69"/>
      <c r="G93" s="45"/>
    </row>
    <row r="94" spans="1:7" s="10" customFormat="1" ht="17.100000000000001" hidden="1" customHeight="1">
      <c r="A94" s="33">
        <v>3</v>
      </c>
      <c r="B94" s="51"/>
      <c r="C94" s="59"/>
      <c r="D94" s="60"/>
      <c r="E94" s="42"/>
      <c r="F94" s="69"/>
      <c r="G94" s="45"/>
    </row>
    <row r="95" spans="1:7" s="10" customFormat="1" ht="17.100000000000001" hidden="1" customHeight="1">
      <c r="A95" s="33">
        <v>4</v>
      </c>
      <c r="B95" s="51"/>
      <c r="C95" s="59"/>
      <c r="D95" s="60"/>
      <c r="E95" s="42"/>
      <c r="F95" s="69"/>
      <c r="G95" s="45"/>
    </row>
    <row r="96" spans="1:7" s="10" customFormat="1" ht="17.100000000000001" hidden="1" customHeight="1">
      <c r="A96" s="33">
        <v>5</v>
      </c>
      <c r="B96" s="51"/>
      <c r="C96" s="59"/>
      <c r="D96" s="60"/>
      <c r="E96" s="42"/>
      <c r="F96" s="69"/>
      <c r="G96" s="45"/>
    </row>
    <row r="97" spans="1:7" s="10" customFormat="1" ht="17.100000000000001" hidden="1" customHeight="1">
      <c r="A97" s="33">
        <v>6</v>
      </c>
      <c r="B97" s="51"/>
      <c r="C97" s="59"/>
      <c r="D97" s="60"/>
      <c r="E97" s="42"/>
      <c r="F97" s="69"/>
      <c r="G97" s="46"/>
    </row>
    <row r="98" spans="1:7" s="10" customFormat="1" ht="17.100000000000001" hidden="1" customHeight="1">
      <c r="A98" s="33">
        <v>7</v>
      </c>
      <c r="B98" s="51"/>
      <c r="C98" s="59"/>
      <c r="D98" s="60"/>
      <c r="E98" s="42"/>
      <c r="F98" s="69"/>
      <c r="G98" s="46"/>
    </row>
    <row r="99" spans="1:7" s="10" customFormat="1" ht="17.100000000000001" hidden="1" customHeight="1">
      <c r="A99" s="33">
        <v>8</v>
      </c>
      <c r="B99" s="51"/>
      <c r="C99" s="59"/>
      <c r="D99" s="60"/>
      <c r="E99" s="42"/>
      <c r="F99" s="69"/>
      <c r="G99" s="46"/>
    </row>
    <row r="100" spans="1:7" s="10" customFormat="1" ht="17.100000000000001" hidden="1" customHeight="1">
      <c r="A100" s="33">
        <v>9</v>
      </c>
      <c r="B100" s="51"/>
      <c r="C100" s="59"/>
      <c r="D100" s="60"/>
      <c r="E100" s="42"/>
      <c r="F100" s="69"/>
      <c r="G100" s="45"/>
    </row>
    <row r="101" spans="1:7" s="10" customFormat="1" ht="17.100000000000001" hidden="1" customHeight="1">
      <c r="A101" s="33">
        <v>10</v>
      </c>
      <c r="B101" s="51"/>
      <c r="C101" s="59"/>
      <c r="D101" s="60"/>
      <c r="E101" s="42"/>
      <c r="F101" s="69"/>
      <c r="G101" s="43"/>
    </row>
    <row r="102" spans="1:7" s="10" customFormat="1" ht="24.95" customHeight="1">
      <c r="A102" s="467" t="s">
        <v>29</v>
      </c>
      <c r="B102" s="468"/>
      <c r="C102" s="468"/>
      <c r="D102" s="203">
        <f>SUM(D10,D20,D32,D44,D67,D72)</f>
        <v>64</v>
      </c>
      <c r="E102" s="202"/>
      <c r="F102" s="469"/>
      <c r="G102" s="470"/>
    </row>
    <row r="103" spans="1:7" ht="24.95" customHeight="1">
      <c r="B103" s="27"/>
      <c r="C103" s="28"/>
      <c r="D103" s="262"/>
      <c r="E103" s="90" t="s">
        <v>90</v>
      </c>
      <c r="F103" s="226"/>
      <c r="G103" s="53"/>
    </row>
    <row r="104" spans="1:7" ht="18" customHeight="1">
      <c r="B104" s="34"/>
      <c r="C104" s="35"/>
      <c r="D104" s="35"/>
      <c r="E104" s="56"/>
      <c r="F104" s="91"/>
      <c r="G104" s="53"/>
    </row>
    <row r="105" spans="1:7" ht="18" customHeight="1">
      <c r="B105" s="34"/>
      <c r="C105" s="35"/>
      <c r="D105" s="35"/>
      <c r="E105" s="56"/>
      <c r="F105" s="91"/>
      <c r="G105" s="53"/>
    </row>
    <row r="106" spans="1:7" ht="18" customHeight="1">
      <c r="B106" s="34"/>
      <c r="C106" s="35"/>
      <c r="D106" s="35"/>
      <c r="E106" s="56"/>
      <c r="F106" s="91"/>
      <c r="G106" s="53"/>
    </row>
    <row r="107" spans="1:7" ht="18" customHeight="1">
      <c r="A107" s="197"/>
      <c r="B107" s="197"/>
      <c r="C107" s="197"/>
      <c r="D107" s="197"/>
      <c r="E107" s="197"/>
      <c r="F107" s="197"/>
      <c r="G107" s="197"/>
    </row>
    <row r="108" spans="1:7" ht="18" customHeight="1">
      <c r="A108" s="197"/>
      <c r="B108" s="197"/>
      <c r="C108" s="197"/>
      <c r="D108" s="197"/>
      <c r="E108" s="197"/>
      <c r="F108" s="197"/>
      <c r="G108" s="197"/>
    </row>
    <row r="109" spans="1:7" ht="18" customHeight="1">
      <c r="A109" s="197"/>
      <c r="B109" s="197"/>
      <c r="C109" s="197"/>
      <c r="D109" s="197"/>
      <c r="E109" s="197"/>
      <c r="F109" s="197"/>
      <c r="G109" s="197"/>
    </row>
    <row r="110" spans="1:7" ht="18" customHeight="1">
      <c r="A110" s="197"/>
      <c r="B110" s="197"/>
      <c r="C110" s="197"/>
      <c r="D110" s="197"/>
      <c r="E110" s="197"/>
      <c r="F110" s="197"/>
      <c r="G110" s="197"/>
    </row>
    <row r="111" spans="1:7" ht="18" customHeight="1">
      <c r="A111" s="197"/>
      <c r="B111" s="197"/>
      <c r="C111" s="197"/>
      <c r="D111" s="197"/>
      <c r="E111" s="197"/>
      <c r="F111" s="197"/>
      <c r="G111" s="197"/>
    </row>
    <row r="112" spans="1:7" ht="18" customHeight="1">
      <c r="A112" s="197"/>
      <c r="B112" s="197"/>
      <c r="C112" s="197"/>
      <c r="D112" s="197"/>
      <c r="E112" s="197"/>
      <c r="F112" s="197"/>
      <c r="G112" s="197"/>
    </row>
    <row r="113" spans="1:7" ht="18" customHeight="1">
      <c r="A113" s="197"/>
      <c r="B113" s="197"/>
      <c r="C113" s="197"/>
      <c r="D113" s="197"/>
      <c r="E113" s="197"/>
      <c r="F113" s="197"/>
      <c r="G113" s="197"/>
    </row>
    <row r="114" spans="1:7" ht="18" customHeight="1">
      <c r="A114" s="197"/>
      <c r="B114" s="197"/>
      <c r="C114" s="197"/>
      <c r="D114" s="197"/>
      <c r="E114" s="197"/>
      <c r="F114" s="197"/>
      <c r="G114" s="197"/>
    </row>
    <row r="115" spans="1:7" ht="18" customHeight="1">
      <c r="A115" s="197"/>
      <c r="B115" s="197"/>
      <c r="C115" s="197"/>
      <c r="D115" s="197"/>
      <c r="E115" s="197"/>
      <c r="F115" s="197"/>
      <c r="G115" s="197"/>
    </row>
    <row r="116" spans="1:7" ht="18" customHeight="1">
      <c r="A116" s="197"/>
      <c r="B116" s="197"/>
      <c r="C116" s="197"/>
      <c r="D116" s="197"/>
      <c r="E116" s="197"/>
      <c r="F116" s="197"/>
      <c r="G116" s="197"/>
    </row>
    <row r="117" spans="1:7" ht="18" customHeight="1">
      <c r="A117" s="199"/>
      <c r="B117" s="199"/>
      <c r="C117" s="199"/>
      <c r="D117" s="199"/>
      <c r="F117" s="199"/>
      <c r="G117" s="199"/>
    </row>
    <row r="118" spans="1:7" ht="18" customHeight="1">
      <c r="A118" s="199"/>
      <c r="B118" s="199"/>
      <c r="C118" s="199"/>
      <c r="D118" s="199"/>
      <c r="F118" s="199"/>
      <c r="G118" s="199"/>
    </row>
    <row r="119" spans="1:7" ht="18" customHeight="1">
      <c r="A119" s="199"/>
      <c r="B119" s="199"/>
      <c r="C119" s="199"/>
      <c r="D119" s="199"/>
      <c r="F119" s="199"/>
      <c r="G119" s="199"/>
    </row>
    <row r="120" spans="1:7" ht="18" customHeight="1">
      <c r="A120" s="199"/>
      <c r="B120" s="199"/>
      <c r="C120" s="199"/>
      <c r="D120" s="199"/>
      <c r="F120" s="199"/>
      <c r="G120" s="199"/>
    </row>
    <row r="121" spans="1:7" ht="18" customHeight="1">
      <c r="A121" s="199"/>
      <c r="B121" s="199"/>
      <c r="C121" s="199"/>
      <c r="D121" s="199"/>
      <c r="F121" s="199"/>
      <c r="G121" s="199"/>
    </row>
    <row r="122" spans="1:7" ht="18" customHeight="1">
      <c r="A122" s="199"/>
      <c r="B122" s="199"/>
      <c r="C122" s="199"/>
      <c r="D122" s="199"/>
      <c r="F122" s="199"/>
      <c r="G122" s="199"/>
    </row>
    <row r="123" spans="1:7" ht="18" customHeight="1">
      <c r="A123" s="199"/>
      <c r="B123" s="199"/>
      <c r="C123" s="199"/>
      <c r="D123" s="199"/>
      <c r="F123" s="199"/>
      <c r="G123" s="199"/>
    </row>
    <row r="124" spans="1:7" ht="18" customHeight="1">
      <c r="A124" s="199"/>
      <c r="B124" s="199"/>
      <c r="C124" s="199"/>
      <c r="D124" s="199"/>
      <c r="F124" s="199"/>
      <c r="G124" s="199"/>
    </row>
    <row r="125" spans="1:7" ht="18" customHeight="1">
      <c r="A125" s="199"/>
      <c r="B125" s="199"/>
      <c r="C125" s="199"/>
      <c r="D125" s="199"/>
      <c r="F125" s="199"/>
      <c r="G125" s="199"/>
    </row>
    <row r="126" spans="1:7" ht="18" customHeight="1">
      <c r="A126" s="199"/>
      <c r="B126" s="199"/>
      <c r="C126" s="199"/>
      <c r="D126" s="199"/>
      <c r="F126" s="199"/>
      <c r="G126" s="199"/>
    </row>
    <row r="127" spans="1:7" ht="18" customHeight="1">
      <c r="A127" s="199"/>
      <c r="B127" s="199"/>
      <c r="C127" s="199"/>
      <c r="D127" s="199"/>
      <c r="F127" s="199"/>
      <c r="G127" s="199"/>
    </row>
    <row r="128" spans="1:7" ht="18" customHeight="1">
      <c r="A128" s="197"/>
      <c r="B128" s="197"/>
      <c r="C128" s="197"/>
      <c r="D128" s="197"/>
      <c r="E128" s="197"/>
      <c r="F128" s="197"/>
      <c r="G128" s="197"/>
    </row>
    <row r="129" spans="1:7" ht="18" customHeight="1">
      <c r="A129" s="197"/>
      <c r="B129" s="197"/>
      <c r="C129" s="197"/>
      <c r="D129" s="197"/>
      <c r="E129" s="197"/>
      <c r="F129" s="197"/>
      <c r="G129" s="197"/>
    </row>
    <row r="130" spans="1:7" ht="18" customHeight="1">
      <c r="A130" s="197"/>
      <c r="B130" s="197"/>
      <c r="C130" s="197"/>
      <c r="D130" s="197"/>
      <c r="E130" s="197"/>
      <c r="F130" s="197"/>
      <c r="G130" s="197"/>
    </row>
    <row r="131" spans="1:7" ht="18" customHeight="1">
      <c r="A131" s="197"/>
      <c r="B131" s="197"/>
      <c r="C131" s="197"/>
      <c r="D131" s="197"/>
      <c r="E131" s="197"/>
      <c r="F131" s="197"/>
      <c r="G131" s="197"/>
    </row>
    <row r="132" spans="1:7" ht="18" customHeight="1">
      <c r="A132" s="197"/>
      <c r="B132" s="197"/>
      <c r="C132" s="197"/>
      <c r="D132" s="197"/>
      <c r="E132" s="197"/>
      <c r="F132" s="197"/>
      <c r="G132" s="197"/>
    </row>
    <row r="133" spans="1:7" ht="18" customHeight="1">
      <c r="A133" s="199"/>
      <c r="B133" s="199"/>
      <c r="C133" s="199"/>
      <c r="D133" s="199"/>
      <c r="F133" s="199"/>
      <c r="G133" s="199"/>
    </row>
    <row r="134" spans="1:7" ht="18" customHeight="1">
      <c r="A134" s="199"/>
      <c r="B134" s="199"/>
      <c r="C134" s="199"/>
      <c r="D134" s="199"/>
      <c r="F134" s="199"/>
      <c r="G134" s="199"/>
    </row>
    <row r="135" spans="1:7" ht="18" customHeight="1"/>
    <row r="136" spans="1:7" ht="18" customHeight="1"/>
    <row r="137" spans="1:7" ht="18" customHeight="1"/>
    <row r="138" spans="1:7" ht="18" customHeight="1"/>
    <row r="139" spans="1:7" ht="18" customHeight="1"/>
    <row r="140" spans="1:7" ht="18" customHeight="1">
      <c r="A140" s="4"/>
      <c r="B140" s="4"/>
      <c r="E140" s="4"/>
    </row>
    <row r="141" spans="1:7" ht="18" customHeight="1">
      <c r="A141" s="4"/>
      <c r="B141" s="4"/>
      <c r="E141" s="4"/>
    </row>
    <row r="142" spans="1:7" ht="18" customHeight="1">
      <c r="A142" s="4"/>
      <c r="B142" s="4"/>
      <c r="E142" s="4"/>
    </row>
    <row r="143" spans="1:7" ht="18" customHeight="1">
      <c r="A143" s="4"/>
      <c r="B143" s="4"/>
      <c r="E143" s="4"/>
    </row>
    <row r="144" spans="1:7" ht="18" customHeight="1">
      <c r="A144" s="4"/>
      <c r="B144" s="4"/>
      <c r="E144" s="4"/>
    </row>
    <row r="145" spans="1:5" ht="18" customHeight="1">
      <c r="A145" s="4"/>
      <c r="B145" s="4"/>
      <c r="E145" s="4"/>
    </row>
    <row r="146" spans="1:5" ht="18" customHeight="1">
      <c r="A146" s="4"/>
      <c r="B146" s="4"/>
      <c r="E146" s="4"/>
    </row>
    <row r="147" spans="1:5" ht="18" customHeight="1">
      <c r="A147" s="4"/>
      <c r="B147" s="4"/>
      <c r="E147" s="4"/>
    </row>
    <row r="148" spans="1:5" ht="18" customHeight="1">
      <c r="A148" s="4"/>
      <c r="B148" s="4"/>
      <c r="E148" s="4"/>
    </row>
    <row r="149" spans="1:5" ht="18" customHeight="1">
      <c r="A149" s="4"/>
      <c r="B149" s="4"/>
      <c r="E149" s="4"/>
    </row>
    <row r="150" spans="1:5" ht="18" customHeight="1">
      <c r="A150" s="4"/>
      <c r="B150" s="4"/>
      <c r="E150" s="4"/>
    </row>
    <row r="151" spans="1:5" ht="18" customHeight="1">
      <c r="A151" s="4"/>
      <c r="B151" s="4"/>
      <c r="E151" s="4"/>
    </row>
    <row r="152" spans="1:5" ht="18" customHeight="1">
      <c r="A152" s="4"/>
      <c r="B152" s="4"/>
      <c r="E152" s="4"/>
    </row>
    <row r="153" spans="1:5" ht="18" customHeight="1">
      <c r="A153" s="4"/>
      <c r="B153" s="4"/>
      <c r="E153" s="4"/>
    </row>
    <row r="154" spans="1:5" ht="18" customHeight="1">
      <c r="A154" s="4"/>
      <c r="B154" s="4"/>
      <c r="E154" s="4"/>
    </row>
    <row r="155" spans="1:5" ht="18" customHeight="1">
      <c r="A155" s="4"/>
      <c r="B155" s="4"/>
      <c r="E155" s="4"/>
    </row>
    <row r="156" spans="1:5">
      <c r="A156" s="4"/>
      <c r="B156" s="4"/>
      <c r="E156" s="4"/>
    </row>
    <row r="157" spans="1:5">
      <c r="A157" s="4"/>
      <c r="B157" s="4"/>
      <c r="E157" s="4"/>
    </row>
  </sheetData>
  <mergeCells count="22">
    <mergeCell ref="B80:C80"/>
    <mergeCell ref="B91:C91"/>
    <mergeCell ref="A102:C102"/>
    <mergeCell ref="F102:G102"/>
    <mergeCell ref="B10:C10"/>
    <mergeCell ref="B20:C20"/>
    <mergeCell ref="B32:C32"/>
    <mergeCell ref="B44:C44"/>
    <mergeCell ref="B67:C67"/>
    <mergeCell ref="B72:C72"/>
    <mergeCell ref="C9:D9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A7:G7"/>
  </mergeCells>
  <pageMargins left="0.5" right="0.25" top="0.5" bottom="0.3" header="0" footer="0.25"/>
  <pageSetup paperSize="9" scale="98" orientation="portrait" r:id="rId1"/>
  <headerFooter differentFirst="1" scaleWithDoc="0" alignWithMargins="0">
    <oddHeader>&amp;C&amp;P</oddHead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1"/>
  <sheetViews>
    <sheetView view="pageBreakPreview" topLeftCell="A76" zoomScaleNormal="100" workbookViewId="0">
      <selection activeCell="B98" sqref="B98"/>
    </sheetView>
  </sheetViews>
  <sheetFormatPr defaultRowHeight="15"/>
  <cols>
    <col min="1" max="1" width="4.625" style="243" customWidth="1"/>
    <col min="2" max="2" width="8.625" style="243" customWidth="1"/>
    <col min="3" max="3" width="19.625" style="4" customWidth="1"/>
    <col min="4" max="4" width="7.125" style="4" customWidth="1"/>
    <col min="5" max="5" width="10.625" style="243" customWidth="1"/>
    <col min="6" max="6" width="23.625" style="4" customWidth="1"/>
    <col min="7" max="7" width="20.625" style="4" customWidth="1"/>
    <col min="8" max="16384" width="9" style="4"/>
  </cols>
  <sheetData>
    <row r="1" spans="1:8" ht="17.100000000000001" customHeight="1">
      <c r="A1" s="454" t="s">
        <v>7</v>
      </c>
      <c r="B1" s="454"/>
      <c r="C1" s="454"/>
      <c r="D1" s="454"/>
      <c r="E1" s="455" t="s">
        <v>22</v>
      </c>
      <c r="F1" s="455"/>
      <c r="G1" s="455"/>
    </row>
    <row r="2" spans="1:8" ht="17.100000000000001" customHeight="1">
      <c r="A2" s="455" t="s">
        <v>18</v>
      </c>
      <c r="B2" s="455"/>
      <c r="C2" s="455"/>
      <c r="D2" s="455"/>
      <c r="E2" s="456" t="s">
        <v>23</v>
      </c>
      <c r="F2" s="456"/>
      <c r="G2" s="456"/>
    </row>
    <row r="3" spans="1:8" ht="17.100000000000001" customHeight="1">
      <c r="A3" s="455" t="s">
        <v>30</v>
      </c>
      <c r="B3" s="455"/>
      <c r="C3" s="455"/>
      <c r="D3" s="455"/>
      <c r="E3" s="455"/>
      <c r="F3" s="455"/>
      <c r="G3" s="455"/>
    </row>
    <row r="4" spans="1:8" ht="17.100000000000001" customHeight="1">
      <c r="A4" s="458"/>
      <c r="B4" s="458"/>
      <c r="C4" s="458"/>
      <c r="D4" s="458"/>
      <c r="E4" s="22"/>
      <c r="F4" s="524" t="s">
        <v>1607</v>
      </c>
      <c r="G4" s="524"/>
    </row>
    <row r="5" spans="1:8" s="15" customFormat="1" ht="45" customHeight="1">
      <c r="A5" s="472" t="s">
        <v>1548</v>
      </c>
      <c r="B5" s="459"/>
      <c r="C5" s="473"/>
      <c r="D5" s="473"/>
      <c r="E5" s="473"/>
      <c r="F5" s="473"/>
      <c r="G5" s="473"/>
    </row>
    <row r="6" spans="1:8" s="10" customFormat="1" ht="30" customHeight="1">
      <c r="A6" s="536" t="s">
        <v>1597</v>
      </c>
      <c r="B6" s="536"/>
      <c r="C6" s="536"/>
      <c r="D6" s="536"/>
      <c r="E6" s="536"/>
      <c r="F6" s="536"/>
      <c r="G6" s="536"/>
    </row>
    <row r="7" spans="1:8" ht="9.9499999999999993" customHeight="1">
      <c r="A7" s="6"/>
      <c r="B7" s="6"/>
      <c r="C7" s="6"/>
      <c r="D7" s="6"/>
      <c r="E7" s="6"/>
      <c r="F7" s="23"/>
      <c r="G7" s="30"/>
    </row>
    <row r="8" spans="1:8" s="8" customFormat="1" ht="20.100000000000001" customHeight="1">
      <c r="A8" s="220" t="s">
        <v>21</v>
      </c>
      <c r="B8" s="244" t="s">
        <v>5</v>
      </c>
      <c r="C8" s="462" t="s">
        <v>24</v>
      </c>
      <c r="D8" s="463"/>
      <c r="E8" s="220" t="s">
        <v>25</v>
      </c>
      <c r="F8" s="220" t="s">
        <v>26</v>
      </c>
      <c r="G8" s="12" t="s">
        <v>27</v>
      </c>
    </row>
    <row r="9" spans="1:8" s="8" customFormat="1" ht="15" customHeight="1">
      <c r="A9" s="507" t="s">
        <v>1590</v>
      </c>
      <c r="B9" s="527"/>
      <c r="C9" s="527"/>
      <c r="D9" s="527"/>
      <c r="E9" s="527"/>
      <c r="F9" s="527"/>
      <c r="G9" s="508"/>
    </row>
    <row r="10" spans="1:8" s="8" customFormat="1" ht="15" customHeight="1">
      <c r="A10" s="220"/>
      <c r="B10" s="528" t="s">
        <v>246</v>
      </c>
      <c r="C10" s="529"/>
      <c r="D10" s="245">
        <f>A12</f>
        <v>2</v>
      </c>
      <c r="E10" s="253"/>
      <c r="F10" s="253"/>
      <c r="G10" s="221"/>
    </row>
    <row r="11" spans="1:8" s="10" customFormat="1" ht="15" customHeight="1">
      <c r="A11" s="45">
        <v>1</v>
      </c>
      <c r="B11" s="51" t="s">
        <v>1429</v>
      </c>
      <c r="C11" s="257" t="s">
        <v>950</v>
      </c>
      <c r="D11" s="258" t="s">
        <v>140</v>
      </c>
      <c r="E11" s="42" t="s">
        <v>1431</v>
      </c>
      <c r="F11" s="69" t="s">
        <v>1603</v>
      </c>
      <c r="G11" s="37"/>
      <c r="H11" s="37" t="s">
        <v>833</v>
      </c>
    </row>
    <row r="12" spans="1:8" s="10" customFormat="1" ht="15" customHeight="1">
      <c r="A12" s="45">
        <v>2</v>
      </c>
      <c r="B12" s="51" t="s">
        <v>1430</v>
      </c>
      <c r="C12" s="257" t="s">
        <v>41</v>
      </c>
      <c r="D12" s="258" t="s">
        <v>1002</v>
      </c>
      <c r="E12" s="42" t="s">
        <v>1431</v>
      </c>
      <c r="F12" s="95" t="s">
        <v>1</v>
      </c>
      <c r="G12" s="232" t="s">
        <v>1614</v>
      </c>
      <c r="H12" s="37" t="s">
        <v>833</v>
      </c>
    </row>
    <row r="13" spans="1:8" s="8" customFormat="1" ht="15" customHeight="1">
      <c r="A13" s="220"/>
      <c r="B13" s="530" t="s">
        <v>1039</v>
      </c>
      <c r="C13" s="531"/>
      <c r="D13" s="245">
        <f>A16</f>
        <v>3</v>
      </c>
      <c r="E13" s="44"/>
      <c r="F13" s="44"/>
      <c r="G13" s="54"/>
    </row>
    <row r="14" spans="1:8" s="10" customFormat="1" ht="15" customHeight="1">
      <c r="A14" s="45">
        <v>1</v>
      </c>
      <c r="B14" s="51" t="s">
        <v>1470</v>
      </c>
      <c r="C14" s="257" t="s">
        <v>952</v>
      </c>
      <c r="D14" s="258" t="s">
        <v>79</v>
      </c>
      <c r="E14" s="42" t="s">
        <v>1473</v>
      </c>
      <c r="F14" s="69" t="s">
        <v>817</v>
      </c>
      <c r="G14" s="45"/>
      <c r="H14" s="37" t="s">
        <v>535</v>
      </c>
    </row>
    <row r="15" spans="1:8" s="10" customFormat="1" ht="15" customHeight="1">
      <c r="A15" s="45">
        <v>2</v>
      </c>
      <c r="B15" s="51" t="s">
        <v>1471</v>
      </c>
      <c r="C15" s="257" t="s">
        <v>160</v>
      </c>
      <c r="D15" s="258" t="s">
        <v>126</v>
      </c>
      <c r="E15" s="42" t="s">
        <v>1473</v>
      </c>
      <c r="F15" s="95" t="s">
        <v>1</v>
      </c>
      <c r="G15" s="46"/>
      <c r="H15" s="37" t="s">
        <v>535</v>
      </c>
    </row>
    <row r="16" spans="1:8" s="10" customFormat="1" ht="15" customHeight="1">
      <c r="A16" s="45">
        <v>3</v>
      </c>
      <c r="B16" s="51" t="s">
        <v>1472</v>
      </c>
      <c r="C16" s="257" t="s">
        <v>1032</v>
      </c>
      <c r="D16" s="258" t="s">
        <v>80</v>
      </c>
      <c r="E16" s="42" t="s">
        <v>1473</v>
      </c>
      <c r="F16" s="95" t="s">
        <v>1</v>
      </c>
      <c r="G16" s="232" t="s">
        <v>1615</v>
      </c>
      <c r="H16" s="37" t="s">
        <v>535</v>
      </c>
    </row>
    <row r="17" spans="1:8" s="108" customFormat="1" ht="15" customHeight="1">
      <c r="A17" s="107"/>
      <c r="B17" s="503" t="s">
        <v>247</v>
      </c>
      <c r="C17" s="504"/>
      <c r="D17" s="125">
        <f>A23</f>
        <v>6</v>
      </c>
      <c r="E17" s="42"/>
      <c r="F17" s="95" t="s">
        <v>1</v>
      </c>
      <c r="G17" s="54"/>
    </row>
    <row r="18" spans="1:8" s="10" customFormat="1" ht="15" customHeight="1">
      <c r="A18" s="45">
        <v>1</v>
      </c>
      <c r="B18" s="51" t="s">
        <v>1432</v>
      </c>
      <c r="C18" s="257" t="s">
        <v>1433</v>
      </c>
      <c r="D18" s="258" t="s">
        <v>953</v>
      </c>
      <c r="E18" s="42" t="s">
        <v>1440</v>
      </c>
      <c r="F18" s="69" t="s">
        <v>817</v>
      </c>
      <c r="G18" s="46"/>
      <c r="H18" s="37" t="s">
        <v>903</v>
      </c>
    </row>
    <row r="19" spans="1:8" s="10" customFormat="1" ht="15" customHeight="1">
      <c r="A19" s="45">
        <v>2</v>
      </c>
      <c r="B19" s="51" t="s">
        <v>1434</v>
      </c>
      <c r="C19" s="257" t="s">
        <v>947</v>
      </c>
      <c r="D19" s="258" t="s">
        <v>11</v>
      </c>
      <c r="E19" s="42" t="s">
        <v>1440</v>
      </c>
      <c r="F19" s="95" t="s">
        <v>1</v>
      </c>
      <c r="G19" s="46"/>
      <c r="H19" s="37" t="s">
        <v>903</v>
      </c>
    </row>
    <row r="20" spans="1:8" s="10" customFormat="1" ht="15" customHeight="1">
      <c r="A20" s="45">
        <v>3</v>
      </c>
      <c r="B20" s="51" t="s">
        <v>1435</v>
      </c>
      <c r="C20" s="257" t="s">
        <v>1436</v>
      </c>
      <c r="D20" s="258" t="s">
        <v>122</v>
      </c>
      <c r="E20" s="42" t="s">
        <v>1440</v>
      </c>
      <c r="F20" s="95" t="s">
        <v>1</v>
      </c>
      <c r="G20" s="45"/>
      <c r="H20" s="37" t="s">
        <v>903</v>
      </c>
    </row>
    <row r="21" spans="1:8" s="10" customFormat="1" ht="15" customHeight="1">
      <c r="A21" s="45">
        <v>4</v>
      </c>
      <c r="B21" s="51" t="s">
        <v>1437</v>
      </c>
      <c r="C21" s="257" t="s">
        <v>67</v>
      </c>
      <c r="D21" s="258" t="s">
        <v>87</v>
      </c>
      <c r="E21" s="42" t="s">
        <v>1440</v>
      </c>
      <c r="F21" s="95" t="s">
        <v>1</v>
      </c>
      <c r="G21" s="46"/>
      <c r="H21" s="37" t="s">
        <v>903</v>
      </c>
    </row>
    <row r="22" spans="1:8" s="10" customFormat="1" ht="15" customHeight="1">
      <c r="A22" s="45">
        <v>5</v>
      </c>
      <c r="B22" s="51" t="s">
        <v>1438</v>
      </c>
      <c r="C22" s="257" t="s">
        <v>206</v>
      </c>
      <c r="D22" s="258" t="s">
        <v>87</v>
      </c>
      <c r="E22" s="42" t="s">
        <v>1440</v>
      </c>
      <c r="F22" s="95" t="s">
        <v>1</v>
      </c>
      <c r="G22" s="46"/>
      <c r="H22" s="37" t="s">
        <v>903</v>
      </c>
    </row>
    <row r="23" spans="1:8" s="10" customFormat="1" ht="15" customHeight="1">
      <c r="A23" s="45">
        <v>6</v>
      </c>
      <c r="B23" s="70" t="s">
        <v>1439</v>
      </c>
      <c r="C23" s="255" t="s">
        <v>57</v>
      </c>
      <c r="D23" s="256" t="s">
        <v>951</v>
      </c>
      <c r="E23" s="42" t="s">
        <v>1440</v>
      </c>
      <c r="F23" s="95" t="s">
        <v>1</v>
      </c>
      <c r="G23" s="46"/>
      <c r="H23" s="37" t="s">
        <v>903</v>
      </c>
    </row>
    <row r="24" spans="1:8" s="108" customFormat="1" ht="15" customHeight="1">
      <c r="A24" s="107"/>
      <c r="B24" s="503" t="s">
        <v>245</v>
      </c>
      <c r="C24" s="504"/>
      <c r="D24" s="125">
        <f>A29</f>
        <v>5</v>
      </c>
      <c r="E24" s="95"/>
      <c r="F24" s="69"/>
      <c r="G24" s="54"/>
    </row>
    <row r="25" spans="1:8" s="10" customFormat="1" ht="15" customHeight="1">
      <c r="A25" s="45">
        <v>1</v>
      </c>
      <c r="B25" s="51" t="s">
        <v>1441</v>
      </c>
      <c r="C25" s="257" t="s">
        <v>123</v>
      </c>
      <c r="D25" s="258" t="s">
        <v>188</v>
      </c>
      <c r="E25" s="42" t="s">
        <v>1448</v>
      </c>
      <c r="F25" s="69" t="s">
        <v>817</v>
      </c>
      <c r="G25" s="128"/>
      <c r="H25" s="37" t="s">
        <v>313</v>
      </c>
    </row>
    <row r="26" spans="1:8" s="10" customFormat="1" ht="15" customHeight="1">
      <c r="A26" s="45">
        <v>2</v>
      </c>
      <c r="B26" s="51" t="s">
        <v>1442</v>
      </c>
      <c r="C26" s="257" t="s">
        <v>1443</v>
      </c>
      <c r="D26" s="258" t="s">
        <v>193</v>
      </c>
      <c r="E26" s="42" t="s">
        <v>1448</v>
      </c>
      <c r="F26" s="95" t="s">
        <v>1</v>
      </c>
      <c r="G26" s="232" t="s">
        <v>1616</v>
      </c>
      <c r="H26" s="37" t="s">
        <v>313</v>
      </c>
    </row>
    <row r="27" spans="1:8" s="10" customFormat="1" ht="15" customHeight="1">
      <c r="A27" s="45">
        <v>3</v>
      </c>
      <c r="B27" s="51" t="s">
        <v>1444</v>
      </c>
      <c r="C27" s="257" t="s">
        <v>137</v>
      </c>
      <c r="D27" s="258" t="s">
        <v>132</v>
      </c>
      <c r="E27" s="42" t="s">
        <v>1448</v>
      </c>
      <c r="F27" s="95" t="s">
        <v>1</v>
      </c>
      <c r="G27" s="46"/>
      <c r="H27" s="37" t="s">
        <v>313</v>
      </c>
    </row>
    <row r="28" spans="1:8" s="10" customFormat="1" ht="15" customHeight="1">
      <c r="A28" s="45">
        <v>4</v>
      </c>
      <c r="B28" s="51" t="s">
        <v>1445</v>
      </c>
      <c r="C28" s="257" t="s">
        <v>1446</v>
      </c>
      <c r="D28" s="258" t="s">
        <v>45</v>
      </c>
      <c r="E28" s="42" t="s">
        <v>1448</v>
      </c>
      <c r="F28" s="95" t="s">
        <v>1</v>
      </c>
      <c r="G28" s="45"/>
      <c r="H28" s="37" t="s">
        <v>313</v>
      </c>
    </row>
    <row r="29" spans="1:8" s="10" customFormat="1" ht="15" customHeight="1">
      <c r="A29" s="45">
        <v>5</v>
      </c>
      <c r="B29" s="51" t="s">
        <v>1447</v>
      </c>
      <c r="C29" s="257" t="s">
        <v>229</v>
      </c>
      <c r="D29" s="258" t="s">
        <v>224</v>
      </c>
      <c r="E29" s="42" t="s">
        <v>1448</v>
      </c>
      <c r="F29" s="95" t="s">
        <v>1</v>
      </c>
      <c r="G29" s="46"/>
      <c r="H29" s="37" t="s">
        <v>313</v>
      </c>
    </row>
    <row r="30" spans="1:8" s="8" customFormat="1" ht="15" customHeight="1">
      <c r="A30" s="533" t="s">
        <v>1593</v>
      </c>
      <c r="B30" s="534"/>
      <c r="C30" s="534"/>
      <c r="D30" s="534"/>
      <c r="E30" s="534"/>
      <c r="F30" s="534"/>
      <c r="G30" s="535"/>
    </row>
    <row r="31" spans="1:8" s="8" customFormat="1" ht="15" customHeight="1">
      <c r="A31" s="220"/>
      <c r="B31" s="528" t="s">
        <v>246</v>
      </c>
      <c r="C31" s="529"/>
      <c r="D31" s="245">
        <f>A44</f>
        <v>13</v>
      </c>
      <c r="E31" s="253"/>
      <c r="F31" s="253"/>
      <c r="G31" s="253"/>
    </row>
    <row r="32" spans="1:8" s="10" customFormat="1" ht="15" customHeight="1">
      <c r="A32" s="45">
        <v>1</v>
      </c>
      <c r="B32" s="51" t="s">
        <v>1449</v>
      </c>
      <c r="C32" s="257" t="s">
        <v>1450</v>
      </c>
      <c r="D32" s="258" t="s">
        <v>962</v>
      </c>
      <c r="E32" s="42" t="s">
        <v>1468</v>
      </c>
      <c r="F32" s="69" t="s">
        <v>1603</v>
      </c>
      <c r="G32" s="46"/>
      <c r="H32" s="37" t="s">
        <v>833</v>
      </c>
    </row>
    <row r="33" spans="1:8" s="10" customFormat="1" ht="15" customHeight="1">
      <c r="A33" s="45">
        <v>2</v>
      </c>
      <c r="B33" s="51" t="s">
        <v>1451</v>
      </c>
      <c r="C33" s="257" t="s">
        <v>127</v>
      </c>
      <c r="D33" s="258" t="s">
        <v>8</v>
      </c>
      <c r="E33" s="42" t="s">
        <v>1468</v>
      </c>
      <c r="F33" s="95" t="s">
        <v>1</v>
      </c>
      <c r="G33" s="46"/>
      <c r="H33" s="37" t="s">
        <v>833</v>
      </c>
    </row>
    <row r="34" spans="1:8" s="10" customFormat="1" ht="15" customHeight="1">
      <c r="A34" s="45">
        <v>3</v>
      </c>
      <c r="B34" s="51" t="s">
        <v>1452</v>
      </c>
      <c r="C34" s="257" t="s">
        <v>1453</v>
      </c>
      <c r="D34" s="258" t="s">
        <v>150</v>
      </c>
      <c r="E34" s="42" t="s">
        <v>1468</v>
      </c>
      <c r="F34" s="95" t="s">
        <v>1</v>
      </c>
      <c r="G34" s="46"/>
      <c r="H34" s="37" t="s">
        <v>833</v>
      </c>
    </row>
    <row r="35" spans="1:8" s="10" customFormat="1" ht="15" customHeight="1">
      <c r="A35" s="45">
        <v>4</v>
      </c>
      <c r="B35" s="51" t="s">
        <v>1454</v>
      </c>
      <c r="C35" s="257" t="s">
        <v>1455</v>
      </c>
      <c r="D35" s="258" t="s">
        <v>161</v>
      </c>
      <c r="E35" s="42" t="s">
        <v>1468</v>
      </c>
      <c r="F35" s="95" t="s">
        <v>1</v>
      </c>
      <c r="G35" s="46"/>
      <c r="H35" s="37" t="s">
        <v>833</v>
      </c>
    </row>
    <row r="36" spans="1:8" s="10" customFormat="1" ht="15" customHeight="1">
      <c r="A36" s="45">
        <v>5</v>
      </c>
      <c r="B36" s="51" t="s">
        <v>1456</v>
      </c>
      <c r="C36" s="257" t="s">
        <v>201</v>
      </c>
      <c r="D36" s="258" t="s">
        <v>87</v>
      </c>
      <c r="E36" s="42" t="s">
        <v>1468</v>
      </c>
      <c r="F36" s="95" t="s">
        <v>1</v>
      </c>
      <c r="G36" s="46"/>
      <c r="H36" s="37" t="s">
        <v>833</v>
      </c>
    </row>
    <row r="37" spans="1:8" s="10" customFormat="1" ht="15" customHeight="1">
      <c r="A37" s="45">
        <v>6</v>
      </c>
      <c r="B37" s="51" t="s">
        <v>1457</v>
      </c>
      <c r="C37" s="257" t="s">
        <v>1458</v>
      </c>
      <c r="D37" s="258" t="s">
        <v>11</v>
      </c>
      <c r="E37" s="42" t="s">
        <v>1469</v>
      </c>
      <c r="F37" s="95" t="s">
        <v>1</v>
      </c>
      <c r="G37" s="46"/>
      <c r="H37" s="37" t="s">
        <v>833</v>
      </c>
    </row>
    <row r="38" spans="1:8" s="10" customFormat="1" ht="15" customHeight="1">
      <c r="A38" s="45">
        <v>7</v>
      </c>
      <c r="B38" s="51" t="s">
        <v>1459</v>
      </c>
      <c r="C38" s="257" t="s">
        <v>1460</v>
      </c>
      <c r="D38" s="258" t="s">
        <v>11</v>
      </c>
      <c r="E38" s="42" t="s">
        <v>1469</v>
      </c>
      <c r="F38" s="95" t="s">
        <v>1</v>
      </c>
      <c r="G38" s="46"/>
      <c r="H38" s="37" t="s">
        <v>833</v>
      </c>
    </row>
    <row r="39" spans="1:8" s="10" customFormat="1" ht="15" customHeight="1">
      <c r="A39" s="45">
        <v>8</v>
      </c>
      <c r="B39" s="51" t="s">
        <v>1461</v>
      </c>
      <c r="C39" s="257" t="s">
        <v>81</v>
      </c>
      <c r="D39" s="258" t="s">
        <v>1462</v>
      </c>
      <c r="E39" s="42" t="s">
        <v>1469</v>
      </c>
      <c r="F39" s="95" t="s">
        <v>1</v>
      </c>
      <c r="G39" s="46"/>
      <c r="H39" s="37" t="s">
        <v>833</v>
      </c>
    </row>
    <row r="40" spans="1:8" s="10" customFormat="1" ht="15" customHeight="1">
      <c r="A40" s="45">
        <v>9</v>
      </c>
      <c r="B40" s="70" t="s">
        <v>1463</v>
      </c>
      <c r="C40" s="255" t="s">
        <v>1012</v>
      </c>
      <c r="D40" s="256" t="s">
        <v>197</v>
      </c>
      <c r="E40" s="42" t="s">
        <v>1469</v>
      </c>
      <c r="F40" s="95" t="s">
        <v>1</v>
      </c>
      <c r="G40" s="46"/>
      <c r="H40" s="37" t="s">
        <v>833</v>
      </c>
    </row>
    <row r="41" spans="1:8" s="10" customFormat="1" ht="15" customHeight="1">
      <c r="A41" s="45">
        <v>10</v>
      </c>
      <c r="B41" s="51" t="s">
        <v>1464</v>
      </c>
      <c r="C41" s="257" t="s">
        <v>101</v>
      </c>
      <c r="D41" s="258" t="s">
        <v>75</v>
      </c>
      <c r="E41" s="42" t="s">
        <v>1469</v>
      </c>
      <c r="F41" s="95" t="s">
        <v>1</v>
      </c>
      <c r="G41" s="46"/>
      <c r="H41" s="37" t="s">
        <v>833</v>
      </c>
    </row>
    <row r="42" spans="1:8" s="10" customFormat="1" ht="15" customHeight="1">
      <c r="A42" s="45">
        <v>11</v>
      </c>
      <c r="B42" s="70" t="s">
        <v>1465</v>
      </c>
      <c r="C42" s="255" t="s">
        <v>147</v>
      </c>
      <c r="D42" s="256" t="s">
        <v>212</v>
      </c>
      <c r="E42" s="42" t="s">
        <v>1469</v>
      </c>
      <c r="F42" s="95" t="s">
        <v>1</v>
      </c>
      <c r="G42" s="46"/>
      <c r="H42" s="37" t="s">
        <v>833</v>
      </c>
    </row>
    <row r="43" spans="1:8" s="10" customFormat="1" ht="15" customHeight="1">
      <c r="A43" s="45">
        <v>12</v>
      </c>
      <c r="B43" s="51" t="s">
        <v>1466</v>
      </c>
      <c r="C43" s="257" t="s">
        <v>1014</v>
      </c>
      <c r="D43" s="258" t="s">
        <v>167</v>
      </c>
      <c r="E43" s="42" t="s">
        <v>1469</v>
      </c>
      <c r="F43" s="95" t="s">
        <v>1</v>
      </c>
      <c r="G43" s="46"/>
      <c r="H43" s="37" t="s">
        <v>833</v>
      </c>
    </row>
    <row r="44" spans="1:8" s="10" customFormat="1" ht="15" customHeight="1">
      <c r="A44" s="45">
        <v>13</v>
      </c>
      <c r="B44" s="51" t="s">
        <v>1467</v>
      </c>
      <c r="C44" s="257" t="s">
        <v>182</v>
      </c>
      <c r="D44" s="258" t="s">
        <v>157</v>
      </c>
      <c r="E44" s="42" t="s">
        <v>1469</v>
      </c>
      <c r="F44" s="95" t="s">
        <v>1</v>
      </c>
      <c r="G44" s="46"/>
      <c r="H44" s="37" t="s">
        <v>833</v>
      </c>
    </row>
    <row r="45" spans="1:8" s="8" customFormat="1" ht="15" customHeight="1">
      <c r="A45" s="220"/>
      <c r="B45" s="530" t="s">
        <v>1039</v>
      </c>
      <c r="C45" s="531"/>
      <c r="D45" s="245">
        <f>A53</f>
        <v>8</v>
      </c>
      <c r="E45" s="44"/>
      <c r="F45" s="44"/>
      <c r="G45" s="221"/>
    </row>
    <row r="46" spans="1:8" s="10" customFormat="1" ht="15" customHeight="1">
      <c r="A46" s="45">
        <v>1</v>
      </c>
      <c r="B46" s="51" t="s">
        <v>1474</v>
      </c>
      <c r="C46" s="257" t="s">
        <v>1026</v>
      </c>
      <c r="D46" s="258" t="s">
        <v>202</v>
      </c>
      <c r="E46" s="42" t="s">
        <v>1487</v>
      </c>
      <c r="F46" s="69" t="s">
        <v>817</v>
      </c>
      <c r="G46" s="45"/>
      <c r="H46" s="37" t="s">
        <v>535</v>
      </c>
    </row>
    <row r="47" spans="1:8" s="10" customFormat="1" ht="15" customHeight="1">
      <c r="A47" s="45">
        <v>2</v>
      </c>
      <c r="B47" s="51" t="s">
        <v>1475</v>
      </c>
      <c r="C47" s="257" t="s">
        <v>1476</v>
      </c>
      <c r="D47" s="258" t="s">
        <v>210</v>
      </c>
      <c r="E47" s="42" t="s">
        <v>1487</v>
      </c>
      <c r="F47" s="95" t="s">
        <v>1</v>
      </c>
      <c r="G47" s="46"/>
      <c r="H47" s="37" t="s">
        <v>535</v>
      </c>
    </row>
    <row r="48" spans="1:8" s="10" customFormat="1" ht="15" customHeight="1">
      <c r="A48" s="45">
        <v>3</v>
      </c>
      <c r="B48" s="51" t="s">
        <v>1477</v>
      </c>
      <c r="C48" s="257" t="s">
        <v>1478</v>
      </c>
      <c r="D48" s="258" t="s">
        <v>32</v>
      </c>
      <c r="E48" s="42" t="s">
        <v>1487</v>
      </c>
      <c r="F48" s="69" t="s">
        <v>817</v>
      </c>
      <c r="G48" s="46"/>
      <c r="H48" s="37" t="s">
        <v>535</v>
      </c>
    </row>
    <row r="49" spans="1:8" s="10" customFormat="1" ht="15" customHeight="1">
      <c r="A49" s="45">
        <v>4</v>
      </c>
      <c r="B49" s="51" t="s">
        <v>1479</v>
      </c>
      <c r="C49" s="257" t="s">
        <v>952</v>
      </c>
      <c r="D49" s="258" t="s">
        <v>157</v>
      </c>
      <c r="E49" s="42" t="s">
        <v>1487</v>
      </c>
      <c r="F49" s="95" t="s">
        <v>1</v>
      </c>
      <c r="G49" s="46"/>
      <c r="H49" s="37" t="s">
        <v>535</v>
      </c>
    </row>
    <row r="50" spans="1:8" s="10" customFormat="1" ht="15" customHeight="1">
      <c r="A50" s="45">
        <v>5</v>
      </c>
      <c r="B50" s="51" t="s">
        <v>1480</v>
      </c>
      <c r="C50" s="257" t="s">
        <v>379</v>
      </c>
      <c r="D50" s="258" t="s">
        <v>188</v>
      </c>
      <c r="E50" s="42" t="s">
        <v>1488</v>
      </c>
      <c r="F50" s="95" t="s">
        <v>1</v>
      </c>
      <c r="G50" s="46"/>
      <c r="H50" s="37" t="s">
        <v>535</v>
      </c>
    </row>
    <row r="51" spans="1:8" s="10" customFormat="1" ht="15" customHeight="1">
      <c r="A51" s="45">
        <v>6</v>
      </c>
      <c r="B51" s="51" t="s">
        <v>1481</v>
      </c>
      <c r="C51" s="257" t="s">
        <v>1482</v>
      </c>
      <c r="D51" s="258" t="s">
        <v>149</v>
      </c>
      <c r="E51" s="42" t="s">
        <v>1488</v>
      </c>
      <c r="F51" s="95" t="s">
        <v>1</v>
      </c>
      <c r="G51" s="46"/>
      <c r="H51" s="37" t="s">
        <v>535</v>
      </c>
    </row>
    <row r="52" spans="1:8" s="10" customFormat="1" ht="15" customHeight="1">
      <c r="A52" s="45">
        <v>7</v>
      </c>
      <c r="B52" s="51" t="s">
        <v>1483</v>
      </c>
      <c r="C52" s="257" t="s">
        <v>1484</v>
      </c>
      <c r="D52" s="258" t="s">
        <v>75</v>
      </c>
      <c r="E52" s="42" t="s">
        <v>1488</v>
      </c>
      <c r="F52" s="95" t="s">
        <v>1</v>
      </c>
      <c r="G52" s="46"/>
      <c r="H52" s="37" t="s">
        <v>535</v>
      </c>
    </row>
    <row r="53" spans="1:8" s="10" customFormat="1" ht="15" customHeight="1">
      <c r="A53" s="45">
        <v>8</v>
      </c>
      <c r="B53" s="51" t="s">
        <v>1485</v>
      </c>
      <c r="C53" s="257" t="s">
        <v>1486</v>
      </c>
      <c r="D53" s="258" t="s">
        <v>171</v>
      </c>
      <c r="E53" s="42" t="s">
        <v>1488</v>
      </c>
      <c r="F53" s="95" t="s">
        <v>1</v>
      </c>
      <c r="G53" s="46"/>
      <c r="H53" s="37" t="s">
        <v>535</v>
      </c>
    </row>
    <row r="54" spans="1:8" s="10" customFormat="1" ht="15" customHeight="1">
      <c r="A54" s="72"/>
      <c r="B54" s="528" t="s">
        <v>244</v>
      </c>
      <c r="C54" s="532"/>
      <c r="D54" s="109">
        <f>A65</f>
        <v>11</v>
      </c>
      <c r="E54" s="42"/>
      <c r="F54" s="37"/>
      <c r="G54" s="54"/>
    </row>
    <row r="55" spans="1:8" s="10" customFormat="1" ht="15" customHeight="1">
      <c r="A55" s="45">
        <v>1</v>
      </c>
      <c r="B55" s="51" t="s">
        <v>1489</v>
      </c>
      <c r="C55" s="257" t="s">
        <v>203</v>
      </c>
      <c r="D55" s="258" t="s">
        <v>394</v>
      </c>
      <c r="E55" s="42" t="s">
        <v>1501</v>
      </c>
      <c r="F55" s="69" t="s">
        <v>817</v>
      </c>
      <c r="G55" s="46"/>
      <c r="H55" s="37" t="s">
        <v>869</v>
      </c>
    </row>
    <row r="56" spans="1:8" s="10" customFormat="1" ht="15" customHeight="1">
      <c r="A56" s="45">
        <v>2</v>
      </c>
      <c r="B56" s="51" t="s">
        <v>1490</v>
      </c>
      <c r="C56" s="257" t="s">
        <v>200</v>
      </c>
      <c r="D56" s="258" t="s">
        <v>8</v>
      </c>
      <c r="E56" s="42" t="s">
        <v>1501</v>
      </c>
      <c r="F56" s="95" t="s">
        <v>1</v>
      </c>
      <c r="G56" s="45"/>
      <c r="H56" s="37" t="s">
        <v>869</v>
      </c>
    </row>
    <row r="57" spans="1:8" s="10" customFormat="1" ht="15" customHeight="1">
      <c r="A57" s="45">
        <v>3</v>
      </c>
      <c r="B57" s="51" t="s">
        <v>1491</v>
      </c>
      <c r="C57" s="257" t="s">
        <v>360</v>
      </c>
      <c r="D57" s="258" t="s">
        <v>193</v>
      </c>
      <c r="E57" s="42" t="s">
        <v>1501</v>
      </c>
      <c r="F57" s="95" t="s">
        <v>1</v>
      </c>
      <c r="G57" s="46"/>
      <c r="H57" s="37" t="s">
        <v>869</v>
      </c>
    </row>
    <row r="58" spans="1:8" s="10" customFormat="1" ht="15" customHeight="1">
      <c r="A58" s="45">
        <v>4</v>
      </c>
      <c r="B58" s="51" t="s">
        <v>1492</v>
      </c>
      <c r="C58" s="257" t="s">
        <v>1007</v>
      </c>
      <c r="D58" s="258" t="s">
        <v>13</v>
      </c>
      <c r="E58" s="42" t="s">
        <v>1501</v>
      </c>
      <c r="F58" s="95" t="s">
        <v>1</v>
      </c>
      <c r="G58" s="46"/>
      <c r="H58" s="37" t="s">
        <v>869</v>
      </c>
    </row>
    <row r="59" spans="1:8" s="10" customFormat="1" ht="15" customHeight="1">
      <c r="A59" s="45">
        <v>5</v>
      </c>
      <c r="B59" s="51" t="s">
        <v>1493</v>
      </c>
      <c r="C59" s="257" t="s">
        <v>395</v>
      </c>
      <c r="D59" s="258" t="s">
        <v>1494</v>
      </c>
      <c r="E59" s="42" t="s">
        <v>1501</v>
      </c>
      <c r="F59" s="95" t="s">
        <v>1</v>
      </c>
      <c r="G59" s="46"/>
      <c r="H59" s="37" t="s">
        <v>869</v>
      </c>
    </row>
    <row r="60" spans="1:8" s="10" customFormat="1" ht="15" customHeight="1">
      <c r="A60" s="45">
        <v>6</v>
      </c>
      <c r="B60" s="51" t="s">
        <v>1495</v>
      </c>
      <c r="C60" s="257" t="s">
        <v>182</v>
      </c>
      <c r="D60" s="258" t="s">
        <v>1002</v>
      </c>
      <c r="E60" s="42" t="s">
        <v>1502</v>
      </c>
      <c r="F60" s="95" t="s">
        <v>1</v>
      </c>
      <c r="G60" s="46"/>
      <c r="H60" s="37" t="s">
        <v>869</v>
      </c>
    </row>
    <row r="61" spans="1:8" s="10" customFormat="1" ht="15" customHeight="1">
      <c r="A61" s="45">
        <v>7</v>
      </c>
      <c r="B61" s="51" t="s">
        <v>1496</v>
      </c>
      <c r="C61" s="257" t="s">
        <v>810</v>
      </c>
      <c r="D61" s="258" t="s">
        <v>146</v>
      </c>
      <c r="E61" s="42" t="s">
        <v>1502</v>
      </c>
      <c r="F61" s="95" t="s">
        <v>1</v>
      </c>
      <c r="G61" s="46"/>
      <c r="H61" s="37" t="s">
        <v>869</v>
      </c>
    </row>
    <row r="62" spans="1:8" s="10" customFormat="1" ht="15" customHeight="1">
      <c r="A62" s="45">
        <v>8</v>
      </c>
      <c r="B62" s="51" t="s">
        <v>1497</v>
      </c>
      <c r="C62" s="257" t="s">
        <v>196</v>
      </c>
      <c r="D62" s="258" t="s">
        <v>32</v>
      </c>
      <c r="E62" s="42" t="s">
        <v>1502</v>
      </c>
      <c r="F62" s="95" t="s">
        <v>1</v>
      </c>
      <c r="G62" s="46"/>
      <c r="H62" s="37" t="s">
        <v>869</v>
      </c>
    </row>
    <row r="63" spans="1:8" s="10" customFormat="1" ht="15" customHeight="1">
      <c r="A63" s="45">
        <v>9</v>
      </c>
      <c r="B63" s="51" t="s">
        <v>1498</v>
      </c>
      <c r="C63" s="257" t="s">
        <v>73</v>
      </c>
      <c r="D63" s="258" t="s">
        <v>151</v>
      </c>
      <c r="E63" s="42" t="s">
        <v>1502</v>
      </c>
      <c r="F63" s="95" t="s">
        <v>1</v>
      </c>
      <c r="G63" s="46"/>
      <c r="H63" s="37" t="s">
        <v>869</v>
      </c>
    </row>
    <row r="64" spans="1:8" s="10" customFormat="1" ht="15" customHeight="1">
      <c r="A64" s="45">
        <v>10</v>
      </c>
      <c r="B64" s="51" t="s">
        <v>1499</v>
      </c>
      <c r="C64" s="257" t="s">
        <v>163</v>
      </c>
      <c r="D64" s="258" t="s">
        <v>65</v>
      </c>
      <c r="E64" s="42" t="s">
        <v>1502</v>
      </c>
      <c r="F64" s="95" t="s">
        <v>1</v>
      </c>
      <c r="G64" s="46"/>
      <c r="H64" s="37" t="s">
        <v>869</v>
      </c>
    </row>
    <row r="65" spans="1:8" s="10" customFormat="1" ht="15" customHeight="1">
      <c r="A65" s="45">
        <v>11</v>
      </c>
      <c r="B65" s="51" t="s">
        <v>1500</v>
      </c>
      <c r="C65" s="257" t="s">
        <v>360</v>
      </c>
      <c r="D65" s="258" t="s">
        <v>1033</v>
      </c>
      <c r="E65" s="42" t="s">
        <v>1502</v>
      </c>
      <c r="F65" s="95" t="s">
        <v>1</v>
      </c>
      <c r="G65" s="46"/>
      <c r="H65" s="37" t="s">
        <v>869</v>
      </c>
    </row>
    <row r="66" spans="1:8" s="108" customFormat="1" ht="15" customHeight="1">
      <c r="A66" s="107"/>
      <c r="B66" s="503" t="s">
        <v>247</v>
      </c>
      <c r="C66" s="504"/>
      <c r="D66" s="125">
        <f>A77</f>
        <v>11</v>
      </c>
      <c r="E66" s="95"/>
      <c r="F66" s="69"/>
      <c r="G66" s="54"/>
    </row>
    <row r="67" spans="1:8" s="10" customFormat="1" ht="15" customHeight="1">
      <c r="A67" s="45">
        <v>1</v>
      </c>
      <c r="B67" s="51" t="s">
        <v>1503</v>
      </c>
      <c r="C67" s="257" t="s">
        <v>499</v>
      </c>
      <c r="D67" s="258" t="s">
        <v>1504</v>
      </c>
      <c r="E67" s="42" t="s">
        <v>1522</v>
      </c>
      <c r="F67" s="69" t="s">
        <v>817</v>
      </c>
      <c r="G67" s="46"/>
      <c r="H67" s="37" t="s">
        <v>903</v>
      </c>
    </row>
    <row r="68" spans="1:8" s="10" customFormat="1" ht="15" customHeight="1">
      <c r="A68" s="45">
        <v>2</v>
      </c>
      <c r="B68" s="51" t="s">
        <v>1505</v>
      </c>
      <c r="C68" s="257" t="s">
        <v>1506</v>
      </c>
      <c r="D68" s="258" t="s">
        <v>381</v>
      </c>
      <c r="E68" s="42" t="s">
        <v>1522</v>
      </c>
      <c r="F68" s="95" t="s">
        <v>1</v>
      </c>
      <c r="G68" s="46"/>
      <c r="H68" s="37" t="s">
        <v>903</v>
      </c>
    </row>
    <row r="69" spans="1:8" s="10" customFormat="1" ht="15" customHeight="1">
      <c r="A69" s="45">
        <v>3</v>
      </c>
      <c r="B69" s="51" t="s">
        <v>1507</v>
      </c>
      <c r="C69" s="257" t="s">
        <v>185</v>
      </c>
      <c r="D69" s="258" t="s">
        <v>1508</v>
      </c>
      <c r="E69" s="42" t="s">
        <v>1523</v>
      </c>
      <c r="F69" s="95" t="s">
        <v>1</v>
      </c>
      <c r="G69" s="45"/>
      <c r="H69" s="37" t="s">
        <v>903</v>
      </c>
    </row>
    <row r="70" spans="1:8" s="10" customFormat="1" ht="15" customHeight="1">
      <c r="A70" s="45">
        <v>4</v>
      </c>
      <c r="B70" s="51" t="s">
        <v>1509</v>
      </c>
      <c r="C70" s="257" t="s">
        <v>81</v>
      </c>
      <c r="D70" s="258" t="s">
        <v>55</v>
      </c>
      <c r="E70" s="42" t="s">
        <v>1523</v>
      </c>
      <c r="F70" s="95" t="s">
        <v>1</v>
      </c>
      <c r="G70" s="46"/>
      <c r="H70" s="37" t="s">
        <v>903</v>
      </c>
    </row>
    <row r="71" spans="1:8" s="10" customFormat="1" ht="15" customHeight="1">
      <c r="A71" s="45">
        <v>5</v>
      </c>
      <c r="B71" s="51" t="s">
        <v>1510</v>
      </c>
      <c r="C71" s="257" t="s">
        <v>1511</v>
      </c>
      <c r="D71" s="258" t="s">
        <v>154</v>
      </c>
      <c r="E71" s="42" t="s">
        <v>1523</v>
      </c>
      <c r="F71" s="95" t="s">
        <v>1</v>
      </c>
      <c r="G71" s="46"/>
      <c r="H71" s="37" t="s">
        <v>903</v>
      </c>
    </row>
    <row r="72" spans="1:8" s="10" customFormat="1" ht="15" customHeight="1">
      <c r="A72" s="45">
        <v>6</v>
      </c>
      <c r="B72" s="51" t="s">
        <v>1512</v>
      </c>
      <c r="C72" s="257" t="s">
        <v>1513</v>
      </c>
      <c r="D72" s="258" t="s">
        <v>150</v>
      </c>
      <c r="E72" s="42" t="s">
        <v>1523</v>
      </c>
      <c r="F72" s="95" t="s">
        <v>1</v>
      </c>
      <c r="G72" s="46"/>
      <c r="H72" s="37" t="s">
        <v>903</v>
      </c>
    </row>
    <row r="73" spans="1:8" s="10" customFormat="1" ht="15" customHeight="1">
      <c r="A73" s="45">
        <v>7</v>
      </c>
      <c r="B73" s="51" t="s">
        <v>1514</v>
      </c>
      <c r="C73" s="257" t="s">
        <v>1034</v>
      </c>
      <c r="D73" s="258" t="s">
        <v>1515</v>
      </c>
      <c r="E73" s="42" t="s">
        <v>1523</v>
      </c>
      <c r="F73" s="95" t="s">
        <v>1</v>
      </c>
      <c r="G73" s="46"/>
      <c r="H73" s="37" t="s">
        <v>903</v>
      </c>
    </row>
    <row r="74" spans="1:8" s="10" customFormat="1" ht="15" customHeight="1">
      <c r="A74" s="45">
        <v>8</v>
      </c>
      <c r="B74" s="51" t="s">
        <v>1516</v>
      </c>
      <c r="C74" s="257" t="s">
        <v>1003</v>
      </c>
      <c r="D74" s="258" t="s">
        <v>1517</v>
      </c>
      <c r="E74" s="42" t="s">
        <v>1523</v>
      </c>
      <c r="F74" s="95" t="s">
        <v>1</v>
      </c>
      <c r="G74" s="46"/>
      <c r="H74" s="37" t="s">
        <v>903</v>
      </c>
    </row>
    <row r="75" spans="1:8" s="10" customFormat="1" ht="15" customHeight="1">
      <c r="A75" s="45">
        <v>9</v>
      </c>
      <c r="B75" s="51" t="s">
        <v>1518</v>
      </c>
      <c r="C75" s="257" t="s">
        <v>1519</v>
      </c>
      <c r="D75" s="258" t="s">
        <v>178</v>
      </c>
      <c r="E75" s="42" t="s">
        <v>1523</v>
      </c>
      <c r="F75" s="95" t="s">
        <v>1</v>
      </c>
      <c r="G75" s="46"/>
      <c r="H75" s="37" t="s">
        <v>903</v>
      </c>
    </row>
    <row r="76" spans="1:8" s="10" customFormat="1" ht="15" customHeight="1">
      <c r="A76" s="45">
        <v>10</v>
      </c>
      <c r="B76" s="51" t="s">
        <v>1520</v>
      </c>
      <c r="C76" s="257" t="s">
        <v>179</v>
      </c>
      <c r="D76" s="258" t="s">
        <v>157</v>
      </c>
      <c r="E76" s="42" t="s">
        <v>1523</v>
      </c>
      <c r="F76" s="95" t="s">
        <v>1</v>
      </c>
      <c r="G76" s="46"/>
      <c r="H76" s="37" t="s">
        <v>903</v>
      </c>
    </row>
    <row r="77" spans="1:8" s="10" customFormat="1" ht="15" customHeight="1">
      <c r="A77" s="45">
        <v>11</v>
      </c>
      <c r="B77" s="51" t="s">
        <v>1521</v>
      </c>
      <c r="C77" s="257" t="s">
        <v>201</v>
      </c>
      <c r="D77" s="258" t="s">
        <v>157</v>
      </c>
      <c r="E77" s="42" t="s">
        <v>1523</v>
      </c>
      <c r="F77" s="95" t="s">
        <v>1</v>
      </c>
      <c r="G77" s="46"/>
      <c r="H77" s="37" t="s">
        <v>903</v>
      </c>
    </row>
    <row r="78" spans="1:8" s="108" customFormat="1" ht="15" customHeight="1">
      <c r="A78" s="107"/>
      <c r="B78" s="503" t="s">
        <v>245</v>
      </c>
      <c r="C78" s="504"/>
      <c r="D78" s="125">
        <f>A81</f>
        <v>3</v>
      </c>
      <c r="E78" s="95"/>
      <c r="F78" s="69"/>
      <c r="G78" s="54"/>
    </row>
    <row r="79" spans="1:8" s="10" customFormat="1" ht="15" customHeight="1">
      <c r="A79" s="45">
        <v>1</v>
      </c>
      <c r="B79" s="51" t="s">
        <v>1524</v>
      </c>
      <c r="C79" s="257" t="s">
        <v>123</v>
      </c>
      <c r="D79" s="258" t="s">
        <v>75</v>
      </c>
      <c r="E79" s="42" t="s">
        <v>1529</v>
      </c>
      <c r="F79" s="69" t="s">
        <v>817</v>
      </c>
      <c r="G79" s="128"/>
      <c r="H79" s="37" t="s">
        <v>313</v>
      </c>
    </row>
    <row r="80" spans="1:8" s="10" customFormat="1" ht="15" customHeight="1">
      <c r="A80" s="45">
        <v>2</v>
      </c>
      <c r="B80" s="51" t="s">
        <v>1525</v>
      </c>
      <c r="C80" s="257" t="s">
        <v>1526</v>
      </c>
      <c r="D80" s="258" t="s">
        <v>156</v>
      </c>
      <c r="E80" s="42" t="s">
        <v>1530</v>
      </c>
      <c r="F80" s="95" t="s">
        <v>1</v>
      </c>
      <c r="G80" s="46"/>
      <c r="H80" s="37" t="s">
        <v>313</v>
      </c>
    </row>
    <row r="81" spans="1:8" s="10" customFormat="1" ht="15" customHeight="1">
      <c r="A81" s="45">
        <v>3</v>
      </c>
      <c r="B81" s="51" t="s">
        <v>1527</v>
      </c>
      <c r="C81" s="257" t="s">
        <v>1528</v>
      </c>
      <c r="D81" s="258" t="s">
        <v>6</v>
      </c>
      <c r="E81" s="42" t="s">
        <v>1530</v>
      </c>
      <c r="F81" s="95" t="s">
        <v>1</v>
      </c>
      <c r="G81" s="46"/>
      <c r="H81" s="37" t="s">
        <v>313</v>
      </c>
    </row>
    <row r="82" spans="1:8" s="8" customFormat="1" ht="15" customHeight="1">
      <c r="A82" s="533" t="s">
        <v>1591</v>
      </c>
      <c r="B82" s="534"/>
      <c r="C82" s="534"/>
      <c r="D82" s="534"/>
      <c r="E82" s="534"/>
      <c r="F82" s="534"/>
      <c r="G82" s="535"/>
    </row>
    <row r="83" spans="1:8" s="108" customFormat="1" ht="15" customHeight="1">
      <c r="A83" s="107"/>
      <c r="B83" s="503" t="s">
        <v>247</v>
      </c>
      <c r="C83" s="504"/>
      <c r="D83" s="125">
        <f>A93</f>
        <v>10</v>
      </c>
      <c r="E83" s="95"/>
      <c r="F83" s="69"/>
      <c r="G83" s="221" t="s">
        <v>1600</v>
      </c>
    </row>
    <row r="84" spans="1:8" s="10" customFormat="1" ht="15" customHeight="1">
      <c r="A84" s="45">
        <v>1</v>
      </c>
      <c r="B84" s="51" t="s">
        <v>1531</v>
      </c>
      <c r="C84" s="85" t="s">
        <v>1532</v>
      </c>
      <c r="D84" s="86" t="s">
        <v>170</v>
      </c>
      <c r="E84" s="42" t="s">
        <v>1544</v>
      </c>
      <c r="F84" s="69" t="s">
        <v>1604</v>
      </c>
      <c r="G84" s="46"/>
      <c r="H84" s="37" t="s">
        <v>726</v>
      </c>
    </row>
    <row r="85" spans="1:8" s="10" customFormat="1" ht="15" customHeight="1">
      <c r="A85" s="45">
        <v>2</v>
      </c>
      <c r="B85" s="51" t="s">
        <v>1533</v>
      </c>
      <c r="C85" s="85" t="s">
        <v>73</v>
      </c>
      <c r="D85" s="86" t="s">
        <v>1534</v>
      </c>
      <c r="E85" s="42" t="s">
        <v>1544</v>
      </c>
      <c r="F85" s="95" t="s">
        <v>1</v>
      </c>
      <c r="G85" s="46"/>
      <c r="H85" s="37" t="s">
        <v>726</v>
      </c>
    </row>
    <row r="86" spans="1:8" s="10" customFormat="1" ht="15" customHeight="1">
      <c r="A86" s="45">
        <v>3</v>
      </c>
      <c r="B86" s="51" t="s">
        <v>1535</v>
      </c>
      <c r="C86" s="85" t="s">
        <v>1536</v>
      </c>
      <c r="D86" s="86" t="s">
        <v>955</v>
      </c>
      <c r="E86" s="42" t="s">
        <v>1544</v>
      </c>
      <c r="F86" s="95" t="s">
        <v>1</v>
      </c>
      <c r="G86" s="45"/>
      <c r="H86" s="37" t="s">
        <v>726</v>
      </c>
    </row>
    <row r="87" spans="1:8" s="10" customFormat="1" ht="15" customHeight="1">
      <c r="A87" s="45">
        <v>4</v>
      </c>
      <c r="B87" s="51" t="s">
        <v>1537</v>
      </c>
      <c r="C87" s="85" t="s">
        <v>346</v>
      </c>
      <c r="D87" s="86" t="s">
        <v>149</v>
      </c>
      <c r="E87" s="42" t="s">
        <v>1544</v>
      </c>
      <c r="F87" s="95" t="s">
        <v>1</v>
      </c>
      <c r="G87" s="46"/>
      <c r="H87" s="37" t="s">
        <v>726</v>
      </c>
    </row>
    <row r="88" spans="1:8" s="10" customFormat="1" ht="15" customHeight="1">
      <c r="A88" s="45">
        <v>5</v>
      </c>
      <c r="B88" s="51" t="s">
        <v>1538</v>
      </c>
      <c r="C88" s="85" t="s">
        <v>952</v>
      </c>
      <c r="D88" s="86" t="s">
        <v>961</v>
      </c>
      <c r="E88" s="42" t="s">
        <v>1544</v>
      </c>
      <c r="F88" s="95" t="s">
        <v>1</v>
      </c>
      <c r="G88" s="46"/>
      <c r="H88" s="37" t="s">
        <v>726</v>
      </c>
    </row>
    <row r="89" spans="1:8" s="10" customFormat="1" ht="15" customHeight="1">
      <c r="A89" s="45">
        <v>6</v>
      </c>
      <c r="B89" s="51" t="s">
        <v>1539</v>
      </c>
      <c r="C89" s="85" t="s">
        <v>1008</v>
      </c>
      <c r="D89" s="86" t="s">
        <v>146</v>
      </c>
      <c r="E89" s="42" t="s">
        <v>1544</v>
      </c>
      <c r="F89" s="95" t="s">
        <v>1</v>
      </c>
      <c r="G89" s="46"/>
      <c r="H89" s="37" t="s">
        <v>726</v>
      </c>
    </row>
    <row r="90" spans="1:8" s="10" customFormat="1" ht="15" customHeight="1">
      <c r="A90" s="45">
        <v>7</v>
      </c>
      <c r="B90" s="51" t="s">
        <v>1540</v>
      </c>
      <c r="C90" s="85" t="s">
        <v>123</v>
      </c>
      <c r="D90" s="86" t="s">
        <v>275</v>
      </c>
      <c r="E90" s="42" t="s">
        <v>1544</v>
      </c>
      <c r="F90" s="95" t="s">
        <v>1</v>
      </c>
      <c r="G90" s="46"/>
      <c r="H90" s="37" t="s">
        <v>726</v>
      </c>
    </row>
    <row r="91" spans="1:8" s="10" customFormat="1" ht="15" customHeight="1">
      <c r="A91" s="45">
        <v>8</v>
      </c>
      <c r="B91" s="51" t="s">
        <v>1541</v>
      </c>
      <c r="C91" s="85" t="s">
        <v>211</v>
      </c>
      <c r="D91" s="86" t="s">
        <v>88</v>
      </c>
      <c r="E91" s="42" t="s">
        <v>1544</v>
      </c>
      <c r="F91" s="95" t="s">
        <v>1</v>
      </c>
      <c r="G91" s="46"/>
      <c r="H91" s="37" t="s">
        <v>726</v>
      </c>
    </row>
    <row r="92" spans="1:8" s="10" customFormat="1" ht="15" customHeight="1">
      <c r="A92" s="45">
        <v>9</v>
      </c>
      <c r="B92" s="51" t="s">
        <v>1542</v>
      </c>
      <c r="C92" s="85" t="s">
        <v>123</v>
      </c>
      <c r="D92" s="86" t="s">
        <v>111</v>
      </c>
      <c r="E92" s="42" t="s">
        <v>1544</v>
      </c>
      <c r="F92" s="95" t="s">
        <v>1</v>
      </c>
      <c r="G92" s="46"/>
      <c r="H92" s="37" t="s">
        <v>726</v>
      </c>
    </row>
    <row r="93" spans="1:8" s="10" customFormat="1" ht="15" customHeight="1">
      <c r="A93" s="45">
        <v>10</v>
      </c>
      <c r="B93" s="51" t="s">
        <v>1543</v>
      </c>
      <c r="C93" s="259" t="s">
        <v>208</v>
      </c>
      <c r="D93" s="260" t="s">
        <v>115</v>
      </c>
      <c r="E93" s="42" t="s">
        <v>1544</v>
      </c>
      <c r="F93" s="95" t="s">
        <v>1</v>
      </c>
      <c r="G93" s="46"/>
      <c r="H93" s="37" t="s">
        <v>726</v>
      </c>
    </row>
    <row r="94" spans="1:8" s="108" customFormat="1" ht="15" customHeight="1">
      <c r="A94" s="107"/>
      <c r="B94" s="503" t="s">
        <v>248</v>
      </c>
      <c r="C94" s="504"/>
      <c r="D94" s="125">
        <f>A95</f>
        <v>1</v>
      </c>
      <c r="E94" s="95"/>
      <c r="F94" s="69"/>
      <c r="G94" s="54"/>
    </row>
    <row r="95" spans="1:8" s="10" customFormat="1" ht="15" customHeight="1">
      <c r="A95" s="45">
        <v>1</v>
      </c>
      <c r="B95" s="51" t="s">
        <v>1545</v>
      </c>
      <c r="C95" s="85" t="s">
        <v>1546</v>
      </c>
      <c r="D95" s="86" t="s">
        <v>953</v>
      </c>
      <c r="E95" s="42" t="s">
        <v>1547</v>
      </c>
      <c r="F95" s="69" t="s">
        <v>817</v>
      </c>
      <c r="G95" s="128"/>
      <c r="H95" s="37" t="s">
        <v>976</v>
      </c>
    </row>
    <row r="96" spans="1:8" s="10" customFormat="1" ht="20.100000000000001" customHeight="1">
      <c r="A96" s="467" t="s">
        <v>29</v>
      </c>
      <c r="B96" s="468"/>
      <c r="C96" s="468"/>
      <c r="D96" s="246">
        <f>SUM(D10,D13,D17,D24,D31,D45,D54,D66,D78,D83,D94)</f>
        <v>73</v>
      </c>
      <c r="E96" s="245"/>
      <c r="F96" s="469"/>
      <c r="G96" s="470"/>
    </row>
    <row r="97" spans="1:7" ht="24.95" customHeight="1">
      <c r="B97" s="27">
        <f>73-11-3</f>
        <v>59</v>
      </c>
      <c r="C97" s="28"/>
      <c r="D97" s="262"/>
      <c r="E97" s="90" t="s">
        <v>90</v>
      </c>
      <c r="F97" s="226"/>
      <c r="G97" s="53"/>
    </row>
    <row r="98" spans="1:7" ht="18" customHeight="1">
      <c r="B98" s="34"/>
      <c r="C98" s="35"/>
      <c r="D98" s="35"/>
      <c r="E98" s="56"/>
      <c r="F98" s="91"/>
      <c r="G98" s="53"/>
    </row>
    <row r="99" spans="1:7" ht="18" customHeight="1">
      <c r="B99" s="34"/>
      <c r="C99" s="35"/>
      <c r="D99" s="35"/>
      <c r="E99" s="56"/>
      <c r="F99" s="91"/>
      <c r="G99" s="53"/>
    </row>
    <row r="100" spans="1:7" ht="18" customHeight="1">
      <c r="B100" s="34"/>
      <c r="C100" s="35"/>
      <c r="D100" s="35"/>
      <c r="E100" s="56"/>
      <c r="F100" s="91"/>
      <c r="G100" s="53"/>
    </row>
    <row r="101" spans="1:7" ht="18" customHeight="1">
      <c r="A101" s="242"/>
      <c r="B101" s="242"/>
      <c r="C101" s="242"/>
      <c r="D101" s="242"/>
      <c r="E101" s="242"/>
      <c r="F101" s="242"/>
      <c r="G101" s="242"/>
    </row>
    <row r="102" spans="1:7" ht="18" customHeight="1">
      <c r="A102" s="242"/>
      <c r="B102" s="242"/>
      <c r="C102" s="242"/>
      <c r="D102" s="242"/>
      <c r="E102" s="242"/>
      <c r="F102" s="242"/>
      <c r="G102" s="242"/>
    </row>
    <row r="103" spans="1:7" ht="18" customHeight="1">
      <c r="A103" s="242"/>
      <c r="B103" s="242"/>
      <c r="C103" s="242"/>
      <c r="D103" s="242"/>
      <c r="E103" s="242"/>
      <c r="F103" s="242"/>
      <c r="G103" s="242"/>
    </row>
    <row r="104" spans="1:7" ht="18" customHeight="1">
      <c r="A104" s="242"/>
      <c r="B104" s="242"/>
      <c r="C104" s="242"/>
      <c r="D104" s="242"/>
      <c r="E104" s="242"/>
      <c r="F104" s="242"/>
      <c r="G104" s="242"/>
    </row>
    <row r="105" spans="1:7" ht="18" customHeight="1">
      <c r="A105" s="242"/>
      <c r="B105" s="242"/>
      <c r="C105" s="242"/>
      <c r="D105" s="242"/>
      <c r="E105" s="242"/>
      <c r="F105" s="242"/>
      <c r="G105" s="242"/>
    </row>
    <row r="106" spans="1:7" ht="18" customHeight="1">
      <c r="A106" s="242"/>
      <c r="B106" s="242"/>
      <c r="C106" s="242"/>
      <c r="D106" s="242"/>
      <c r="E106" s="242"/>
      <c r="F106" s="242"/>
      <c r="G106" s="242"/>
    </row>
    <row r="107" spans="1:7" ht="18" customHeight="1">
      <c r="A107" s="242"/>
      <c r="B107" s="242"/>
      <c r="C107" s="242"/>
      <c r="D107" s="242"/>
      <c r="E107" s="242"/>
      <c r="F107" s="242"/>
      <c r="G107" s="242"/>
    </row>
    <row r="108" spans="1:7" ht="18" customHeight="1">
      <c r="A108" s="242"/>
      <c r="B108" s="242"/>
      <c r="C108" s="242"/>
      <c r="D108" s="242"/>
      <c r="E108" s="242"/>
      <c r="F108" s="242"/>
      <c r="G108" s="242"/>
    </row>
    <row r="109" spans="1:7" ht="18" customHeight="1">
      <c r="A109" s="242"/>
      <c r="B109" s="242"/>
      <c r="C109" s="242"/>
      <c r="D109" s="242"/>
      <c r="E109" s="242"/>
      <c r="F109" s="242"/>
      <c r="G109" s="242"/>
    </row>
    <row r="110" spans="1:7" ht="18" customHeight="1">
      <c r="A110" s="242"/>
      <c r="B110" s="242"/>
      <c r="C110" s="242"/>
      <c r="D110" s="242"/>
      <c r="E110" s="242"/>
      <c r="F110" s="242"/>
      <c r="G110" s="242"/>
    </row>
    <row r="111" spans="1:7" ht="18" customHeight="1">
      <c r="A111" s="241"/>
      <c r="B111" s="241"/>
      <c r="C111" s="241"/>
      <c r="D111" s="241"/>
      <c r="F111" s="241"/>
      <c r="G111" s="241"/>
    </row>
    <row r="112" spans="1:7" ht="18" customHeight="1">
      <c r="A112" s="241"/>
      <c r="B112" s="241"/>
      <c r="C112" s="241"/>
      <c r="D112" s="241"/>
      <c r="F112" s="241"/>
      <c r="G112" s="241"/>
    </row>
    <row r="113" spans="1:7" ht="18" customHeight="1">
      <c r="A113" s="241"/>
      <c r="B113" s="241"/>
      <c r="C113" s="241"/>
      <c r="D113" s="241"/>
      <c r="F113" s="241"/>
      <c r="G113" s="241"/>
    </row>
    <row r="114" spans="1:7" ht="18" customHeight="1">
      <c r="A114" s="241"/>
      <c r="B114" s="241"/>
      <c r="C114" s="241"/>
      <c r="D114" s="241"/>
      <c r="F114" s="241"/>
      <c r="G114" s="241"/>
    </row>
    <row r="115" spans="1:7" ht="18" customHeight="1">
      <c r="A115" s="241"/>
      <c r="B115" s="241"/>
      <c r="C115" s="241"/>
      <c r="D115" s="241"/>
      <c r="F115" s="241"/>
      <c r="G115" s="241"/>
    </row>
    <row r="116" spans="1:7" ht="18" customHeight="1">
      <c r="A116" s="241"/>
      <c r="B116" s="241"/>
      <c r="C116" s="241"/>
      <c r="D116" s="241"/>
      <c r="F116" s="241"/>
      <c r="G116" s="241"/>
    </row>
    <row r="117" spans="1:7" ht="18" customHeight="1">
      <c r="A117" s="241"/>
      <c r="B117" s="241"/>
      <c r="C117" s="241"/>
      <c r="D117" s="241"/>
      <c r="F117" s="241"/>
      <c r="G117" s="241"/>
    </row>
    <row r="118" spans="1:7" ht="18" customHeight="1">
      <c r="A118" s="241"/>
      <c r="B118" s="241"/>
      <c r="C118" s="241"/>
      <c r="D118" s="241"/>
      <c r="F118" s="241"/>
      <c r="G118" s="241"/>
    </row>
    <row r="119" spans="1:7" ht="18" customHeight="1">
      <c r="A119" s="241"/>
      <c r="B119" s="241"/>
      <c r="C119" s="241"/>
      <c r="D119" s="241"/>
      <c r="F119" s="241"/>
      <c r="G119" s="241"/>
    </row>
    <row r="120" spans="1:7" ht="18" customHeight="1">
      <c r="A120" s="241"/>
      <c r="B120" s="241"/>
      <c r="C120" s="241"/>
      <c r="D120" s="241"/>
      <c r="F120" s="241"/>
      <c r="G120" s="241"/>
    </row>
    <row r="121" spans="1:7" ht="18" customHeight="1">
      <c r="A121" s="241"/>
      <c r="B121" s="241"/>
      <c r="C121" s="241"/>
      <c r="D121" s="241"/>
      <c r="F121" s="241"/>
      <c r="G121" s="241"/>
    </row>
    <row r="122" spans="1:7" ht="18" customHeight="1">
      <c r="A122" s="242"/>
      <c r="B122" s="242"/>
      <c r="C122" s="242"/>
      <c r="D122" s="242"/>
      <c r="E122" s="242"/>
      <c r="F122" s="242"/>
      <c r="G122" s="242"/>
    </row>
    <row r="123" spans="1:7" ht="18" customHeight="1">
      <c r="A123" s="242"/>
      <c r="B123" s="242"/>
      <c r="C123" s="242"/>
      <c r="D123" s="242"/>
      <c r="E123" s="242"/>
      <c r="F123" s="242"/>
      <c r="G123" s="242"/>
    </row>
    <row r="124" spans="1:7" ht="18" customHeight="1">
      <c r="A124" s="242"/>
      <c r="B124" s="242"/>
      <c r="C124" s="242"/>
      <c r="D124" s="242"/>
      <c r="E124" s="242"/>
      <c r="F124" s="242"/>
      <c r="G124" s="242"/>
    </row>
    <row r="125" spans="1:7" ht="18" customHeight="1">
      <c r="A125" s="242"/>
      <c r="B125" s="242"/>
      <c r="C125" s="242"/>
      <c r="D125" s="242"/>
      <c r="E125" s="242"/>
      <c r="F125" s="242"/>
      <c r="G125" s="242"/>
    </row>
    <row r="126" spans="1:7" ht="18" customHeight="1">
      <c r="A126" s="242"/>
      <c r="B126" s="242"/>
      <c r="C126" s="242"/>
      <c r="D126" s="242"/>
      <c r="E126" s="242"/>
      <c r="F126" s="242"/>
      <c r="G126" s="242"/>
    </row>
    <row r="127" spans="1:7" ht="18" customHeight="1">
      <c r="A127" s="241"/>
      <c r="B127" s="241"/>
      <c r="C127" s="241"/>
      <c r="D127" s="241"/>
      <c r="F127" s="241"/>
      <c r="G127" s="241"/>
    </row>
    <row r="128" spans="1:7" ht="18" customHeight="1">
      <c r="A128" s="241"/>
      <c r="B128" s="241"/>
      <c r="C128" s="241"/>
      <c r="D128" s="241"/>
      <c r="F128" s="241"/>
      <c r="G128" s="241"/>
    </row>
    <row r="129" spans="1:5" ht="18" customHeight="1"/>
    <row r="130" spans="1:5" ht="18" customHeight="1"/>
    <row r="131" spans="1:5" ht="18" customHeight="1"/>
    <row r="132" spans="1:5" ht="18" customHeight="1"/>
    <row r="133" spans="1:5" ht="18" customHeight="1"/>
    <row r="134" spans="1:5" ht="18" customHeight="1">
      <c r="A134" s="4"/>
      <c r="B134" s="4"/>
      <c r="E134" s="4"/>
    </row>
    <row r="135" spans="1:5" ht="18" customHeight="1">
      <c r="A135" s="4"/>
      <c r="B135" s="4"/>
      <c r="E135" s="4"/>
    </row>
    <row r="136" spans="1:5" ht="18" customHeight="1">
      <c r="A136" s="4"/>
      <c r="B136" s="4"/>
      <c r="E136" s="4"/>
    </row>
    <row r="137" spans="1:5" ht="18" customHeight="1">
      <c r="A137" s="4"/>
      <c r="B137" s="4"/>
      <c r="E137" s="4"/>
    </row>
    <row r="138" spans="1:5" ht="18" customHeight="1">
      <c r="A138" s="4"/>
      <c r="B138" s="4"/>
      <c r="E138" s="4"/>
    </row>
    <row r="139" spans="1:5" ht="18" customHeight="1">
      <c r="A139" s="4"/>
      <c r="B139" s="4"/>
      <c r="E139" s="4"/>
    </row>
    <row r="140" spans="1:5" ht="18" customHeight="1">
      <c r="A140" s="4"/>
      <c r="B140" s="4"/>
      <c r="E140" s="4"/>
    </row>
    <row r="141" spans="1:5" ht="18" customHeight="1">
      <c r="A141" s="4"/>
      <c r="B141" s="4"/>
      <c r="E141" s="4"/>
    </row>
    <row r="142" spans="1:5" ht="18" customHeight="1">
      <c r="A142" s="4"/>
      <c r="B142" s="4"/>
      <c r="E142" s="4"/>
    </row>
    <row r="143" spans="1:5" ht="18" customHeight="1">
      <c r="A143" s="4"/>
      <c r="B143" s="4"/>
      <c r="E143" s="4"/>
    </row>
    <row r="144" spans="1:5" ht="18" customHeight="1">
      <c r="A144" s="4"/>
      <c r="B144" s="4"/>
      <c r="E144" s="4"/>
    </row>
    <row r="145" spans="1:5" ht="18" customHeight="1">
      <c r="A145" s="4"/>
      <c r="B145" s="4"/>
      <c r="E145" s="4"/>
    </row>
    <row r="146" spans="1:5" ht="18" customHeight="1">
      <c r="A146" s="4"/>
      <c r="B146" s="4"/>
      <c r="E146" s="4"/>
    </row>
    <row r="147" spans="1:5" ht="18" customHeight="1">
      <c r="A147" s="4"/>
      <c r="B147" s="4"/>
      <c r="E147" s="4"/>
    </row>
    <row r="148" spans="1:5" ht="18" customHeight="1">
      <c r="A148" s="4"/>
      <c r="B148" s="4"/>
      <c r="E148" s="4"/>
    </row>
    <row r="149" spans="1:5" ht="18" customHeight="1">
      <c r="A149" s="4"/>
      <c r="B149" s="4"/>
      <c r="E149" s="4"/>
    </row>
    <row r="150" spans="1:5">
      <c r="A150" s="4"/>
      <c r="B150" s="4"/>
      <c r="E150" s="4"/>
    </row>
    <row r="151" spans="1:5">
      <c r="A151" s="4"/>
      <c r="B151" s="4"/>
      <c r="E151" s="4"/>
    </row>
  </sheetData>
  <mergeCells count="27">
    <mergeCell ref="A1:D1"/>
    <mergeCell ref="E1:G1"/>
    <mergeCell ref="A2:D2"/>
    <mergeCell ref="E2:G2"/>
    <mergeCell ref="A3:D3"/>
    <mergeCell ref="E3:G3"/>
    <mergeCell ref="B13:C13"/>
    <mergeCell ref="A4:D4"/>
    <mergeCell ref="F4:G4"/>
    <mergeCell ref="A5:G5"/>
    <mergeCell ref="A6:G6"/>
    <mergeCell ref="C8:D8"/>
    <mergeCell ref="A9:G9"/>
    <mergeCell ref="B10:C10"/>
    <mergeCell ref="A96:C96"/>
    <mergeCell ref="F96:G96"/>
    <mergeCell ref="B17:C17"/>
    <mergeCell ref="B24:C24"/>
    <mergeCell ref="B31:C31"/>
    <mergeCell ref="B83:C83"/>
    <mergeCell ref="B94:C94"/>
    <mergeCell ref="B45:C45"/>
    <mergeCell ref="A30:G30"/>
    <mergeCell ref="A82:G82"/>
    <mergeCell ref="B54:C54"/>
    <mergeCell ref="B66:C66"/>
    <mergeCell ref="B78:C78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view="pageBreakPreview" zoomScaleNormal="100" workbookViewId="0">
      <selection activeCell="G8" sqref="G8"/>
    </sheetView>
  </sheetViews>
  <sheetFormatPr defaultRowHeight="15"/>
  <cols>
    <col min="1" max="1" width="4.625" style="250" customWidth="1"/>
    <col min="2" max="2" width="8.625" style="250" customWidth="1"/>
    <col min="3" max="3" width="19.625" style="4" customWidth="1"/>
    <col min="4" max="4" width="7.125" style="4" customWidth="1"/>
    <col min="5" max="5" width="10.625" style="250" customWidth="1"/>
    <col min="6" max="6" width="23.625" style="4" customWidth="1"/>
    <col min="7" max="7" width="20.625" style="4" customWidth="1"/>
    <col min="8" max="8" width="24.125" style="4" bestFit="1" customWidth="1"/>
    <col min="9" max="16384" width="9" style="4"/>
  </cols>
  <sheetData>
    <row r="1" spans="1:8" ht="17.100000000000001" customHeight="1">
      <c r="A1" s="454" t="s">
        <v>7</v>
      </c>
      <c r="B1" s="454"/>
      <c r="C1" s="454"/>
      <c r="D1" s="454"/>
      <c r="E1" s="455" t="s">
        <v>22</v>
      </c>
      <c r="F1" s="455"/>
      <c r="G1" s="455"/>
    </row>
    <row r="2" spans="1:8" ht="17.100000000000001" customHeight="1">
      <c r="A2" s="455" t="s">
        <v>18</v>
      </c>
      <c r="B2" s="455"/>
      <c r="C2" s="455"/>
      <c r="D2" s="455"/>
      <c r="E2" s="456" t="s">
        <v>23</v>
      </c>
      <c r="F2" s="456"/>
      <c r="G2" s="456"/>
    </row>
    <row r="3" spans="1:8" ht="17.100000000000001" customHeight="1">
      <c r="A3" s="455" t="s">
        <v>30</v>
      </c>
      <c r="B3" s="455"/>
      <c r="C3" s="455"/>
      <c r="D3" s="455"/>
      <c r="E3" s="455"/>
      <c r="F3" s="455"/>
      <c r="G3" s="455"/>
    </row>
    <row r="4" spans="1:8" ht="17.100000000000001" customHeight="1">
      <c r="A4" s="458"/>
      <c r="B4" s="458"/>
      <c r="C4" s="458"/>
      <c r="D4" s="458"/>
      <c r="E4" s="22"/>
      <c r="F4" s="524"/>
      <c r="G4" s="524"/>
    </row>
    <row r="5" spans="1:8" s="15" customFormat="1" ht="50.1" customHeight="1">
      <c r="A5" s="472" t="s">
        <v>1595</v>
      </c>
      <c r="B5" s="459"/>
      <c r="C5" s="473"/>
      <c r="D5" s="473"/>
      <c r="E5" s="473"/>
      <c r="F5" s="473"/>
      <c r="G5" s="473"/>
    </row>
    <row r="6" spans="1:8" s="10" customFormat="1" ht="35.1" customHeight="1">
      <c r="A6" s="457" t="s">
        <v>1598</v>
      </c>
      <c r="B6" s="457"/>
      <c r="C6" s="457"/>
      <c r="D6" s="457"/>
      <c r="E6" s="457"/>
      <c r="F6" s="457"/>
      <c r="G6" s="457"/>
    </row>
    <row r="7" spans="1:8" ht="15" customHeight="1">
      <c r="A7" s="6"/>
      <c r="B7" s="6"/>
      <c r="C7" s="6"/>
      <c r="D7" s="6"/>
      <c r="E7" s="6"/>
      <c r="F7" s="23"/>
      <c r="G7" s="227" t="s">
        <v>1607</v>
      </c>
    </row>
    <row r="8" spans="1:8" s="8" customFormat="1" ht="24.95" customHeight="1">
      <c r="A8" s="220" t="s">
        <v>21</v>
      </c>
      <c r="B8" s="248" t="s">
        <v>5</v>
      </c>
      <c r="C8" s="462" t="s">
        <v>24</v>
      </c>
      <c r="D8" s="463"/>
      <c r="E8" s="220" t="s">
        <v>25</v>
      </c>
      <c r="F8" s="220" t="s">
        <v>26</v>
      </c>
      <c r="G8" s="12" t="s">
        <v>27</v>
      </c>
    </row>
    <row r="9" spans="1:8" s="8" customFormat="1" ht="18" customHeight="1">
      <c r="A9" s="533" t="s">
        <v>1588</v>
      </c>
      <c r="B9" s="534"/>
      <c r="C9" s="534"/>
      <c r="D9" s="534"/>
      <c r="E9" s="534"/>
      <c r="F9" s="534"/>
      <c r="G9" s="535"/>
    </row>
    <row r="10" spans="1:8" s="10" customFormat="1" ht="18" customHeight="1">
      <c r="A10" s="72"/>
      <c r="B10" s="528" t="s">
        <v>244</v>
      </c>
      <c r="C10" s="532"/>
      <c r="D10" s="109">
        <f>A11</f>
        <v>1</v>
      </c>
      <c r="E10" s="42"/>
      <c r="F10" s="37"/>
      <c r="G10" s="54"/>
    </row>
    <row r="11" spans="1:8" s="10" customFormat="1" ht="18" customHeight="1">
      <c r="A11" s="45">
        <v>1</v>
      </c>
      <c r="B11" s="70" t="s">
        <v>1554</v>
      </c>
      <c r="C11" s="255" t="s">
        <v>958</v>
      </c>
      <c r="D11" s="256" t="s">
        <v>1555</v>
      </c>
      <c r="E11" s="42" t="s">
        <v>1556</v>
      </c>
      <c r="F11" s="69" t="s">
        <v>1605</v>
      </c>
      <c r="G11" s="46"/>
      <c r="H11" s="37" t="s">
        <v>1557</v>
      </c>
    </row>
    <row r="12" spans="1:8" s="8" customFormat="1" ht="18" customHeight="1">
      <c r="A12" s="533" t="s">
        <v>1589</v>
      </c>
      <c r="B12" s="534"/>
      <c r="C12" s="534"/>
      <c r="D12" s="534"/>
      <c r="E12" s="534"/>
      <c r="F12" s="534"/>
      <c r="G12" s="535"/>
    </row>
    <row r="13" spans="1:8" s="8" customFormat="1" ht="18" customHeight="1">
      <c r="A13" s="220"/>
      <c r="B13" s="528" t="s">
        <v>246</v>
      </c>
      <c r="C13" s="529"/>
      <c r="D13" s="252">
        <f>A17</f>
        <v>4</v>
      </c>
      <c r="E13" s="253"/>
      <c r="F13" s="253"/>
      <c r="G13" s="253"/>
    </row>
    <row r="14" spans="1:8" s="10" customFormat="1" ht="18" customHeight="1">
      <c r="A14" s="45">
        <v>1</v>
      </c>
      <c r="B14" s="51" t="s">
        <v>1558</v>
      </c>
      <c r="C14" s="257" t="s">
        <v>211</v>
      </c>
      <c r="D14" s="258" t="s">
        <v>75</v>
      </c>
      <c r="E14" s="42" t="s">
        <v>1563</v>
      </c>
      <c r="F14" s="69" t="s">
        <v>1606</v>
      </c>
      <c r="G14" s="46"/>
      <c r="H14" s="37" t="s">
        <v>293</v>
      </c>
    </row>
    <row r="15" spans="1:8" s="10" customFormat="1" ht="18" customHeight="1">
      <c r="A15" s="45">
        <v>2</v>
      </c>
      <c r="B15" s="51" t="s">
        <v>1559</v>
      </c>
      <c r="C15" s="257" t="s">
        <v>371</v>
      </c>
      <c r="D15" s="258" t="s">
        <v>1560</v>
      </c>
      <c r="E15" s="42" t="s">
        <v>1563</v>
      </c>
      <c r="F15" s="95" t="s">
        <v>1</v>
      </c>
      <c r="G15" s="46"/>
      <c r="H15" s="37" t="s">
        <v>293</v>
      </c>
    </row>
    <row r="16" spans="1:8" s="10" customFormat="1" ht="18" customHeight="1">
      <c r="A16" s="45">
        <v>3</v>
      </c>
      <c r="B16" s="51" t="s">
        <v>1561</v>
      </c>
      <c r="C16" s="257" t="s">
        <v>96</v>
      </c>
      <c r="D16" s="258" t="s">
        <v>84</v>
      </c>
      <c r="E16" s="42" t="s">
        <v>1563</v>
      </c>
      <c r="F16" s="95" t="s">
        <v>1</v>
      </c>
      <c r="G16" s="45"/>
      <c r="H16" s="37" t="s">
        <v>293</v>
      </c>
    </row>
    <row r="17" spans="1:8" s="10" customFormat="1" ht="18" customHeight="1">
      <c r="A17" s="45">
        <v>4</v>
      </c>
      <c r="B17" s="51" t="s">
        <v>1562</v>
      </c>
      <c r="C17" s="257" t="s">
        <v>81</v>
      </c>
      <c r="D17" s="258" t="s">
        <v>161</v>
      </c>
      <c r="E17" s="42" t="s">
        <v>1563</v>
      </c>
      <c r="F17" s="95" t="s">
        <v>1</v>
      </c>
      <c r="G17" s="46"/>
      <c r="H17" s="37" t="s">
        <v>293</v>
      </c>
    </row>
    <row r="18" spans="1:8" s="10" customFormat="1" ht="18" customHeight="1">
      <c r="A18" s="72"/>
      <c r="B18" s="528" t="s">
        <v>244</v>
      </c>
      <c r="C18" s="532"/>
      <c r="D18" s="109">
        <f>A21</f>
        <v>3</v>
      </c>
      <c r="E18" s="42"/>
      <c r="F18" s="37"/>
      <c r="G18" s="54"/>
    </row>
    <row r="19" spans="1:8" s="10" customFormat="1" ht="18" customHeight="1">
      <c r="A19" s="45">
        <v>1</v>
      </c>
      <c r="B19" s="51" t="s">
        <v>1564</v>
      </c>
      <c r="C19" s="257" t="s">
        <v>362</v>
      </c>
      <c r="D19" s="258" t="s">
        <v>1002</v>
      </c>
      <c r="E19" s="42" t="s">
        <v>1568</v>
      </c>
      <c r="F19" s="69" t="s">
        <v>817</v>
      </c>
      <c r="G19" s="46"/>
      <c r="H19" s="37" t="s">
        <v>296</v>
      </c>
    </row>
    <row r="20" spans="1:8" s="10" customFormat="1" ht="18" customHeight="1">
      <c r="A20" s="45">
        <v>2</v>
      </c>
      <c r="B20" s="51" t="s">
        <v>1565</v>
      </c>
      <c r="C20" s="257" t="s">
        <v>226</v>
      </c>
      <c r="D20" s="258" t="s">
        <v>195</v>
      </c>
      <c r="E20" s="42" t="s">
        <v>1568</v>
      </c>
      <c r="F20" s="95" t="s">
        <v>1</v>
      </c>
      <c r="G20" s="46"/>
      <c r="H20" s="37" t="s">
        <v>296</v>
      </c>
    </row>
    <row r="21" spans="1:8" s="10" customFormat="1" ht="18" customHeight="1">
      <c r="A21" s="45">
        <v>3</v>
      </c>
      <c r="B21" s="51" t="s">
        <v>1566</v>
      </c>
      <c r="C21" s="257" t="s">
        <v>83</v>
      </c>
      <c r="D21" s="258" t="s">
        <v>1567</v>
      </c>
      <c r="E21" s="42" t="s">
        <v>1568</v>
      </c>
      <c r="F21" s="95" t="s">
        <v>1</v>
      </c>
      <c r="G21" s="46"/>
      <c r="H21" s="37" t="s">
        <v>296</v>
      </c>
    </row>
    <row r="22" spans="1:8" s="108" customFormat="1" ht="18" customHeight="1">
      <c r="A22" s="107"/>
      <c r="B22" s="503" t="s">
        <v>247</v>
      </c>
      <c r="C22" s="504"/>
      <c r="D22" s="125">
        <f>A26</f>
        <v>4</v>
      </c>
      <c r="E22" s="95"/>
      <c r="F22" s="69"/>
      <c r="G22" s="54"/>
    </row>
    <row r="23" spans="1:8" s="10" customFormat="1" ht="18" customHeight="1">
      <c r="A23" s="45">
        <v>1</v>
      </c>
      <c r="B23" s="51" t="s">
        <v>1569</v>
      </c>
      <c r="C23" s="257" t="s">
        <v>1570</v>
      </c>
      <c r="D23" s="258" t="s">
        <v>190</v>
      </c>
      <c r="E23" s="42" t="s">
        <v>1576</v>
      </c>
      <c r="F23" s="69" t="s">
        <v>817</v>
      </c>
      <c r="G23" s="46"/>
      <c r="H23" s="37" t="s">
        <v>299</v>
      </c>
    </row>
    <row r="24" spans="1:8" s="10" customFormat="1" ht="18" customHeight="1">
      <c r="A24" s="45">
        <v>2</v>
      </c>
      <c r="B24" s="51" t="s">
        <v>1571</v>
      </c>
      <c r="C24" s="257" t="s">
        <v>73</v>
      </c>
      <c r="D24" s="258" t="s">
        <v>124</v>
      </c>
      <c r="E24" s="42" t="s">
        <v>1576</v>
      </c>
      <c r="F24" s="95" t="s">
        <v>1</v>
      </c>
      <c r="G24" s="46"/>
      <c r="H24" s="37" t="s">
        <v>299</v>
      </c>
    </row>
    <row r="25" spans="1:8" s="10" customFormat="1" ht="18" customHeight="1">
      <c r="A25" s="45">
        <v>3</v>
      </c>
      <c r="B25" s="51" t="s">
        <v>1572</v>
      </c>
      <c r="C25" s="257" t="s">
        <v>209</v>
      </c>
      <c r="D25" s="258" t="s">
        <v>1573</v>
      </c>
      <c r="E25" s="42" t="s">
        <v>1576</v>
      </c>
      <c r="F25" s="95" t="s">
        <v>1</v>
      </c>
      <c r="G25" s="46"/>
      <c r="H25" s="37" t="s">
        <v>299</v>
      </c>
    </row>
    <row r="26" spans="1:8" s="10" customFormat="1" ht="18" customHeight="1">
      <c r="A26" s="45">
        <v>4</v>
      </c>
      <c r="B26" s="51" t="s">
        <v>1574</v>
      </c>
      <c r="C26" s="257" t="s">
        <v>1575</v>
      </c>
      <c r="D26" s="258" t="s">
        <v>6</v>
      </c>
      <c r="E26" s="42" t="s">
        <v>1576</v>
      </c>
      <c r="F26" s="95" t="s">
        <v>1</v>
      </c>
      <c r="G26" s="46"/>
      <c r="H26" s="37" t="s">
        <v>299</v>
      </c>
    </row>
    <row r="27" spans="1:8" s="108" customFormat="1" ht="18" customHeight="1">
      <c r="A27" s="107"/>
      <c r="B27" s="503" t="s">
        <v>245</v>
      </c>
      <c r="C27" s="504"/>
      <c r="D27" s="125">
        <f>A32</f>
        <v>5</v>
      </c>
      <c r="E27" s="95"/>
      <c r="F27" s="69"/>
      <c r="G27" s="54"/>
    </row>
    <row r="28" spans="1:8" s="10" customFormat="1" ht="18" customHeight="1">
      <c r="A28" s="45">
        <v>1</v>
      </c>
      <c r="B28" s="51" t="s">
        <v>1577</v>
      </c>
      <c r="C28" s="257" t="s">
        <v>112</v>
      </c>
      <c r="D28" s="258" t="s">
        <v>8</v>
      </c>
      <c r="E28" s="42" t="s">
        <v>1586</v>
      </c>
      <c r="F28" s="69" t="s">
        <v>817</v>
      </c>
      <c r="G28" s="46"/>
      <c r="H28" s="37" t="s">
        <v>313</v>
      </c>
    </row>
    <row r="29" spans="1:8" s="10" customFormat="1" ht="18" customHeight="1">
      <c r="A29" s="45">
        <v>2</v>
      </c>
      <c r="B29" s="51" t="s">
        <v>1578</v>
      </c>
      <c r="C29" s="257" t="s">
        <v>1579</v>
      </c>
      <c r="D29" s="258" t="s">
        <v>46</v>
      </c>
      <c r="E29" s="42" t="s">
        <v>1586</v>
      </c>
      <c r="F29" s="95" t="s">
        <v>1</v>
      </c>
      <c r="G29" s="45"/>
      <c r="H29" s="37" t="s">
        <v>313</v>
      </c>
    </row>
    <row r="30" spans="1:8" s="10" customFormat="1" ht="18" customHeight="1">
      <c r="A30" s="45">
        <v>3</v>
      </c>
      <c r="B30" s="51" t="s">
        <v>1580</v>
      </c>
      <c r="C30" s="257" t="s">
        <v>1581</v>
      </c>
      <c r="D30" s="258" t="s">
        <v>173</v>
      </c>
      <c r="E30" s="42" t="s">
        <v>1586</v>
      </c>
      <c r="F30" s="95" t="s">
        <v>1</v>
      </c>
      <c r="G30" s="46"/>
      <c r="H30" s="37" t="s">
        <v>313</v>
      </c>
    </row>
    <row r="31" spans="1:8" s="10" customFormat="1" ht="18" customHeight="1">
      <c r="A31" s="45">
        <v>4</v>
      </c>
      <c r="B31" s="51" t="s">
        <v>1582</v>
      </c>
      <c r="C31" s="257" t="s">
        <v>1583</v>
      </c>
      <c r="D31" s="258" t="s">
        <v>87</v>
      </c>
      <c r="E31" s="42" t="s">
        <v>1586</v>
      </c>
      <c r="F31" s="95" t="s">
        <v>1</v>
      </c>
      <c r="G31" s="46"/>
      <c r="H31" s="37" t="s">
        <v>313</v>
      </c>
    </row>
    <row r="32" spans="1:8" s="10" customFormat="1" ht="18" customHeight="1">
      <c r="A32" s="45">
        <v>5</v>
      </c>
      <c r="B32" s="51" t="s">
        <v>1584</v>
      </c>
      <c r="C32" s="257" t="s">
        <v>1585</v>
      </c>
      <c r="D32" s="258" t="s">
        <v>111</v>
      </c>
      <c r="E32" s="42" t="s">
        <v>1586</v>
      </c>
      <c r="F32" s="95" t="s">
        <v>1</v>
      </c>
      <c r="G32" s="46"/>
      <c r="H32" s="37" t="s">
        <v>313</v>
      </c>
    </row>
    <row r="33" spans="1:8" s="10" customFormat="1" ht="21.95" customHeight="1">
      <c r="A33" s="467" t="s">
        <v>29</v>
      </c>
      <c r="B33" s="468"/>
      <c r="C33" s="468"/>
      <c r="D33" s="251">
        <f>SUM(D10,D13,D18,D22,D27)</f>
        <v>17</v>
      </c>
      <c r="E33" s="252"/>
      <c r="F33" s="469"/>
      <c r="G33" s="470"/>
    </row>
    <row r="34" spans="1:8" ht="24.95" customHeight="1">
      <c r="B34" s="27"/>
      <c r="C34" s="28"/>
      <c r="D34" s="28"/>
      <c r="E34" s="90" t="s">
        <v>90</v>
      </c>
      <c r="F34" s="226"/>
      <c r="G34" s="53"/>
    </row>
    <row r="35" spans="1:8" ht="18" customHeight="1">
      <c r="B35" s="34"/>
      <c r="C35" s="35"/>
      <c r="D35" s="35"/>
      <c r="E35" s="56"/>
      <c r="F35" s="91"/>
      <c r="G35" s="53"/>
    </row>
    <row r="36" spans="1:8" ht="18" customHeight="1">
      <c r="B36" s="34"/>
      <c r="C36" s="35"/>
      <c r="D36" s="35"/>
      <c r="E36" s="56"/>
      <c r="F36" s="91"/>
      <c r="G36" s="53"/>
    </row>
    <row r="37" spans="1:8" ht="18" customHeight="1">
      <c r="A37" s="261"/>
      <c r="B37" s="34"/>
      <c r="C37" s="35"/>
      <c r="D37" s="35"/>
      <c r="E37" s="56"/>
      <c r="F37" s="91"/>
      <c r="G37" s="53"/>
    </row>
    <row r="38" spans="1:8" ht="18" customHeight="1">
      <c r="A38" s="261"/>
      <c r="B38" s="34"/>
      <c r="C38" s="35"/>
      <c r="D38" s="35"/>
      <c r="E38" s="56"/>
      <c r="F38" s="91"/>
      <c r="G38" s="53"/>
    </row>
    <row r="39" spans="1:8" ht="18" customHeight="1">
      <c r="B39" s="34"/>
      <c r="C39" s="35"/>
      <c r="D39" s="35"/>
      <c r="E39" s="56"/>
      <c r="F39" s="91"/>
      <c r="G39" s="53"/>
    </row>
    <row r="40" spans="1:8" ht="18" customHeight="1">
      <c r="A40" s="247"/>
      <c r="B40" s="247"/>
      <c r="C40" s="247"/>
      <c r="D40" s="247"/>
      <c r="E40" s="247"/>
      <c r="F40" s="247"/>
      <c r="G40" s="247"/>
    </row>
    <row r="41" spans="1:8" s="8" customFormat="1" ht="18" customHeight="1">
      <c r="A41" s="507" t="s">
        <v>1587</v>
      </c>
      <c r="B41" s="527"/>
      <c r="C41" s="527"/>
      <c r="D41" s="527"/>
      <c r="E41" s="527"/>
      <c r="F41" s="527"/>
      <c r="G41" s="508"/>
    </row>
    <row r="42" spans="1:8" s="8" customFormat="1" ht="18" customHeight="1">
      <c r="A42" s="220"/>
      <c r="B42" s="528" t="s">
        <v>246</v>
      </c>
      <c r="C42" s="529"/>
      <c r="D42" s="252">
        <f>A43</f>
        <v>1</v>
      </c>
      <c r="E42" s="253"/>
      <c r="F42" s="253"/>
      <c r="G42" s="253"/>
    </row>
    <row r="43" spans="1:8" s="10" customFormat="1" ht="18" customHeight="1">
      <c r="A43" s="45">
        <v>1</v>
      </c>
      <c r="B43" s="70" t="s">
        <v>1549</v>
      </c>
      <c r="C43" s="255" t="s">
        <v>1550</v>
      </c>
      <c r="D43" s="256" t="s">
        <v>953</v>
      </c>
      <c r="E43" s="42" t="s">
        <v>1551</v>
      </c>
      <c r="F43" s="69" t="s">
        <v>817</v>
      </c>
      <c r="G43" s="37"/>
      <c r="H43" s="37" t="s">
        <v>489</v>
      </c>
    </row>
    <row r="44" spans="1:8" s="108" customFormat="1" ht="18" customHeight="1">
      <c r="A44" s="107"/>
      <c r="B44" s="503" t="s">
        <v>247</v>
      </c>
      <c r="C44" s="504"/>
      <c r="D44" s="125">
        <f>A45</f>
        <v>1</v>
      </c>
      <c r="E44" s="42"/>
      <c r="F44" s="95"/>
      <c r="G44" s="54"/>
    </row>
    <row r="45" spans="1:8" s="10" customFormat="1" ht="18" customHeight="1">
      <c r="A45" s="45">
        <v>1</v>
      </c>
      <c r="B45" s="70" t="s">
        <v>1552</v>
      </c>
      <c r="C45" s="255" t="s">
        <v>956</v>
      </c>
      <c r="D45" s="256" t="s">
        <v>170</v>
      </c>
      <c r="E45" s="42" t="s">
        <v>1553</v>
      </c>
      <c r="F45" s="69" t="s">
        <v>817</v>
      </c>
      <c r="G45" s="46"/>
      <c r="H45" s="37" t="s">
        <v>726</v>
      </c>
    </row>
    <row r="46" spans="1:8" ht="18" customHeight="1">
      <c r="A46" s="247"/>
      <c r="B46" s="247"/>
      <c r="C46" s="247"/>
      <c r="D46" s="247"/>
      <c r="E46" s="247"/>
      <c r="F46" s="247"/>
      <c r="G46" s="247"/>
    </row>
    <row r="47" spans="1:8" ht="18" customHeight="1">
      <c r="A47" s="247"/>
      <c r="B47" s="247"/>
      <c r="C47" s="247"/>
      <c r="D47" s="247"/>
      <c r="E47" s="247"/>
      <c r="F47" s="247"/>
      <c r="G47" s="247"/>
    </row>
    <row r="48" spans="1:8" ht="18" customHeight="1">
      <c r="A48" s="247"/>
      <c r="B48" s="247"/>
      <c r="C48" s="247"/>
      <c r="D48" s="247"/>
      <c r="E48" s="247"/>
      <c r="F48" s="247"/>
      <c r="G48" s="247"/>
    </row>
    <row r="49" spans="1:7" ht="18" customHeight="1">
      <c r="A49" s="247"/>
      <c r="B49" s="247"/>
      <c r="C49" s="247"/>
      <c r="D49" s="247"/>
      <c r="E49" s="247"/>
      <c r="F49" s="247"/>
      <c r="G49" s="247"/>
    </row>
    <row r="50" spans="1:7" ht="18" customHeight="1">
      <c r="A50" s="247"/>
      <c r="B50" s="247"/>
      <c r="C50" s="247"/>
      <c r="D50" s="247"/>
      <c r="E50" s="247"/>
      <c r="F50" s="247"/>
      <c r="G50" s="247"/>
    </row>
    <row r="51" spans="1:7" ht="18" customHeight="1">
      <c r="A51" s="247"/>
      <c r="B51" s="247"/>
      <c r="C51" s="247"/>
      <c r="D51" s="247"/>
      <c r="E51" s="247"/>
      <c r="F51" s="247"/>
      <c r="G51" s="247"/>
    </row>
    <row r="52" spans="1:7" ht="18" customHeight="1">
      <c r="A52" s="247"/>
      <c r="B52" s="247"/>
      <c r="C52" s="247"/>
      <c r="D52" s="247"/>
      <c r="E52" s="247"/>
      <c r="F52" s="247"/>
      <c r="G52" s="247"/>
    </row>
    <row r="53" spans="1:7" ht="18" customHeight="1">
      <c r="A53" s="247"/>
      <c r="B53" s="247"/>
      <c r="C53" s="247"/>
      <c r="D53" s="247"/>
      <c r="E53" s="247"/>
      <c r="F53" s="247"/>
      <c r="G53" s="247"/>
    </row>
    <row r="54" spans="1:7" ht="18" customHeight="1">
      <c r="A54" s="247"/>
      <c r="B54" s="247"/>
      <c r="C54" s="247"/>
      <c r="D54" s="247"/>
      <c r="E54" s="247"/>
      <c r="F54" s="247"/>
      <c r="G54" s="247"/>
    </row>
    <row r="55" spans="1:7" ht="18" customHeight="1">
      <c r="A55" s="249"/>
      <c r="B55" s="249"/>
      <c r="C55" s="249"/>
      <c r="D55" s="249"/>
      <c r="F55" s="249"/>
      <c r="G55" s="249"/>
    </row>
    <row r="56" spans="1:7" ht="18" customHeight="1">
      <c r="A56" s="249"/>
      <c r="B56" s="249"/>
      <c r="C56" s="249"/>
      <c r="D56" s="249"/>
      <c r="F56" s="249"/>
      <c r="G56" s="249"/>
    </row>
    <row r="57" spans="1:7" ht="18" customHeight="1">
      <c r="A57" s="249"/>
      <c r="B57" s="249"/>
      <c r="C57" s="249"/>
      <c r="D57" s="249"/>
      <c r="F57" s="249"/>
      <c r="G57" s="249"/>
    </row>
    <row r="58" spans="1:7" ht="18" customHeight="1">
      <c r="A58" s="249"/>
      <c r="B58" s="249"/>
      <c r="C58" s="249"/>
      <c r="D58" s="249"/>
      <c r="F58" s="249"/>
      <c r="G58" s="249"/>
    </row>
    <row r="59" spans="1:7" ht="18" customHeight="1">
      <c r="A59" s="249"/>
      <c r="B59" s="249"/>
      <c r="C59" s="249"/>
      <c r="D59" s="249"/>
      <c r="F59" s="249"/>
      <c r="G59" s="249"/>
    </row>
    <row r="60" spans="1:7" ht="18" customHeight="1">
      <c r="A60" s="249"/>
      <c r="B60" s="249"/>
      <c r="C60" s="249"/>
      <c r="D60" s="249"/>
      <c r="F60" s="249"/>
      <c r="G60" s="249"/>
    </row>
    <row r="61" spans="1:7" ht="18" customHeight="1">
      <c r="A61" s="249"/>
      <c r="B61" s="249"/>
      <c r="C61" s="249"/>
      <c r="D61" s="249"/>
      <c r="F61" s="249"/>
      <c r="G61" s="249"/>
    </row>
    <row r="62" spans="1:7" ht="18" customHeight="1">
      <c r="A62" s="249"/>
      <c r="B62" s="249"/>
      <c r="C62" s="249"/>
      <c r="D62" s="249"/>
      <c r="F62" s="249"/>
      <c r="G62" s="249"/>
    </row>
    <row r="63" spans="1:7" ht="18" customHeight="1">
      <c r="A63" s="249"/>
      <c r="B63" s="249"/>
      <c r="C63" s="249"/>
      <c r="D63" s="249"/>
      <c r="F63" s="249"/>
      <c r="G63" s="249"/>
    </row>
    <row r="64" spans="1:7" ht="18" customHeight="1">
      <c r="A64" s="249"/>
      <c r="B64" s="249"/>
      <c r="C64" s="249"/>
      <c r="D64" s="249"/>
      <c r="F64" s="249"/>
      <c r="G64" s="249"/>
    </row>
    <row r="65" spans="1:7" ht="18" customHeight="1">
      <c r="A65" s="249"/>
      <c r="B65" s="249"/>
      <c r="C65" s="249"/>
      <c r="D65" s="249"/>
      <c r="F65" s="249"/>
      <c r="G65" s="249"/>
    </row>
    <row r="66" spans="1:7" ht="18" customHeight="1">
      <c r="A66" s="247"/>
      <c r="B66" s="247"/>
      <c r="C66" s="247"/>
      <c r="D66" s="247"/>
      <c r="E66" s="247"/>
      <c r="F66" s="247"/>
      <c r="G66" s="247"/>
    </row>
    <row r="67" spans="1:7" ht="18" customHeight="1">
      <c r="A67" s="247"/>
      <c r="B67" s="247"/>
      <c r="C67" s="247"/>
      <c r="D67" s="247"/>
      <c r="E67" s="247"/>
      <c r="F67" s="247"/>
      <c r="G67" s="247"/>
    </row>
    <row r="68" spans="1:7" ht="18" customHeight="1">
      <c r="A68" s="247"/>
      <c r="B68" s="247"/>
      <c r="C68" s="247"/>
      <c r="D68" s="247"/>
      <c r="E68" s="247"/>
      <c r="F68" s="247"/>
      <c r="G68" s="247"/>
    </row>
    <row r="69" spans="1:7" ht="18" customHeight="1">
      <c r="A69" s="247"/>
      <c r="B69" s="247"/>
      <c r="C69" s="247"/>
      <c r="D69" s="247"/>
      <c r="E69" s="247"/>
      <c r="F69" s="247"/>
      <c r="G69" s="247"/>
    </row>
    <row r="70" spans="1:7" ht="18" customHeight="1">
      <c r="A70" s="247"/>
      <c r="B70" s="247"/>
      <c r="C70" s="247"/>
      <c r="D70" s="247"/>
      <c r="E70" s="247"/>
      <c r="F70" s="247"/>
      <c r="G70" s="247"/>
    </row>
    <row r="71" spans="1:7" ht="18" customHeight="1">
      <c r="A71" s="249"/>
      <c r="B71" s="249"/>
      <c r="C71" s="249"/>
      <c r="D71" s="249"/>
      <c r="F71" s="249"/>
      <c r="G71" s="249"/>
    </row>
    <row r="72" spans="1:7" ht="18" customHeight="1">
      <c r="A72" s="249"/>
      <c r="B72" s="249"/>
      <c r="C72" s="249"/>
      <c r="D72" s="249"/>
      <c r="F72" s="249"/>
      <c r="G72" s="249"/>
    </row>
    <row r="73" spans="1:7" ht="18" customHeight="1"/>
    <row r="74" spans="1:7" ht="18" customHeight="1"/>
    <row r="75" spans="1:7" ht="18" customHeight="1"/>
    <row r="76" spans="1:7" ht="18" customHeight="1"/>
    <row r="77" spans="1:7" ht="18" customHeight="1"/>
    <row r="78" spans="1:7" ht="18" customHeight="1">
      <c r="A78" s="4"/>
      <c r="B78" s="4"/>
      <c r="E78" s="4"/>
    </row>
    <row r="79" spans="1:7" ht="18" customHeight="1">
      <c r="A79" s="4"/>
      <c r="B79" s="4"/>
      <c r="E79" s="4"/>
    </row>
    <row r="80" spans="1:7" ht="18" customHeight="1">
      <c r="A80" s="4"/>
      <c r="B80" s="4"/>
      <c r="E80" s="4"/>
    </row>
    <row r="81" spans="1:5" ht="18" customHeight="1">
      <c r="A81" s="4"/>
      <c r="B81" s="4"/>
      <c r="E81" s="4"/>
    </row>
    <row r="82" spans="1:5" ht="18" customHeight="1">
      <c r="A82" s="4"/>
      <c r="B82" s="4"/>
      <c r="E82" s="4"/>
    </row>
    <row r="83" spans="1:5" ht="18" customHeight="1">
      <c r="A83" s="4"/>
      <c r="B83" s="4"/>
      <c r="E83" s="4"/>
    </row>
    <row r="84" spans="1:5" ht="18" customHeight="1">
      <c r="A84" s="4"/>
      <c r="B84" s="4"/>
      <c r="E84" s="4"/>
    </row>
    <row r="85" spans="1:5" ht="18" customHeight="1">
      <c r="A85" s="4"/>
      <c r="B85" s="4"/>
      <c r="E85" s="4"/>
    </row>
    <row r="86" spans="1:5" ht="18" customHeight="1">
      <c r="A86" s="4"/>
      <c r="B86" s="4"/>
      <c r="E86" s="4"/>
    </row>
    <row r="87" spans="1:5" ht="18" customHeight="1">
      <c r="A87" s="4"/>
      <c r="B87" s="4"/>
      <c r="E87" s="4"/>
    </row>
    <row r="88" spans="1:5" ht="18" customHeight="1">
      <c r="A88" s="4"/>
      <c r="B88" s="4"/>
      <c r="E88" s="4"/>
    </row>
    <row r="89" spans="1:5" ht="18" customHeight="1">
      <c r="A89" s="4"/>
      <c r="B89" s="4"/>
      <c r="E89" s="4"/>
    </row>
    <row r="90" spans="1:5" ht="18" customHeight="1">
      <c r="A90" s="4"/>
      <c r="B90" s="4"/>
      <c r="E90" s="4"/>
    </row>
    <row r="91" spans="1:5" ht="18" customHeight="1">
      <c r="A91" s="4"/>
      <c r="B91" s="4"/>
      <c r="E91" s="4"/>
    </row>
    <row r="92" spans="1:5" ht="18" customHeight="1">
      <c r="A92" s="4"/>
      <c r="B92" s="4"/>
      <c r="E92" s="4"/>
    </row>
    <row r="93" spans="1:5" ht="18" customHeight="1">
      <c r="A93" s="4"/>
      <c r="B93" s="4"/>
      <c r="E93" s="4"/>
    </row>
    <row r="94" spans="1:5">
      <c r="A94" s="4"/>
      <c r="B94" s="4"/>
      <c r="E94" s="4"/>
    </row>
    <row r="95" spans="1:5">
      <c r="A95" s="4"/>
      <c r="B95" s="4"/>
      <c r="E95" s="4"/>
    </row>
  </sheetData>
  <mergeCells count="23">
    <mergeCell ref="B42:C42"/>
    <mergeCell ref="B44:C44"/>
    <mergeCell ref="A9:G9"/>
    <mergeCell ref="A4:D4"/>
    <mergeCell ref="F4:G4"/>
    <mergeCell ref="A5:G5"/>
    <mergeCell ref="A6:G6"/>
    <mergeCell ref="C8:D8"/>
    <mergeCell ref="A41:G41"/>
    <mergeCell ref="A33:C33"/>
    <mergeCell ref="F33:G33"/>
    <mergeCell ref="B13:C13"/>
    <mergeCell ref="B18:C18"/>
    <mergeCell ref="B10:C10"/>
    <mergeCell ref="B22:C22"/>
    <mergeCell ref="B27:C27"/>
    <mergeCell ref="A12:G12"/>
    <mergeCell ref="A1:D1"/>
    <mergeCell ref="E1:G1"/>
    <mergeCell ref="A2:D2"/>
    <mergeCell ref="E2:G2"/>
    <mergeCell ref="A3:D3"/>
    <mergeCell ref="E3:G3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2"/>
  <sheetViews>
    <sheetView view="pageBreakPreview" topLeftCell="A232" zoomScaleNormal="100" workbookViewId="0">
      <selection activeCell="B272" sqref="B272"/>
    </sheetView>
  </sheetViews>
  <sheetFormatPr defaultRowHeight="15"/>
  <cols>
    <col min="1" max="1" width="4.625" style="192" customWidth="1"/>
    <col min="2" max="2" width="8.625" style="192" customWidth="1"/>
    <col min="3" max="3" width="19.625" style="4" customWidth="1"/>
    <col min="4" max="4" width="7.125" style="4" customWidth="1"/>
    <col min="5" max="5" width="10.625" style="192" customWidth="1"/>
    <col min="6" max="6" width="24.625" style="4" customWidth="1"/>
    <col min="7" max="7" width="21.625" style="4" customWidth="1"/>
    <col min="8" max="8" width="21.5" style="4" bestFit="1" customWidth="1"/>
    <col min="9" max="16384" width="9" style="4"/>
  </cols>
  <sheetData>
    <row r="1" spans="1:8" ht="18" customHeight="1">
      <c r="A1" s="454" t="s">
        <v>7</v>
      </c>
      <c r="B1" s="454"/>
      <c r="C1" s="454"/>
      <c r="D1" s="454"/>
      <c r="E1" s="455" t="s">
        <v>22</v>
      </c>
      <c r="F1" s="455"/>
      <c r="G1" s="455"/>
    </row>
    <row r="2" spans="1:8" ht="18" customHeight="1">
      <c r="A2" s="455" t="s">
        <v>18</v>
      </c>
      <c r="B2" s="455"/>
      <c r="C2" s="455"/>
      <c r="D2" s="455"/>
      <c r="E2" s="456" t="s">
        <v>23</v>
      </c>
      <c r="F2" s="456"/>
      <c r="G2" s="456"/>
    </row>
    <row r="3" spans="1:8" ht="18" customHeight="1">
      <c r="A3" s="455" t="s">
        <v>30</v>
      </c>
      <c r="B3" s="455"/>
      <c r="C3" s="455"/>
      <c r="D3" s="455"/>
      <c r="E3" s="455"/>
      <c r="F3" s="455"/>
      <c r="G3" s="455"/>
    </row>
    <row r="4" spans="1:8" ht="18" customHeight="1">
      <c r="A4" s="458"/>
      <c r="B4" s="458"/>
      <c r="C4" s="458"/>
      <c r="D4" s="458"/>
      <c r="E4" s="22"/>
      <c r="F4" s="537" t="s">
        <v>261</v>
      </c>
      <c r="G4" s="537"/>
    </row>
    <row r="5" spans="1:8" s="15" customFormat="1" ht="50.1" customHeight="1">
      <c r="A5" s="472" t="s">
        <v>1038</v>
      </c>
      <c r="B5" s="459"/>
      <c r="C5" s="473"/>
      <c r="D5" s="473"/>
      <c r="E5" s="473"/>
      <c r="F5" s="473"/>
      <c r="G5" s="473"/>
    </row>
    <row r="6" spans="1:8" s="15" customFormat="1" ht="20.100000000000001" customHeight="1">
      <c r="A6" s="525" t="s">
        <v>818</v>
      </c>
      <c r="B6" s="525"/>
      <c r="C6" s="525"/>
      <c r="D6" s="525"/>
      <c r="E6" s="525"/>
      <c r="F6" s="525"/>
      <c r="G6" s="525"/>
    </row>
    <row r="7" spans="1:8" s="10" customFormat="1" ht="35.1" customHeight="1">
      <c r="A7" s="506" t="s">
        <v>1599</v>
      </c>
      <c r="B7" s="506"/>
      <c r="C7" s="506"/>
      <c r="D7" s="506"/>
      <c r="E7" s="506"/>
      <c r="F7" s="506"/>
      <c r="G7" s="506"/>
    </row>
    <row r="8" spans="1:8" ht="15" customHeight="1">
      <c r="A8" s="6"/>
      <c r="B8" s="6"/>
      <c r="C8" s="6"/>
      <c r="D8" s="6"/>
      <c r="E8" s="6"/>
      <c r="F8" s="23"/>
      <c r="G8" s="227" t="s">
        <v>1610</v>
      </c>
    </row>
    <row r="9" spans="1:8" s="8" customFormat="1" ht="24.95" customHeight="1">
      <c r="A9" s="196" t="s">
        <v>21</v>
      </c>
      <c r="B9" s="193" t="s">
        <v>5</v>
      </c>
      <c r="C9" s="462" t="s">
        <v>24</v>
      </c>
      <c r="D9" s="463"/>
      <c r="E9" s="196" t="s">
        <v>25</v>
      </c>
      <c r="F9" s="196" t="s">
        <v>26</v>
      </c>
      <c r="G9" s="12" t="s">
        <v>27</v>
      </c>
    </row>
    <row r="10" spans="1:8" s="8" customFormat="1" ht="20.100000000000001" customHeight="1">
      <c r="A10" s="196"/>
      <c r="B10" s="528" t="s">
        <v>246</v>
      </c>
      <c r="C10" s="529"/>
      <c r="D10" s="194">
        <f>A68</f>
        <v>58</v>
      </c>
      <c r="E10" s="44"/>
      <c r="F10" s="44"/>
      <c r="G10" s="54"/>
    </row>
    <row r="11" spans="1:8" s="10" customFormat="1" ht="16.5" customHeight="1">
      <c r="A11" s="45">
        <v>1</v>
      </c>
      <c r="B11" s="51" t="s">
        <v>399</v>
      </c>
      <c r="C11" s="257" t="s">
        <v>128</v>
      </c>
      <c r="D11" s="258" t="s">
        <v>35</v>
      </c>
      <c r="E11" s="42" t="s">
        <v>400</v>
      </c>
      <c r="F11" s="69" t="s">
        <v>1608</v>
      </c>
      <c r="G11" s="46"/>
      <c r="H11" s="37" t="s">
        <v>489</v>
      </c>
    </row>
    <row r="12" spans="1:8" s="10" customFormat="1" ht="16.5" customHeight="1">
      <c r="A12" s="45">
        <v>2</v>
      </c>
      <c r="B12" s="51" t="s">
        <v>401</v>
      </c>
      <c r="C12" s="257" t="s">
        <v>137</v>
      </c>
      <c r="D12" s="258" t="s">
        <v>149</v>
      </c>
      <c r="E12" s="42" t="s">
        <v>400</v>
      </c>
      <c r="F12" s="95" t="s">
        <v>1</v>
      </c>
      <c r="G12" s="46"/>
      <c r="H12" s="37" t="s">
        <v>489</v>
      </c>
    </row>
    <row r="13" spans="1:8" s="10" customFormat="1" ht="16.5" customHeight="1">
      <c r="A13" s="45">
        <v>3</v>
      </c>
      <c r="B13" s="51" t="s">
        <v>402</v>
      </c>
      <c r="C13" s="257" t="s">
        <v>119</v>
      </c>
      <c r="D13" s="258" t="s">
        <v>75</v>
      </c>
      <c r="E13" s="42" t="s">
        <v>400</v>
      </c>
      <c r="F13" s="95" t="s">
        <v>1</v>
      </c>
      <c r="G13" s="46"/>
      <c r="H13" s="37" t="s">
        <v>489</v>
      </c>
    </row>
    <row r="14" spans="1:8" s="10" customFormat="1" ht="16.5" customHeight="1">
      <c r="A14" s="45">
        <v>4</v>
      </c>
      <c r="B14" s="51" t="s">
        <v>403</v>
      </c>
      <c r="C14" s="257" t="s">
        <v>387</v>
      </c>
      <c r="D14" s="258" t="s">
        <v>356</v>
      </c>
      <c r="E14" s="42" t="s">
        <v>400</v>
      </c>
      <c r="F14" s="95" t="s">
        <v>1</v>
      </c>
      <c r="G14" s="46"/>
      <c r="H14" s="37" t="s">
        <v>489</v>
      </c>
    </row>
    <row r="15" spans="1:8" s="10" customFormat="1" ht="16.5" customHeight="1">
      <c r="A15" s="45">
        <v>5</v>
      </c>
      <c r="B15" s="51" t="s">
        <v>404</v>
      </c>
      <c r="C15" s="257" t="s">
        <v>405</v>
      </c>
      <c r="D15" s="258" t="s">
        <v>46</v>
      </c>
      <c r="E15" s="42" t="s">
        <v>400</v>
      </c>
      <c r="F15" s="95" t="s">
        <v>1</v>
      </c>
      <c r="G15" s="46"/>
      <c r="H15" s="37" t="s">
        <v>489</v>
      </c>
    </row>
    <row r="16" spans="1:8" s="10" customFormat="1" ht="16.5" customHeight="1">
      <c r="A16" s="45">
        <v>6</v>
      </c>
      <c r="B16" s="51" t="s">
        <v>406</v>
      </c>
      <c r="C16" s="257" t="s">
        <v>158</v>
      </c>
      <c r="D16" s="258" t="s">
        <v>407</v>
      </c>
      <c r="E16" s="42" t="s">
        <v>400</v>
      </c>
      <c r="F16" s="95" t="s">
        <v>1</v>
      </c>
      <c r="G16" s="46"/>
      <c r="H16" s="37" t="s">
        <v>489</v>
      </c>
    </row>
    <row r="17" spans="1:8" s="10" customFormat="1" ht="16.5" customHeight="1">
      <c r="A17" s="45">
        <v>7</v>
      </c>
      <c r="B17" s="51" t="s">
        <v>408</v>
      </c>
      <c r="C17" s="257" t="s">
        <v>103</v>
      </c>
      <c r="D17" s="258" t="s">
        <v>409</v>
      </c>
      <c r="E17" s="42" t="s">
        <v>400</v>
      </c>
      <c r="F17" s="95" t="s">
        <v>1</v>
      </c>
      <c r="G17" s="46"/>
      <c r="H17" s="37" t="s">
        <v>489</v>
      </c>
    </row>
    <row r="18" spans="1:8" s="10" customFormat="1" ht="16.5" customHeight="1">
      <c r="A18" s="45">
        <v>8</v>
      </c>
      <c r="B18" s="51" t="s">
        <v>410</v>
      </c>
      <c r="C18" s="257" t="s">
        <v>66</v>
      </c>
      <c r="D18" s="258" t="s">
        <v>150</v>
      </c>
      <c r="E18" s="42" t="s">
        <v>400</v>
      </c>
      <c r="F18" s="95" t="s">
        <v>1</v>
      </c>
      <c r="G18" s="46"/>
      <c r="H18" s="37" t="s">
        <v>489</v>
      </c>
    </row>
    <row r="19" spans="1:8" s="10" customFormat="1" ht="16.5" customHeight="1">
      <c r="A19" s="45">
        <v>9</v>
      </c>
      <c r="B19" s="51" t="s">
        <v>411</v>
      </c>
      <c r="C19" s="257" t="s">
        <v>345</v>
      </c>
      <c r="D19" s="258" t="s">
        <v>121</v>
      </c>
      <c r="E19" s="42" t="s">
        <v>400</v>
      </c>
      <c r="F19" s="95" t="s">
        <v>1</v>
      </c>
      <c r="G19" s="46"/>
      <c r="H19" s="37" t="s">
        <v>489</v>
      </c>
    </row>
    <row r="20" spans="1:8" s="10" customFormat="1" ht="16.5" customHeight="1">
      <c r="A20" s="45">
        <v>10</v>
      </c>
      <c r="B20" s="51" t="s">
        <v>412</v>
      </c>
      <c r="C20" s="257" t="s">
        <v>263</v>
      </c>
      <c r="D20" s="258" t="s">
        <v>144</v>
      </c>
      <c r="E20" s="42" t="s">
        <v>400</v>
      </c>
      <c r="F20" s="95" t="s">
        <v>1</v>
      </c>
      <c r="G20" s="46"/>
      <c r="H20" s="37" t="s">
        <v>489</v>
      </c>
    </row>
    <row r="21" spans="1:8" s="10" customFormat="1" ht="16.5" customHeight="1">
      <c r="A21" s="45">
        <v>11</v>
      </c>
      <c r="B21" s="51" t="s">
        <v>413</v>
      </c>
      <c r="C21" s="257" t="s">
        <v>208</v>
      </c>
      <c r="D21" s="258" t="s">
        <v>64</v>
      </c>
      <c r="E21" s="42" t="s">
        <v>400</v>
      </c>
      <c r="F21" s="95" t="s">
        <v>1</v>
      </c>
      <c r="G21" s="46"/>
      <c r="H21" s="37" t="s">
        <v>489</v>
      </c>
    </row>
    <row r="22" spans="1:8" s="10" customFormat="1" ht="16.5" customHeight="1">
      <c r="A22" s="45">
        <v>12</v>
      </c>
      <c r="B22" s="51" t="s">
        <v>414</v>
      </c>
      <c r="C22" s="257" t="s">
        <v>415</v>
      </c>
      <c r="D22" s="258" t="s">
        <v>110</v>
      </c>
      <c r="E22" s="42" t="s">
        <v>400</v>
      </c>
      <c r="F22" s="95" t="s">
        <v>1</v>
      </c>
      <c r="G22" s="46"/>
      <c r="H22" s="37" t="s">
        <v>489</v>
      </c>
    </row>
    <row r="23" spans="1:8" s="10" customFormat="1" ht="16.5" customHeight="1">
      <c r="A23" s="45">
        <v>13</v>
      </c>
      <c r="B23" s="51" t="s">
        <v>416</v>
      </c>
      <c r="C23" s="257" t="s">
        <v>186</v>
      </c>
      <c r="D23" s="258" t="s">
        <v>170</v>
      </c>
      <c r="E23" s="42" t="s">
        <v>417</v>
      </c>
      <c r="F23" s="95" t="s">
        <v>1</v>
      </c>
      <c r="G23" s="46"/>
      <c r="H23" s="37" t="s">
        <v>489</v>
      </c>
    </row>
    <row r="24" spans="1:8" s="10" customFormat="1" ht="16.5" customHeight="1">
      <c r="A24" s="45">
        <v>14</v>
      </c>
      <c r="B24" s="51" t="s">
        <v>418</v>
      </c>
      <c r="C24" s="257" t="s">
        <v>196</v>
      </c>
      <c r="D24" s="258" t="s">
        <v>190</v>
      </c>
      <c r="E24" s="42" t="s">
        <v>417</v>
      </c>
      <c r="F24" s="95" t="s">
        <v>1</v>
      </c>
      <c r="G24" s="46"/>
      <c r="H24" s="37" t="s">
        <v>489</v>
      </c>
    </row>
    <row r="25" spans="1:8" s="10" customFormat="1" ht="16.5" customHeight="1">
      <c r="A25" s="45">
        <v>15</v>
      </c>
      <c r="B25" s="51" t="s">
        <v>419</v>
      </c>
      <c r="C25" s="257" t="s">
        <v>162</v>
      </c>
      <c r="D25" s="258" t="s">
        <v>46</v>
      </c>
      <c r="E25" s="42" t="s">
        <v>417</v>
      </c>
      <c r="F25" s="95" t="s">
        <v>1</v>
      </c>
      <c r="G25" s="46"/>
      <c r="H25" s="37" t="s">
        <v>489</v>
      </c>
    </row>
    <row r="26" spans="1:8" s="10" customFormat="1" ht="16.5" customHeight="1">
      <c r="A26" s="45">
        <v>16</v>
      </c>
      <c r="B26" s="51" t="s">
        <v>420</v>
      </c>
      <c r="C26" s="257" t="s">
        <v>421</v>
      </c>
      <c r="D26" s="258" t="s">
        <v>130</v>
      </c>
      <c r="E26" s="42" t="s">
        <v>417</v>
      </c>
      <c r="F26" s="95" t="s">
        <v>1</v>
      </c>
      <c r="G26" s="46"/>
      <c r="H26" s="37" t="s">
        <v>489</v>
      </c>
    </row>
    <row r="27" spans="1:8" s="10" customFormat="1" ht="16.5" customHeight="1">
      <c r="A27" s="45">
        <v>17</v>
      </c>
      <c r="B27" s="51" t="s">
        <v>422</v>
      </c>
      <c r="C27" s="257" t="s">
        <v>85</v>
      </c>
      <c r="D27" s="258" t="s">
        <v>124</v>
      </c>
      <c r="E27" s="42" t="s">
        <v>417</v>
      </c>
      <c r="F27" s="95" t="s">
        <v>1</v>
      </c>
      <c r="G27" s="46"/>
      <c r="H27" s="37" t="s">
        <v>489</v>
      </c>
    </row>
    <row r="28" spans="1:8" s="10" customFormat="1" ht="16.5" customHeight="1">
      <c r="A28" s="45">
        <v>18</v>
      </c>
      <c r="B28" s="51" t="s">
        <v>423</v>
      </c>
      <c r="C28" s="257" t="s">
        <v>424</v>
      </c>
      <c r="D28" s="258" t="s">
        <v>118</v>
      </c>
      <c r="E28" s="42" t="s">
        <v>417</v>
      </c>
      <c r="F28" s="95" t="s">
        <v>1</v>
      </c>
      <c r="G28" s="46"/>
      <c r="H28" s="37" t="s">
        <v>489</v>
      </c>
    </row>
    <row r="29" spans="1:8" s="10" customFormat="1" ht="16.5" customHeight="1">
      <c r="A29" s="45">
        <v>19</v>
      </c>
      <c r="B29" s="51" t="s">
        <v>425</v>
      </c>
      <c r="C29" s="257" t="s">
        <v>368</v>
      </c>
      <c r="D29" s="258" t="s">
        <v>148</v>
      </c>
      <c r="E29" s="42" t="s">
        <v>417</v>
      </c>
      <c r="F29" s="95" t="s">
        <v>1</v>
      </c>
      <c r="G29" s="46"/>
      <c r="H29" s="37" t="s">
        <v>489</v>
      </c>
    </row>
    <row r="30" spans="1:8" s="10" customFormat="1" ht="16.5" customHeight="1">
      <c r="A30" s="45">
        <v>20</v>
      </c>
      <c r="B30" s="51" t="s">
        <v>426</v>
      </c>
      <c r="C30" s="257" t="s">
        <v>211</v>
      </c>
      <c r="D30" s="258" t="s">
        <v>195</v>
      </c>
      <c r="E30" s="42" t="s">
        <v>417</v>
      </c>
      <c r="F30" s="95" t="s">
        <v>1</v>
      </c>
      <c r="G30" s="46"/>
      <c r="H30" s="37" t="s">
        <v>489</v>
      </c>
    </row>
    <row r="31" spans="1:8" s="10" customFormat="1" ht="16.5" customHeight="1">
      <c r="A31" s="45">
        <v>21</v>
      </c>
      <c r="B31" s="51" t="s">
        <v>427</v>
      </c>
      <c r="C31" s="257" t="s">
        <v>39</v>
      </c>
      <c r="D31" s="258" t="s">
        <v>212</v>
      </c>
      <c r="E31" s="42" t="s">
        <v>417</v>
      </c>
      <c r="F31" s="95" t="s">
        <v>1</v>
      </c>
      <c r="G31" s="46"/>
      <c r="H31" s="37" t="s">
        <v>489</v>
      </c>
    </row>
    <row r="32" spans="1:8" s="10" customFormat="1" ht="16.5" customHeight="1">
      <c r="A32" s="45">
        <v>22</v>
      </c>
      <c r="B32" s="51" t="s">
        <v>428</v>
      </c>
      <c r="C32" s="257" t="s">
        <v>206</v>
      </c>
      <c r="D32" s="258" t="s">
        <v>155</v>
      </c>
      <c r="E32" s="42" t="s">
        <v>417</v>
      </c>
      <c r="F32" s="95" t="s">
        <v>1</v>
      </c>
      <c r="G32" s="46"/>
      <c r="H32" s="37" t="s">
        <v>489</v>
      </c>
    </row>
    <row r="33" spans="1:8" s="10" customFormat="1" ht="16.5" customHeight="1">
      <c r="A33" s="45">
        <v>23</v>
      </c>
      <c r="B33" s="51" t="s">
        <v>429</v>
      </c>
      <c r="C33" s="257" t="s">
        <v>73</v>
      </c>
      <c r="D33" s="258" t="s">
        <v>165</v>
      </c>
      <c r="E33" s="42" t="s">
        <v>417</v>
      </c>
      <c r="F33" s="95" t="s">
        <v>1</v>
      </c>
      <c r="G33" s="46"/>
      <c r="H33" s="37" t="s">
        <v>489</v>
      </c>
    </row>
    <row r="34" spans="1:8" s="10" customFormat="1" ht="16.5" customHeight="1">
      <c r="A34" s="45">
        <v>24</v>
      </c>
      <c r="B34" s="51" t="s">
        <v>430</v>
      </c>
      <c r="C34" s="257" t="s">
        <v>145</v>
      </c>
      <c r="D34" s="258" t="s">
        <v>11</v>
      </c>
      <c r="E34" s="42" t="s">
        <v>431</v>
      </c>
      <c r="F34" s="95" t="s">
        <v>1</v>
      </c>
      <c r="G34" s="46"/>
      <c r="H34" s="37" t="s">
        <v>489</v>
      </c>
    </row>
    <row r="35" spans="1:8" s="10" customFormat="1" ht="16.5" customHeight="1">
      <c r="A35" s="45">
        <v>25</v>
      </c>
      <c r="B35" s="51" t="s">
        <v>432</v>
      </c>
      <c r="C35" s="257" t="s">
        <v>96</v>
      </c>
      <c r="D35" s="258" t="s">
        <v>199</v>
      </c>
      <c r="E35" s="42" t="s">
        <v>431</v>
      </c>
      <c r="F35" s="95" t="s">
        <v>1</v>
      </c>
      <c r="G35" s="46"/>
      <c r="H35" s="37" t="s">
        <v>489</v>
      </c>
    </row>
    <row r="36" spans="1:8" s="10" customFormat="1" ht="16.5" customHeight="1">
      <c r="A36" s="45">
        <v>26</v>
      </c>
      <c r="B36" s="51" t="s">
        <v>433</v>
      </c>
      <c r="C36" s="257" t="s">
        <v>81</v>
      </c>
      <c r="D36" s="258" t="s">
        <v>89</v>
      </c>
      <c r="E36" s="42" t="s">
        <v>431</v>
      </c>
      <c r="F36" s="95" t="s">
        <v>1</v>
      </c>
      <c r="G36" s="46"/>
      <c r="H36" s="37" t="s">
        <v>489</v>
      </c>
    </row>
    <row r="37" spans="1:8" s="10" customFormat="1" ht="16.5" customHeight="1">
      <c r="A37" s="45">
        <v>27</v>
      </c>
      <c r="B37" s="51" t="s">
        <v>434</v>
      </c>
      <c r="C37" s="257" t="s">
        <v>435</v>
      </c>
      <c r="D37" s="258" t="s">
        <v>436</v>
      </c>
      <c r="E37" s="42" t="s">
        <v>431</v>
      </c>
      <c r="F37" s="95" t="s">
        <v>1</v>
      </c>
      <c r="G37" s="46"/>
      <c r="H37" s="37" t="s">
        <v>489</v>
      </c>
    </row>
    <row r="38" spans="1:8" s="10" customFormat="1" ht="16.5" customHeight="1">
      <c r="A38" s="45">
        <v>28</v>
      </c>
      <c r="B38" s="51" t="s">
        <v>437</v>
      </c>
      <c r="C38" s="257" t="s">
        <v>73</v>
      </c>
      <c r="D38" s="258" t="s">
        <v>165</v>
      </c>
      <c r="E38" s="42" t="s">
        <v>431</v>
      </c>
      <c r="F38" s="95" t="s">
        <v>1</v>
      </c>
      <c r="G38" s="46"/>
      <c r="H38" s="37" t="s">
        <v>489</v>
      </c>
    </row>
    <row r="39" spans="1:8" s="10" customFormat="1" ht="16.5" customHeight="1">
      <c r="A39" s="45">
        <v>29</v>
      </c>
      <c r="B39" s="51" t="s">
        <v>438</v>
      </c>
      <c r="C39" s="257" t="s">
        <v>439</v>
      </c>
      <c r="D39" s="258" t="s">
        <v>59</v>
      </c>
      <c r="E39" s="42" t="s">
        <v>431</v>
      </c>
      <c r="F39" s="95" t="s">
        <v>1</v>
      </c>
      <c r="G39" s="46"/>
      <c r="H39" s="37" t="s">
        <v>489</v>
      </c>
    </row>
    <row r="40" spans="1:8" s="10" customFormat="1" ht="16.5" customHeight="1">
      <c r="A40" s="45">
        <v>30</v>
      </c>
      <c r="B40" s="51" t="s">
        <v>440</v>
      </c>
      <c r="C40" s="257" t="s">
        <v>353</v>
      </c>
      <c r="D40" s="258" t="s">
        <v>86</v>
      </c>
      <c r="E40" s="42" t="s">
        <v>431</v>
      </c>
      <c r="F40" s="95" t="s">
        <v>1</v>
      </c>
      <c r="G40" s="46"/>
      <c r="H40" s="37" t="s">
        <v>489</v>
      </c>
    </row>
    <row r="41" spans="1:8" s="10" customFormat="1" ht="16.5" customHeight="1">
      <c r="A41" s="45">
        <v>31</v>
      </c>
      <c r="B41" s="51" t="s">
        <v>441</v>
      </c>
      <c r="C41" s="257" t="s">
        <v>70</v>
      </c>
      <c r="D41" s="258" t="s">
        <v>48</v>
      </c>
      <c r="E41" s="42" t="s">
        <v>431</v>
      </c>
      <c r="F41" s="95" t="s">
        <v>1</v>
      </c>
      <c r="G41" s="46"/>
      <c r="H41" s="37" t="s">
        <v>489</v>
      </c>
    </row>
    <row r="42" spans="1:8" s="10" customFormat="1" ht="16.5" customHeight="1">
      <c r="A42" s="45">
        <v>32</v>
      </c>
      <c r="B42" s="51" t="s">
        <v>442</v>
      </c>
      <c r="C42" s="257" t="s">
        <v>285</v>
      </c>
      <c r="D42" s="258" t="s">
        <v>443</v>
      </c>
      <c r="E42" s="42" t="s">
        <v>431</v>
      </c>
      <c r="F42" s="95" t="s">
        <v>1</v>
      </c>
      <c r="G42" s="46"/>
      <c r="H42" s="37" t="s">
        <v>489</v>
      </c>
    </row>
    <row r="43" spans="1:8" s="10" customFormat="1" ht="16.5" customHeight="1">
      <c r="A43" s="45">
        <v>33</v>
      </c>
      <c r="B43" s="51" t="s">
        <v>444</v>
      </c>
      <c r="C43" s="257" t="s">
        <v>445</v>
      </c>
      <c r="D43" s="258" t="s">
        <v>170</v>
      </c>
      <c r="E43" s="42" t="s">
        <v>446</v>
      </c>
      <c r="F43" s="95" t="s">
        <v>1</v>
      </c>
      <c r="G43" s="46"/>
      <c r="H43" s="37" t="s">
        <v>489</v>
      </c>
    </row>
    <row r="44" spans="1:8" s="10" customFormat="1" ht="16.5" customHeight="1">
      <c r="A44" s="45">
        <v>34</v>
      </c>
      <c r="B44" s="51" t="s">
        <v>447</v>
      </c>
      <c r="C44" s="257" t="s">
        <v>371</v>
      </c>
      <c r="D44" s="258" t="s">
        <v>448</v>
      </c>
      <c r="E44" s="42" t="s">
        <v>446</v>
      </c>
      <c r="F44" s="95" t="s">
        <v>1</v>
      </c>
      <c r="G44" s="46"/>
      <c r="H44" s="37" t="s">
        <v>489</v>
      </c>
    </row>
    <row r="45" spans="1:8" s="10" customFormat="1" ht="16.5" customHeight="1">
      <c r="A45" s="45">
        <v>35</v>
      </c>
      <c r="B45" s="70" t="s">
        <v>449</v>
      </c>
      <c r="C45" s="264" t="s">
        <v>450</v>
      </c>
      <c r="D45" s="265" t="s">
        <v>142</v>
      </c>
      <c r="E45" s="42" t="s">
        <v>446</v>
      </c>
      <c r="F45" s="69" t="s">
        <v>817</v>
      </c>
      <c r="G45" s="106" t="s">
        <v>1612</v>
      </c>
      <c r="H45" s="37" t="s">
        <v>489</v>
      </c>
    </row>
    <row r="46" spans="1:8" s="10" customFormat="1" ht="16.5" customHeight="1">
      <c r="A46" s="45">
        <v>36</v>
      </c>
      <c r="B46" s="51" t="s">
        <v>451</v>
      </c>
      <c r="C46" s="257" t="s">
        <v>206</v>
      </c>
      <c r="D46" s="258" t="s">
        <v>75</v>
      </c>
      <c r="E46" s="42" t="s">
        <v>446</v>
      </c>
      <c r="F46" s="95" t="s">
        <v>1</v>
      </c>
      <c r="G46" s="46"/>
      <c r="H46" s="37" t="s">
        <v>489</v>
      </c>
    </row>
    <row r="47" spans="1:8" s="10" customFormat="1" ht="16.5" customHeight="1">
      <c r="A47" s="45">
        <v>37</v>
      </c>
      <c r="B47" s="70" t="s">
        <v>452</v>
      </c>
      <c r="C47" s="255" t="s">
        <v>208</v>
      </c>
      <c r="D47" s="256" t="s">
        <v>55</v>
      </c>
      <c r="E47" s="42" t="s">
        <v>446</v>
      </c>
      <c r="F47" s="95" t="s">
        <v>1</v>
      </c>
      <c r="G47" s="46"/>
      <c r="H47" s="37" t="s">
        <v>489</v>
      </c>
    </row>
    <row r="48" spans="1:8" s="10" customFormat="1" ht="16.5" customHeight="1">
      <c r="A48" s="45">
        <v>38</v>
      </c>
      <c r="B48" s="51" t="s">
        <v>453</v>
      </c>
      <c r="C48" s="257" t="s">
        <v>160</v>
      </c>
      <c r="D48" s="258" t="s">
        <v>55</v>
      </c>
      <c r="E48" s="42" t="s">
        <v>446</v>
      </c>
      <c r="F48" s="95" t="s">
        <v>1</v>
      </c>
      <c r="G48" s="46"/>
      <c r="H48" s="37" t="s">
        <v>489</v>
      </c>
    </row>
    <row r="49" spans="1:8" s="10" customFormat="1" ht="16.5" customHeight="1">
      <c r="A49" s="45">
        <v>39</v>
      </c>
      <c r="B49" s="51" t="s">
        <v>454</v>
      </c>
      <c r="C49" s="257" t="s">
        <v>455</v>
      </c>
      <c r="D49" s="258" t="s">
        <v>130</v>
      </c>
      <c r="E49" s="42" t="s">
        <v>446</v>
      </c>
      <c r="F49" s="95" t="s">
        <v>1</v>
      </c>
      <c r="G49" s="46"/>
      <c r="H49" s="37" t="s">
        <v>489</v>
      </c>
    </row>
    <row r="50" spans="1:8" s="10" customFormat="1" ht="16.5" customHeight="1">
      <c r="A50" s="45">
        <v>40</v>
      </c>
      <c r="B50" s="51" t="s">
        <v>456</v>
      </c>
      <c r="C50" s="257" t="s">
        <v>384</v>
      </c>
      <c r="D50" s="258" t="s">
        <v>171</v>
      </c>
      <c r="E50" s="42" t="s">
        <v>446</v>
      </c>
      <c r="F50" s="95" t="s">
        <v>1</v>
      </c>
      <c r="G50" s="46"/>
      <c r="H50" s="37" t="s">
        <v>489</v>
      </c>
    </row>
    <row r="51" spans="1:8" s="10" customFormat="1" ht="16.5" customHeight="1">
      <c r="A51" s="45">
        <v>41</v>
      </c>
      <c r="B51" s="51" t="s">
        <v>457</v>
      </c>
      <c r="C51" s="257" t="s">
        <v>458</v>
      </c>
      <c r="D51" s="258" t="s">
        <v>192</v>
      </c>
      <c r="E51" s="42" t="s">
        <v>446</v>
      </c>
      <c r="F51" s="95" t="s">
        <v>1</v>
      </c>
      <c r="G51" s="46"/>
      <c r="H51" s="37" t="s">
        <v>489</v>
      </c>
    </row>
    <row r="52" spans="1:8" s="10" customFormat="1" ht="16.5" customHeight="1">
      <c r="A52" s="45">
        <v>42</v>
      </c>
      <c r="B52" s="51" t="s">
        <v>459</v>
      </c>
      <c r="C52" s="257" t="s">
        <v>460</v>
      </c>
      <c r="D52" s="258" t="s">
        <v>124</v>
      </c>
      <c r="E52" s="42" t="s">
        <v>446</v>
      </c>
      <c r="F52" s="95" t="s">
        <v>1</v>
      </c>
      <c r="G52" s="46"/>
      <c r="H52" s="37" t="s">
        <v>489</v>
      </c>
    </row>
    <row r="53" spans="1:8" s="10" customFormat="1" ht="16.5" customHeight="1">
      <c r="A53" s="45">
        <v>43</v>
      </c>
      <c r="B53" s="51" t="s">
        <v>461</v>
      </c>
      <c r="C53" s="257" t="s">
        <v>96</v>
      </c>
      <c r="D53" s="258" t="s">
        <v>124</v>
      </c>
      <c r="E53" s="42" t="s">
        <v>446</v>
      </c>
      <c r="F53" s="95" t="s">
        <v>1</v>
      </c>
      <c r="G53" s="46"/>
      <c r="H53" s="37" t="s">
        <v>489</v>
      </c>
    </row>
    <row r="54" spans="1:8" s="10" customFormat="1" ht="16.5" customHeight="1">
      <c r="A54" s="45">
        <v>44</v>
      </c>
      <c r="B54" s="51" t="s">
        <v>462</v>
      </c>
      <c r="C54" s="257" t="s">
        <v>285</v>
      </c>
      <c r="D54" s="258" t="s">
        <v>210</v>
      </c>
      <c r="E54" s="42" t="s">
        <v>446</v>
      </c>
      <c r="F54" s="95" t="s">
        <v>1</v>
      </c>
      <c r="G54" s="46"/>
      <c r="H54" s="37" t="s">
        <v>489</v>
      </c>
    </row>
    <row r="55" spans="1:8" s="10" customFormat="1" ht="16.5" customHeight="1">
      <c r="A55" s="45">
        <v>45</v>
      </c>
      <c r="B55" s="51" t="s">
        <v>463</v>
      </c>
      <c r="C55" s="257" t="s">
        <v>58</v>
      </c>
      <c r="D55" s="258" t="s">
        <v>210</v>
      </c>
      <c r="E55" s="42" t="s">
        <v>446</v>
      </c>
      <c r="F55" s="95" t="s">
        <v>1</v>
      </c>
      <c r="G55" s="46"/>
      <c r="H55" s="37" t="s">
        <v>489</v>
      </c>
    </row>
    <row r="56" spans="1:8" s="10" customFormat="1" ht="16.5" customHeight="1">
      <c r="A56" s="45">
        <v>46</v>
      </c>
      <c r="B56" s="51" t="s">
        <v>464</v>
      </c>
      <c r="C56" s="257" t="s">
        <v>129</v>
      </c>
      <c r="D56" s="258" t="s">
        <v>149</v>
      </c>
      <c r="E56" s="42" t="s">
        <v>465</v>
      </c>
      <c r="F56" s="95" t="s">
        <v>1</v>
      </c>
      <c r="G56" s="46"/>
      <c r="H56" s="37" t="s">
        <v>295</v>
      </c>
    </row>
    <row r="57" spans="1:8" s="10" customFormat="1" ht="16.5" customHeight="1">
      <c r="A57" s="45">
        <v>47</v>
      </c>
      <c r="B57" s="51" t="s">
        <v>466</v>
      </c>
      <c r="C57" s="257" t="s">
        <v>467</v>
      </c>
      <c r="D57" s="258" t="s">
        <v>10</v>
      </c>
      <c r="E57" s="42" t="s">
        <v>465</v>
      </c>
      <c r="F57" s="95" t="s">
        <v>1</v>
      </c>
      <c r="G57" s="46"/>
      <c r="H57" s="37" t="s">
        <v>295</v>
      </c>
    </row>
    <row r="58" spans="1:8" s="10" customFormat="1" ht="16.5" customHeight="1">
      <c r="A58" s="45">
        <v>48</v>
      </c>
      <c r="B58" s="51" t="s">
        <v>468</v>
      </c>
      <c r="C58" s="257" t="s">
        <v>469</v>
      </c>
      <c r="D58" s="258" t="s">
        <v>144</v>
      </c>
      <c r="E58" s="42" t="s">
        <v>465</v>
      </c>
      <c r="F58" s="95" t="s">
        <v>1</v>
      </c>
      <c r="G58" s="46"/>
      <c r="H58" s="37" t="s">
        <v>295</v>
      </c>
    </row>
    <row r="59" spans="1:8" s="10" customFormat="1" ht="16.5" customHeight="1">
      <c r="A59" s="45">
        <v>49</v>
      </c>
      <c r="B59" s="51" t="s">
        <v>470</v>
      </c>
      <c r="C59" s="257" t="s">
        <v>471</v>
      </c>
      <c r="D59" s="258" t="s">
        <v>151</v>
      </c>
      <c r="E59" s="42" t="s">
        <v>465</v>
      </c>
      <c r="F59" s="95" t="s">
        <v>1</v>
      </c>
      <c r="G59" s="46"/>
      <c r="H59" s="37" t="s">
        <v>295</v>
      </c>
    </row>
    <row r="60" spans="1:8" s="10" customFormat="1" ht="16.5" customHeight="1">
      <c r="A60" s="45">
        <v>50</v>
      </c>
      <c r="B60" s="51" t="s">
        <v>472</v>
      </c>
      <c r="C60" s="257" t="s">
        <v>473</v>
      </c>
      <c r="D60" s="258" t="s">
        <v>80</v>
      </c>
      <c r="E60" s="42" t="s">
        <v>465</v>
      </c>
      <c r="F60" s="95" t="s">
        <v>1</v>
      </c>
      <c r="G60" s="46"/>
      <c r="H60" s="37" t="s">
        <v>295</v>
      </c>
    </row>
    <row r="61" spans="1:8" s="10" customFormat="1" ht="16.5" customHeight="1">
      <c r="A61" s="45">
        <v>51</v>
      </c>
      <c r="B61" s="51" t="s">
        <v>474</v>
      </c>
      <c r="C61" s="257" t="s">
        <v>47</v>
      </c>
      <c r="D61" s="258" t="s">
        <v>392</v>
      </c>
      <c r="E61" s="42" t="s">
        <v>465</v>
      </c>
      <c r="F61" s="95" t="s">
        <v>1</v>
      </c>
      <c r="G61" s="46"/>
      <c r="H61" s="37" t="s">
        <v>295</v>
      </c>
    </row>
    <row r="62" spans="1:8" s="10" customFormat="1" ht="16.5" customHeight="1">
      <c r="A62" s="45">
        <v>52</v>
      </c>
      <c r="B62" s="51" t="s">
        <v>475</v>
      </c>
      <c r="C62" s="257" t="s">
        <v>158</v>
      </c>
      <c r="D62" s="258" t="s">
        <v>396</v>
      </c>
      <c r="E62" s="42" t="s">
        <v>476</v>
      </c>
      <c r="F62" s="95" t="s">
        <v>1</v>
      </c>
      <c r="G62" s="46"/>
      <c r="H62" s="69" t="s">
        <v>490</v>
      </c>
    </row>
    <row r="63" spans="1:8" s="10" customFormat="1" ht="16.5" customHeight="1">
      <c r="A63" s="45">
        <v>53</v>
      </c>
      <c r="B63" s="51" t="s">
        <v>477</v>
      </c>
      <c r="C63" s="257" t="s">
        <v>203</v>
      </c>
      <c r="D63" s="258" t="s">
        <v>188</v>
      </c>
      <c r="E63" s="42" t="s">
        <v>476</v>
      </c>
      <c r="F63" s="95" t="s">
        <v>1</v>
      </c>
      <c r="G63" s="46"/>
      <c r="H63" s="69" t="s">
        <v>490</v>
      </c>
    </row>
    <row r="64" spans="1:8" s="10" customFormat="1" ht="16.5" customHeight="1">
      <c r="A64" s="45">
        <v>54</v>
      </c>
      <c r="B64" s="51" t="s">
        <v>478</v>
      </c>
      <c r="C64" s="257" t="s">
        <v>479</v>
      </c>
      <c r="D64" s="258" t="s">
        <v>480</v>
      </c>
      <c r="E64" s="42" t="s">
        <v>476</v>
      </c>
      <c r="F64" s="95" t="s">
        <v>1</v>
      </c>
      <c r="G64" s="46"/>
      <c r="H64" s="69" t="s">
        <v>490</v>
      </c>
    </row>
    <row r="65" spans="1:8" s="10" customFormat="1" ht="16.5" customHeight="1">
      <c r="A65" s="45">
        <v>55</v>
      </c>
      <c r="B65" s="51" t="s">
        <v>481</v>
      </c>
      <c r="C65" s="257" t="s">
        <v>482</v>
      </c>
      <c r="D65" s="258" t="s">
        <v>91</v>
      </c>
      <c r="E65" s="42" t="s">
        <v>476</v>
      </c>
      <c r="F65" s="95" t="s">
        <v>1</v>
      </c>
      <c r="G65" s="46"/>
      <c r="H65" s="69" t="s">
        <v>490</v>
      </c>
    </row>
    <row r="66" spans="1:8" s="10" customFormat="1" ht="16.5" customHeight="1">
      <c r="A66" s="45">
        <v>56</v>
      </c>
      <c r="B66" s="51" t="s">
        <v>483</v>
      </c>
      <c r="C66" s="257" t="s">
        <v>484</v>
      </c>
      <c r="D66" s="258" t="s">
        <v>46</v>
      </c>
      <c r="E66" s="42" t="s">
        <v>476</v>
      </c>
      <c r="F66" s="95" t="s">
        <v>1</v>
      </c>
      <c r="G66" s="46"/>
      <c r="H66" s="69" t="s">
        <v>490</v>
      </c>
    </row>
    <row r="67" spans="1:8" s="10" customFormat="1" ht="16.5" customHeight="1">
      <c r="A67" s="45">
        <v>57</v>
      </c>
      <c r="B67" s="51" t="s">
        <v>485</v>
      </c>
      <c r="C67" s="257" t="s">
        <v>486</v>
      </c>
      <c r="D67" s="258" t="s">
        <v>44</v>
      </c>
      <c r="E67" s="42" t="s">
        <v>476</v>
      </c>
      <c r="F67" s="95" t="s">
        <v>1</v>
      </c>
      <c r="G67" s="46"/>
      <c r="H67" s="69" t="s">
        <v>490</v>
      </c>
    </row>
    <row r="68" spans="1:8" s="10" customFormat="1" ht="16.5" customHeight="1">
      <c r="A68" s="45">
        <v>58</v>
      </c>
      <c r="B68" s="51" t="s">
        <v>487</v>
      </c>
      <c r="C68" s="257" t="s">
        <v>488</v>
      </c>
      <c r="D68" s="258" t="s">
        <v>373</v>
      </c>
      <c r="E68" s="42" t="s">
        <v>476</v>
      </c>
      <c r="F68" s="95" t="s">
        <v>1</v>
      </c>
      <c r="G68" s="46"/>
      <c r="H68" s="69" t="s">
        <v>490</v>
      </c>
    </row>
    <row r="69" spans="1:8" s="8" customFormat="1" ht="20.100000000000001" customHeight="1">
      <c r="A69" s="196"/>
      <c r="B69" s="530" t="s">
        <v>1039</v>
      </c>
      <c r="C69" s="531"/>
      <c r="D69" s="194">
        <f>A99</f>
        <v>30</v>
      </c>
      <c r="E69" s="44"/>
      <c r="F69" s="44"/>
      <c r="G69" s="54"/>
    </row>
    <row r="70" spans="1:8" s="10" customFormat="1" ht="16.5" customHeight="1">
      <c r="A70" s="45">
        <v>1</v>
      </c>
      <c r="B70" s="51" t="s">
        <v>491</v>
      </c>
      <c r="C70" s="257" t="s">
        <v>277</v>
      </c>
      <c r="D70" s="258" t="s">
        <v>11</v>
      </c>
      <c r="E70" s="42" t="s">
        <v>533</v>
      </c>
      <c r="F70" s="69" t="s">
        <v>1608</v>
      </c>
      <c r="G70" s="45"/>
      <c r="H70" s="37" t="s">
        <v>535</v>
      </c>
    </row>
    <row r="71" spans="1:8" s="10" customFormat="1" ht="16.5" customHeight="1">
      <c r="A71" s="45">
        <v>2</v>
      </c>
      <c r="B71" s="51" t="s">
        <v>492</v>
      </c>
      <c r="C71" s="257" t="s">
        <v>362</v>
      </c>
      <c r="D71" s="258" t="s">
        <v>354</v>
      </c>
      <c r="E71" s="42" t="s">
        <v>533</v>
      </c>
      <c r="F71" s="95" t="s">
        <v>1</v>
      </c>
      <c r="G71" s="46"/>
      <c r="H71" s="37" t="s">
        <v>535</v>
      </c>
    </row>
    <row r="72" spans="1:8" s="10" customFormat="1" ht="16.5" customHeight="1">
      <c r="A72" s="45">
        <v>3</v>
      </c>
      <c r="B72" s="51" t="s">
        <v>493</v>
      </c>
      <c r="C72" s="257" t="s">
        <v>38</v>
      </c>
      <c r="D72" s="258" t="s">
        <v>136</v>
      </c>
      <c r="E72" s="42" t="s">
        <v>533</v>
      </c>
      <c r="F72" s="95" t="s">
        <v>1</v>
      </c>
      <c r="G72" s="46"/>
      <c r="H72" s="37" t="s">
        <v>535</v>
      </c>
    </row>
    <row r="73" spans="1:8" s="10" customFormat="1" ht="16.5" customHeight="1">
      <c r="A73" s="45">
        <v>4</v>
      </c>
      <c r="B73" s="51" t="s">
        <v>494</v>
      </c>
      <c r="C73" s="257" t="s">
        <v>57</v>
      </c>
      <c r="D73" s="258" t="s">
        <v>8</v>
      </c>
      <c r="E73" s="42" t="s">
        <v>533</v>
      </c>
      <c r="F73" s="95" t="s">
        <v>1</v>
      </c>
      <c r="G73" s="46"/>
      <c r="H73" s="37" t="s">
        <v>535</v>
      </c>
    </row>
    <row r="74" spans="1:8" s="10" customFormat="1" ht="16.5" customHeight="1">
      <c r="A74" s="45">
        <v>5</v>
      </c>
      <c r="B74" s="51" t="s">
        <v>495</v>
      </c>
      <c r="C74" s="257" t="s">
        <v>496</v>
      </c>
      <c r="D74" s="258" t="s">
        <v>180</v>
      </c>
      <c r="E74" s="42" t="s">
        <v>533</v>
      </c>
      <c r="F74" s="95" t="s">
        <v>1</v>
      </c>
      <c r="G74" s="46"/>
      <c r="H74" s="37" t="s">
        <v>535</v>
      </c>
    </row>
    <row r="75" spans="1:8" s="10" customFormat="1" ht="16.5" customHeight="1">
      <c r="A75" s="45">
        <v>6</v>
      </c>
      <c r="B75" s="51" t="s">
        <v>497</v>
      </c>
      <c r="C75" s="257" t="s">
        <v>280</v>
      </c>
      <c r="D75" s="258" t="s">
        <v>130</v>
      </c>
      <c r="E75" s="42" t="s">
        <v>533</v>
      </c>
      <c r="F75" s="95" t="s">
        <v>1</v>
      </c>
      <c r="G75" s="46"/>
      <c r="H75" s="37" t="s">
        <v>535</v>
      </c>
    </row>
    <row r="76" spans="1:8" s="10" customFormat="1" ht="16.5" customHeight="1">
      <c r="A76" s="45">
        <v>7</v>
      </c>
      <c r="B76" s="51" t="s">
        <v>498</v>
      </c>
      <c r="C76" s="257" t="s">
        <v>499</v>
      </c>
      <c r="D76" s="258" t="s">
        <v>171</v>
      </c>
      <c r="E76" s="42" t="s">
        <v>533</v>
      </c>
      <c r="F76" s="95" t="s">
        <v>1</v>
      </c>
      <c r="G76" s="46"/>
      <c r="H76" s="37" t="s">
        <v>535</v>
      </c>
    </row>
    <row r="77" spans="1:8" s="10" customFormat="1" ht="16.5" customHeight="1">
      <c r="A77" s="45">
        <v>8</v>
      </c>
      <c r="B77" s="51" t="s">
        <v>500</v>
      </c>
      <c r="C77" s="257" t="s">
        <v>206</v>
      </c>
      <c r="D77" s="258" t="s">
        <v>94</v>
      </c>
      <c r="E77" s="42" t="s">
        <v>533</v>
      </c>
      <c r="F77" s="95" t="s">
        <v>1</v>
      </c>
      <c r="G77" s="46"/>
      <c r="H77" s="37" t="s">
        <v>535</v>
      </c>
    </row>
    <row r="78" spans="1:8" s="10" customFormat="1" ht="16.5" customHeight="1">
      <c r="A78" s="45">
        <v>9</v>
      </c>
      <c r="B78" s="51" t="s">
        <v>501</v>
      </c>
      <c r="C78" s="257" t="s">
        <v>163</v>
      </c>
      <c r="D78" s="258" t="s">
        <v>124</v>
      </c>
      <c r="E78" s="42" t="s">
        <v>533</v>
      </c>
      <c r="F78" s="95" t="s">
        <v>1</v>
      </c>
      <c r="G78" s="46"/>
      <c r="H78" s="37" t="s">
        <v>535</v>
      </c>
    </row>
    <row r="79" spans="1:8" s="10" customFormat="1" ht="16.5" customHeight="1">
      <c r="A79" s="45">
        <v>10</v>
      </c>
      <c r="B79" s="51" t="s">
        <v>502</v>
      </c>
      <c r="C79" s="257" t="s">
        <v>141</v>
      </c>
      <c r="D79" s="258" t="s">
        <v>84</v>
      </c>
      <c r="E79" s="42" t="s">
        <v>533</v>
      </c>
      <c r="F79" s="95" t="s">
        <v>1</v>
      </c>
      <c r="G79" s="46"/>
      <c r="H79" s="37" t="s">
        <v>535</v>
      </c>
    </row>
    <row r="80" spans="1:8" s="10" customFormat="1" ht="16.5" customHeight="1">
      <c r="A80" s="45">
        <v>11</v>
      </c>
      <c r="B80" s="51" t="s">
        <v>503</v>
      </c>
      <c r="C80" s="257" t="s">
        <v>39</v>
      </c>
      <c r="D80" s="258" t="s">
        <v>84</v>
      </c>
      <c r="E80" s="42" t="s">
        <v>533</v>
      </c>
      <c r="F80" s="95" t="s">
        <v>1</v>
      </c>
      <c r="G80" s="46"/>
      <c r="H80" s="37" t="s">
        <v>535</v>
      </c>
    </row>
    <row r="81" spans="1:8" s="10" customFormat="1" ht="16.5" customHeight="1">
      <c r="A81" s="45">
        <v>12</v>
      </c>
      <c r="B81" s="51" t="s">
        <v>504</v>
      </c>
      <c r="C81" s="257" t="s">
        <v>206</v>
      </c>
      <c r="D81" s="258" t="s">
        <v>35</v>
      </c>
      <c r="E81" s="42" t="s">
        <v>534</v>
      </c>
      <c r="F81" s="95" t="s">
        <v>1</v>
      </c>
      <c r="G81" s="46"/>
      <c r="H81" s="37" t="s">
        <v>535</v>
      </c>
    </row>
    <row r="82" spans="1:8" s="10" customFormat="1" ht="16.5" customHeight="1">
      <c r="A82" s="45">
        <v>13</v>
      </c>
      <c r="B82" s="51" t="s">
        <v>505</v>
      </c>
      <c r="C82" s="257" t="s">
        <v>191</v>
      </c>
      <c r="D82" s="258" t="s">
        <v>202</v>
      </c>
      <c r="E82" s="42" t="s">
        <v>534</v>
      </c>
      <c r="F82" s="95" t="s">
        <v>1</v>
      </c>
      <c r="G82" s="46"/>
      <c r="H82" s="37" t="s">
        <v>535</v>
      </c>
    </row>
    <row r="83" spans="1:8" s="10" customFormat="1" ht="16.5" customHeight="1">
      <c r="A83" s="45">
        <v>14</v>
      </c>
      <c r="B83" s="51" t="s">
        <v>506</v>
      </c>
      <c r="C83" s="257" t="s">
        <v>507</v>
      </c>
      <c r="D83" s="258" t="s">
        <v>156</v>
      </c>
      <c r="E83" s="42" t="s">
        <v>534</v>
      </c>
      <c r="F83" s="95" t="s">
        <v>1</v>
      </c>
      <c r="G83" s="46"/>
      <c r="H83" s="37" t="s">
        <v>535</v>
      </c>
    </row>
    <row r="84" spans="1:8" s="10" customFormat="1" ht="16.5" customHeight="1">
      <c r="A84" s="45">
        <v>15</v>
      </c>
      <c r="B84" s="51" t="s">
        <v>508</v>
      </c>
      <c r="C84" s="257" t="s">
        <v>398</v>
      </c>
      <c r="D84" s="258" t="s">
        <v>183</v>
      </c>
      <c r="E84" s="42" t="s">
        <v>534</v>
      </c>
      <c r="F84" s="95" t="s">
        <v>1</v>
      </c>
      <c r="G84" s="46"/>
      <c r="H84" s="37" t="s">
        <v>535</v>
      </c>
    </row>
    <row r="85" spans="1:8" s="10" customFormat="1" ht="16.5" customHeight="1">
      <c r="A85" s="45">
        <v>16</v>
      </c>
      <c r="B85" s="51" t="s">
        <v>509</v>
      </c>
      <c r="C85" s="257" t="s">
        <v>357</v>
      </c>
      <c r="D85" s="258" t="s">
        <v>510</v>
      </c>
      <c r="E85" s="42" t="s">
        <v>534</v>
      </c>
      <c r="F85" s="95" t="s">
        <v>1</v>
      </c>
      <c r="G85" s="46"/>
      <c r="H85" s="37" t="s">
        <v>535</v>
      </c>
    </row>
    <row r="86" spans="1:8" s="10" customFormat="1" ht="16.5" customHeight="1">
      <c r="A86" s="45">
        <v>17</v>
      </c>
      <c r="B86" s="51" t="s">
        <v>511</v>
      </c>
      <c r="C86" s="257" t="s">
        <v>231</v>
      </c>
      <c r="D86" s="258" t="s">
        <v>10</v>
      </c>
      <c r="E86" s="42" t="s">
        <v>534</v>
      </c>
      <c r="F86" s="95" t="s">
        <v>1</v>
      </c>
      <c r="G86" s="46"/>
      <c r="H86" s="37" t="s">
        <v>535</v>
      </c>
    </row>
    <row r="87" spans="1:8" s="10" customFormat="1" ht="16.5" customHeight="1">
      <c r="A87" s="45">
        <v>18</v>
      </c>
      <c r="B87" s="51" t="s">
        <v>512</v>
      </c>
      <c r="C87" s="257" t="s">
        <v>387</v>
      </c>
      <c r="D87" s="258" t="s">
        <v>388</v>
      </c>
      <c r="E87" s="42" t="s">
        <v>534</v>
      </c>
      <c r="F87" s="95" t="s">
        <v>1</v>
      </c>
      <c r="G87" s="46"/>
      <c r="H87" s="37" t="s">
        <v>535</v>
      </c>
    </row>
    <row r="88" spans="1:8" s="10" customFormat="1" ht="16.5" customHeight="1">
      <c r="A88" s="45">
        <v>19</v>
      </c>
      <c r="B88" s="51" t="s">
        <v>513</v>
      </c>
      <c r="C88" s="257" t="s">
        <v>514</v>
      </c>
      <c r="D88" s="258" t="s">
        <v>195</v>
      </c>
      <c r="E88" s="42" t="s">
        <v>534</v>
      </c>
      <c r="F88" s="95" t="s">
        <v>1</v>
      </c>
      <c r="G88" s="46"/>
      <c r="H88" s="37" t="s">
        <v>535</v>
      </c>
    </row>
    <row r="89" spans="1:8" s="10" customFormat="1" ht="16.5" customHeight="1">
      <c r="A89" s="45">
        <v>20</v>
      </c>
      <c r="B89" s="51" t="s">
        <v>515</v>
      </c>
      <c r="C89" s="257" t="s">
        <v>516</v>
      </c>
      <c r="D89" s="258" t="s">
        <v>51</v>
      </c>
      <c r="E89" s="42" t="s">
        <v>534</v>
      </c>
      <c r="F89" s="95" t="s">
        <v>1</v>
      </c>
      <c r="G89" s="46"/>
      <c r="H89" s="37" t="s">
        <v>535</v>
      </c>
    </row>
    <row r="90" spans="1:8" s="10" customFormat="1" ht="16.5" customHeight="1">
      <c r="A90" s="45">
        <v>21</v>
      </c>
      <c r="B90" s="51" t="s">
        <v>517</v>
      </c>
      <c r="C90" s="257" t="s">
        <v>518</v>
      </c>
      <c r="D90" s="258" t="s">
        <v>210</v>
      </c>
      <c r="E90" s="42" t="s">
        <v>534</v>
      </c>
      <c r="F90" s="95" t="s">
        <v>1</v>
      </c>
      <c r="G90" s="46"/>
      <c r="H90" s="37" t="s">
        <v>535</v>
      </c>
    </row>
    <row r="91" spans="1:8" s="10" customFormat="1" ht="16.5" customHeight="1">
      <c r="A91" s="45">
        <v>22</v>
      </c>
      <c r="B91" s="51" t="s">
        <v>519</v>
      </c>
      <c r="C91" s="257" t="s">
        <v>520</v>
      </c>
      <c r="D91" s="258" t="s">
        <v>521</v>
      </c>
      <c r="E91" s="42" t="s">
        <v>534</v>
      </c>
      <c r="F91" s="95" t="s">
        <v>1</v>
      </c>
      <c r="G91" s="46"/>
      <c r="H91" s="37" t="s">
        <v>535</v>
      </c>
    </row>
    <row r="92" spans="1:8" s="10" customFormat="1" ht="16.5" customHeight="1">
      <c r="A92" s="45">
        <v>23</v>
      </c>
      <c r="B92" s="51" t="s">
        <v>522</v>
      </c>
      <c r="C92" s="257" t="s">
        <v>523</v>
      </c>
      <c r="D92" s="258" t="s">
        <v>72</v>
      </c>
      <c r="E92" s="42" t="s">
        <v>534</v>
      </c>
      <c r="F92" s="69" t="s">
        <v>817</v>
      </c>
      <c r="G92" s="46"/>
      <c r="H92" s="37" t="s">
        <v>535</v>
      </c>
    </row>
    <row r="93" spans="1:8" s="10" customFormat="1" ht="16.5" customHeight="1">
      <c r="A93" s="45">
        <v>24</v>
      </c>
      <c r="B93" s="51" t="s">
        <v>524</v>
      </c>
      <c r="C93" s="257" t="s">
        <v>81</v>
      </c>
      <c r="D93" s="258" t="s">
        <v>79</v>
      </c>
      <c r="E93" s="42" t="s">
        <v>534</v>
      </c>
      <c r="F93" s="95" t="s">
        <v>1</v>
      </c>
      <c r="G93" s="46"/>
      <c r="H93" s="37" t="s">
        <v>535</v>
      </c>
    </row>
    <row r="94" spans="1:8" s="10" customFormat="1" ht="16.5" customHeight="1">
      <c r="A94" s="45">
        <v>25</v>
      </c>
      <c r="B94" s="51" t="s">
        <v>525</v>
      </c>
      <c r="C94" s="257" t="s">
        <v>526</v>
      </c>
      <c r="D94" s="258" t="s">
        <v>116</v>
      </c>
      <c r="E94" s="42" t="s">
        <v>534</v>
      </c>
      <c r="F94" s="95" t="s">
        <v>1</v>
      </c>
      <c r="G94" s="46"/>
      <c r="H94" s="37" t="s">
        <v>535</v>
      </c>
    </row>
    <row r="95" spans="1:8" s="10" customFormat="1" ht="16.5" customHeight="1">
      <c r="A95" s="45">
        <v>26</v>
      </c>
      <c r="B95" s="51" t="s">
        <v>527</v>
      </c>
      <c r="C95" s="257" t="s">
        <v>172</v>
      </c>
      <c r="D95" s="258" t="s">
        <v>68</v>
      </c>
      <c r="E95" s="42" t="s">
        <v>534</v>
      </c>
      <c r="F95" s="95" t="s">
        <v>1</v>
      </c>
      <c r="G95" s="46"/>
      <c r="H95" s="37" t="s">
        <v>535</v>
      </c>
    </row>
    <row r="96" spans="1:8" s="10" customFormat="1" ht="16.5" customHeight="1">
      <c r="A96" s="45">
        <v>27</v>
      </c>
      <c r="B96" s="51" t="s">
        <v>528</v>
      </c>
      <c r="C96" s="257" t="s">
        <v>57</v>
      </c>
      <c r="D96" s="258" t="s">
        <v>53</v>
      </c>
      <c r="E96" s="42" t="s">
        <v>534</v>
      </c>
      <c r="F96" s="95" t="s">
        <v>1</v>
      </c>
      <c r="G96" s="46"/>
      <c r="H96" s="37" t="s">
        <v>535</v>
      </c>
    </row>
    <row r="97" spans="1:8" s="10" customFormat="1" ht="16.5" customHeight="1">
      <c r="A97" s="45">
        <v>28</v>
      </c>
      <c r="B97" s="51" t="s">
        <v>529</v>
      </c>
      <c r="C97" s="257" t="s">
        <v>213</v>
      </c>
      <c r="D97" s="258" t="s">
        <v>167</v>
      </c>
      <c r="E97" s="42" t="s">
        <v>534</v>
      </c>
      <c r="F97" s="95" t="s">
        <v>1</v>
      </c>
      <c r="G97" s="46"/>
      <c r="H97" s="37" t="s">
        <v>535</v>
      </c>
    </row>
    <row r="98" spans="1:8" s="10" customFormat="1" ht="16.5" customHeight="1">
      <c r="A98" s="45">
        <v>29</v>
      </c>
      <c r="B98" s="51" t="s">
        <v>530</v>
      </c>
      <c r="C98" s="257" t="s">
        <v>531</v>
      </c>
      <c r="D98" s="258" t="s">
        <v>157</v>
      </c>
      <c r="E98" s="42" t="s">
        <v>534</v>
      </c>
      <c r="F98" s="95" t="s">
        <v>1</v>
      </c>
      <c r="G98" s="46"/>
      <c r="H98" s="37" t="s">
        <v>535</v>
      </c>
    </row>
    <row r="99" spans="1:8" s="10" customFormat="1" ht="16.5" customHeight="1">
      <c r="A99" s="45">
        <v>30</v>
      </c>
      <c r="B99" s="51" t="s">
        <v>532</v>
      </c>
      <c r="C99" s="257" t="s">
        <v>378</v>
      </c>
      <c r="D99" s="258" t="s">
        <v>69</v>
      </c>
      <c r="E99" s="42" t="s">
        <v>534</v>
      </c>
      <c r="F99" s="95" t="s">
        <v>1</v>
      </c>
      <c r="G99" s="46"/>
      <c r="H99" s="37" t="s">
        <v>535</v>
      </c>
    </row>
    <row r="100" spans="1:8" s="10" customFormat="1" ht="20.100000000000001" customHeight="1">
      <c r="A100" s="72"/>
      <c r="B100" s="528" t="s">
        <v>244</v>
      </c>
      <c r="C100" s="532"/>
      <c r="D100" s="109">
        <f>A158</f>
        <v>58</v>
      </c>
      <c r="E100" s="42"/>
      <c r="F100" s="37"/>
      <c r="G100" s="54"/>
    </row>
    <row r="101" spans="1:8" s="10" customFormat="1" ht="16.5" customHeight="1">
      <c r="A101" s="45">
        <v>1</v>
      </c>
      <c r="B101" s="51" t="s">
        <v>536</v>
      </c>
      <c r="C101" s="257" t="s">
        <v>537</v>
      </c>
      <c r="D101" s="258" t="s">
        <v>55</v>
      </c>
      <c r="E101" s="42" t="s">
        <v>612</v>
      </c>
      <c r="F101" s="69" t="s">
        <v>1608</v>
      </c>
      <c r="G101" s="46"/>
      <c r="H101" s="37" t="s">
        <v>619</v>
      </c>
    </row>
    <row r="102" spans="1:8" s="10" customFormat="1" ht="16.5" customHeight="1">
      <c r="A102" s="45">
        <v>2</v>
      </c>
      <c r="B102" s="51" t="s">
        <v>538</v>
      </c>
      <c r="C102" s="257" t="s">
        <v>70</v>
      </c>
      <c r="D102" s="258" t="s">
        <v>111</v>
      </c>
      <c r="E102" s="42" t="s">
        <v>612</v>
      </c>
      <c r="F102" s="95" t="s">
        <v>1</v>
      </c>
      <c r="G102" s="45"/>
      <c r="H102" s="37" t="s">
        <v>619</v>
      </c>
    </row>
    <row r="103" spans="1:8" s="10" customFormat="1" ht="16.5" customHeight="1">
      <c r="A103" s="45">
        <v>3</v>
      </c>
      <c r="B103" s="70" t="s">
        <v>539</v>
      </c>
      <c r="C103" s="264" t="s">
        <v>226</v>
      </c>
      <c r="D103" s="265" t="s">
        <v>540</v>
      </c>
      <c r="E103" s="42" t="s">
        <v>613</v>
      </c>
      <c r="F103" s="95" t="s">
        <v>1</v>
      </c>
      <c r="G103" s="106" t="s">
        <v>1613</v>
      </c>
      <c r="H103" s="37" t="s">
        <v>291</v>
      </c>
    </row>
    <row r="104" spans="1:8" s="10" customFormat="1" ht="16.5" customHeight="1">
      <c r="A104" s="45">
        <v>4</v>
      </c>
      <c r="B104" s="51" t="s">
        <v>541</v>
      </c>
      <c r="C104" s="257" t="s">
        <v>542</v>
      </c>
      <c r="D104" s="258" t="s">
        <v>75</v>
      </c>
      <c r="E104" s="42" t="s">
        <v>613</v>
      </c>
      <c r="F104" s="95" t="s">
        <v>1</v>
      </c>
      <c r="G104" s="46"/>
      <c r="H104" s="37" t="s">
        <v>291</v>
      </c>
    </row>
    <row r="105" spans="1:8" s="10" customFormat="1" ht="16.5" customHeight="1">
      <c r="A105" s="45">
        <v>5</v>
      </c>
      <c r="B105" s="70" t="s">
        <v>543</v>
      </c>
      <c r="C105" s="255" t="s">
        <v>228</v>
      </c>
      <c r="D105" s="256" t="s">
        <v>10</v>
      </c>
      <c r="E105" s="42" t="s">
        <v>613</v>
      </c>
      <c r="F105" s="95" t="s">
        <v>1</v>
      </c>
      <c r="G105" s="46"/>
      <c r="H105" s="37" t="s">
        <v>291</v>
      </c>
    </row>
    <row r="106" spans="1:8" s="10" customFormat="1" ht="16.5" customHeight="1">
      <c r="A106" s="45">
        <v>6</v>
      </c>
      <c r="B106" s="51" t="s">
        <v>544</v>
      </c>
      <c r="C106" s="257" t="s">
        <v>355</v>
      </c>
      <c r="D106" s="258" t="s">
        <v>132</v>
      </c>
      <c r="E106" s="42" t="s">
        <v>613</v>
      </c>
      <c r="F106" s="95" t="s">
        <v>1</v>
      </c>
      <c r="G106" s="46"/>
      <c r="H106" s="37" t="s">
        <v>291</v>
      </c>
    </row>
    <row r="107" spans="1:8" s="10" customFormat="1" ht="16.5" customHeight="1">
      <c r="A107" s="45">
        <v>7</v>
      </c>
      <c r="B107" s="51" t="s">
        <v>545</v>
      </c>
      <c r="C107" s="257" t="s">
        <v>546</v>
      </c>
      <c r="D107" s="258" t="s">
        <v>152</v>
      </c>
      <c r="E107" s="42" t="s">
        <v>613</v>
      </c>
      <c r="F107" s="95" t="s">
        <v>1</v>
      </c>
      <c r="G107" s="46"/>
      <c r="H107" s="37" t="s">
        <v>291</v>
      </c>
    </row>
    <row r="108" spans="1:8" s="10" customFormat="1" ht="16.5" customHeight="1">
      <c r="A108" s="45">
        <v>8</v>
      </c>
      <c r="B108" s="51" t="s">
        <v>547</v>
      </c>
      <c r="C108" s="257" t="s">
        <v>40</v>
      </c>
      <c r="D108" s="258" t="s">
        <v>159</v>
      </c>
      <c r="E108" s="42" t="s">
        <v>613</v>
      </c>
      <c r="F108" s="95" t="s">
        <v>1</v>
      </c>
      <c r="G108" s="46"/>
      <c r="H108" s="37" t="s">
        <v>291</v>
      </c>
    </row>
    <row r="109" spans="1:8" s="10" customFormat="1" ht="16.5" customHeight="1">
      <c r="A109" s="45">
        <v>9</v>
      </c>
      <c r="B109" s="51" t="s">
        <v>548</v>
      </c>
      <c r="C109" s="257" t="s">
        <v>364</v>
      </c>
      <c r="D109" s="258" t="s">
        <v>140</v>
      </c>
      <c r="E109" s="42" t="s">
        <v>614</v>
      </c>
      <c r="F109" s="95" t="s">
        <v>1</v>
      </c>
      <c r="G109" s="46"/>
      <c r="H109" s="37" t="s">
        <v>620</v>
      </c>
    </row>
    <row r="110" spans="1:8" s="10" customFormat="1" ht="16.5" customHeight="1">
      <c r="A110" s="45">
        <v>10</v>
      </c>
      <c r="B110" s="51" t="s">
        <v>549</v>
      </c>
      <c r="C110" s="257" t="s">
        <v>266</v>
      </c>
      <c r="D110" s="258" t="s">
        <v>171</v>
      </c>
      <c r="E110" s="42" t="s">
        <v>614</v>
      </c>
      <c r="F110" s="95" t="s">
        <v>1</v>
      </c>
      <c r="G110" s="46"/>
      <c r="H110" s="37" t="s">
        <v>620</v>
      </c>
    </row>
    <row r="111" spans="1:8" s="10" customFormat="1" ht="16.5" customHeight="1">
      <c r="A111" s="45">
        <v>11</v>
      </c>
      <c r="B111" s="51" t="s">
        <v>550</v>
      </c>
      <c r="C111" s="257" t="s">
        <v>97</v>
      </c>
      <c r="D111" s="258" t="s">
        <v>289</v>
      </c>
      <c r="E111" s="42" t="s">
        <v>614</v>
      </c>
      <c r="F111" s="95" t="s">
        <v>1</v>
      </c>
      <c r="G111" s="46"/>
      <c r="H111" s="37" t="s">
        <v>620</v>
      </c>
    </row>
    <row r="112" spans="1:8" s="10" customFormat="1" ht="16.5" customHeight="1">
      <c r="A112" s="45">
        <v>12</v>
      </c>
      <c r="B112" s="51" t="s">
        <v>551</v>
      </c>
      <c r="C112" s="257" t="s">
        <v>421</v>
      </c>
      <c r="D112" s="258" t="s">
        <v>124</v>
      </c>
      <c r="E112" s="42" t="s">
        <v>614</v>
      </c>
      <c r="F112" s="95" t="s">
        <v>1</v>
      </c>
      <c r="G112" s="46"/>
      <c r="H112" s="37" t="s">
        <v>620</v>
      </c>
    </row>
    <row r="113" spans="1:8" s="10" customFormat="1" ht="16.5" customHeight="1">
      <c r="A113" s="45">
        <v>13</v>
      </c>
      <c r="B113" s="51" t="s">
        <v>552</v>
      </c>
      <c r="C113" s="257" t="s">
        <v>553</v>
      </c>
      <c r="D113" s="258" t="s">
        <v>132</v>
      </c>
      <c r="E113" s="42" t="s">
        <v>614</v>
      </c>
      <c r="F113" s="95" t="s">
        <v>1</v>
      </c>
      <c r="G113" s="46"/>
      <c r="H113" s="37" t="s">
        <v>620</v>
      </c>
    </row>
    <row r="114" spans="1:8" s="10" customFormat="1" ht="16.5" customHeight="1">
      <c r="A114" s="45">
        <v>14</v>
      </c>
      <c r="B114" s="51" t="s">
        <v>554</v>
      </c>
      <c r="C114" s="257" t="s">
        <v>555</v>
      </c>
      <c r="D114" s="258" t="s">
        <v>144</v>
      </c>
      <c r="E114" s="42" t="s">
        <v>614</v>
      </c>
      <c r="F114" s="95" t="s">
        <v>1</v>
      </c>
      <c r="G114" s="46"/>
      <c r="H114" s="37" t="s">
        <v>620</v>
      </c>
    </row>
    <row r="115" spans="1:8" s="10" customFormat="1" ht="16.5" customHeight="1">
      <c r="A115" s="45">
        <v>15</v>
      </c>
      <c r="B115" s="51" t="s">
        <v>556</v>
      </c>
      <c r="C115" s="257" t="s">
        <v>351</v>
      </c>
      <c r="D115" s="258" t="s">
        <v>173</v>
      </c>
      <c r="E115" s="42" t="s">
        <v>614</v>
      </c>
      <c r="F115" s="95" t="s">
        <v>1</v>
      </c>
      <c r="G115" s="46"/>
      <c r="H115" s="37" t="s">
        <v>620</v>
      </c>
    </row>
    <row r="116" spans="1:8" s="10" customFormat="1" ht="16.5" customHeight="1">
      <c r="A116" s="45">
        <v>16</v>
      </c>
      <c r="B116" s="51" t="s">
        <v>557</v>
      </c>
      <c r="C116" s="257" t="s">
        <v>558</v>
      </c>
      <c r="D116" s="258" t="s">
        <v>165</v>
      </c>
      <c r="E116" s="42" t="s">
        <v>614</v>
      </c>
      <c r="F116" s="95" t="s">
        <v>1</v>
      </c>
      <c r="G116" s="46"/>
      <c r="H116" s="37" t="s">
        <v>620</v>
      </c>
    </row>
    <row r="117" spans="1:8" s="10" customFormat="1" ht="16.5" customHeight="1">
      <c r="A117" s="45">
        <v>17</v>
      </c>
      <c r="B117" s="51" t="s">
        <v>559</v>
      </c>
      <c r="C117" s="257" t="s">
        <v>125</v>
      </c>
      <c r="D117" s="258" t="s">
        <v>44</v>
      </c>
      <c r="E117" s="42" t="s">
        <v>614</v>
      </c>
      <c r="F117" s="95" t="s">
        <v>1</v>
      </c>
      <c r="G117" s="46"/>
      <c r="H117" s="37" t="s">
        <v>620</v>
      </c>
    </row>
    <row r="118" spans="1:8" s="10" customFormat="1" ht="16.5" customHeight="1">
      <c r="A118" s="45">
        <v>18</v>
      </c>
      <c r="B118" s="51" t="s">
        <v>560</v>
      </c>
      <c r="C118" s="257" t="s">
        <v>395</v>
      </c>
      <c r="D118" s="258" t="s">
        <v>166</v>
      </c>
      <c r="E118" s="42" t="s">
        <v>614</v>
      </c>
      <c r="F118" s="95" t="s">
        <v>1</v>
      </c>
      <c r="G118" s="46"/>
      <c r="H118" s="37" t="s">
        <v>620</v>
      </c>
    </row>
    <row r="119" spans="1:8" s="10" customFormat="1" ht="16.5" customHeight="1">
      <c r="A119" s="45">
        <v>19</v>
      </c>
      <c r="B119" s="51" t="s">
        <v>561</v>
      </c>
      <c r="C119" s="257" t="s">
        <v>179</v>
      </c>
      <c r="D119" s="258" t="s">
        <v>149</v>
      </c>
      <c r="E119" s="42" t="s">
        <v>615</v>
      </c>
      <c r="F119" s="95" t="s">
        <v>1</v>
      </c>
      <c r="G119" s="46"/>
      <c r="H119" s="37" t="s">
        <v>620</v>
      </c>
    </row>
    <row r="120" spans="1:8" s="10" customFormat="1" ht="16.5" customHeight="1">
      <c r="A120" s="45">
        <v>20</v>
      </c>
      <c r="B120" s="51" t="s">
        <v>562</v>
      </c>
      <c r="C120" s="257" t="s">
        <v>372</v>
      </c>
      <c r="D120" s="258" t="s">
        <v>54</v>
      </c>
      <c r="E120" s="42" t="s">
        <v>615</v>
      </c>
      <c r="F120" s="95" t="s">
        <v>1</v>
      </c>
      <c r="G120" s="46"/>
      <c r="H120" s="37" t="s">
        <v>620</v>
      </c>
    </row>
    <row r="121" spans="1:8" s="10" customFormat="1" ht="16.5" customHeight="1">
      <c r="A121" s="45">
        <v>21</v>
      </c>
      <c r="B121" s="51" t="s">
        <v>563</v>
      </c>
      <c r="C121" s="257" t="s">
        <v>138</v>
      </c>
      <c r="D121" s="258" t="s">
        <v>156</v>
      </c>
      <c r="E121" s="42" t="s">
        <v>615</v>
      </c>
      <c r="F121" s="95" t="s">
        <v>1</v>
      </c>
      <c r="G121" s="46"/>
      <c r="H121" s="37" t="s">
        <v>620</v>
      </c>
    </row>
    <row r="122" spans="1:8" s="10" customFormat="1" ht="16.5" customHeight="1">
      <c r="A122" s="45">
        <v>22</v>
      </c>
      <c r="B122" s="51" t="s">
        <v>564</v>
      </c>
      <c r="C122" s="257" t="s">
        <v>63</v>
      </c>
      <c r="D122" s="258" t="s">
        <v>77</v>
      </c>
      <c r="E122" s="42" t="s">
        <v>615</v>
      </c>
      <c r="F122" s="95" t="s">
        <v>1</v>
      </c>
      <c r="G122" s="46"/>
      <c r="H122" s="37" t="s">
        <v>620</v>
      </c>
    </row>
    <row r="123" spans="1:8" s="10" customFormat="1" ht="16.5" customHeight="1">
      <c r="A123" s="45">
        <v>23</v>
      </c>
      <c r="B123" s="51" t="s">
        <v>565</v>
      </c>
      <c r="C123" s="257" t="s">
        <v>123</v>
      </c>
      <c r="D123" s="258" t="s">
        <v>171</v>
      </c>
      <c r="E123" s="42" t="s">
        <v>615</v>
      </c>
      <c r="F123" s="95" t="s">
        <v>1</v>
      </c>
      <c r="G123" s="46"/>
      <c r="H123" s="37" t="s">
        <v>620</v>
      </c>
    </row>
    <row r="124" spans="1:8" s="10" customFormat="1" ht="16.5" customHeight="1">
      <c r="A124" s="45">
        <v>24</v>
      </c>
      <c r="B124" s="51" t="s">
        <v>566</v>
      </c>
      <c r="C124" s="257" t="s">
        <v>567</v>
      </c>
      <c r="D124" s="258" t="s">
        <v>108</v>
      </c>
      <c r="E124" s="42" t="s">
        <v>615</v>
      </c>
      <c r="F124" s="95" t="s">
        <v>1</v>
      </c>
      <c r="G124" s="46"/>
      <c r="H124" s="37" t="s">
        <v>620</v>
      </c>
    </row>
    <row r="125" spans="1:8" s="10" customFormat="1" ht="16.5" customHeight="1">
      <c r="A125" s="45">
        <v>25</v>
      </c>
      <c r="B125" s="51" t="s">
        <v>568</v>
      </c>
      <c r="C125" s="257" t="s">
        <v>123</v>
      </c>
      <c r="D125" s="258" t="s">
        <v>150</v>
      </c>
      <c r="E125" s="42" t="s">
        <v>615</v>
      </c>
      <c r="F125" s="95" t="s">
        <v>1</v>
      </c>
      <c r="G125" s="46"/>
      <c r="H125" s="37" t="s">
        <v>620</v>
      </c>
    </row>
    <row r="126" spans="1:8" s="10" customFormat="1" ht="16.5" customHeight="1">
      <c r="A126" s="45">
        <v>26</v>
      </c>
      <c r="B126" s="51" t="s">
        <v>569</v>
      </c>
      <c r="C126" s="257" t="s">
        <v>78</v>
      </c>
      <c r="D126" s="258" t="s">
        <v>173</v>
      </c>
      <c r="E126" s="42" t="s">
        <v>615</v>
      </c>
      <c r="F126" s="95" t="s">
        <v>1</v>
      </c>
      <c r="G126" s="46"/>
      <c r="H126" s="37" t="s">
        <v>620</v>
      </c>
    </row>
    <row r="127" spans="1:8" s="10" customFormat="1" ht="16.5" customHeight="1">
      <c r="A127" s="45">
        <v>27</v>
      </c>
      <c r="B127" s="51" t="s">
        <v>570</v>
      </c>
      <c r="C127" s="257" t="s">
        <v>371</v>
      </c>
      <c r="D127" s="258" t="s">
        <v>571</v>
      </c>
      <c r="E127" s="42" t="s">
        <v>615</v>
      </c>
      <c r="F127" s="95" t="s">
        <v>1</v>
      </c>
      <c r="G127" s="46"/>
      <c r="H127" s="37" t="s">
        <v>620</v>
      </c>
    </row>
    <row r="128" spans="1:8" s="10" customFormat="1" ht="16.5" customHeight="1">
      <c r="A128" s="45">
        <v>28</v>
      </c>
      <c r="B128" s="51" t="s">
        <v>572</v>
      </c>
      <c r="C128" s="257" t="s">
        <v>573</v>
      </c>
      <c r="D128" s="258" t="s">
        <v>275</v>
      </c>
      <c r="E128" s="42" t="s">
        <v>615</v>
      </c>
      <c r="F128" s="95" t="s">
        <v>1</v>
      </c>
      <c r="G128" s="46"/>
      <c r="H128" s="37" t="s">
        <v>620</v>
      </c>
    </row>
    <row r="129" spans="1:8" s="10" customFormat="1" ht="16.5" customHeight="1">
      <c r="A129" s="45">
        <v>29</v>
      </c>
      <c r="B129" s="51" t="s">
        <v>574</v>
      </c>
      <c r="C129" s="257" t="s">
        <v>36</v>
      </c>
      <c r="D129" s="258" t="s">
        <v>575</v>
      </c>
      <c r="E129" s="42" t="s">
        <v>615</v>
      </c>
      <c r="F129" s="95" t="s">
        <v>1</v>
      </c>
      <c r="G129" s="46"/>
      <c r="H129" s="37" t="s">
        <v>620</v>
      </c>
    </row>
    <row r="130" spans="1:8" s="10" customFormat="1" ht="16.5" customHeight="1">
      <c r="A130" s="45">
        <v>30</v>
      </c>
      <c r="B130" s="51" t="s">
        <v>576</v>
      </c>
      <c r="C130" s="257" t="s">
        <v>382</v>
      </c>
      <c r="D130" s="258" t="s">
        <v>170</v>
      </c>
      <c r="E130" s="42" t="s">
        <v>616</v>
      </c>
      <c r="F130" s="95" t="s">
        <v>1</v>
      </c>
      <c r="G130" s="46"/>
      <c r="H130" s="37" t="s">
        <v>620</v>
      </c>
    </row>
    <row r="131" spans="1:8" s="10" customFormat="1" ht="16.5" customHeight="1">
      <c r="A131" s="45">
        <v>31</v>
      </c>
      <c r="B131" s="51" t="s">
        <v>577</v>
      </c>
      <c r="C131" s="257" t="s">
        <v>578</v>
      </c>
      <c r="D131" s="258" t="s">
        <v>204</v>
      </c>
      <c r="E131" s="42" t="s">
        <v>616</v>
      </c>
      <c r="F131" s="95" t="s">
        <v>1</v>
      </c>
      <c r="G131" s="46"/>
      <c r="H131" s="37" t="s">
        <v>620</v>
      </c>
    </row>
    <row r="132" spans="1:8" s="10" customFormat="1" ht="16.5" customHeight="1">
      <c r="A132" s="45">
        <v>32</v>
      </c>
      <c r="B132" s="51" t="s">
        <v>579</v>
      </c>
      <c r="C132" s="257" t="s">
        <v>346</v>
      </c>
      <c r="D132" s="258" t="s">
        <v>149</v>
      </c>
      <c r="E132" s="42" t="s">
        <v>616</v>
      </c>
      <c r="F132" s="95" t="s">
        <v>1</v>
      </c>
      <c r="G132" s="45"/>
      <c r="H132" s="37" t="s">
        <v>620</v>
      </c>
    </row>
    <row r="133" spans="1:8" s="10" customFormat="1" ht="16.5" customHeight="1">
      <c r="A133" s="45">
        <v>33</v>
      </c>
      <c r="B133" s="51" t="s">
        <v>580</v>
      </c>
      <c r="C133" s="257" t="s">
        <v>137</v>
      </c>
      <c r="D133" s="258" t="s">
        <v>149</v>
      </c>
      <c r="E133" s="42" t="s">
        <v>616</v>
      </c>
      <c r="F133" s="95" t="s">
        <v>1</v>
      </c>
      <c r="G133" s="46"/>
      <c r="H133" s="37" t="s">
        <v>620</v>
      </c>
    </row>
    <row r="134" spans="1:8" s="10" customFormat="1" ht="16.5" customHeight="1">
      <c r="A134" s="45">
        <v>34</v>
      </c>
      <c r="B134" s="51" t="s">
        <v>581</v>
      </c>
      <c r="C134" s="257" t="s">
        <v>582</v>
      </c>
      <c r="D134" s="258" t="s">
        <v>75</v>
      </c>
      <c r="E134" s="42" t="s">
        <v>616</v>
      </c>
      <c r="F134" s="95" t="s">
        <v>1</v>
      </c>
      <c r="G134" s="46"/>
      <c r="H134" s="37" t="s">
        <v>620</v>
      </c>
    </row>
    <row r="135" spans="1:8" s="10" customFormat="1" ht="16.5" customHeight="1">
      <c r="A135" s="45">
        <v>35</v>
      </c>
      <c r="B135" s="51" t="s">
        <v>583</v>
      </c>
      <c r="C135" s="257" t="s">
        <v>217</v>
      </c>
      <c r="D135" s="258" t="s">
        <v>140</v>
      </c>
      <c r="E135" s="42" t="s">
        <v>616</v>
      </c>
      <c r="F135" s="95" t="s">
        <v>1</v>
      </c>
      <c r="G135" s="46"/>
      <c r="H135" s="37" t="s">
        <v>620</v>
      </c>
    </row>
    <row r="136" spans="1:8" s="10" customFormat="1" ht="16.5" customHeight="1">
      <c r="A136" s="45">
        <v>36</v>
      </c>
      <c r="B136" s="51" t="s">
        <v>584</v>
      </c>
      <c r="C136" s="257" t="s">
        <v>101</v>
      </c>
      <c r="D136" s="258" t="s">
        <v>144</v>
      </c>
      <c r="E136" s="42" t="s">
        <v>616</v>
      </c>
      <c r="F136" s="95" t="s">
        <v>1</v>
      </c>
      <c r="G136" s="46"/>
      <c r="H136" s="37" t="s">
        <v>620</v>
      </c>
    </row>
    <row r="137" spans="1:8" s="10" customFormat="1" ht="16.5" customHeight="1">
      <c r="A137" s="45">
        <v>37</v>
      </c>
      <c r="B137" s="51" t="s">
        <v>585</v>
      </c>
      <c r="C137" s="257" t="s">
        <v>586</v>
      </c>
      <c r="D137" s="258" t="s">
        <v>144</v>
      </c>
      <c r="E137" s="42" t="s">
        <v>616</v>
      </c>
      <c r="F137" s="95" t="s">
        <v>1</v>
      </c>
      <c r="G137" s="46"/>
      <c r="H137" s="37" t="s">
        <v>620</v>
      </c>
    </row>
    <row r="138" spans="1:8" s="10" customFormat="1" ht="16.5" customHeight="1">
      <c r="A138" s="45">
        <v>38</v>
      </c>
      <c r="B138" s="51" t="s">
        <v>587</v>
      </c>
      <c r="C138" s="257" t="s">
        <v>99</v>
      </c>
      <c r="D138" s="258" t="s">
        <v>48</v>
      </c>
      <c r="E138" s="42" t="s">
        <v>616</v>
      </c>
      <c r="F138" s="95" t="s">
        <v>1</v>
      </c>
      <c r="G138" s="46"/>
      <c r="H138" s="37" t="s">
        <v>620</v>
      </c>
    </row>
    <row r="139" spans="1:8" s="10" customFormat="1" ht="16.5" customHeight="1">
      <c r="A139" s="45">
        <v>39</v>
      </c>
      <c r="B139" s="51" t="s">
        <v>588</v>
      </c>
      <c r="C139" s="257" t="s">
        <v>191</v>
      </c>
      <c r="D139" s="258" t="s">
        <v>75</v>
      </c>
      <c r="E139" s="42" t="s">
        <v>617</v>
      </c>
      <c r="F139" s="69" t="s">
        <v>817</v>
      </c>
      <c r="G139" s="46"/>
      <c r="H139" s="37" t="s">
        <v>620</v>
      </c>
    </row>
    <row r="140" spans="1:8" s="10" customFormat="1" ht="16.5" customHeight="1">
      <c r="A140" s="45">
        <v>40</v>
      </c>
      <c r="B140" s="51" t="s">
        <v>589</v>
      </c>
      <c r="C140" s="257" t="s">
        <v>147</v>
      </c>
      <c r="D140" s="258" t="s">
        <v>91</v>
      </c>
      <c r="E140" s="42" t="s">
        <v>617</v>
      </c>
      <c r="F140" s="95" t="s">
        <v>1</v>
      </c>
      <c r="G140" s="46"/>
      <c r="H140" s="37" t="s">
        <v>620</v>
      </c>
    </row>
    <row r="141" spans="1:8" s="10" customFormat="1" ht="16.5" customHeight="1">
      <c r="A141" s="45">
        <v>41</v>
      </c>
      <c r="B141" s="51" t="s">
        <v>590</v>
      </c>
      <c r="C141" s="257" t="s">
        <v>358</v>
      </c>
      <c r="D141" s="258" t="s">
        <v>121</v>
      </c>
      <c r="E141" s="42" t="s">
        <v>617</v>
      </c>
      <c r="F141" s="95" t="s">
        <v>1</v>
      </c>
      <c r="G141" s="46"/>
      <c r="H141" s="37" t="s">
        <v>620</v>
      </c>
    </row>
    <row r="142" spans="1:8" s="10" customFormat="1" ht="16.5" customHeight="1">
      <c r="A142" s="45">
        <v>42</v>
      </c>
      <c r="B142" s="51" t="s">
        <v>591</v>
      </c>
      <c r="C142" s="257" t="s">
        <v>592</v>
      </c>
      <c r="D142" s="258" t="s">
        <v>102</v>
      </c>
      <c r="E142" s="42" t="s">
        <v>617</v>
      </c>
      <c r="F142" s="95" t="s">
        <v>1</v>
      </c>
      <c r="G142" s="46"/>
      <c r="H142" s="37" t="s">
        <v>620</v>
      </c>
    </row>
    <row r="143" spans="1:8" s="10" customFormat="1" ht="16.5" customHeight="1">
      <c r="A143" s="45">
        <v>43</v>
      </c>
      <c r="B143" s="51" t="s">
        <v>593</v>
      </c>
      <c r="C143" s="257" t="s">
        <v>168</v>
      </c>
      <c r="D143" s="258" t="s">
        <v>76</v>
      </c>
      <c r="E143" s="42" t="s">
        <v>617</v>
      </c>
      <c r="F143" s="95" t="s">
        <v>1</v>
      </c>
      <c r="G143" s="46"/>
      <c r="H143" s="37" t="s">
        <v>620</v>
      </c>
    </row>
    <row r="144" spans="1:8" s="10" customFormat="1" ht="16.5" customHeight="1">
      <c r="A144" s="45">
        <v>44</v>
      </c>
      <c r="B144" s="51" t="s">
        <v>594</v>
      </c>
      <c r="C144" s="257" t="s">
        <v>60</v>
      </c>
      <c r="D144" s="258" t="s">
        <v>144</v>
      </c>
      <c r="E144" s="42" t="s">
        <v>617</v>
      </c>
      <c r="F144" s="95" t="s">
        <v>1</v>
      </c>
      <c r="G144" s="46"/>
      <c r="H144" s="37" t="s">
        <v>620</v>
      </c>
    </row>
    <row r="145" spans="1:8" s="10" customFormat="1" ht="16.5" customHeight="1">
      <c r="A145" s="45">
        <v>45</v>
      </c>
      <c r="B145" s="51" t="s">
        <v>595</v>
      </c>
      <c r="C145" s="257" t="s">
        <v>181</v>
      </c>
      <c r="D145" s="258" t="s">
        <v>84</v>
      </c>
      <c r="E145" s="42" t="s">
        <v>617</v>
      </c>
      <c r="F145" s="95" t="s">
        <v>1</v>
      </c>
      <c r="G145" s="46"/>
      <c r="H145" s="37" t="s">
        <v>620</v>
      </c>
    </row>
    <row r="146" spans="1:8" s="10" customFormat="1" ht="16.5" customHeight="1">
      <c r="A146" s="45">
        <v>46</v>
      </c>
      <c r="B146" s="51" t="s">
        <v>596</v>
      </c>
      <c r="C146" s="257" t="s">
        <v>206</v>
      </c>
      <c r="D146" s="258" t="s">
        <v>87</v>
      </c>
      <c r="E146" s="42" t="s">
        <v>617</v>
      </c>
      <c r="F146" s="95" t="s">
        <v>1</v>
      </c>
      <c r="G146" s="46"/>
      <c r="H146" s="37" t="s">
        <v>620</v>
      </c>
    </row>
    <row r="147" spans="1:8" s="10" customFormat="1" ht="16.5" customHeight="1">
      <c r="A147" s="45">
        <v>47</v>
      </c>
      <c r="B147" s="51" t="s">
        <v>597</v>
      </c>
      <c r="C147" s="257" t="s">
        <v>41</v>
      </c>
      <c r="D147" s="258" t="s">
        <v>115</v>
      </c>
      <c r="E147" s="42" t="s">
        <v>617</v>
      </c>
      <c r="F147" s="95" t="s">
        <v>1</v>
      </c>
      <c r="G147" s="46"/>
      <c r="H147" s="37" t="s">
        <v>620</v>
      </c>
    </row>
    <row r="148" spans="1:8" s="10" customFormat="1" ht="16.5" customHeight="1">
      <c r="A148" s="45">
        <v>48</v>
      </c>
      <c r="B148" s="51" t="s">
        <v>598</v>
      </c>
      <c r="C148" s="257" t="s">
        <v>287</v>
      </c>
      <c r="D148" s="258" t="s">
        <v>74</v>
      </c>
      <c r="E148" s="42" t="s">
        <v>617</v>
      </c>
      <c r="F148" s="95" t="s">
        <v>1</v>
      </c>
      <c r="G148" s="46"/>
      <c r="H148" s="37" t="s">
        <v>620</v>
      </c>
    </row>
    <row r="149" spans="1:8" s="10" customFormat="1" ht="16.5" customHeight="1">
      <c r="A149" s="45">
        <v>49</v>
      </c>
      <c r="B149" s="51" t="s">
        <v>599</v>
      </c>
      <c r="C149" s="257" t="s">
        <v>147</v>
      </c>
      <c r="D149" s="258" t="s">
        <v>170</v>
      </c>
      <c r="E149" s="42" t="s">
        <v>618</v>
      </c>
      <c r="F149" s="95" t="s">
        <v>1</v>
      </c>
      <c r="G149" s="46"/>
      <c r="H149" s="37" t="s">
        <v>620</v>
      </c>
    </row>
    <row r="150" spans="1:8" s="10" customFormat="1" ht="16.5" customHeight="1">
      <c r="A150" s="45">
        <v>50</v>
      </c>
      <c r="B150" s="51" t="s">
        <v>600</v>
      </c>
      <c r="C150" s="257" t="s">
        <v>369</v>
      </c>
      <c r="D150" s="258" t="s">
        <v>188</v>
      </c>
      <c r="E150" s="42" t="s">
        <v>618</v>
      </c>
      <c r="F150" s="95" t="s">
        <v>1</v>
      </c>
      <c r="G150" s="46"/>
      <c r="H150" s="37" t="s">
        <v>620</v>
      </c>
    </row>
    <row r="151" spans="1:8" s="10" customFormat="1" ht="16.5" customHeight="1">
      <c r="A151" s="45">
        <v>51</v>
      </c>
      <c r="B151" s="51" t="s">
        <v>601</v>
      </c>
      <c r="C151" s="257" t="s">
        <v>347</v>
      </c>
      <c r="D151" s="258" t="s">
        <v>75</v>
      </c>
      <c r="E151" s="42" t="s">
        <v>618</v>
      </c>
      <c r="F151" s="95" t="s">
        <v>1</v>
      </c>
      <c r="G151" s="46"/>
      <c r="H151" s="37" t="s">
        <v>620</v>
      </c>
    </row>
    <row r="152" spans="1:8" s="10" customFormat="1" ht="16.5" customHeight="1">
      <c r="A152" s="45">
        <v>52</v>
      </c>
      <c r="B152" s="51" t="s">
        <v>602</v>
      </c>
      <c r="C152" s="257" t="s">
        <v>34</v>
      </c>
      <c r="D152" s="258" t="s">
        <v>409</v>
      </c>
      <c r="E152" s="42" t="s">
        <v>618</v>
      </c>
      <c r="F152" s="95" t="s">
        <v>1</v>
      </c>
      <c r="G152" s="46"/>
      <c r="H152" s="37" t="s">
        <v>620</v>
      </c>
    </row>
    <row r="153" spans="1:8" s="10" customFormat="1" ht="16.5" customHeight="1">
      <c r="A153" s="45">
        <v>53</v>
      </c>
      <c r="B153" s="51" t="s">
        <v>603</v>
      </c>
      <c r="C153" s="257" t="s">
        <v>379</v>
      </c>
      <c r="D153" s="258" t="s">
        <v>124</v>
      </c>
      <c r="E153" s="42" t="s">
        <v>618</v>
      </c>
      <c r="F153" s="95" t="s">
        <v>1</v>
      </c>
      <c r="G153" s="46"/>
      <c r="H153" s="37" t="s">
        <v>620</v>
      </c>
    </row>
    <row r="154" spans="1:8" s="10" customFormat="1" ht="16.5" customHeight="1">
      <c r="A154" s="45">
        <v>54</v>
      </c>
      <c r="B154" s="51" t="s">
        <v>604</v>
      </c>
      <c r="C154" s="257" t="s">
        <v>605</v>
      </c>
      <c r="D154" s="258" t="s">
        <v>118</v>
      </c>
      <c r="E154" s="42" t="s">
        <v>618</v>
      </c>
      <c r="F154" s="95" t="s">
        <v>1</v>
      </c>
      <c r="G154" s="46"/>
      <c r="H154" s="37" t="s">
        <v>620</v>
      </c>
    </row>
    <row r="155" spans="1:8" s="10" customFormat="1" ht="16.5" customHeight="1">
      <c r="A155" s="45">
        <v>55</v>
      </c>
      <c r="B155" s="51" t="s">
        <v>606</v>
      </c>
      <c r="C155" s="257" t="s">
        <v>607</v>
      </c>
      <c r="D155" s="258" t="s">
        <v>207</v>
      </c>
      <c r="E155" s="42" t="s">
        <v>618</v>
      </c>
      <c r="F155" s="95" t="s">
        <v>1</v>
      </c>
      <c r="G155" s="46"/>
      <c r="H155" s="37" t="s">
        <v>620</v>
      </c>
    </row>
    <row r="156" spans="1:8" s="10" customFormat="1" ht="16.5" customHeight="1">
      <c r="A156" s="45">
        <v>56</v>
      </c>
      <c r="B156" s="70" t="s">
        <v>608</v>
      </c>
      <c r="C156" s="264" t="s">
        <v>141</v>
      </c>
      <c r="D156" s="265" t="s">
        <v>157</v>
      </c>
      <c r="E156" s="42" t="s">
        <v>618</v>
      </c>
      <c r="F156" s="95" t="s">
        <v>1</v>
      </c>
      <c r="G156" s="106" t="s">
        <v>1612</v>
      </c>
      <c r="H156" s="37" t="s">
        <v>620</v>
      </c>
    </row>
    <row r="157" spans="1:8" s="10" customFormat="1" ht="16.5" customHeight="1">
      <c r="A157" s="45">
        <v>57</v>
      </c>
      <c r="B157" s="51" t="s">
        <v>609</v>
      </c>
      <c r="C157" s="257" t="s">
        <v>58</v>
      </c>
      <c r="D157" s="258" t="s">
        <v>45</v>
      </c>
      <c r="E157" s="42" t="s">
        <v>618</v>
      </c>
      <c r="F157" s="95" t="s">
        <v>1</v>
      </c>
      <c r="G157" s="46"/>
      <c r="H157" s="37" t="s">
        <v>620</v>
      </c>
    </row>
    <row r="158" spans="1:8" s="10" customFormat="1" ht="16.5" customHeight="1">
      <c r="A158" s="45">
        <v>58</v>
      </c>
      <c r="B158" s="51" t="s">
        <v>610</v>
      </c>
      <c r="C158" s="85" t="s">
        <v>611</v>
      </c>
      <c r="D158" s="86" t="s">
        <v>111</v>
      </c>
      <c r="E158" s="42" t="s">
        <v>618</v>
      </c>
      <c r="F158" s="95" t="s">
        <v>1</v>
      </c>
      <c r="G158" s="46"/>
      <c r="H158" s="37" t="s">
        <v>620</v>
      </c>
    </row>
    <row r="159" spans="1:8" s="108" customFormat="1" ht="20.100000000000001" customHeight="1">
      <c r="A159" s="107"/>
      <c r="B159" s="503" t="s">
        <v>247</v>
      </c>
      <c r="C159" s="504"/>
      <c r="D159" s="125">
        <f>A223</f>
        <v>64</v>
      </c>
      <c r="E159" s="95"/>
      <c r="F159" s="69"/>
      <c r="G159" s="54"/>
    </row>
    <row r="160" spans="1:8" s="10" customFormat="1" ht="17.45" customHeight="1">
      <c r="A160" s="45">
        <v>1</v>
      </c>
      <c r="B160" s="51" t="s">
        <v>621</v>
      </c>
      <c r="C160" s="257" t="s">
        <v>66</v>
      </c>
      <c r="D160" s="258" t="s">
        <v>394</v>
      </c>
      <c r="E160" s="42" t="s">
        <v>720</v>
      </c>
      <c r="F160" s="69" t="s">
        <v>1608</v>
      </c>
      <c r="G160" s="46"/>
      <c r="H160" s="37" t="s">
        <v>726</v>
      </c>
    </row>
    <row r="161" spans="1:8" s="10" customFormat="1" ht="17.45" customHeight="1">
      <c r="A161" s="45">
        <v>2</v>
      </c>
      <c r="B161" s="51" t="s">
        <v>622</v>
      </c>
      <c r="C161" s="257" t="s">
        <v>623</v>
      </c>
      <c r="D161" s="258" t="s">
        <v>46</v>
      </c>
      <c r="E161" s="42" t="s">
        <v>720</v>
      </c>
      <c r="F161" s="95" t="s">
        <v>1</v>
      </c>
      <c r="G161" s="46"/>
      <c r="H161" s="37" t="s">
        <v>726</v>
      </c>
    </row>
    <row r="162" spans="1:8" s="10" customFormat="1" ht="17.45" customHeight="1">
      <c r="A162" s="45">
        <v>3</v>
      </c>
      <c r="B162" s="51" t="s">
        <v>624</v>
      </c>
      <c r="C162" s="257" t="s">
        <v>625</v>
      </c>
      <c r="D162" s="258" t="s">
        <v>130</v>
      </c>
      <c r="E162" s="42" t="s">
        <v>720</v>
      </c>
      <c r="F162" s="95" t="s">
        <v>1</v>
      </c>
      <c r="G162" s="45"/>
      <c r="H162" s="37" t="s">
        <v>726</v>
      </c>
    </row>
    <row r="163" spans="1:8" s="10" customFormat="1" ht="17.45" customHeight="1">
      <c r="A163" s="45">
        <v>4</v>
      </c>
      <c r="B163" s="51" t="s">
        <v>626</v>
      </c>
      <c r="C163" s="257" t="s">
        <v>145</v>
      </c>
      <c r="D163" s="258" t="s">
        <v>171</v>
      </c>
      <c r="E163" s="42" t="s">
        <v>720</v>
      </c>
      <c r="F163" s="95" t="s">
        <v>1</v>
      </c>
      <c r="G163" s="46"/>
      <c r="H163" s="37" t="s">
        <v>726</v>
      </c>
    </row>
    <row r="164" spans="1:8" s="10" customFormat="1" ht="17.45" customHeight="1">
      <c r="A164" s="45">
        <v>5</v>
      </c>
      <c r="B164" s="51" t="s">
        <v>627</v>
      </c>
      <c r="C164" s="257" t="s">
        <v>628</v>
      </c>
      <c r="D164" s="258" t="s">
        <v>154</v>
      </c>
      <c r="E164" s="42" t="s">
        <v>720</v>
      </c>
      <c r="F164" s="95" t="s">
        <v>1</v>
      </c>
      <c r="G164" s="46"/>
      <c r="H164" s="37" t="s">
        <v>726</v>
      </c>
    </row>
    <row r="165" spans="1:8" s="10" customFormat="1" ht="17.45" customHeight="1">
      <c r="A165" s="45">
        <v>6</v>
      </c>
      <c r="B165" s="51" t="s">
        <v>629</v>
      </c>
      <c r="C165" s="257" t="s">
        <v>630</v>
      </c>
      <c r="D165" s="258" t="s">
        <v>154</v>
      </c>
      <c r="E165" s="42" t="s">
        <v>720</v>
      </c>
      <c r="F165" s="95" t="s">
        <v>1</v>
      </c>
      <c r="G165" s="46"/>
      <c r="H165" s="37" t="s">
        <v>726</v>
      </c>
    </row>
    <row r="166" spans="1:8" s="10" customFormat="1" ht="17.45" customHeight="1">
      <c r="A166" s="45">
        <v>7</v>
      </c>
      <c r="B166" s="70" t="s">
        <v>631</v>
      </c>
      <c r="C166" s="255" t="s">
        <v>213</v>
      </c>
      <c r="D166" s="256" t="s">
        <v>64</v>
      </c>
      <c r="E166" s="42" t="s">
        <v>720</v>
      </c>
      <c r="F166" s="95" t="s">
        <v>1</v>
      </c>
      <c r="G166" s="46"/>
      <c r="H166" s="37" t="s">
        <v>726</v>
      </c>
    </row>
    <row r="167" spans="1:8" s="10" customFormat="1" ht="17.45" customHeight="1">
      <c r="A167" s="45">
        <v>8</v>
      </c>
      <c r="B167" s="51" t="s">
        <v>632</v>
      </c>
      <c r="C167" s="257" t="s">
        <v>209</v>
      </c>
      <c r="D167" s="258" t="s">
        <v>111</v>
      </c>
      <c r="E167" s="42" t="s">
        <v>720</v>
      </c>
      <c r="F167" s="95" t="s">
        <v>1</v>
      </c>
      <c r="G167" s="46"/>
      <c r="H167" s="37" t="s">
        <v>726</v>
      </c>
    </row>
    <row r="168" spans="1:8" s="10" customFormat="1" ht="17.45" customHeight="1">
      <c r="A168" s="45">
        <v>9</v>
      </c>
      <c r="B168" s="51" t="s">
        <v>633</v>
      </c>
      <c r="C168" s="257" t="s">
        <v>175</v>
      </c>
      <c r="D168" s="258" t="s">
        <v>6</v>
      </c>
      <c r="E168" s="42" t="s">
        <v>720</v>
      </c>
      <c r="F168" s="95" t="s">
        <v>1</v>
      </c>
      <c r="G168" s="46"/>
      <c r="H168" s="37" t="s">
        <v>726</v>
      </c>
    </row>
    <row r="169" spans="1:8" s="10" customFormat="1" ht="17.45" customHeight="1">
      <c r="A169" s="45">
        <v>10</v>
      </c>
      <c r="B169" s="51" t="s">
        <v>634</v>
      </c>
      <c r="C169" s="257" t="s">
        <v>198</v>
      </c>
      <c r="D169" s="258" t="s">
        <v>6</v>
      </c>
      <c r="E169" s="42" t="s">
        <v>720</v>
      </c>
      <c r="F169" s="95" t="s">
        <v>1</v>
      </c>
      <c r="G169" s="46"/>
      <c r="H169" s="37" t="s">
        <v>726</v>
      </c>
    </row>
    <row r="170" spans="1:8" s="10" customFormat="1" ht="17.45" customHeight="1">
      <c r="A170" s="45">
        <v>11</v>
      </c>
      <c r="B170" s="51" t="s">
        <v>635</v>
      </c>
      <c r="C170" s="257" t="s">
        <v>169</v>
      </c>
      <c r="D170" s="258" t="s">
        <v>170</v>
      </c>
      <c r="E170" s="42" t="s">
        <v>721</v>
      </c>
      <c r="F170" s="95" t="s">
        <v>1</v>
      </c>
      <c r="G170" s="46"/>
      <c r="H170" s="37" t="s">
        <v>726</v>
      </c>
    </row>
    <row r="171" spans="1:8" s="10" customFormat="1" ht="17.45" customHeight="1">
      <c r="A171" s="45">
        <v>12</v>
      </c>
      <c r="B171" s="51" t="s">
        <v>636</v>
      </c>
      <c r="C171" s="257" t="s">
        <v>637</v>
      </c>
      <c r="D171" s="258" t="s">
        <v>638</v>
      </c>
      <c r="E171" s="42" t="s">
        <v>721</v>
      </c>
      <c r="F171" s="95" t="s">
        <v>1</v>
      </c>
      <c r="G171" s="46"/>
      <c r="H171" s="37" t="s">
        <v>726</v>
      </c>
    </row>
    <row r="172" spans="1:8" s="10" customFormat="1" ht="17.45" customHeight="1">
      <c r="A172" s="45">
        <v>13</v>
      </c>
      <c r="B172" s="51" t="s">
        <v>639</v>
      </c>
      <c r="C172" s="257" t="s">
        <v>640</v>
      </c>
      <c r="D172" s="258" t="s">
        <v>190</v>
      </c>
      <c r="E172" s="42" t="s">
        <v>721</v>
      </c>
      <c r="F172" s="95" t="s">
        <v>1</v>
      </c>
      <c r="G172" s="46"/>
      <c r="H172" s="37" t="s">
        <v>726</v>
      </c>
    </row>
    <row r="173" spans="1:8" s="10" customFormat="1" ht="17.45" customHeight="1">
      <c r="A173" s="45">
        <v>14</v>
      </c>
      <c r="B173" s="51" t="s">
        <v>641</v>
      </c>
      <c r="C173" s="257" t="s">
        <v>123</v>
      </c>
      <c r="D173" s="258" t="s">
        <v>75</v>
      </c>
      <c r="E173" s="42" t="s">
        <v>721</v>
      </c>
      <c r="F173" s="95" t="s">
        <v>1</v>
      </c>
      <c r="G173" s="46"/>
      <c r="H173" s="37" t="s">
        <v>726</v>
      </c>
    </row>
    <row r="174" spans="1:8" s="10" customFormat="1" ht="17.45" customHeight="1">
      <c r="A174" s="45">
        <v>15</v>
      </c>
      <c r="B174" s="51" t="s">
        <v>642</v>
      </c>
      <c r="C174" s="257" t="s">
        <v>73</v>
      </c>
      <c r="D174" s="258" t="s">
        <v>55</v>
      </c>
      <c r="E174" s="42" t="s">
        <v>721</v>
      </c>
      <c r="F174" s="95" t="s">
        <v>1</v>
      </c>
      <c r="G174" s="46"/>
      <c r="H174" s="37" t="s">
        <v>726</v>
      </c>
    </row>
    <row r="175" spans="1:8" s="10" customFormat="1" ht="17.45" customHeight="1">
      <c r="A175" s="45">
        <v>16</v>
      </c>
      <c r="B175" s="51" t="s">
        <v>643</v>
      </c>
      <c r="C175" s="257" t="s">
        <v>147</v>
      </c>
      <c r="D175" s="258" t="s">
        <v>8</v>
      </c>
      <c r="E175" s="42" t="s">
        <v>721</v>
      </c>
      <c r="F175" s="95" t="s">
        <v>1</v>
      </c>
      <c r="G175" s="46"/>
      <c r="H175" s="37" t="s">
        <v>726</v>
      </c>
    </row>
    <row r="176" spans="1:8" s="10" customFormat="1" ht="17.45" customHeight="1">
      <c r="A176" s="45">
        <v>17</v>
      </c>
      <c r="B176" s="51" t="s">
        <v>644</v>
      </c>
      <c r="C176" s="257" t="s">
        <v>645</v>
      </c>
      <c r="D176" s="258" t="s">
        <v>646</v>
      </c>
      <c r="E176" s="42" t="s">
        <v>721</v>
      </c>
      <c r="F176" s="95" t="s">
        <v>1</v>
      </c>
      <c r="G176" s="46"/>
      <c r="H176" s="37" t="s">
        <v>726</v>
      </c>
    </row>
    <row r="177" spans="1:8" s="10" customFormat="1" ht="17.45" customHeight="1">
      <c r="A177" s="45">
        <v>18</v>
      </c>
      <c r="B177" s="51" t="s">
        <v>647</v>
      </c>
      <c r="C177" s="257" t="s">
        <v>648</v>
      </c>
      <c r="D177" s="258" t="s">
        <v>195</v>
      </c>
      <c r="E177" s="42" t="s">
        <v>721</v>
      </c>
      <c r="F177" s="95" t="s">
        <v>1</v>
      </c>
      <c r="G177" s="46"/>
      <c r="H177" s="37" t="s">
        <v>726</v>
      </c>
    </row>
    <row r="178" spans="1:8" s="10" customFormat="1" ht="17.45" customHeight="1">
      <c r="A178" s="45">
        <v>19</v>
      </c>
      <c r="B178" s="51" t="s">
        <v>649</v>
      </c>
      <c r="C178" s="257" t="s">
        <v>103</v>
      </c>
      <c r="D178" s="258" t="s">
        <v>84</v>
      </c>
      <c r="E178" s="42" t="s">
        <v>721</v>
      </c>
      <c r="F178" s="95" t="s">
        <v>1</v>
      </c>
      <c r="G178" s="46"/>
      <c r="H178" s="37" t="s">
        <v>726</v>
      </c>
    </row>
    <row r="179" spans="1:8" s="10" customFormat="1" ht="17.45" customHeight="1">
      <c r="A179" s="45">
        <v>20</v>
      </c>
      <c r="B179" s="51" t="s">
        <v>650</v>
      </c>
      <c r="C179" s="257" t="s">
        <v>385</v>
      </c>
      <c r="D179" s="258" t="s">
        <v>45</v>
      </c>
      <c r="E179" s="42" t="s">
        <v>721</v>
      </c>
      <c r="F179" s="95" t="s">
        <v>1</v>
      </c>
      <c r="G179" s="46"/>
      <c r="H179" s="37" t="s">
        <v>726</v>
      </c>
    </row>
    <row r="180" spans="1:8" s="10" customFormat="1" ht="17.45" customHeight="1">
      <c r="A180" s="45">
        <v>21</v>
      </c>
      <c r="B180" s="51" t="s">
        <v>651</v>
      </c>
      <c r="C180" s="257" t="s">
        <v>652</v>
      </c>
      <c r="D180" s="258" t="s">
        <v>284</v>
      </c>
      <c r="E180" s="42" t="s">
        <v>721</v>
      </c>
      <c r="F180" s="95" t="s">
        <v>1</v>
      </c>
      <c r="G180" s="46"/>
      <c r="H180" s="37" t="s">
        <v>726</v>
      </c>
    </row>
    <row r="181" spans="1:8" s="10" customFormat="1" ht="17.45" customHeight="1">
      <c r="A181" s="45">
        <v>22</v>
      </c>
      <c r="B181" s="51" t="s">
        <v>653</v>
      </c>
      <c r="C181" s="257" t="s">
        <v>172</v>
      </c>
      <c r="D181" s="258" t="s">
        <v>111</v>
      </c>
      <c r="E181" s="42" t="s">
        <v>721</v>
      </c>
      <c r="F181" s="95" t="s">
        <v>1</v>
      </c>
      <c r="G181" s="46"/>
      <c r="H181" s="37" t="s">
        <v>726</v>
      </c>
    </row>
    <row r="182" spans="1:8" s="10" customFormat="1" ht="17.45" customHeight="1">
      <c r="A182" s="45">
        <v>23</v>
      </c>
      <c r="B182" s="51" t="s">
        <v>654</v>
      </c>
      <c r="C182" s="257" t="s">
        <v>352</v>
      </c>
      <c r="D182" s="258" t="s">
        <v>6</v>
      </c>
      <c r="E182" s="42" t="s">
        <v>721</v>
      </c>
      <c r="F182" s="95" t="s">
        <v>1</v>
      </c>
      <c r="G182" s="46"/>
      <c r="H182" s="37" t="s">
        <v>726</v>
      </c>
    </row>
    <row r="183" spans="1:8" s="10" customFormat="1" ht="17.45" customHeight="1">
      <c r="A183" s="45">
        <v>24</v>
      </c>
      <c r="B183" s="51" t="s">
        <v>655</v>
      </c>
      <c r="C183" s="257" t="s">
        <v>185</v>
      </c>
      <c r="D183" s="258" t="s">
        <v>6</v>
      </c>
      <c r="E183" s="42" t="s">
        <v>721</v>
      </c>
      <c r="F183" s="95" t="s">
        <v>1</v>
      </c>
      <c r="G183" s="46"/>
      <c r="H183" s="37" t="s">
        <v>726</v>
      </c>
    </row>
    <row r="184" spans="1:8" s="10" customFormat="1" ht="17.45" customHeight="1">
      <c r="A184" s="45">
        <v>25</v>
      </c>
      <c r="B184" s="51" t="s">
        <v>656</v>
      </c>
      <c r="C184" s="257" t="s">
        <v>657</v>
      </c>
      <c r="D184" s="258" t="s">
        <v>48</v>
      </c>
      <c r="E184" s="42" t="s">
        <v>721</v>
      </c>
      <c r="F184" s="95" t="s">
        <v>1</v>
      </c>
      <c r="G184" s="46"/>
      <c r="H184" s="37" t="s">
        <v>726</v>
      </c>
    </row>
    <row r="185" spans="1:8" s="10" customFormat="1" ht="17.45" customHeight="1">
      <c r="A185" s="45">
        <v>26</v>
      </c>
      <c r="B185" s="51" t="s">
        <v>658</v>
      </c>
      <c r="C185" s="257" t="s">
        <v>659</v>
      </c>
      <c r="D185" s="258" t="s">
        <v>480</v>
      </c>
      <c r="E185" s="42" t="s">
        <v>722</v>
      </c>
      <c r="F185" s="69" t="s">
        <v>817</v>
      </c>
      <c r="G185" s="46"/>
      <c r="H185" s="37" t="s">
        <v>726</v>
      </c>
    </row>
    <row r="186" spans="1:8" s="10" customFormat="1" ht="17.45" customHeight="1">
      <c r="A186" s="45">
        <v>27</v>
      </c>
      <c r="B186" s="51" t="s">
        <v>660</v>
      </c>
      <c r="C186" s="257" t="s">
        <v>661</v>
      </c>
      <c r="D186" s="258" t="s">
        <v>75</v>
      </c>
      <c r="E186" s="42" t="s">
        <v>722</v>
      </c>
      <c r="F186" s="95" t="s">
        <v>1</v>
      </c>
      <c r="G186" s="46"/>
      <c r="H186" s="37" t="s">
        <v>726</v>
      </c>
    </row>
    <row r="187" spans="1:8" s="10" customFormat="1" ht="17.45" customHeight="1">
      <c r="A187" s="45">
        <v>28</v>
      </c>
      <c r="B187" s="51" t="s">
        <v>662</v>
      </c>
      <c r="C187" s="257" t="s">
        <v>231</v>
      </c>
      <c r="D187" s="258" t="s">
        <v>8</v>
      </c>
      <c r="E187" s="42" t="s">
        <v>722</v>
      </c>
      <c r="F187" s="95" t="s">
        <v>1</v>
      </c>
      <c r="G187" s="46"/>
      <c r="H187" s="37" t="s">
        <v>726</v>
      </c>
    </row>
    <row r="188" spans="1:8" s="10" customFormat="1" ht="17.45" customHeight="1">
      <c r="A188" s="45">
        <v>29</v>
      </c>
      <c r="B188" s="51" t="s">
        <v>663</v>
      </c>
      <c r="C188" s="257" t="s">
        <v>664</v>
      </c>
      <c r="D188" s="258" t="s">
        <v>79</v>
      </c>
      <c r="E188" s="42" t="s">
        <v>722</v>
      </c>
      <c r="F188" s="95" t="s">
        <v>1</v>
      </c>
      <c r="G188" s="46"/>
      <c r="H188" s="37" t="s">
        <v>726</v>
      </c>
    </row>
    <row r="189" spans="1:8" s="10" customFormat="1" ht="17.45" customHeight="1">
      <c r="A189" s="45">
        <v>30</v>
      </c>
      <c r="B189" s="51" t="s">
        <v>665</v>
      </c>
      <c r="C189" s="257" t="s">
        <v>383</v>
      </c>
      <c r="D189" s="258" t="s">
        <v>159</v>
      </c>
      <c r="E189" s="42" t="s">
        <v>722</v>
      </c>
      <c r="F189" s="95" t="s">
        <v>1</v>
      </c>
      <c r="G189" s="46"/>
      <c r="H189" s="37" t="s">
        <v>726</v>
      </c>
    </row>
    <row r="190" spans="1:8" s="10" customFormat="1" ht="17.45" customHeight="1">
      <c r="A190" s="45">
        <v>31</v>
      </c>
      <c r="B190" s="51" t="s">
        <v>666</v>
      </c>
      <c r="C190" s="257" t="s">
        <v>120</v>
      </c>
      <c r="D190" s="258" t="s">
        <v>53</v>
      </c>
      <c r="E190" s="42" t="s">
        <v>722</v>
      </c>
      <c r="F190" s="95" t="s">
        <v>1</v>
      </c>
      <c r="G190" s="46"/>
      <c r="H190" s="37" t="s">
        <v>726</v>
      </c>
    </row>
    <row r="191" spans="1:8" s="10" customFormat="1" ht="17.45" customHeight="1">
      <c r="A191" s="45">
        <v>32</v>
      </c>
      <c r="B191" s="51" t="s">
        <v>667</v>
      </c>
      <c r="C191" s="257" t="s">
        <v>96</v>
      </c>
      <c r="D191" s="258" t="s">
        <v>184</v>
      </c>
      <c r="E191" s="42" t="s">
        <v>722</v>
      </c>
      <c r="F191" s="95" t="s">
        <v>1</v>
      </c>
      <c r="G191" s="46"/>
      <c r="H191" s="37" t="s">
        <v>726</v>
      </c>
    </row>
    <row r="192" spans="1:8" s="10" customFormat="1" ht="17.45" customHeight="1">
      <c r="A192" s="45">
        <v>33</v>
      </c>
      <c r="B192" s="51" t="s">
        <v>668</v>
      </c>
      <c r="C192" s="257" t="s">
        <v>369</v>
      </c>
      <c r="D192" s="258" t="s">
        <v>373</v>
      </c>
      <c r="E192" s="42" t="s">
        <v>722</v>
      </c>
      <c r="F192" s="95" t="s">
        <v>1</v>
      </c>
      <c r="G192" s="45"/>
      <c r="H192" s="37" t="s">
        <v>726</v>
      </c>
    </row>
    <row r="193" spans="1:8" s="10" customFormat="1" ht="17.45" customHeight="1">
      <c r="A193" s="45">
        <v>34</v>
      </c>
      <c r="B193" s="51" t="s">
        <v>669</v>
      </c>
      <c r="C193" s="257" t="s">
        <v>389</v>
      </c>
      <c r="D193" s="258" t="s">
        <v>348</v>
      </c>
      <c r="E193" s="42" t="s">
        <v>723</v>
      </c>
      <c r="F193" s="95" t="s">
        <v>1</v>
      </c>
      <c r="G193" s="46"/>
      <c r="H193" s="37" t="s">
        <v>726</v>
      </c>
    </row>
    <row r="194" spans="1:8" s="10" customFormat="1" ht="17.45" customHeight="1">
      <c r="A194" s="45">
        <v>35</v>
      </c>
      <c r="B194" s="51" t="s">
        <v>670</v>
      </c>
      <c r="C194" s="257" t="s">
        <v>671</v>
      </c>
      <c r="D194" s="258" t="s">
        <v>46</v>
      </c>
      <c r="E194" s="42" t="s">
        <v>723</v>
      </c>
      <c r="F194" s="95" t="s">
        <v>1</v>
      </c>
      <c r="G194" s="46"/>
      <c r="H194" s="37" t="s">
        <v>726</v>
      </c>
    </row>
    <row r="195" spans="1:8" s="10" customFormat="1" ht="17.45" customHeight="1">
      <c r="A195" s="45">
        <v>36</v>
      </c>
      <c r="B195" s="51" t="s">
        <v>672</v>
      </c>
      <c r="C195" s="257" t="s">
        <v>673</v>
      </c>
      <c r="D195" s="258" t="s">
        <v>171</v>
      </c>
      <c r="E195" s="42" t="s">
        <v>723</v>
      </c>
      <c r="F195" s="95" t="s">
        <v>1</v>
      </c>
      <c r="G195" s="46"/>
      <c r="H195" s="37" t="s">
        <v>726</v>
      </c>
    </row>
    <row r="196" spans="1:8" s="10" customFormat="1" ht="17.45" customHeight="1">
      <c r="A196" s="45">
        <v>37</v>
      </c>
      <c r="B196" s="51" t="s">
        <v>674</v>
      </c>
      <c r="C196" s="257" t="s">
        <v>675</v>
      </c>
      <c r="D196" s="258" t="s">
        <v>154</v>
      </c>
      <c r="E196" s="42" t="s">
        <v>723</v>
      </c>
      <c r="F196" s="95" t="s">
        <v>1</v>
      </c>
      <c r="G196" s="46"/>
      <c r="H196" s="37" t="s">
        <v>726</v>
      </c>
    </row>
    <row r="197" spans="1:8" s="10" customFormat="1" ht="17.45" customHeight="1">
      <c r="A197" s="45">
        <v>38</v>
      </c>
      <c r="B197" s="51" t="s">
        <v>676</v>
      </c>
      <c r="C197" s="257" t="s">
        <v>677</v>
      </c>
      <c r="D197" s="258" t="s">
        <v>121</v>
      </c>
      <c r="E197" s="42" t="s">
        <v>723</v>
      </c>
      <c r="F197" s="95" t="s">
        <v>1</v>
      </c>
      <c r="G197" s="46"/>
      <c r="H197" s="37" t="s">
        <v>726</v>
      </c>
    </row>
    <row r="198" spans="1:8" s="10" customFormat="1" ht="17.45" customHeight="1">
      <c r="A198" s="45">
        <v>39</v>
      </c>
      <c r="B198" s="70" t="s">
        <v>678</v>
      </c>
      <c r="C198" s="255" t="s">
        <v>679</v>
      </c>
      <c r="D198" s="256" t="s">
        <v>10</v>
      </c>
      <c r="E198" s="42" t="s">
        <v>723</v>
      </c>
      <c r="F198" s="95" t="s">
        <v>1</v>
      </c>
      <c r="G198" s="46"/>
      <c r="H198" s="37" t="s">
        <v>726</v>
      </c>
    </row>
    <row r="199" spans="1:8" s="10" customFormat="1" ht="17.45" customHeight="1">
      <c r="A199" s="45">
        <v>40</v>
      </c>
      <c r="B199" s="51" t="s">
        <v>680</v>
      </c>
      <c r="C199" s="257" t="s">
        <v>279</v>
      </c>
      <c r="D199" s="258" t="s">
        <v>681</v>
      </c>
      <c r="E199" s="42" t="s">
        <v>723</v>
      </c>
      <c r="F199" s="95" t="s">
        <v>1</v>
      </c>
      <c r="G199" s="46"/>
      <c r="H199" s="37" t="s">
        <v>726</v>
      </c>
    </row>
    <row r="200" spans="1:8" s="10" customFormat="1" ht="17.45" customHeight="1">
      <c r="A200" s="45">
        <v>41</v>
      </c>
      <c r="B200" s="51" t="s">
        <v>682</v>
      </c>
      <c r="C200" s="257" t="s">
        <v>390</v>
      </c>
      <c r="D200" s="258" t="s">
        <v>159</v>
      </c>
      <c r="E200" s="42" t="s">
        <v>723</v>
      </c>
      <c r="F200" s="95" t="s">
        <v>1</v>
      </c>
      <c r="G200" s="46"/>
      <c r="H200" s="37" t="s">
        <v>726</v>
      </c>
    </row>
    <row r="201" spans="1:8" s="10" customFormat="1" ht="17.45" customHeight="1">
      <c r="A201" s="45">
        <v>42</v>
      </c>
      <c r="B201" s="51" t="s">
        <v>683</v>
      </c>
      <c r="C201" s="257" t="s">
        <v>370</v>
      </c>
      <c r="D201" s="258" t="s">
        <v>167</v>
      </c>
      <c r="E201" s="42" t="s">
        <v>723</v>
      </c>
      <c r="F201" s="95" t="s">
        <v>1</v>
      </c>
      <c r="G201" s="46"/>
      <c r="H201" s="37" t="s">
        <v>726</v>
      </c>
    </row>
    <row r="202" spans="1:8" s="10" customFormat="1" ht="17.45" customHeight="1">
      <c r="A202" s="45">
        <v>43</v>
      </c>
      <c r="B202" s="51" t="s">
        <v>684</v>
      </c>
      <c r="C202" s="257" t="s">
        <v>685</v>
      </c>
      <c r="D202" s="258" t="s">
        <v>167</v>
      </c>
      <c r="E202" s="42" t="s">
        <v>723</v>
      </c>
      <c r="F202" s="95" t="s">
        <v>1</v>
      </c>
      <c r="G202" s="46"/>
      <c r="H202" s="37" t="s">
        <v>726</v>
      </c>
    </row>
    <row r="203" spans="1:8" s="10" customFormat="1" ht="17.45" customHeight="1">
      <c r="A203" s="45">
        <v>44</v>
      </c>
      <c r="B203" s="51" t="s">
        <v>686</v>
      </c>
      <c r="C203" s="257" t="s">
        <v>283</v>
      </c>
      <c r="D203" s="258" t="s">
        <v>45</v>
      </c>
      <c r="E203" s="42" t="s">
        <v>723</v>
      </c>
      <c r="F203" s="95" t="s">
        <v>1</v>
      </c>
      <c r="G203" s="46"/>
      <c r="H203" s="37" t="s">
        <v>726</v>
      </c>
    </row>
    <row r="204" spans="1:8" s="10" customFormat="1" ht="17.45" customHeight="1">
      <c r="A204" s="45">
        <v>45</v>
      </c>
      <c r="B204" s="51" t="s">
        <v>687</v>
      </c>
      <c r="C204" s="257" t="s">
        <v>688</v>
      </c>
      <c r="D204" s="258" t="s">
        <v>82</v>
      </c>
      <c r="E204" s="42" t="s">
        <v>723</v>
      </c>
      <c r="F204" s="95" t="s">
        <v>1</v>
      </c>
      <c r="G204" s="46"/>
      <c r="H204" s="37" t="s">
        <v>726</v>
      </c>
    </row>
    <row r="205" spans="1:8" s="10" customFormat="1" ht="17.45" customHeight="1">
      <c r="A205" s="45">
        <v>46</v>
      </c>
      <c r="B205" s="51" t="s">
        <v>689</v>
      </c>
      <c r="C205" s="257" t="s">
        <v>397</v>
      </c>
      <c r="D205" s="258" t="s">
        <v>149</v>
      </c>
      <c r="E205" s="42" t="s">
        <v>724</v>
      </c>
      <c r="F205" s="95" t="s">
        <v>1</v>
      </c>
      <c r="G205" s="46"/>
      <c r="H205" s="37" t="s">
        <v>726</v>
      </c>
    </row>
    <row r="206" spans="1:8" s="10" customFormat="1" ht="17.45" customHeight="1">
      <c r="A206" s="45">
        <v>47</v>
      </c>
      <c r="B206" s="51" t="s">
        <v>690</v>
      </c>
      <c r="C206" s="257" t="s">
        <v>164</v>
      </c>
      <c r="D206" s="258" t="s">
        <v>54</v>
      </c>
      <c r="E206" s="42" t="s">
        <v>724</v>
      </c>
      <c r="F206" s="95" t="s">
        <v>1</v>
      </c>
      <c r="G206" s="46"/>
      <c r="H206" s="37" t="s">
        <v>726</v>
      </c>
    </row>
    <row r="207" spans="1:8" s="10" customFormat="1" ht="17.45" customHeight="1">
      <c r="A207" s="45">
        <v>48</v>
      </c>
      <c r="B207" s="51" t="s">
        <v>691</v>
      </c>
      <c r="C207" s="257" t="s">
        <v>692</v>
      </c>
      <c r="D207" s="258" t="s">
        <v>154</v>
      </c>
      <c r="E207" s="42" t="s">
        <v>724</v>
      </c>
      <c r="F207" s="95" t="s">
        <v>1</v>
      </c>
      <c r="G207" s="46"/>
      <c r="H207" s="37" t="s">
        <v>726</v>
      </c>
    </row>
    <row r="208" spans="1:8" s="10" customFormat="1" ht="17.45" customHeight="1">
      <c r="A208" s="45">
        <v>49</v>
      </c>
      <c r="B208" s="51" t="s">
        <v>693</v>
      </c>
      <c r="C208" s="257" t="s">
        <v>83</v>
      </c>
      <c r="D208" s="258" t="s">
        <v>230</v>
      </c>
      <c r="E208" s="42" t="s">
        <v>724</v>
      </c>
      <c r="F208" s="95" t="s">
        <v>1</v>
      </c>
      <c r="G208" s="46"/>
      <c r="H208" s="37" t="s">
        <v>726</v>
      </c>
    </row>
    <row r="209" spans="1:8" s="10" customFormat="1" ht="17.45" customHeight="1">
      <c r="A209" s="45">
        <v>50</v>
      </c>
      <c r="B209" s="51" t="s">
        <v>694</v>
      </c>
      <c r="C209" s="257" t="s">
        <v>695</v>
      </c>
      <c r="D209" s="258" t="s">
        <v>124</v>
      </c>
      <c r="E209" s="42" t="s">
        <v>724</v>
      </c>
      <c r="F209" s="95" t="s">
        <v>1</v>
      </c>
      <c r="G209" s="46"/>
      <c r="H209" s="37" t="s">
        <v>726</v>
      </c>
    </row>
    <row r="210" spans="1:8" s="10" customFormat="1" ht="17.45" customHeight="1">
      <c r="A210" s="45">
        <v>51</v>
      </c>
      <c r="B210" s="51" t="s">
        <v>696</v>
      </c>
      <c r="C210" s="257" t="s">
        <v>697</v>
      </c>
      <c r="D210" s="258" t="s">
        <v>698</v>
      </c>
      <c r="E210" s="42" t="s">
        <v>724</v>
      </c>
      <c r="F210" s="95" t="s">
        <v>1</v>
      </c>
      <c r="G210" s="46"/>
      <c r="H210" s="37" t="s">
        <v>726</v>
      </c>
    </row>
    <row r="211" spans="1:8" s="10" customFormat="1" ht="17.45" customHeight="1">
      <c r="A211" s="45">
        <v>52</v>
      </c>
      <c r="B211" s="51" t="s">
        <v>699</v>
      </c>
      <c r="C211" s="257" t="s">
        <v>700</v>
      </c>
      <c r="D211" s="258" t="s">
        <v>65</v>
      </c>
      <c r="E211" s="42" t="s">
        <v>724</v>
      </c>
      <c r="F211" s="95" t="s">
        <v>1</v>
      </c>
      <c r="G211" s="46"/>
      <c r="H211" s="37" t="s">
        <v>726</v>
      </c>
    </row>
    <row r="212" spans="1:8" s="10" customFormat="1" ht="17.45" customHeight="1">
      <c r="A212" s="45">
        <v>53</v>
      </c>
      <c r="B212" s="51" t="s">
        <v>701</v>
      </c>
      <c r="C212" s="257" t="s">
        <v>702</v>
      </c>
      <c r="D212" s="258" t="s">
        <v>84</v>
      </c>
      <c r="E212" s="42" t="s">
        <v>724</v>
      </c>
      <c r="F212" s="95" t="s">
        <v>1</v>
      </c>
      <c r="G212" s="46"/>
      <c r="H212" s="37" t="s">
        <v>726</v>
      </c>
    </row>
    <row r="213" spans="1:8" s="10" customFormat="1" ht="17.45" customHeight="1">
      <c r="A213" s="45">
        <v>54</v>
      </c>
      <c r="B213" s="51" t="s">
        <v>703</v>
      </c>
      <c r="C213" s="257" t="s">
        <v>704</v>
      </c>
      <c r="D213" s="258" t="s">
        <v>167</v>
      </c>
      <c r="E213" s="42" t="s">
        <v>724</v>
      </c>
      <c r="F213" s="95" t="s">
        <v>1</v>
      </c>
      <c r="G213" s="46"/>
      <c r="H213" s="37" t="s">
        <v>726</v>
      </c>
    </row>
    <row r="214" spans="1:8" s="10" customFormat="1" ht="17.45" customHeight="1">
      <c r="A214" s="45">
        <v>55</v>
      </c>
      <c r="B214" s="51" t="s">
        <v>705</v>
      </c>
      <c r="C214" s="257" t="s">
        <v>706</v>
      </c>
      <c r="D214" s="258" t="s">
        <v>11</v>
      </c>
      <c r="E214" s="42" t="s">
        <v>725</v>
      </c>
      <c r="F214" s="95" t="s">
        <v>1</v>
      </c>
      <c r="G214" s="46"/>
      <c r="H214" s="37" t="s">
        <v>726</v>
      </c>
    </row>
    <row r="215" spans="1:8" s="10" customFormat="1" ht="17.45" customHeight="1">
      <c r="A215" s="45">
        <v>56</v>
      </c>
      <c r="B215" s="51" t="s">
        <v>707</v>
      </c>
      <c r="C215" s="257" t="s">
        <v>83</v>
      </c>
      <c r="D215" s="258" t="s">
        <v>188</v>
      </c>
      <c r="E215" s="42" t="s">
        <v>725</v>
      </c>
      <c r="F215" s="95" t="s">
        <v>1</v>
      </c>
      <c r="G215" s="46"/>
      <c r="H215" s="37" t="s">
        <v>726</v>
      </c>
    </row>
    <row r="216" spans="1:8" s="10" customFormat="1" ht="17.45" customHeight="1">
      <c r="A216" s="45">
        <v>57</v>
      </c>
      <c r="B216" s="51" t="s">
        <v>708</v>
      </c>
      <c r="C216" s="257" t="s">
        <v>206</v>
      </c>
      <c r="D216" s="258" t="s">
        <v>55</v>
      </c>
      <c r="E216" s="42" t="s">
        <v>725</v>
      </c>
      <c r="F216" s="95" t="s">
        <v>1</v>
      </c>
      <c r="G216" s="46"/>
      <c r="H216" s="37" t="s">
        <v>726</v>
      </c>
    </row>
    <row r="217" spans="1:8" s="10" customFormat="1" ht="17.45" customHeight="1">
      <c r="A217" s="45">
        <v>58</v>
      </c>
      <c r="B217" s="51" t="s">
        <v>709</v>
      </c>
      <c r="C217" s="257" t="s">
        <v>39</v>
      </c>
      <c r="D217" s="258" t="s">
        <v>148</v>
      </c>
      <c r="E217" s="42" t="s">
        <v>725</v>
      </c>
      <c r="F217" s="95" t="s">
        <v>1</v>
      </c>
      <c r="G217" s="46"/>
      <c r="H217" s="37" t="s">
        <v>726</v>
      </c>
    </row>
    <row r="218" spans="1:8" s="10" customFormat="1" ht="17.45" customHeight="1">
      <c r="A218" s="45">
        <v>59</v>
      </c>
      <c r="B218" s="51" t="s">
        <v>710</v>
      </c>
      <c r="C218" s="257" t="s">
        <v>92</v>
      </c>
      <c r="D218" s="258" t="s">
        <v>195</v>
      </c>
      <c r="E218" s="42" t="s">
        <v>725</v>
      </c>
      <c r="F218" s="95" t="s">
        <v>1</v>
      </c>
      <c r="G218" s="46"/>
      <c r="H218" s="37" t="s">
        <v>726</v>
      </c>
    </row>
    <row r="219" spans="1:8" s="10" customFormat="1" ht="17.45" customHeight="1">
      <c r="A219" s="45">
        <v>60</v>
      </c>
      <c r="B219" s="51" t="s">
        <v>711</v>
      </c>
      <c r="C219" s="257" t="s">
        <v>276</v>
      </c>
      <c r="D219" s="258" t="s">
        <v>210</v>
      </c>
      <c r="E219" s="42" t="s">
        <v>725</v>
      </c>
      <c r="F219" s="95" t="s">
        <v>1</v>
      </c>
      <c r="G219" s="46"/>
      <c r="H219" s="37" t="s">
        <v>726</v>
      </c>
    </row>
    <row r="220" spans="1:8" s="10" customFormat="1" ht="17.45" customHeight="1">
      <c r="A220" s="45">
        <v>61</v>
      </c>
      <c r="B220" s="51" t="s">
        <v>712</v>
      </c>
      <c r="C220" s="257" t="s">
        <v>713</v>
      </c>
      <c r="D220" s="258" t="s">
        <v>714</v>
      </c>
      <c r="E220" s="42" t="s">
        <v>725</v>
      </c>
      <c r="F220" s="95" t="s">
        <v>1</v>
      </c>
      <c r="G220" s="46"/>
      <c r="H220" s="37" t="s">
        <v>726</v>
      </c>
    </row>
    <row r="221" spans="1:8" s="10" customFormat="1" ht="17.45" customHeight="1">
      <c r="A221" s="45">
        <v>62</v>
      </c>
      <c r="B221" s="51" t="s">
        <v>715</v>
      </c>
      <c r="C221" s="257" t="s">
        <v>716</v>
      </c>
      <c r="D221" s="258" t="s">
        <v>155</v>
      </c>
      <c r="E221" s="42" t="s">
        <v>725</v>
      </c>
      <c r="F221" s="95" t="s">
        <v>1</v>
      </c>
      <c r="G221" s="46"/>
      <c r="H221" s="37" t="s">
        <v>726</v>
      </c>
    </row>
    <row r="222" spans="1:8" s="10" customFormat="1" ht="17.45" customHeight="1">
      <c r="A222" s="45">
        <v>63</v>
      </c>
      <c r="B222" s="51" t="s">
        <v>717</v>
      </c>
      <c r="C222" s="257" t="s">
        <v>112</v>
      </c>
      <c r="D222" s="258" t="s">
        <v>86</v>
      </c>
      <c r="E222" s="42" t="s">
        <v>725</v>
      </c>
      <c r="F222" s="95" t="s">
        <v>1</v>
      </c>
      <c r="G222" s="46"/>
      <c r="H222" s="37" t="s">
        <v>726</v>
      </c>
    </row>
    <row r="223" spans="1:8" s="10" customFormat="1" ht="17.45" customHeight="1">
      <c r="A223" s="45">
        <v>64</v>
      </c>
      <c r="B223" s="51" t="s">
        <v>718</v>
      </c>
      <c r="C223" s="85" t="s">
        <v>719</v>
      </c>
      <c r="D223" s="86" t="s">
        <v>115</v>
      </c>
      <c r="E223" s="42" t="s">
        <v>725</v>
      </c>
      <c r="F223" s="95" t="s">
        <v>1</v>
      </c>
      <c r="G223" s="46"/>
      <c r="H223" s="37" t="s">
        <v>726</v>
      </c>
    </row>
    <row r="224" spans="1:8" s="10" customFormat="1" ht="20.100000000000001" customHeight="1">
      <c r="A224" s="72"/>
      <c r="B224" s="528" t="s">
        <v>243</v>
      </c>
      <c r="C224" s="532"/>
      <c r="D224" s="109">
        <f>A228</f>
        <v>4</v>
      </c>
      <c r="E224" s="42"/>
      <c r="F224" s="69"/>
      <c r="G224" s="54"/>
    </row>
    <row r="225" spans="1:8" s="10" customFormat="1" ht="17.100000000000001" customHeight="1">
      <c r="A225" s="45">
        <v>1</v>
      </c>
      <c r="B225" s="51" t="s">
        <v>727</v>
      </c>
      <c r="C225" s="257" t="s">
        <v>728</v>
      </c>
      <c r="D225" s="258" t="s">
        <v>50</v>
      </c>
      <c r="E225" s="42" t="s">
        <v>736</v>
      </c>
      <c r="F225" s="69" t="s">
        <v>817</v>
      </c>
      <c r="G225" s="45"/>
      <c r="H225" s="37" t="s">
        <v>737</v>
      </c>
    </row>
    <row r="226" spans="1:8" s="10" customFormat="1" ht="17.100000000000001" customHeight="1">
      <c r="A226" s="45">
        <v>2</v>
      </c>
      <c r="B226" s="51" t="s">
        <v>729</v>
      </c>
      <c r="C226" s="257" t="s">
        <v>730</v>
      </c>
      <c r="D226" s="258" t="s">
        <v>131</v>
      </c>
      <c r="E226" s="42" t="s">
        <v>736</v>
      </c>
      <c r="F226" s="95" t="s">
        <v>1</v>
      </c>
      <c r="G226" s="45"/>
      <c r="H226" s="37" t="s">
        <v>737</v>
      </c>
    </row>
    <row r="227" spans="1:8" s="10" customFormat="1" ht="17.100000000000001" customHeight="1">
      <c r="A227" s="45">
        <v>3</v>
      </c>
      <c r="B227" s="51" t="s">
        <v>731</v>
      </c>
      <c r="C227" s="257" t="s">
        <v>732</v>
      </c>
      <c r="D227" s="258" t="s">
        <v>733</v>
      </c>
      <c r="E227" s="42" t="s">
        <v>736</v>
      </c>
      <c r="F227" s="95" t="s">
        <v>1</v>
      </c>
      <c r="G227" s="46"/>
      <c r="H227" s="37" t="s">
        <v>737</v>
      </c>
    </row>
    <row r="228" spans="1:8" s="10" customFormat="1" ht="17.100000000000001" customHeight="1">
      <c r="A228" s="45">
        <v>4</v>
      </c>
      <c r="B228" s="51" t="s">
        <v>734</v>
      </c>
      <c r="C228" s="257" t="s">
        <v>735</v>
      </c>
      <c r="D228" s="258" t="s">
        <v>177</v>
      </c>
      <c r="E228" s="42" t="s">
        <v>736</v>
      </c>
      <c r="F228" s="95" t="s">
        <v>1</v>
      </c>
      <c r="G228" s="128"/>
      <c r="H228" s="37" t="s">
        <v>737</v>
      </c>
    </row>
    <row r="229" spans="1:8" s="108" customFormat="1" ht="20.100000000000001" customHeight="1">
      <c r="A229" s="107"/>
      <c r="B229" s="503" t="s">
        <v>245</v>
      </c>
      <c r="C229" s="504"/>
      <c r="D229" s="125">
        <f>A274</f>
        <v>45</v>
      </c>
      <c r="E229" s="95"/>
      <c r="F229" s="69"/>
      <c r="G229" s="54"/>
    </row>
    <row r="230" spans="1:8" s="10" customFormat="1" ht="15.95" customHeight="1">
      <c r="A230" s="45">
        <v>1</v>
      </c>
      <c r="B230" s="51" t="s">
        <v>788</v>
      </c>
      <c r="C230" s="257" t="s">
        <v>52</v>
      </c>
      <c r="D230" s="258" t="s">
        <v>197</v>
      </c>
      <c r="E230" s="42" t="s">
        <v>814</v>
      </c>
      <c r="F230" s="69" t="s">
        <v>1608</v>
      </c>
      <c r="G230" s="128"/>
      <c r="H230" s="37" t="s">
        <v>816</v>
      </c>
    </row>
    <row r="231" spans="1:8" s="10" customFormat="1" ht="15.95" customHeight="1">
      <c r="A231" s="45">
        <v>2</v>
      </c>
      <c r="B231" s="51" t="s">
        <v>789</v>
      </c>
      <c r="C231" s="257" t="s">
        <v>790</v>
      </c>
      <c r="D231" s="258" t="s">
        <v>61</v>
      </c>
      <c r="E231" s="42" t="s">
        <v>814</v>
      </c>
      <c r="F231" s="95" t="s">
        <v>1</v>
      </c>
      <c r="G231" s="46"/>
      <c r="H231" s="37" t="s">
        <v>816</v>
      </c>
    </row>
    <row r="232" spans="1:8" s="10" customFormat="1" ht="15.95" customHeight="1">
      <c r="A232" s="45">
        <v>3</v>
      </c>
      <c r="B232" s="51" t="s">
        <v>791</v>
      </c>
      <c r="C232" s="257" t="s">
        <v>792</v>
      </c>
      <c r="D232" s="258" t="s">
        <v>55</v>
      </c>
      <c r="E232" s="42" t="s">
        <v>814</v>
      </c>
      <c r="F232" s="95" t="s">
        <v>1</v>
      </c>
      <c r="G232" s="46"/>
      <c r="H232" s="37" t="s">
        <v>816</v>
      </c>
    </row>
    <row r="233" spans="1:8" s="10" customFormat="1" ht="15.95" customHeight="1">
      <c r="A233" s="45">
        <v>4</v>
      </c>
      <c r="B233" s="51" t="s">
        <v>793</v>
      </c>
      <c r="C233" s="257" t="s">
        <v>37</v>
      </c>
      <c r="D233" s="258" t="s">
        <v>8</v>
      </c>
      <c r="E233" s="42" t="s">
        <v>814</v>
      </c>
      <c r="F233" s="95" t="s">
        <v>1</v>
      </c>
      <c r="G233" s="45"/>
      <c r="H233" s="37" t="s">
        <v>816</v>
      </c>
    </row>
    <row r="234" spans="1:8" s="10" customFormat="1" ht="15.95" customHeight="1">
      <c r="A234" s="45">
        <v>5</v>
      </c>
      <c r="B234" s="51" t="s">
        <v>794</v>
      </c>
      <c r="C234" s="257" t="s">
        <v>81</v>
      </c>
      <c r="D234" s="258" t="s">
        <v>407</v>
      </c>
      <c r="E234" s="42" t="s">
        <v>814</v>
      </c>
      <c r="F234" s="95" t="s">
        <v>1</v>
      </c>
      <c r="G234" s="46"/>
      <c r="H234" s="37" t="s">
        <v>816</v>
      </c>
    </row>
    <row r="235" spans="1:8" s="10" customFormat="1" ht="15.95" customHeight="1">
      <c r="A235" s="45">
        <v>6</v>
      </c>
      <c r="B235" s="51" t="s">
        <v>795</v>
      </c>
      <c r="C235" s="257" t="s">
        <v>796</v>
      </c>
      <c r="D235" s="258" t="s">
        <v>171</v>
      </c>
      <c r="E235" s="42" t="s">
        <v>814</v>
      </c>
      <c r="F235" s="95" t="s">
        <v>1</v>
      </c>
      <c r="G235" s="46"/>
      <c r="H235" s="37" t="s">
        <v>816</v>
      </c>
    </row>
    <row r="236" spans="1:8" s="10" customFormat="1" ht="15.95" customHeight="1">
      <c r="A236" s="45">
        <v>7</v>
      </c>
      <c r="B236" s="51" t="s">
        <v>797</v>
      </c>
      <c r="C236" s="257" t="s">
        <v>367</v>
      </c>
      <c r="D236" s="258" t="s">
        <v>124</v>
      </c>
      <c r="E236" s="42" t="s">
        <v>814</v>
      </c>
      <c r="F236" s="95" t="s">
        <v>1</v>
      </c>
      <c r="G236" s="46"/>
      <c r="H236" s="37" t="s">
        <v>816</v>
      </c>
    </row>
    <row r="237" spans="1:8" s="10" customFormat="1" ht="15.95" customHeight="1">
      <c r="A237" s="45">
        <v>8</v>
      </c>
      <c r="B237" s="51" t="s">
        <v>798</v>
      </c>
      <c r="C237" s="257" t="s">
        <v>799</v>
      </c>
      <c r="D237" s="258" t="s">
        <v>195</v>
      </c>
      <c r="E237" s="42" t="s">
        <v>814</v>
      </c>
      <c r="F237" s="95" t="s">
        <v>1</v>
      </c>
      <c r="G237" s="46"/>
      <c r="H237" s="37" t="s">
        <v>816</v>
      </c>
    </row>
    <row r="238" spans="1:8" s="10" customFormat="1" ht="15.95" customHeight="1">
      <c r="A238" s="45">
        <v>9</v>
      </c>
      <c r="B238" s="51" t="s">
        <v>800</v>
      </c>
      <c r="C238" s="257" t="s">
        <v>145</v>
      </c>
      <c r="D238" s="258" t="s">
        <v>122</v>
      </c>
      <c r="E238" s="42" t="s">
        <v>814</v>
      </c>
      <c r="F238" s="95" t="s">
        <v>1</v>
      </c>
      <c r="G238" s="46"/>
      <c r="H238" s="37" t="s">
        <v>816</v>
      </c>
    </row>
    <row r="239" spans="1:8" s="10" customFormat="1" ht="15.95" customHeight="1">
      <c r="A239" s="45">
        <v>10</v>
      </c>
      <c r="B239" s="51" t="s">
        <v>801</v>
      </c>
      <c r="C239" s="257" t="s">
        <v>185</v>
      </c>
      <c r="D239" s="258" t="s">
        <v>6</v>
      </c>
      <c r="E239" s="42" t="s">
        <v>814</v>
      </c>
      <c r="F239" s="95" t="s">
        <v>1</v>
      </c>
      <c r="G239" s="46"/>
      <c r="H239" s="37" t="s">
        <v>816</v>
      </c>
    </row>
    <row r="240" spans="1:8" s="10" customFormat="1" ht="15.95" customHeight="1">
      <c r="A240" s="45">
        <v>11</v>
      </c>
      <c r="B240" s="51" t="s">
        <v>802</v>
      </c>
      <c r="C240" s="257" t="s">
        <v>267</v>
      </c>
      <c r="D240" s="258" t="s">
        <v>443</v>
      </c>
      <c r="E240" s="42" t="s">
        <v>814</v>
      </c>
      <c r="F240" s="95" t="s">
        <v>1</v>
      </c>
      <c r="G240" s="46"/>
      <c r="H240" s="37" t="s">
        <v>816</v>
      </c>
    </row>
    <row r="241" spans="1:8" s="10" customFormat="1" ht="15.95" customHeight="1">
      <c r="A241" s="45">
        <v>12</v>
      </c>
      <c r="B241" s="51" t="s">
        <v>803</v>
      </c>
      <c r="C241" s="257" t="s">
        <v>804</v>
      </c>
      <c r="D241" s="258" t="s">
        <v>124</v>
      </c>
      <c r="E241" s="42" t="s">
        <v>815</v>
      </c>
      <c r="F241" s="95" t="s">
        <v>1</v>
      </c>
      <c r="G241" s="46"/>
      <c r="H241" s="37" t="s">
        <v>816</v>
      </c>
    </row>
    <row r="242" spans="1:8" s="10" customFormat="1" ht="15.95" customHeight="1">
      <c r="A242" s="45">
        <v>13</v>
      </c>
      <c r="B242" s="51" t="s">
        <v>805</v>
      </c>
      <c r="C242" s="257" t="s">
        <v>806</v>
      </c>
      <c r="D242" s="258" t="s">
        <v>79</v>
      </c>
      <c r="E242" s="42" t="s">
        <v>815</v>
      </c>
      <c r="F242" s="95" t="s">
        <v>1</v>
      </c>
      <c r="G242" s="46"/>
      <c r="H242" s="37" t="s">
        <v>816</v>
      </c>
    </row>
    <row r="243" spans="1:8" s="10" customFormat="1" ht="15.95" customHeight="1">
      <c r="A243" s="45">
        <v>14</v>
      </c>
      <c r="B243" s="51" t="s">
        <v>807</v>
      </c>
      <c r="C243" s="257" t="s">
        <v>808</v>
      </c>
      <c r="D243" s="258" t="s">
        <v>87</v>
      </c>
      <c r="E243" s="42" t="s">
        <v>815</v>
      </c>
      <c r="F243" s="95" t="s">
        <v>1</v>
      </c>
      <c r="G243" s="46"/>
      <c r="H243" s="37" t="s">
        <v>816</v>
      </c>
    </row>
    <row r="244" spans="1:8" s="10" customFormat="1" ht="15.95" customHeight="1">
      <c r="A244" s="45">
        <v>15</v>
      </c>
      <c r="B244" s="51" t="s">
        <v>809</v>
      </c>
      <c r="C244" s="257" t="s">
        <v>810</v>
      </c>
      <c r="D244" s="258" t="s">
        <v>373</v>
      </c>
      <c r="E244" s="42" t="s">
        <v>815</v>
      </c>
      <c r="F244" s="95" t="s">
        <v>1</v>
      </c>
      <c r="G244" s="46"/>
      <c r="H244" s="37" t="s">
        <v>816</v>
      </c>
    </row>
    <row r="245" spans="1:8" s="10" customFormat="1" ht="15.95" customHeight="1">
      <c r="A245" s="45">
        <v>16</v>
      </c>
      <c r="B245" s="51" t="s">
        <v>811</v>
      </c>
      <c r="C245" s="257" t="s">
        <v>42</v>
      </c>
      <c r="D245" s="258" t="s">
        <v>6</v>
      </c>
      <c r="E245" s="42" t="s">
        <v>815</v>
      </c>
      <c r="F245" s="95" t="s">
        <v>1</v>
      </c>
      <c r="G245" s="46"/>
      <c r="H245" s="37" t="s">
        <v>816</v>
      </c>
    </row>
    <row r="246" spans="1:8" s="10" customFormat="1" ht="15.95" customHeight="1">
      <c r="A246" s="45">
        <v>17</v>
      </c>
      <c r="B246" s="51" t="s">
        <v>812</v>
      </c>
      <c r="C246" s="257" t="s">
        <v>813</v>
      </c>
      <c r="D246" s="258" t="s">
        <v>74</v>
      </c>
      <c r="E246" s="42" t="s">
        <v>815</v>
      </c>
      <c r="F246" s="95" t="s">
        <v>1</v>
      </c>
      <c r="G246" s="46"/>
      <c r="H246" s="37" t="s">
        <v>816</v>
      </c>
    </row>
    <row r="247" spans="1:8" s="10" customFormat="1" ht="15.95" customHeight="1">
      <c r="A247" s="45">
        <v>18</v>
      </c>
      <c r="B247" s="51" t="s">
        <v>738</v>
      </c>
      <c r="C247" s="257" t="s">
        <v>739</v>
      </c>
      <c r="D247" s="258" t="s">
        <v>11</v>
      </c>
      <c r="E247" s="42" t="s">
        <v>783</v>
      </c>
      <c r="F247" s="95" t="s">
        <v>1</v>
      </c>
      <c r="G247" s="46"/>
      <c r="H247" s="37" t="s">
        <v>786</v>
      </c>
    </row>
    <row r="248" spans="1:8" s="10" customFormat="1" ht="15.95" customHeight="1">
      <c r="A248" s="45">
        <v>19</v>
      </c>
      <c r="B248" s="51" t="s">
        <v>740</v>
      </c>
      <c r="C248" s="257" t="s">
        <v>209</v>
      </c>
      <c r="D248" s="258" t="s">
        <v>156</v>
      </c>
      <c r="E248" s="42" t="s">
        <v>783</v>
      </c>
      <c r="F248" s="95" t="s">
        <v>1</v>
      </c>
      <c r="G248" s="46"/>
      <c r="H248" s="37" t="s">
        <v>786</v>
      </c>
    </row>
    <row r="249" spans="1:8" s="10" customFormat="1" ht="15.95" customHeight="1">
      <c r="A249" s="45">
        <v>20</v>
      </c>
      <c r="B249" s="51" t="s">
        <v>741</v>
      </c>
      <c r="C249" s="257" t="s">
        <v>113</v>
      </c>
      <c r="D249" s="258" t="s">
        <v>140</v>
      </c>
      <c r="E249" s="42" t="s">
        <v>783</v>
      </c>
      <c r="F249" s="95" t="s">
        <v>1</v>
      </c>
      <c r="G249" s="46"/>
      <c r="H249" s="37" t="s">
        <v>786</v>
      </c>
    </row>
    <row r="250" spans="1:8" s="10" customFormat="1" ht="15.95" customHeight="1">
      <c r="A250" s="45">
        <v>21</v>
      </c>
      <c r="B250" s="51" t="s">
        <v>742</v>
      </c>
      <c r="C250" s="257" t="s">
        <v>43</v>
      </c>
      <c r="D250" s="258" t="s">
        <v>171</v>
      </c>
      <c r="E250" s="42" t="s">
        <v>783</v>
      </c>
      <c r="F250" s="95" t="s">
        <v>1</v>
      </c>
      <c r="G250" s="46"/>
      <c r="H250" s="37" t="s">
        <v>786</v>
      </c>
    </row>
    <row r="251" spans="1:8" s="10" customFormat="1" ht="15.95" customHeight="1">
      <c r="A251" s="45">
        <v>22</v>
      </c>
      <c r="B251" s="51" t="s">
        <v>743</v>
      </c>
      <c r="C251" s="257" t="s">
        <v>744</v>
      </c>
      <c r="D251" s="258" t="s">
        <v>171</v>
      </c>
      <c r="E251" s="42" t="s">
        <v>783</v>
      </c>
      <c r="F251" s="95" t="s">
        <v>1</v>
      </c>
      <c r="G251" s="46"/>
      <c r="H251" s="37" t="s">
        <v>786</v>
      </c>
    </row>
    <row r="252" spans="1:8" s="10" customFormat="1" ht="15.95" customHeight="1">
      <c r="A252" s="45">
        <v>23</v>
      </c>
      <c r="B252" s="51" t="s">
        <v>745</v>
      </c>
      <c r="C252" s="257" t="s">
        <v>287</v>
      </c>
      <c r="D252" s="258" t="s">
        <v>150</v>
      </c>
      <c r="E252" s="42" t="s">
        <v>783</v>
      </c>
      <c r="F252" s="95" t="s">
        <v>1</v>
      </c>
      <c r="G252" s="46"/>
      <c r="H252" s="37" t="s">
        <v>786</v>
      </c>
    </row>
    <row r="253" spans="1:8" s="10" customFormat="1" ht="15.95" customHeight="1">
      <c r="A253" s="45">
        <v>24</v>
      </c>
      <c r="B253" s="51" t="s">
        <v>746</v>
      </c>
      <c r="C253" s="257" t="s">
        <v>308</v>
      </c>
      <c r="D253" s="258" t="s">
        <v>195</v>
      </c>
      <c r="E253" s="42" t="s">
        <v>783</v>
      </c>
      <c r="F253" s="95" t="s">
        <v>1</v>
      </c>
      <c r="G253" s="46"/>
      <c r="H253" s="37" t="s">
        <v>786</v>
      </c>
    </row>
    <row r="254" spans="1:8" s="10" customFormat="1" ht="15.95" customHeight="1">
      <c r="A254" s="45">
        <v>25</v>
      </c>
      <c r="B254" s="51" t="s">
        <v>747</v>
      </c>
      <c r="C254" s="257" t="s">
        <v>172</v>
      </c>
      <c r="D254" s="258" t="s">
        <v>45</v>
      </c>
      <c r="E254" s="42" t="s">
        <v>783</v>
      </c>
      <c r="F254" s="95" t="s">
        <v>1</v>
      </c>
      <c r="G254" s="46"/>
      <c r="H254" s="37" t="s">
        <v>786</v>
      </c>
    </row>
    <row r="255" spans="1:8" s="10" customFormat="1" ht="15.95" customHeight="1">
      <c r="A255" s="45">
        <v>26</v>
      </c>
      <c r="B255" s="51" t="s">
        <v>748</v>
      </c>
      <c r="C255" s="257" t="s">
        <v>749</v>
      </c>
      <c r="D255" s="258" t="s">
        <v>88</v>
      </c>
      <c r="E255" s="42" t="s">
        <v>783</v>
      </c>
      <c r="F255" s="95" t="s">
        <v>1</v>
      </c>
      <c r="G255" s="46"/>
      <c r="H255" s="37" t="s">
        <v>786</v>
      </c>
    </row>
    <row r="256" spans="1:8" s="10" customFormat="1" ht="15.95" customHeight="1">
      <c r="A256" s="45">
        <v>27</v>
      </c>
      <c r="B256" s="51" t="s">
        <v>750</v>
      </c>
      <c r="C256" s="257" t="s">
        <v>73</v>
      </c>
      <c r="D256" s="258" t="s">
        <v>74</v>
      </c>
      <c r="E256" s="42" t="s">
        <v>783</v>
      </c>
      <c r="F256" s="95" t="s">
        <v>1</v>
      </c>
      <c r="G256" s="46"/>
      <c r="H256" s="37" t="s">
        <v>786</v>
      </c>
    </row>
    <row r="257" spans="1:8" s="10" customFormat="1" ht="15.95" customHeight="1">
      <c r="A257" s="45">
        <v>28</v>
      </c>
      <c r="B257" s="51" t="s">
        <v>751</v>
      </c>
      <c r="C257" s="257" t="s">
        <v>752</v>
      </c>
      <c r="D257" s="258" t="s">
        <v>188</v>
      </c>
      <c r="E257" s="42" t="s">
        <v>784</v>
      </c>
      <c r="F257" s="95" t="s">
        <v>1</v>
      </c>
      <c r="G257" s="46"/>
      <c r="H257" s="37" t="s">
        <v>786</v>
      </c>
    </row>
    <row r="258" spans="1:8" s="10" customFormat="1" ht="15.95" customHeight="1">
      <c r="A258" s="45">
        <v>29</v>
      </c>
      <c r="B258" s="51" t="s">
        <v>753</v>
      </c>
      <c r="C258" s="257" t="s">
        <v>754</v>
      </c>
      <c r="D258" s="258" t="s">
        <v>118</v>
      </c>
      <c r="E258" s="42" t="s">
        <v>784</v>
      </c>
      <c r="F258" s="95" t="s">
        <v>1</v>
      </c>
      <c r="G258" s="46"/>
      <c r="H258" s="37" t="s">
        <v>786</v>
      </c>
    </row>
    <row r="259" spans="1:8" s="10" customFormat="1" ht="15.95" customHeight="1">
      <c r="A259" s="45">
        <v>30</v>
      </c>
      <c r="B259" s="51" t="s">
        <v>755</v>
      </c>
      <c r="C259" s="257" t="s">
        <v>176</v>
      </c>
      <c r="D259" s="258" t="s">
        <v>207</v>
      </c>
      <c r="E259" s="42" t="s">
        <v>784</v>
      </c>
      <c r="F259" s="95" t="s">
        <v>1</v>
      </c>
      <c r="G259" s="46"/>
      <c r="H259" s="37" t="s">
        <v>786</v>
      </c>
    </row>
    <row r="260" spans="1:8" s="10" customFormat="1" ht="15.95" customHeight="1">
      <c r="A260" s="45">
        <v>31</v>
      </c>
      <c r="B260" s="51" t="s">
        <v>756</v>
      </c>
      <c r="C260" s="257" t="s">
        <v>757</v>
      </c>
      <c r="D260" s="258" t="s">
        <v>152</v>
      </c>
      <c r="E260" s="42" t="s">
        <v>784</v>
      </c>
      <c r="F260" s="95" t="s">
        <v>1</v>
      </c>
      <c r="G260" s="46"/>
      <c r="H260" s="37" t="s">
        <v>786</v>
      </c>
    </row>
    <row r="261" spans="1:8" s="10" customFormat="1" ht="15.95" customHeight="1">
      <c r="A261" s="45">
        <v>32</v>
      </c>
      <c r="B261" s="51" t="s">
        <v>758</v>
      </c>
      <c r="C261" s="257" t="s">
        <v>759</v>
      </c>
      <c r="D261" s="258" t="s">
        <v>760</v>
      </c>
      <c r="E261" s="42" t="s">
        <v>784</v>
      </c>
      <c r="F261" s="95" t="s">
        <v>1</v>
      </c>
      <c r="G261" s="46"/>
      <c r="H261" s="37" t="s">
        <v>786</v>
      </c>
    </row>
    <row r="262" spans="1:8" s="10" customFormat="1" ht="15.95" customHeight="1">
      <c r="A262" s="45">
        <v>33</v>
      </c>
      <c r="B262" s="51" t="s">
        <v>761</v>
      </c>
      <c r="C262" s="257" t="s">
        <v>762</v>
      </c>
      <c r="D262" s="258" t="s">
        <v>65</v>
      </c>
      <c r="E262" s="42" t="s">
        <v>784</v>
      </c>
      <c r="F262" s="95" t="s">
        <v>1</v>
      </c>
      <c r="G262" s="46"/>
      <c r="H262" s="37" t="s">
        <v>786</v>
      </c>
    </row>
    <row r="263" spans="1:8" s="10" customFormat="1" ht="15.95" customHeight="1">
      <c r="A263" s="45">
        <v>34</v>
      </c>
      <c r="B263" s="70" t="s">
        <v>763</v>
      </c>
      <c r="C263" s="264" t="s">
        <v>172</v>
      </c>
      <c r="D263" s="265" t="s">
        <v>6</v>
      </c>
      <c r="E263" s="42" t="s">
        <v>784</v>
      </c>
      <c r="F263" s="95" t="s">
        <v>1</v>
      </c>
      <c r="G263" s="267" t="s">
        <v>1612</v>
      </c>
      <c r="H263" s="37" t="s">
        <v>786</v>
      </c>
    </row>
    <row r="264" spans="1:8" s="10" customFormat="1" ht="15.95" customHeight="1">
      <c r="A264" s="45">
        <v>35</v>
      </c>
      <c r="B264" s="51" t="s">
        <v>764</v>
      </c>
      <c r="C264" s="257" t="s">
        <v>182</v>
      </c>
      <c r="D264" s="258" t="s">
        <v>115</v>
      </c>
      <c r="E264" s="42" t="s">
        <v>784</v>
      </c>
      <c r="F264" s="95" t="s">
        <v>1</v>
      </c>
      <c r="G264" s="46"/>
      <c r="H264" s="37" t="s">
        <v>786</v>
      </c>
    </row>
    <row r="265" spans="1:8" s="10" customFormat="1" ht="15.95" customHeight="1">
      <c r="A265" s="45">
        <v>36</v>
      </c>
      <c r="B265" s="51" t="s">
        <v>765</v>
      </c>
      <c r="C265" s="257" t="s">
        <v>766</v>
      </c>
      <c r="D265" s="258" t="s">
        <v>11</v>
      </c>
      <c r="E265" s="42" t="s">
        <v>785</v>
      </c>
      <c r="F265" s="95" t="s">
        <v>1</v>
      </c>
      <c r="G265" s="46"/>
      <c r="H265" s="37" t="s">
        <v>787</v>
      </c>
    </row>
    <row r="266" spans="1:8" s="10" customFormat="1" ht="15.95" customHeight="1">
      <c r="A266" s="45">
        <v>37</v>
      </c>
      <c r="B266" s="51" t="s">
        <v>767</v>
      </c>
      <c r="C266" s="257" t="s">
        <v>120</v>
      </c>
      <c r="D266" s="258" t="s">
        <v>188</v>
      </c>
      <c r="E266" s="42" t="s">
        <v>785</v>
      </c>
      <c r="F266" s="95" t="s">
        <v>1</v>
      </c>
      <c r="G266" s="46"/>
      <c r="H266" s="37" t="s">
        <v>787</v>
      </c>
    </row>
    <row r="267" spans="1:8" s="10" customFormat="1" ht="15.95" customHeight="1">
      <c r="A267" s="45">
        <v>38</v>
      </c>
      <c r="B267" s="51" t="s">
        <v>768</v>
      </c>
      <c r="C267" s="257" t="s">
        <v>123</v>
      </c>
      <c r="D267" s="258" t="s">
        <v>188</v>
      </c>
      <c r="E267" s="42" t="s">
        <v>785</v>
      </c>
      <c r="F267" s="95" t="s">
        <v>1</v>
      </c>
      <c r="G267" s="46"/>
      <c r="H267" s="37" t="s">
        <v>787</v>
      </c>
    </row>
    <row r="268" spans="1:8" s="10" customFormat="1" ht="15.95" customHeight="1">
      <c r="A268" s="45">
        <v>39</v>
      </c>
      <c r="B268" s="51" t="s">
        <v>769</v>
      </c>
      <c r="C268" s="257" t="s">
        <v>96</v>
      </c>
      <c r="D268" s="258" t="s">
        <v>55</v>
      </c>
      <c r="E268" s="42" t="s">
        <v>785</v>
      </c>
      <c r="F268" s="95" t="s">
        <v>1</v>
      </c>
      <c r="G268" s="46"/>
      <c r="H268" s="37" t="s">
        <v>787</v>
      </c>
    </row>
    <row r="269" spans="1:8" s="10" customFormat="1" ht="15.95" customHeight="1">
      <c r="A269" s="45">
        <v>40</v>
      </c>
      <c r="B269" s="51" t="s">
        <v>770</v>
      </c>
      <c r="C269" s="257" t="s">
        <v>771</v>
      </c>
      <c r="D269" s="258" t="s">
        <v>772</v>
      </c>
      <c r="E269" s="42" t="s">
        <v>785</v>
      </c>
      <c r="F269" s="95" t="s">
        <v>1</v>
      </c>
      <c r="G269" s="46"/>
      <c r="H269" s="37" t="s">
        <v>787</v>
      </c>
    </row>
    <row r="270" spans="1:8" s="10" customFormat="1" ht="15.95" customHeight="1">
      <c r="A270" s="45">
        <v>41</v>
      </c>
      <c r="B270" s="51" t="s">
        <v>773</v>
      </c>
      <c r="C270" s="257" t="s">
        <v>96</v>
      </c>
      <c r="D270" s="258" t="s">
        <v>121</v>
      </c>
      <c r="E270" s="42" t="s">
        <v>785</v>
      </c>
      <c r="F270" s="95" t="s">
        <v>1</v>
      </c>
      <c r="G270" s="46"/>
      <c r="H270" s="37" t="s">
        <v>787</v>
      </c>
    </row>
    <row r="271" spans="1:8" s="10" customFormat="1" ht="15.95" customHeight="1">
      <c r="A271" s="45">
        <v>42</v>
      </c>
      <c r="B271" s="51" t="s">
        <v>774</v>
      </c>
      <c r="C271" s="257" t="s">
        <v>775</v>
      </c>
      <c r="D271" s="258" t="s">
        <v>53</v>
      </c>
      <c r="E271" s="42" t="s">
        <v>785</v>
      </c>
      <c r="F271" s="95" t="s">
        <v>1</v>
      </c>
      <c r="G271" s="128"/>
      <c r="H271" s="37" t="s">
        <v>787</v>
      </c>
    </row>
    <row r="272" spans="1:8" s="10" customFormat="1" ht="15.95" customHeight="1">
      <c r="A272" s="45">
        <v>43</v>
      </c>
      <c r="B272" s="70" t="s">
        <v>776</v>
      </c>
      <c r="C272" s="264" t="s">
        <v>777</v>
      </c>
      <c r="D272" s="265" t="s">
        <v>86</v>
      </c>
      <c r="E272" s="42" t="s">
        <v>785</v>
      </c>
      <c r="F272" s="95" t="s">
        <v>1</v>
      </c>
      <c r="G272" s="267" t="s">
        <v>1612</v>
      </c>
      <c r="H272" s="37" t="s">
        <v>787</v>
      </c>
    </row>
    <row r="273" spans="1:8" s="10" customFormat="1" ht="15.95" customHeight="1">
      <c r="A273" s="45">
        <v>44</v>
      </c>
      <c r="B273" s="51" t="s">
        <v>778</v>
      </c>
      <c r="C273" s="257" t="s">
        <v>779</v>
      </c>
      <c r="D273" s="258" t="s">
        <v>780</v>
      </c>
      <c r="E273" s="42" t="s">
        <v>785</v>
      </c>
      <c r="F273" s="95" t="s">
        <v>1</v>
      </c>
      <c r="G273" s="128"/>
      <c r="H273" s="37" t="s">
        <v>787</v>
      </c>
    </row>
    <row r="274" spans="1:8" s="10" customFormat="1" ht="15.95" customHeight="1">
      <c r="A274" s="45">
        <v>45</v>
      </c>
      <c r="B274" s="51" t="s">
        <v>781</v>
      </c>
      <c r="C274" s="257" t="s">
        <v>782</v>
      </c>
      <c r="D274" s="258" t="s">
        <v>6</v>
      </c>
      <c r="E274" s="42" t="s">
        <v>785</v>
      </c>
      <c r="F274" s="95" t="s">
        <v>1</v>
      </c>
      <c r="G274" s="45"/>
      <c r="H274" s="37" t="s">
        <v>787</v>
      </c>
    </row>
    <row r="275" spans="1:8" s="10" customFormat="1" ht="20.100000000000001" hidden="1" customHeight="1">
      <c r="A275" s="33">
        <v>46</v>
      </c>
      <c r="B275" s="526" t="s">
        <v>248</v>
      </c>
      <c r="C275" s="526"/>
      <c r="D275" s="109">
        <f>A285</f>
        <v>56</v>
      </c>
      <c r="E275" s="42"/>
      <c r="F275" s="69"/>
      <c r="G275" s="54"/>
    </row>
    <row r="276" spans="1:8" s="10" customFormat="1" ht="17.100000000000001" hidden="1" customHeight="1">
      <c r="A276" s="45">
        <v>47</v>
      </c>
      <c r="B276" s="51"/>
      <c r="C276" s="59"/>
      <c r="D276" s="60"/>
      <c r="E276" s="42"/>
      <c r="F276" s="69"/>
      <c r="G276" s="45"/>
    </row>
    <row r="277" spans="1:8" s="10" customFormat="1" ht="17.100000000000001" hidden="1" customHeight="1">
      <c r="A277" s="33">
        <v>48</v>
      </c>
      <c r="B277" s="51"/>
      <c r="C277" s="59"/>
      <c r="D277" s="60"/>
      <c r="E277" s="42"/>
      <c r="F277" s="69"/>
      <c r="G277" s="45"/>
    </row>
    <row r="278" spans="1:8" s="10" customFormat="1" ht="17.100000000000001" hidden="1" customHeight="1">
      <c r="A278" s="45">
        <v>49</v>
      </c>
      <c r="B278" s="51"/>
      <c r="C278" s="59"/>
      <c r="D278" s="60"/>
      <c r="E278" s="42"/>
      <c r="F278" s="69"/>
      <c r="G278" s="45"/>
    </row>
    <row r="279" spans="1:8" s="10" customFormat="1" ht="17.100000000000001" hidden="1" customHeight="1">
      <c r="A279" s="33">
        <v>50</v>
      </c>
      <c r="B279" s="51"/>
      <c r="C279" s="59"/>
      <c r="D279" s="60"/>
      <c r="E279" s="42"/>
      <c r="F279" s="69"/>
      <c r="G279" s="45"/>
    </row>
    <row r="280" spans="1:8" s="10" customFormat="1" ht="17.100000000000001" hidden="1" customHeight="1">
      <c r="A280" s="45">
        <v>51</v>
      </c>
      <c r="B280" s="51"/>
      <c r="C280" s="59"/>
      <c r="D280" s="60"/>
      <c r="E280" s="42"/>
      <c r="F280" s="69"/>
      <c r="G280" s="45"/>
    </row>
    <row r="281" spans="1:8" s="10" customFormat="1" ht="17.100000000000001" hidden="1" customHeight="1">
      <c r="A281" s="33">
        <v>52</v>
      </c>
      <c r="B281" s="51"/>
      <c r="C281" s="59"/>
      <c r="D281" s="60"/>
      <c r="E281" s="42"/>
      <c r="F281" s="69"/>
      <c r="G281" s="45"/>
    </row>
    <row r="282" spans="1:8" s="10" customFormat="1" ht="17.100000000000001" hidden="1" customHeight="1">
      <c r="A282" s="45">
        <v>53</v>
      </c>
      <c r="B282" s="51"/>
      <c r="C282" s="59"/>
      <c r="D282" s="60"/>
      <c r="E282" s="42"/>
      <c r="F282" s="69"/>
      <c r="G282" s="45"/>
    </row>
    <row r="283" spans="1:8" s="10" customFormat="1" ht="17.100000000000001" hidden="1" customHeight="1">
      <c r="A283" s="33">
        <v>54</v>
      </c>
      <c r="B283" s="51"/>
      <c r="C283" s="59"/>
      <c r="D283" s="60"/>
      <c r="E283" s="42"/>
      <c r="F283" s="69"/>
      <c r="G283" s="45"/>
    </row>
    <row r="284" spans="1:8" s="10" customFormat="1" ht="17.100000000000001" hidden="1" customHeight="1">
      <c r="A284" s="45">
        <v>55</v>
      </c>
      <c r="B284" s="51"/>
      <c r="C284" s="59"/>
      <c r="D284" s="60"/>
      <c r="E284" s="42"/>
      <c r="F284" s="69"/>
      <c r="G284" s="45"/>
    </row>
    <row r="285" spans="1:8" s="10" customFormat="1" ht="17.100000000000001" hidden="1" customHeight="1">
      <c r="A285" s="33">
        <v>56</v>
      </c>
      <c r="B285" s="51"/>
      <c r="C285" s="59"/>
      <c r="D285" s="60"/>
      <c r="E285" s="42"/>
      <c r="F285" s="69"/>
      <c r="G285" s="45"/>
    </row>
    <row r="286" spans="1:8" s="10" customFormat="1" ht="20.100000000000001" hidden="1" customHeight="1">
      <c r="A286" s="45">
        <v>57</v>
      </c>
      <c r="B286" s="507" t="s">
        <v>259</v>
      </c>
      <c r="C286" s="527"/>
      <c r="D286" s="109">
        <f>A296</f>
        <v>67</v>
      </c>
      <c r="E286" s="42"/>
      <c r="F286" s="69"/>
      <c r="G286" s="54"/>
    </row>
    <row r="287" spans="1:8" s="10" customFormat="1" ht="17.100000000000001" hidden="1" customHeight="1">
      <c r="A287" s="33">
        <v>58</v>
      </c>
      <c r="B287" s="51"/>
      <c r="C287" s="59"/>
      <c r="D287" s="60"/>
      <c r="E287" s="42"/>
      <c r="F287" s="69"/>
      <c r="G287" s="45"/>
    </row>
    <row r="288" spans="1:8" s="10" customFormat="1" ht="17.100000000000001" hidden="1" customHeight="1">
      <c r="A288" s="45">
        <v>59</v>
      </c>
      <c r="B288" s="51"/>
      <c r="C288" s="59"/>
      <c r="D288" s="60"/>
      <c r="E288" s="42"/>
      <c r="F288" s="69"/>
      <c r="G288" s="45"/>
    </row>
    <row r="289" spans="1:7" s="10" customFormat="1" ht="17.100000000000001" hidden="1" customHeight="1">
      <c r="A289" s="33">
        <v>60</v>
      </c>
      <c r="B289" s="51"/>
      <c r="C289" s="59"/>
      <c r="D289" s="60"/>
      <c r="E289" s="42"/>
      <c r="F289" s="69"/>
      <c r="G289" s="45"/>
    </row>
    <row r="290" spans="1:7" s="10" customFormat="1" ht="17.100000000000001" hidden="1" customHeight="1">
      <c r="A290" s="45">
        <v>61</v>
      </c>
      <c r="B290" s="51"/>
      <c r="C290" s="59"/>
      <c r="D290" s="60"/>
      <c r="E290" s="42"/>
      <c r="F290" s="69"/>
      <c r="G290" s="45"/>
    </row>
    <row r="291" spans="1:7" s="10" customFormat="1" ht="17.100000000000001" hidden="1" customHeight="1">
      <c r="A291" s="33">
        <v>62</v>
      </c>
      <c r="B291" s="51"/>
      <c r="C291" s="59"/>
      <c r="D291" s="60"/>
      <c r="E291" s="42"/>
      <c r="F291" s="69"/>
      <c r="G291" s="45"/>
    </row>
    <row r="292" spans="1:7" s="10" customFormat="1" ht="17.100000000000001" hidden="1" customHeight="1">
      <c r="A292" s="45">
        <v>63</v>
      </c>
      <c r="B292" s="51"/>
      <c r="C292" s="59"/>
      <c r="D292" s="60"/>
      <c r="E292" s="42"/>
      <c r="F292" s="69"/>
      <c r="G292" s="46"/>
    </row>
    <row r="293" spans="1:7" s="10" customFormat="1" ht="17.100000000000001" hidden="1" customHeight="1">
      <c r="A293" s="33">
        <v>64</v>
      </c>
      <c r="B293" s="51"/>
      <c r="C293" s="59"/>
      <c r="D293" s="60"/>
      <c r="E293" s="42"/>
      <c r="F293" s="69"/>
      <c r="G293" s="46"/>
    </row>
    <row r="294" spans="1:7" s="10" customFormat="1" ht="17.100000000000001" hidden="1" customHeight="1">
      <c r="A294" s="45">
        <v>65</v>
      </c>
      <c r="B294" s="51"/>
      <c r="C294" s="59"/>
      <c r="D294" s="60"/>
      <c r="E294" s="42"/>
      <c r="F294" s="69"/>
      <c r="G294" s="46"/>
    </row>
    <row r="295" spans="1:7" s="10" customFormat="1" ht="17.100000000000001" hidden="1" customHeight="1">
      <c r="A295" s="33">
        <v>66</v>
      </c>
      <c r="B295" s="51"/>
      <c r="C295" s="59"/>
      <c r="D295" s="60"/>
      <c r="E295" s="42"/>
      <c r="F295" s="69"/>
      <c r="G295" s="45"/>
    </row>
    <row r="296" spans="1:7" s="10" customFormat="1" ht="17.100000000000001" hidden="1" customHeight="1">
      <c r="A296" s="45">
        <v>67</v>
      </c>
      <c r="B296" s="51"/>
      <c r="C296" s="59"/>
      <c r="D296" s="60"/>
      <c r="E296" s="42"/>
      <c r="F296" s="69"/>
      <c r="G296" s="43"/>
    </row>
    <row r="297" spans="1:7" s="10" customFormat="1" ht="20.100000000000001" customHeight="1">
      <c r="A297" s="467" t="s">
        <v>29</v>
      </c>
      <c r="B297" s="468"/>
      <c r="C297" s="468"/>
      <c r="D297" s="195">
        <f>SUM(D10,D69,D100,D159,D224,D229)</f>
        <v>259</v>
      </c>
      <c r="E297" s="194"/>
      <c r="F297" s="469"/>
      <c r="G297" s="470"/>
    </row>
    <row r="298" spans="1:7" ht="20.100000000000001" customHeight="1">
      <c r="B298" s="27"/>
      <c r="C298" s="28"/>
      <c r="D298" s="28"/>
      <c r="E298" s="90" t="s">
        <v>90</v>
      </c>
      <c r="F298" s="226"/>
      <c r="G298" s="53"/>
    </row>
    <row r="299" spans="1:7" ht="18" customHeight="1">
      <c r="B299" s="34"/>
      <c r="C299" s="35"/>
      <c r="D299" s="35"/>
      <c r="E299" s="56"/>
      <c r="F299" s="91"/>
      <c r="G299" s="53"/>
    </row>
    <row r="300" spans="1:7" ht="18" customHeight="1">
      <c r="B300" s="34"/>
      <c r="C300" s="35"/>
      <c r="D300" s="35"/>
      <c r="E300" s="56"/>
      <c r="F300" s="91"/>
      <c r="G300" s="53"/>
    </row>
    <row r="301" spans="1:7" ht="18" customHeight="1">
      <c r="B301" s="34"/>
      <c r="C301" s="35"/>
      <c r="D301" s="35"/>
      <c r="E301" s="56"/>
      <c r="F301" s="91"/>
      <c r="G301" s="53"/>
    </row>
    <row r="302" spans="1:7" ht="18" customHeight="1">
      <c r="A302" s="191"/>
      <c r="B302" s="191"/>
      <c r="C302" s="191"/>
      <c r="D302" s="191"/>
      <c r="E302" s="191"/>
      <c r="F302" s="191"/>
      <c r="G302" s="191"/>
    </row>
    <row r="303" spans="1:7" ht="18" customHeight="1">
      <c r="A303" s="191"/>
      <c r="B303" s="191"/>
      <c r="C303" s="191"/>
      <c r="D303" s="191"/>
      <c r="E303" s="191"/>
      <c r="F303" s="191"/>
      <c r="G303" s="191"/>
    </row>
    <row r="304" spans="1:7" ht="18" customHeight="1">
      <c r="A304" s="191"/>
      <c r="B304" s="191"/>
      <c r="C304" s="191"/>
      <c r="D304" s="191"/>
      <c r="E304" s="191"/>
      <c r="F304" s="191"/>
      <c r="G304" s="191"/>
    </row>
    <row r="305" spans="1:7" ht="18" customHeight="1">
      <c r="A305" s="191"/>
      <c r="B305" s="191"/>
      <c r="C305" s="191"/>
      <c r="D305" s="191"/>
      <c r="E305" s="191"/>
      <c r="F305" s="191"/>
      <c r="G305" s="191"/>
    </row>
    <row r="306" spans="1:7" ht="18" customHeight="1">
      <c r="A306" s="191"/>
      <c r="B306" s="191"/>
      <c r="C306" s="191"/>
      <c r="D306" s="191"/>
      <c r="E306" s="191"/>
      <c r="F306" s="191"/>
      <c r="G306" s="191"/>
    </row>
    <row r="307" spans="1:7" ht="18" customHeight="1">
      <c r="A307" s="191"/>
      <c r="B307" s="191"/>
      <c r="C307" s="191"/>
      <c r="D307" s="191"/>
      <c r="E307" s="191"/>
      <c r="F307" s="191"/>
      <c r="G307" s="191"/>
    </row>
    <row r="308" spans="1:7" ht="18" customHeight="1">
      <c r="A308" s="191"/>
      <c r="B308" s="191"/>
      <c r="C308" s="191"/>
      <c r="D308" s="191"/>
      <c r="E308" s="191"/>
      <c r="F308" s="191"/>
      <c r="G308" s="191"/>
    </row>
    <row r="309" spans="1:7" ht="18" customHeight="1">
      <c r="A309" s="191"/>
      <c r="B309" s="191"/>
      <c r="C309" s="191"/>
      <c r="D309" s="191"/>
      <c r="E309" s="191"/>
      <c r="F309" s="191"/>
      <c r="G309" s="191"/>
    </row>
    <row r="310" spans="1:7" ht="18" customHeight="1">
      <c r="A310" s="191"/>
      <c r="B310" s="191"/>
      <c r="C310" s="191"/>
      <c r="D310" s="191"/>
      <c r="E310" s="191"/>
      <c r="F310" s="191"/>
      <c r="G310" s="191"/>
    </row>
    <row r="311" spans="1:7" ht="18" customHeight="1">
      <c r="A311" s="191"/>
      <c r="B311" s="191"/>
      <c r="C311" s="191"/>
      <c r="D311" s="191"/>
      <c r="E311" s="191"/>
      <c r="F311" s="191"/>
      <c r="G311" s="191"/>
    </row>
    <row r="312" spans="1:7" ht="18" customHeight="1">
      <c r="A312" s="190"/>
      <c r="B312" s="190"/>
      <c r="C312" s="190"/>
      <c r="D312" s="190"/>
      <c r="F312" s="190"/>
      <c r="G312" s="190"/>
    </row>
    <row r="313" spans="1:7" ht="18" customHeight="1">
      <c r="A313" s="190"/>
      <c r="B313" s="190"/>
      <c r="C313" s="190"/>
      <c r="D313" s="190"/>
      <c r="F313" s="190"/>
      <c r="G313" s="190"/>
    </row>
    <row r="314" spans="1:7" ht="18" customHeight="1">
      <c r="A314" s="190"/>
      <c r="B314" s="190"/>
      <c r="C314" s="190"/>
      <c r="D314" s="190"/>
      <c r="F314" s="190"/>
      <c r="G314" s="190"/>
    </row>
    <row r="315" spans="1:7" ht="18" customHeight="1">
      <c r="A315" s="190"/>
      <c r="B315" s="190"/>
      <c r="C315" s="190"/>
      <c r="D315" s="190"/>
      <c r="F315" s="190"/>
      <c r="G315" s="190"/>
    </row>
    <row r="316" spans="1:7" ht="18" customHeight="1">
      <c r="A316" s="190"/>
      <c r="B316" s="190"/>
      <c r="C316" s="190"/>
      <c r="D316" s="190"/>
      <c r="F316" s="190"/>
      <c r="G316" s="190"/>
    </row>
    <row r="317" spans="1:7" ht="18" customHeight="1">
      <c r="A317" s="190"/>
      <c r="B317" s="190"/>
      <c r="C317" s="190"/>
      <c r="D317" s="190"/>
      <c r="F317" s="190"/>
      <c r="G317" s="190"/>
    </row>
    <row r="318" spans="1:7" ht="18" customHeight="1">
      <c r="A318" s="190"/>
      <c r="B318" s="190"/>
      <c r="C318" s="190"/>
      <c r="D318" s="190"/>
      <c r="F318" s="190"/>
      <c r="G318" s="190"/>
    </row>
    <row r="319" spans="1:7" ht="18" customHeight="1">
      <c r="A319" s="190"/>
      <c r="B319" s="190"/>
      <c r="C319" s="190"/>
      <c r="D319" s="190"/>
      <c r="F319" s="190"/>
      <c r="G319" s="190"/>
    </row>
    <row r="320" spans="1:7" ht="18" customHeight="1">
      <c r="A320" s="190"/>
      <c r="B320" s="190"/>
      <c r="C320" s="190"/>
      <c r="D320" s="190"/>
      <c r="F320" s="190"/>
      <c r="G320" s="190"/>
    </row>
    <row r="321" spans="1:7" ht="18" customHeight="1">
      <c r="A321" s="190"/>
      <c r="B321" s="190"/>
      <c r="C321" s="190"/>
      <c r="D321" s="190"/>
      <c r="F321" s="190"/>
      <c r="G321" s="190"/>
    </row>
    <row r="322" spans="1:7" ht="18" customHeight="1">
      <c r="A322" s="190"/>
      <c r="B322" s="190"/>
      <c r="C322" s="190"/>
      <c r="D322" s="190"/>
      <c r="F322" s="190"/>
      <c r="G322" s="190"/>
    </row>
    <row r="323" spans="1:7" ht="18" customHeight="1">
      <c r="A323" s="191"/>
      <c r="B323" s="191"/>
      <c r="C323" s="191"/>
      <c r="D323" s="191"/>
      <c r="E323" s="191"/>
      <c r="F323" s="191"/>
      <c r="G323" s="191"/>
    </row>
    <row r="324" spans="1:7" ht="18" customHeight="1">
      <c r="A324" s="191"/>
      <c r="B324" s="191"/>
      <c r="C324" s="191"/>
      <c r="D324" s="191"/>
      <c r="E324" s="191"/>
      <c r="F324" s="191"/>
      <c r="G324" s="191"/>
    </row>
    <row r="325" spans="1:7" ht="18" customHeight="1">
      <c r="A325" s="191"/>
      <c r="B325" s="191"/>
      <c r="C325" s="191"/>
      <c r="D325" s="191"/>
      <c r="E325" s="191"/>
      <c r="F325" s="191"/>
      <c r="G325" s="191"/>
    </row>
    <row r="326" spans="1:7" ht="18" customHeight="1">
      <c r="A326" s="191"/>
      <c r="B326" s="191"/>
      <c r="C326" s="191"/>
      <c r="D326" s="191"/>
      <c r="E326" s="191"/>
      <c r="F326" s="191"/>
      <c r="G326" s="191"/>
    </row>
    <row r="327" spans="1:7" ht="18" customHeight="1">
      <c r="A327" s="191"/>
      <c r="B327" s="191"/>
      <c r="C327" s="191"/>
      <c r="D327" s="191"/>
      <c r="E327" s="191"/>
      <c r="F327" s="191"/>
      <c r="G327" s="191"/>
    </row>
    <row r="328" spans="1:7" ht="18" customHeight="1">
      <c r="A328" s="190"/>
      <c r="B328" s="190"/>
      <c r="C328" s="190"/>
      <c r="D328" s="190"/>
      <c r="F328" s="190"/>
      <c r="G328" s="190"/>
    </row>
    <row r="329" spans="1:7" ht="18" customHeight="1">
      <c r="A329" s="190"/>
      <c r="B329" s="190"/>
      <c r="C329" s="190"/>
      <c r="D329" s="190"/>
      <c r="F329" s="190"/>
      <c r="G329" s="190"/>
    </row>
    <row r="330" spans="1:7" ht="18" customHeight="1"/>
    <row r="331" spans="1:7" ht="18" customHeight="1"/>
    <row r="332" spans="1:7" ht="18" customHeight="1"/>
    <row r="333" spans="1:7" ht="18" customHeight="1"/>
    <row r="334" spans="1:7" ht="18" customHeight="1"/>
    <row r="335" spans="1:7" ht="18" customHeight="1">
      <c r="A335" s="4"/>
      <c r="B335" s="4"/>
      <c r="E335" s="4"/>
    </row>
    <row r="336" spans="1:7" ht="18" customHeight="1">
      <c r="A336" s="4"/>
      <c r="B336" s="4"/>
      <c r="E336" s="4"/>
    </row>
    <row r="337" spans="1:5" ht="18" customHeight="1">
      <c r="A337" s="4"/>
      <c r="B337" s="4"/>
      <c r="E337" s="4"/>
    </row>
    <row r="338" spans="1:5" ht="18" customHeight="1">
      <c r="A338" s="4"/>
      <c r="B338" s="4"/>
      <c r="E338" s="4"/>
    </row>
    <row r="339" spans="1:5" ht="18" customHeight="1">
      <c r="A339" s="4"/>
      <c r="B339" s="4"/>
      <c r="E339" s="4"/>
    </row>
    <row r="340" spans="1:5" ht="18" customHeight="1">
      <c r="A340" s="4"/>
      <c r="B340" s="4"/>
      <c r="E340" s="4"/>
    </row>
    <row r="341" spans="1:5" ht="18" customHeight="1">
      <c r="A341" s="4"/>
      <c r="B341" s="4"/>
      <c r="E341" s="4"/>
    </row>
    <row r="342" spans="1:5" ht="18" customHeight="1">
      <c r="A342" s="4"/>
      <c r="B342" s="4"/>
      <c r="E342" s="4"/>
    </row>
    <row r="343" spans="1:5" ht="18" customHeight="1">
      <c r="A343" s="4"/>
      <c r="B343" s="4"/>
      <c r="E343" s="4"/>
    </row>
    <row r="344" spans="1:5" ht="18" customHeight="1">
      <c r="A344" s="4"/>
      <c r="B344" s="4"/>
      <c r="E344" s="4"/>
    </row>
    <row r="345" spans="1:5" ht="18" customHeight="1">
      <c r="A345" s="4"/>
      <c r="B345" s="4"/>
      <c r="E345" s="4"/>
    </row>
    <row r="346" spans="1:5" ht="18" customHeight="1">
      <c r="A346" s="4"/>
      <c r="B346" s="4"/>
      <c r="E346" s="4"/>
    </row>
    <row r="347" spans="1:5" ht="18" customHeight="1">
      <c r="A347" s="4"/>
      <c r="B347" s="4"/>
      <c r="E347" s="4"/>
    </row>
    <row r="348" spans="1:5" ht="18" customHeight="1">
      <c r="A348" s="4"/>
      <c r="B348" s="4"/>
      <c r="E348" s="4"/>
    </row>
    <row r="349" spans="1:5" ht="18" customHeight="1">
      <c r="A349" s="4"/>
      <c r="B349" s="4"/>
      <c r="E349" s="4"/>
    </row>
    <row r="350" spans="1:5" ht="18" customHeight="1">
      <c r="A350" s="4"/>
      <c r="B350" s="4"/>
      <c r="E350" s="4"/>
    </row>
    <row r="351" spans="1:5">
      <c r="A351" s="4"/>
      <c r="B351" s="4"/>
      <c r="E351" s="4"/>
    </row>
    <row r="352" spans="1:5">
      <c r="A352" s="4"/>
      <c r="B352" s="4"/>
      <c r="E352" s="4"/>
    </row>
  </sheetData>
  <mergeCells count="22">
    <mergeCell ref="B10:C10"/>
    <mergeCell ref="A6:G6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7:G7"/>
    <mergeCell ref="C9:D9"/>
    <mergeCell ref="B286:C286"/>
    <mergeCell ref="A297:C297"/>
    <mergeCell ref="F297:G297"/>
    <mergeCell ref="B69:C69"/>
    <mergeCell ref="B100:C100"/>
    <mergeCell ref="B159:C159"/>
    <mergeCell ref="B224:C224"/>
    <mergeCell ref="B229:C229"/>
    <mergeCell ref="B275:C275"/>
  </mergeCells>
  <pageMargins left="0.5" right="0.25" top="0.5" bottom="0.3" header="0" footer="0.25"/>
  <pageSetup paperSize="9" scale="98" orientation="portrait" r:id="rId1"/>
  <headerFooter differentFirst="1" scaleWithDoc="0" alignWithMargins="0">
    <oddHeader>&amp;C&amp;P</odd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4"/>
  <sheetViews>
    <sheetView view="pageBreakPreview" topLeftCell="A4" zoomScaleNormal="100" workbookViewId="0">
      <selection activeCell="B12" sqref="B12"/>
    </sheetView>
  </sheetViews>
  <sheetFormatPr defaultRowHeight="15"/>
  <cols>
    <col min="1" max="1" width="4.625" style="238" customWidth="1"/>
    <col min="2" max="2" width="8.625" style="238" customWidth="1"/>
    <col min="3" max="3" width="19.625" style="4" customWidth="1"/>
    <col min="4" max="4" width="7.125" style="4" customWidth="1"/>
    <col min="5" max="5" width="10.625" style="238" customWidth="1"/>
    <col min="6" max="6" width="23.625" style="4" customWidth="1"/>
    <col min="7" max="7" width="20.625" style="4" customWidth="1"/>
    <col min="8" max="8" width="21.5" style="4" bestFit="1" customWidth="1"/>
    <col min="9" max="16384" width="9" style="4"/>
  </cols>
  <sheetData>
    <row r="1" spans="1:8" ht="18" customHeight="1">
      <c r="A1" s="454" t="s">
        <v>7</v>
      </c>
      <c r="B1" s="454"/>
      <c r="C1" s="454"/>
      <c r="D1" s="454"/>
      <c r="E1" s="455" t="s">
        <v>22</v>
      </c>
      <c r="F1" s="455"/>
      <c r="G1" s="455"/>
    </row>
    <row r="2" spans="1:8" ht="18" customHeight="1">
      <c r="A2" s="455" t="s">
        <v>18</v>
      </c>
      <c r="B2" s="455"/>
      <c r="C2" s="455"/>
      <c r="D2" s="455"/>
      <c r="E2" s="456" t="s">
        <v>23</v>
      </c>
      <c r="F2" s="456"/>
      <c r="G2" s="456"/>
    </row>
    <row r="3" spans="1:8" ht="18" customHeight="1">
      <c r="A3" s="455" t="s">
        <v>30</v>
      </c>
      <c r="B3" s="455"/>
      <c r="C3" s="455"/>
      <c r="D3" s="455"/>
      <c r="E3" s="455"/>
      <c r="F3" s="455"/>
      <c r="G3" s="455"/>
    </row>
    <row r="4" spans="1:8" ht="18" customHeight="1">
      <c r="A4" s="458"/>
      <c r="B4" s="458"/>
      <c r="C4" s="458"/>
      <c r="D4" s="458"/>
      <c r="E4" s="22"/>
      <c r="F4" s="524" t="s">
        <v>1617</v>
      </c>
      <c r="G4" s="524"/>
    </row>
    <row r="5" spans="1:8" s="15" customFormat="1" ht="50.1" customHeight="1">
      <c r="A5" s="472" t="s">
        <v>1040</v>
      </c>
      <c r="B5" s="459"/>
      <c r="C5" s="473"/>
      <c r="D5" s="473"/>
      <c r="E5" s="473"/>
      <c r="F5" s="473"/>
      <c r="G5" s="473"/>
    </row>
    <row r="6" spans="1:8" s="15" customFormat="1" ht="20.100000000000001" customHeight="1">
      <c r="A6" s="525" t="s">
        <v>1592</v>
      </c>
      <c r="B6" s="525"/>
      <c r="C6" s="525"/>
      <c r="D6" s="525"/>
      <c r="E6" s="525"/>
      <c r="F6" s="525"/>
      <c r="G6" s="525"/>
    </row>
    <row r="7" spans="1:8" s="10" customFormat="1" ht="35.1" customHeight="1">
      <c r="A7" s="506" t="s">
        <v>1601</v>
      </c>
      <c r="B7" s="506"/>
      <c r="C7" s="506"/>
      <c r="D7" s="506"/>
      <c r="E7" s="506"/>
      <c r="F7" s="506"/>
      <c r="G7" s="506"/>
    </row>
    <row r="8" spans="1:8" ht="15" customHeight="1">
      <c r="A8" s="6"/>
      <c r="B8" s="6"/>
      <c r="C8" s="6"/>
      <c r="D8" s="6"/>
      <c r="E8" s="6"/>
      <c r="F8" s="23"/>
      <c r="G8" s="184" t="s">
        <v>1610</v>
      </c>
    </row>
    <row r="9" spans="1:8" s="8" customFormat="1" ht="24.95" customHeight="1">
      <c r="A9" s="220" t="s">
        <v>21</v>
      </c>
      <c r="B9" s="236" t="s">
        <v>5</v>
      </c>
      <c r="C9" s="462" t="s">
        <v>24</v>
      </c>
      <c r="D9" s="463"/>
      <c r="E9" s="220" t="s">
        <v>25</v>
      </c>
      <c r="F9" s="220" t="s">
        <v>26</v>
      </c>
      <c r="G9" s="12" t="s">
        <v>27</v>
      </c>
    </row>
    <row r="10" spans="1:8" s="8" customFormat="1" ht="20.100000000000001" customHeight="1">
      <c r="A10" s="220"/>
      <c r="B10" s="528" t="s">
        <v>246</v>
      </c>
      <c r="C10" s="529"/>
      <c r="D10" s="240">
        <f>A67</f>
        <v>57</v>
      </c>
      <c r="E10" s="44"/>
      <c r="F10" s="44"/>
      <c r="G10" s="54"/>
    </row>
    <row r="11" spans="1:8" s="10" customFormat="1" ht="17.100000000000001" customHeight="1">
      <c r="A11" s="45">
        <v>1</v>
      </c>
      <c r="B11" s="51" t="s">
        <v>1041</v>
      </c>
      <c r="C11" s="257" t="s">
        <v>1042</v>
      </c>
      <c r="D11" s="258" t="s">
        <v>46</v>
      </c>
      <c r="E11" s="42" t="s">
        <v>1123</v>
      </c>
      <c r="F11" s="69" t="s">
        <v>1609</v>
      </c>
      <c r="G11" s="46"/>
      <c r="H11" s="37" t="s">
        <v>489</v>
      </c>
    </row>
    <row r="12" spans="1:8" s="10" customFormat="1" ht="17.100000000000001" customHeight="1">
      <c r="A12" s="45">
        <v>2</v>
      </c>
      <c r="B12" s="51" t="s">
        <v>1043</v>
      </c>
      <c r="C12" s="257" t="s">
        <v>947</v>
      </c>
      <c r="D12" s="258" t="s">
        <v>150</v>
      </c>
      <c r="E12" s="42" t="s">
        <v>1123</v>
      </c>
      <c r="F12" s="95" t="s">
        <v>1</v>
      </c>
      <c r="G12" s="46"/>
      <c r="H12" s="37" t="s">
        <v>489</v>
      </c>
    </row>
    <row r="13" spans="1:8" s="10" customFormat="1" ht="17.100000000000001" customHeight="1">
      <c r="A13" s="45">
        <v>3</v>
      </c>
      <c r="B13" s="51" t="s">
        <v>1044</v>
      </c>
      <c r="C13" s="257" t="s">
        <v>1045</v>
      </c>
      <c r="D13" s="258" t="s">
        <v>132</v>
      </c>
      <c r="E13" s="42" t="s">
        <v>1123</v>
      </c>
      <c r="F13" s="95" t="s">
        <v>1</v>
      </c>
      <c r="G13" s="46"/>
      <c r="H13" s="37" t="s">
        <v>489</v>
      </c>
    </row>
    <row r="14" spans="1:8" s="10" customFormat="1" ht="17.100000000000001" customHeight="1">
      <c r="A14" s="45">
        <v>4</v>
      </c>
      <c r="B14" s="51" t="s">
        <v>1046</v>
      </c>
      <c r="C14" s="257" t="s">
        <v>81</v>
      </c>
      <c r="D14" s="258" t="s">
        <v>6</v>
      </c>
      <c r="E14" s="42" t="s">
        <v>1123</v>
      </c>
      <c r="F14" s="95" t="s">
        <v>1</v>
      </c>
      <c r="G14" s="46"/>
      <c r="H14" s="37" t="s">
        <v>489</v>
      </c>
    </row>
    <row r="15" spans="1:8" s="10" customFormat="1" ht="17.100000000000001" customHeight="1">
      <c r="A15" s="45">
        <v>5</v>
      </c>
      <c r="B15" s="51" t="s">
        <v>1047</v>
      </c>
      <c r="C15" s="257" t="s">
        <v>1048</v>
      </c>
      <c r="D15" s="258" t="s">
        <v>170</v>
      </c>
      <c r="E15" s="42" t="s">
        <v>1124</v>
      </c>
      <c r="F15" s="95" t="s">
        <v>1</v>
      </c>
      <c r="G15" s="46"/>
      <c r="H15" s="37" t="s">
        <v>489</v>
      </c>
    </row>
    <row r="16" spans="1:8" s="10" customFormat="1" ht="17.100000000000001" customHeight="1">
      <c r="A16" s="45">
        <v>6</v>
      </c>
      <c r="B16" s="51" t="s">
        <v>1049</v>
      </c>
      <c r="C16" s="257" t="s">
        <v>70</v>
      </c>
      <c r="D16" s="258" t="s">
        <v>1050</v>
      </c>
      <c r="E16" s="42" t="s">
        <v>1124</v>
      </c>
      <c r="F16" s="95" t="s">
        <v>1</v>
      </c>
      <c r="G16" s="46"/>
      <c r="H16" s="37" t="s">
        <v>489</v>
      </c>
    </row>
    <row r="17" spans="1:8" s="10" customFormat="1" ht="17.100000000000001" customHeight="1">
      <c r="A17" s="45">
        <v>7</v>
      </c>
      <c r="B17" s="51" t="s">
        <v>1051</v>
      </c>
      <c r="C17" s="257" t="s">
        <v>995</v>
      </c>
      <c r="D17" s="258" t="s">
        <v>91</v>
      </c>
      <c r="E17" s="42" t="s">
        <v>1124</v>
      </c>
      <c r="F17" s="95" t="s">
        <v>1</v>
      </c>
      <c r="G17" s="46"/>
      <c r="H17" s="37" t="s">
        <v>489</v>
      </c>
    </row>
    <row r="18" spans="1:8" s="10" customFormat="1" ht="17.100000000000001" customHeight="1">
      <c r="A18" s="45">
        <v>8</v>
      </c>
      <c r="B18" s="51" t="s">
        <v>1052</v>
      </c>
      <c r="C18" s="257" t="s">
        <v>1005</v>
      </c>
      <c r="D18" s="258" t="s">
        <v>130</v>
      </c>
      <c r="E18" s="42" t="s">
        <v>1124</v>
      </c>
      <c r="F18" s="95" t="s">
        <v>1</v>
      </c>
      <c r="G18" s="46"/>
      <c r="H18" s="37" t="s">
        <v>489</v>
      </c>
    </row>
    <row r="19" spans="1:8" s="10" customFormat="1" ht="17.100000000000001" customHeight="1">
      <c r="A19" s="45">
        <v>9</v>
      </c>
      <c r="B19" s="51" t="s">
        <v>1053</v>
      </c>
      <c r="C19" s="257" t="s">
        <v>1054</v>
      </c>
      <c r="D19" s="258" t="s">
        <v>195</v>
      </c>
      <c r="E19" s="42" t="s">
        <v>1124</v>
      </c>
      <c r="F19" s="95" t="s">
        <v>1</v>
      </c>
      <c r="G19" s="46"/>
      <c r="H19" s="37" t="s">
        <v>489</v>
      </c>
    </row>
    <row r="20" spans="1:8" s="10" customFormat="1" ht="17.100000000000001" customHeight="1">
      <c r="A20" s="45">
        <v>10</v>
      </c>
      <c r="B20" s="51" t="s">
        <v>1055</v>
      </c>
      <c r="C20" s="257" t="s">
        <v>39</v>
      </c>
      <c r="D20" s="258" t="s">
        <v>44</v>
      </c>
      <c r="E20" s="42" t="s">
        <v>1124</v>
      </c>
      <c r="F20" s="95" t="s">
        <v>1</v>
      </c>
      <c r="G20" s="46"/>
      <c r="H20" s="37" t="s">
        <v>489</v>
      </c>
    </row>
    <row r="21" spans="1:8" s="10" customFormat="1" ht="17.100000000000001" customHeight="1">
      <c r="A21" s="45">
        <v>11</v>
      </c>
      <c r="B21" s="51" t="s">
        <v>1056</v>
      </c>
      <c r="C21" s="257" t="s">
        <v>1013</v>
      </c>
      <c r="D21" s="258" t="s">
        <v>161</v>
      </c>
      <c r="E21" s="42" t="s">
        <v>1124</v>
      </c>
      <c r="F21" s="95" t="s">
        <v>1</v>
      </c>
      <c r="G21" s="46"/>
      <c r="H21" s="37" t="s">
        <v>489</v>
      </c>
    </row>
    <row r="22" spans="1:8" s="10" customFormat="1" ht="17.100000000000001" customHeight="1">
      <c r="A22" s="45">
        <v>12</v>
      </c>
      <c r="B22" s="51" t="s">
        <v>1057</v>
      </c>
      <c r="C22" s="257" t="s">
        <v>81</v>
      </c>
      <c r="D22" s="258" t="s">
        <v>393</v>
      </c>
      <c r="E22" s="42" t="s">
        <v>1124</v>
      </c>
      <c r="F22" s="95" t="s">
        <v>1</v>
      </c>
      <c r="G22" s="46"/>
      <c r="H22" s="37" t="s">
        <v>489</v>
      </c>
    </row>
    <row r="23" spans="1:8" s="10" customFormat="1" ht="17.100000000000001" customHeight="1">
      <c r="A23" s="45">
        <v>13</v>
      </c>
      <c r="B23" s="51" t="s">
        <v>1058</v>
      </c>
      <c r="C23" s="257" t="s">
        <v>1059</v>
      </c>
      <c r="D23" s="258" t="s">
        <v>48</v>
      </c>
      <c r="E23" s="42" t="s">
        <v>1124</v>
      </c>
      <c r="F23" s="95" t="s">
        <v>1</v>
      </c>
      <c r="G23" s="46"/>
      <c r="H23" s="37" t="s">
        <v>489</v>
      </c>
    </row>
    <row r="24" spans="1:8" s="10" customFormat="1" ht="17.100000000000001" customHeight="1">
      <c r="A24" s="45">
        <v>14</v>
      </c>
      <c r="B24" s="70" t="s">
        <v>1060</v>
      </c>
      <c r="C24" s="264" t="s">
        <v>1061</v>
      </c>
      <c r="D24" s="265" t="s">
        <v>953</v>
      </c>
      <c r="E24" s="266" t="s">
        <v>1125</v>
      </c>
      <c r="F24" s="95" t="s">
        <v>1</v>
      </c>
      <c r="G24" s="106" t="s">
        <v>1612</v>
      </c>
      <c r="H24" s="37" t="s">
        <v>489</v>
      </c>
    </row>
    <row r="25" spans="1:8" s="10" customFormat="1" ht="17.100000000000001" customHeight="1">
      <c r="A25" s="45">
        <v>15</v>
      </c>
      <c r="B25" s="51" t="s">
        <v>1062</v>
      </c>
      <c r="C25" s="257" t="s">
        <v>127</v>
      </c>
      <c r="D25" s="258" t="s">
        <v>149</v>
      </c>
      <c r="E25" s="42" t="s">
        <v>1125</v>
      </c>
      <c r="F25" s="95" t="s">
        <v>1</v>
      </c>
      <c r="G25" s="46"/>
      <c r="H25" s="37" t="s">
        <v>489</v>
      </c>
    </row>
    <row r="26" spans="1:8" s="10" customFormat="1" ht="17.100000000000001" customHeight="1">
      <c r="A26" s="45">
        <v>16</v>
      </c>
      <c r="B26" s="51" t="s">
        <v>1063</v>
      </c>
      <c r="C26" s="257" t="s">
        <v>112</v>
      </c>
      <c r="D26" s="258" t="s">
        <v>54</v>
      </c>
      <c r="E26" s="42" t="s">
        <v>1125</v>
      </c>
      <c r="F26" s="95" t="s">
        <v>1</v>
      </c>
      <c r="G26" s="46"/>
      <c r="H26" s="37" t="s">
        <v>489</v>
      </c>
    </row>
    <row r="27" spans="1:8" s="10" customFormat="1" ht="17.100000000000001" customHeight="1">
      <c r="A27" s="45">
        <v>17</v>
      </c>
      <c r="B27" s="51" t="s">
        <v>1064</v>
      </c>
      <c r="C27" s="257" t="s">
        <v>1065</v>
      </c>
      <c r="D27" s="258" t="s">
        <v>154</v>
      </c>
      <c r="E27" s="42" t="s">
        <v>1125</v>
      </c>
      <c r="F27" s="95" t="s">
        <v>1</v>
      </c>
      <c r="G27" s="46"/>
      <c r="H27" s="37" t="s">
        <v>489</v>
      </c>
    </row>
    <row r="28" spans="1:8" s="10" customFormat="1" ht="17.100000000000001" customHeight="1">
      <c r="A28" s="45">
        <v>18</v>
      </c>
      <c r="B28" s="51" t="s">
        <v>1066</v>
      </c>
      <c r="C28" s="257" t="s">
        <v>73</v>
      </c>
      <c r="D28" s="258" t="s">
        <v>132</v>
      </c>
      <c r="E28" s="42" t="s">
        <v>1125</v>
      </c>
      <c r="F28" s="95" t="s">
        <v>1</v>
      </c>
      <c r="G28" s="46"/>
      <c r="H28" s="37" t="s">
        <v>489</v>
      </c>
    </row>
    <row r="29" spans="1:8" s="10" customFormat="1" ht="17.100000000000001" customHeight="1">
      <c r="A29" s="45">
        <v>19</v>
      </c>
      <c r="B29" s="51" t="s">
        <v>1067</v>
      </c>
      <c r="C29" s="257" t="s">
        <v>1068</v>
      </c>
      <c r="D29" s="258" t="s">
        <v>949</v>
      </c>
      <c r="E29" s="42" t="s">
        <v>1125</v>
      </c>
      <c r="F29" s="95" t="s">
        <v>1</v>
      </c>
      <c r="G29" s="46"/>
      <c r="H29" s="37" t="s">
        <v>489</v>
      </c>
    </row>
    <row r="30" spans="1:8" s="10" customFormat="1" ht="17.100000000000001" customHeight="1">
      <c r="A30" s="45">
        <v>20</v>
      </c>
      <c r="B30" s="51" t="s">
        <v>1069</v>
      </c>
      <c r="C30" s="257" t="s">
        <v>970</v>
      </c>
      <c r="D30" s="258" t="s">
        <v>155</v>
      </c>
      <c r="E30" s="42" t="s">
        <v>1125</v>
      </c>
      <c r="F30" s="95" t="s">
        <v>1</v>
      </c>
      <c r="G30" s="46"/>
      <c r="H30" s="37" t="s">
        <v>489</v>
      </c>
    </row>
    <row r="31" spans="1:8" s="10" customFormat="1" ht="17.100000000000001" customHeight="1">
      <c r="A31" s="45">
        <v>21</v>
      </c>
      <c r="B31" s="51" t="s">
        <v>1070</v>
      </c>
      <c r="C31" s="257" t="s">
        <v>1071</v>
      </c>
      <c r="D31" s="258" t="s">
        <v>951</v>
      </c>
      <c r="E31" s="42" t="s">
        <v>1125</v>
      </c>
      <c r="F31" s="95" t="s">
        <v>1</v>
      </c>
      <c r="G31" s="46"/>
      <c r="H31" s="37" t="s">
        <v>489</v>
      </c>
    </row>
    <row r="32" spans="1:8" s="10" customFormat="1" ht="17.100000000000001" customHeight="1">
      <c r="A32" s="45">
        <v>22</v>
      </c>
      <c r="B32" s="51" t="s">
        <v>1072</v>
      </c>
      <c r="C32" s="257" t="s">
        <v>211</v>
      </c>
      <c r="D32" s="258" t="s">
        <v>144</v>
      </c>
      <c r="E32" s="42" t="s">
        <v>1126</v>
      </c>
      <c r="F32" s="95" t="s">
        <v>1</v>
      </c>
      <c r="G32" s="46"/>
      <c r="H32" s="37" t="s">
        <v>489</v>
      </c>
    </row>
    <row r="33" spans="1:8" s="10" customFormat="1" ht="17.100000000000001" customHeight="1">
      <c r="A33" s="45">
        <v>23</v>
      </c>
      <c r="B33" s="51" t="s">
        <v>1073</v>
      </c>
      <c r="C33" s="257" t="s">
        <v>73</v>
      </c>
      <c r="D33" s="258" t="s">
        <v>64</v>
      </c>
      <c r="E33" s="42" t="s">
        <v>1126</v>
      </c>
      <c r="F33" s="95" t="s">
        <v>1</v>
      </c>
      <c r="G33" s="46"/>
      <c r="H33" s="37" t="s">
        <v>489</v>
      </c>
    </row>
    <row r="34" spans="1:8" s="10" customFormat="1" ht="17.100000000000001" customHeight="1">
      <c r="A34" s="45">
        <v>24</v>
      </c>
      <c r="B34" s="51" t="s">
        <v>1074</v>
      </c>
      <c r="C34" s="257" t="s">
        <v>1075</v>
      </c>
      <c r="D34" s="258" t="s">
        <v>65</v>
      </c>
      <c r="E34" s="42" t="s">
        <v>1126</v>
      </c>
      <c r="F34" s="95" t="s">
        <v>1</v>
      </c>
      <c r="G34" s="46"/>
      <c r="H34" s="37" t="s">
        <v>489</v>
      </c>
    </row>
    <row r="35" spans="1:8" s="10" customFormat="1" ht="17.100000000000001" customHeight="1">
      <c r="A35" s="45">
        <v>25</v>
      </c>
      <c r="B35" s="51" t="s">
        <v>1076</v>
      </c>
      <c r="C35" s="257" t="s">
        <v>158</v>
      </c>
      <c r="D35" s="258" t="s">
        <v>68</v>
      </c>
      <c r="E35" s="42" t="s">
        <v>1126</v>
      </c>
      <c r="F35" s="95" t="s">
        <v>1</v>
      </c>
      <c r="G35" s="46"/>
      <c r="H35" s="37" t="s">
        <v>489</v>
      </c>
    </row>
    <row r="36" spans="1:8" s="10" customFormat="1" ht="17.100000000000001" customHeight="1">
      <c r="A36" s="45">
        <v>26</v>
      </c>
      <c r="B36" s="51" t="s">
        <v>1077</v>
      </c>
      <c r="C36" s="257" t="s">
        <v>47</v>
      </c>
      <c r="D36" s="258" t="s">
        <v>100</v>
      </c>
      <c r="E36" s="42" t="s">
        <v>1126</v>
      </c>
      <c r="F36" s="95" t="s">
        <v>1</v>
      </c>
      <c r="G36" s="46"/>
      <c r="H36" s="37" t="s">
        <v>489</v>
      </c>
    </row>
    <row r="37" spans="1:8" s="10" customFormat="1" ht="17.100000000000001" customHeight="1">
      <c r="A37" s="45">
        <v>27</v>
      </c>
      <c r="B37" s="51" t="s">
        <v>1078</v>
      </c>
      <c r="C37" s="257" t="s">
        <v>1009</v>
      </c>
      <c r="D37" s="258" t="s">
        <v>157</v>
      </c>
      <c r="E37" s="42" t="s">
        <v>1126</v>
      </c>
      <c r="F37" s="95" t="s">
        <v>1</v>
      </c>
      <c r="G37" s="46"/>
      <c r="H37" s="37" t="s">
        <v>489</v>
      </c>
    </row>
    <row r="38" spans="1:8" s="10" customFormat="1" ht="17.100000000000001" customHeight="1">
      <c r="A38" s="45">
        <v>28</v>
      </c>
      <c r="B38" s="51" t="s">
        <v>1079</v>
      </c>
      <c r="C38" s="257" t="s">
        <v>96</v>
      </c>
      <c r="D38" s="258" t="s">
        <v>157</v>
      </c>
      <c r="E38" s="42" t="s">
        <v>1126</v>
      </c>
      <c r="F38" s="95" t="s">
        <v>1</v>
      </c>
      <c r="G38" s="46"/>
      <c r="H38" s="37" t="s">
        <v>489</v>
      </c>
    </row>
    <row r="39" spans="1:8" s="10" customFormat="1" ht="17.100000000000001" customHeight="1">
      <c r="A39" s="45">
        <v>29</v>
      </c>
      <c r="B39" s="51" t="s">
        <v>1080</v>
      </c>
      <c r="C39" s="257" t="s">
        <v>999</v>
      </c>
      <c r="D39" s="258" t="s">
        <v>115</v>
      </c>
      <c r="E39" s="42" t="s">
        <v>1126</v>
      </c>
      <c r="F39" s="95" t="s">
        <v>1</v>
      </c>
      <c r="G39" s="46"/>
      <c r="H39" s="37" t="s">
        <v>489</v>
      </c>
    </row>
    <row r="40" spans="1:8" s="10" customFormat="1" ht="17.100000000000001" customHeight="1">
      <c r="A40" s="45">
        <v>30</v>
      </c>
      <c r="B40" s="51" t="s">
        <v>1081</v>
      </c>
      <c r="C40" s="257" t="s">
        <v>1082</v>
      </c>
      <c r="D40" s="258" t="s">
        <v>74</v>
      </c>
      <c r="E40" s="42" t="s">
        <v>1126</v>
      </c>
      <c r="F40" s="95" t="s">
        <v>1</v>
      </c>
      <c r="G40" s="46"/>
      <c r="H40" s="37" t="s">
        <v>489</v>
      </c>
    </row>
    <row r="41" spans="1:8" s="10" customFormat="1" ht="17.100000000000001" customHeight="1">
      <c r="A41" s="45">
        <v>31</v>
      </c>
      <c r="B41" s="51" t="s">
        <v>1083</v>
      </c>
      <c r="C41" s="257" t="s">
        <v>1014</v>
      </c>
      <c r="D41" s="258" t="s">
        <v>170</v>
      </c>
      <c r="E41" s="42" t="s">
        <v>1127</v>
      </c>
      <c r="F41" s="95" t="s">
        <v>1</v>
      </c>
      <c r="G41" s="46"/>
      <c r="H41" s="37" t="s">
        <v>489</v>
      </c>
    </row>
    <row r="42" spans="1:8" s="10" customFormat="1" ht="17.100000000000001" customHeight="1">
      <c r="A42" s="45">
        <v>32</v>
      </c>
      <c r="B42" s="51" t="s">
        <v>1084</v>
      </c>
      <c r="C42" s="257" t="s">
        <v>81</v>
      </c>
      <c r="D42" s="258" t="s">
        <v>199</v>
      </c>
      <c r="E42" s="42" t="s">
        <v>1127</v>
      </c>
      <c r="F42" s="69" t="s">
        <v>817</v>
      </c>
      <c r="G42" s="46"/>
      <c r="H42" s="37" t="s">
        <v>489</v>
      </c>
    </row>
    <row r="43" spans="1:8" s="10" customFormat="1" ht="17.100000000000001" customHeight="1">
      <c r="A43" s="45">
        <v>33</v>
      </c>
      <c r="B43" s="51" t="s">
        <v>1085</v>
      </c>
      <c r="C43" s="257" t="s">
        <v>349</v>
      </c>
      <c r="D43" s="258" t="s">
        <v>1086</v>
      </c>
      <c r="E43" s="42" t="s">
        <v>1127</v>
      </c>
      <c r="F43" s="95" t="s">
        <v>1</v>
      </c>
      <c r="G43" s="46"/>
      <c r="H43" s="37" t="s">
        <v>489</v>
      </c>
    </row>
    <row r="44" spans="1:8" s="10" customFormat="1" ht="17.100000000000001" customHeight="1">
      <c r="A44" s="45">
        <v>34</v>
      </c>
      <c r="B44" s="51" t="s">
        <v>1087</v>
      </c>
      <c r="C44" s="257" t="s">
        <v>203</v>
      </c>
      <c r="D44" s="258" t="s">
        <v>55</v>
      </c>
      <c r="E44" s="42" t="s">
        <v>1127</v>
      </c>
      <c r="F44" s="95" t="s">
        <v>1</v>
      </c>
      <c r="G44" s="46"/>
      <c r="H44" s="37" t="s">
        <v>489</v>
      </c>
    </row>
    <row r="45" spans="1:8" s="10" customFormat="1" ht="17.100000000000001" customHeight="1">
      <c r="A45" s="45">
        <v>35</v>
      </c>
      <c r="B45" s="51" t="s">
        <v>1088</v>
      </c>
      <c r="C45" s="257" t="s">
        <v>1089</v>
      </c>
      <c r="D45" s="258" t="s">
        <v>171</v>
      </c>
      <c r="E45" s="42" t="s">
        <v>1127</v>
      </c>
      <c r="F45" s="95" t="s">
        <v>1</v>
      </c>
      <c r="G45" s="46"/>
      <c r="H45" s="37" t="s">
        <v>489</v>
      </c>
    </row>
    <row r="46" spans="1:8" s="10" customFormat="1" ht="17.100000000000001" customHeight="1">
      <c r="A46" s="45">
        <v>36</v>
      </c>
      <c r="B46" s="51" t="s">
        <v>1090</v>
      </c>
      <c r="C46" s="257" t="s">
        <v>189</v>
      </c>
      <c r="D46" s="258" t="s">
        <v>977</v>
      </c>
      <c r="E46" s="42" t="s">
        <v>1127</v>
      </c>
      <c r="F46" s="95" t="s">
        <v>1</v>
      </c>
      <c r="G46" s="46"/>
      <c r="H46" s="37" t="s">
        <v>489</v>
      </c>
    </row>
    <row r="47" spans="1:8" s="10" customFormat="1" ht="17.100000000000001" customHeight="1">
      <c r="A47" s="45">
        <v>37</v>
      </c>
      <c r="B47" s="51" t="s">
        <v>1091</v>
      </c>
      <c r="C47" s="257" t="s">
        <v>1092</v>
      </c>
      <c r="D47" s="258" t="s">
        <v>62</v>
      </c>
      <c r="E47" s="42" t="s">
        <v>1127</v>
      </c>
      <c r="F47" s="95" t="s">
        <v>1</v>
      </c>
      <c r="G47" s="46"/>
      <c r="H47" s="37" t="s">
        <v>489</v>
      </c>
    </row>
    <row r="48" spans="1:8" s="10" customFormat="1" ht="17.100000000000001" customHeight="1">
      <c r="A48" s="45">
        <v>38</v>
      </c>
      <c r="B48" s="51" t="s">
        <v>1093</v>
      </c>
      <c r="C48" s="257" t="s">
        <v>1094</v>
      </c>
      <c r="D48" s="258" t="s">
        <v>230</v>
      </c>
      <c r="E48" s="42" t="s">
        <v>1127</v>
      </c>
      <c r="F48" s="95" t="s">
        <v>1</v>
      </c>
      <c r="G48" s="46"/>
      <c r="H48" s="37" t="s">
        <v>489</v>
      </c>
    </row>
    <row r="49" spans="1:8" s="10" customFormat="1" ht="17.100000000000001" customHeight="1">
      <c r="A49" s="45">
        <v>39</v>
      </c>
      <c r="B49" s="51" t="s">
        <v>1095</v>
      </c>
      <c r="C49" s="257" t="s">
        <v>217</v>
      </c>
      <c r="D49" s="258" t="s">
        <v>195</v>
      </c>
      <c r="E49" s="42" t="s">
        <v>1127</v>
      </c>
      <c r="F49" s="95" t="s">
        <v>1</v>
      </c>
      <c r="G49" s="46"/>
      <c r="H49" s="37" t="s">
        <v>489</v>
      </c>
    </row>
    <row r="50" spans="1:8" s="10" customFormat="1" ht="17.100000000000001" customHeight="1">
      <c r="A50" s="45">
        <v>40</v>
      </c>
      <c r="B50" s="51" t="s">
        <v>1096</v>
      </c>
      <c r="C50" s="257" t="s">
        <v>1097</v>
      </c>
      <c r="D50" s="258" t="s">
        <v>155</v>
      </c>
      <c r="E50" s="42" t="s">
        <v>1127</v>
      </c>
      <c r="F50" s="95" t="s">
        <v>1</v>
      </c>
      <c r="G50" s="46"/>
      <c r="H50" s="37" t="s">
        <v>489</v>
      </c>
    </row>
    <row r="51" spans="1:8" s="10" customFormat="1" ht="17.100000000000001" customHeight="1">
      <c r="A51" s="45">
        <v>41</v>
      </c>
      <c r="B51" s="51" t="s">
        <v>1098</v>
      </c>
      <c r="C51" s="257" t="s">
        <v>96</v>
      </c>
      <c r="D51" s="258" t="s">
        <v>350</v>
      </c>
      <c r="E51" s="42" t="s">
        <v>1127</v>
      </c>
      <c r="F51" s="95" t="s">
        <v>1</v>
      </c>
      <c r="G51" s="46"/>
      <c r="H51" s="37" t="s">
        <v>489</v>
      </c>
    </row>
    <row r="52" spans="1:8" s="10" customFormat="1" ht="17.100000000000001" customHeight="1">
      <c r="A52" s="45">
        <v>42</v>
      </c>
      <c r="B52" s="51" t="s">
        <v>1099</v>
      </c>
      <c r="C52" s="257" t="s">
        <v>208</v>
      </c>
      <c r="D52" s="258" t="s">
        <v>79</v>
      </c>
      <c r="E52" s="42" t="s">
        <v>1127</v>
      </c>
      <c r="F52" s="95" t="s">
        <v>1</v>
      </c>
      <c r="G52" s="46"/>
      <c r="H52" s="37" t="s">
        <v>489</v>
      </c>
    </row>
    <row r="53" spans="1:8" s="10" customFormat="1" ht="17.100000000000001" customHeight="1">
      <c r="A53" s="45">
        <v>43</v>
      </c>
      <c r="B53" s="51" t="s">
        <v>1100</v>
      </c>
      <c r="C53" s="257" t="s">
        <v>1101</v>
      </c>
      <c r="D53" s="258" t="s">
        <v>44</v>
      </c>
      <c r="E53" s="42" t="s">
        <v>1127</v>
      </c>
      <c r="F53" s="95" t="s">
        <v>1</v>
      </c>
      <c r="G53" s="46"/>
      <c r="H53" s="37" t="s">
        <v>489</v>
      </c>
    </row>
    <row r="54" spans="1:8" s="10" customFormat="1" ht="17.100000000000001" customHeight="1">
      <c r="A54" s="45">
        <v>44</v>
      </c>
      <c r="B54" s="51" t="s">
        <v>1102</v>
      </c>
      <c r="C54" s="257" t="s">
        <v>81</v>
      </c>
      <c r="D54" s="258" t="s">
        <v>1103</v>
      </c>
      <c r="E54" s="42" t="s">
        <v>1127</v>
      </c>
      <c r="F54" s="95" t="s">
        <v>1</v>
      </c>
      <c r="G54" s="46"/>
      <c r="H54" s="37" t="s">
        <v>489</v>
      </c>
    </row>
    <row r="55" spans="1:8" s="10" customFormat="1" ht="17.100000000000001" customHeight="1">
      <c r="A55" s="45">
        <v>45</v>
      </c>
      <c r="B55" s="51" t="s">
        <v>1104</v>
      </c>
      <c r="C55" s="257" t="s">
        <v>1027</v>
      </c>
      <c r="D55" s="258" t="s">
        <v>6</v>
      </c>
      <c r="E55" s="42" t="s">
        <v>1127</v>
      </c>
      <c r="F55" s="95" t="s">
        <v>1</v>
      </c>
      <c r="G55" s="46"/>
      <c r="H55" s="37" t="s">
        <v>489</v>
      </c>
    </row>
    <row r="56" spans="1:8" s="10" customFormat="1" ht="17.100000000000001" customHeight="1">
      <c r="A56" s="45">
        <v>46</v>
      </c>
      <c r="B56" s="51" t="s">
        <v>1105</v>
      </c>
      <c r="C56" s="257" t="s">
        <v>1106</v>
      </c>
      <c r="D56" s="258" t="s">
        <v>1107</v>
      </c>
      <c r="E56" s="42" t="s">
        <v>1128</v>
      </c>
      <c r="F56" s="95" t="s">
        <v>1</v>
      </c>
      <c r="G56" s="46"/>
      <c r="H56" s="37" t="s">
        <v>295</v>
      </c>
    </row>
    <row r="57" spans="1:8" s="10" customFormat="1" ht="17.100000000000001" customHeight="1">
      <c r="A57" s="45">
        <v>47</v>
      </c>
      <c r="B57" s="51" t="s">
        <v>1108</v>
      </c>
      <c r="C57" s="257" t="s">
        <v>1109</v>
      </c>
      <c r="D57" s="258" t="s">
        <v>89</v>
      </c>
      <c r="E57" s="42" t="s">
        <v>1128</v>
      </c>
      <c r="F57" s="95" t="s">
        <v>1</v>
      </c>
      <c r="G57" s="46"/>
      <c r="H57" s="37" t="s">
        <v>295</v>
      </c>
    </row>
    <row r="58" spans="1:8" s="10" customFormat="1" ht="17.100000000000001" customHeight="1">
      <c r="A58" s="45">
        <v>48</v>
      </c>
      <c r="B58" s="51" t="s">
        <v>1110</v>
      </c>
      <c r="C58" s="257" t="s">
        <v>1111</v>
      </c>
      <c r="D58" s="258" t="s">
        <v>146</v>
      </c>
      <c r="E58" s="42" t="s">
        <v>1128</v>
      </c>
      <c r="F58" s="95" t="s">
        <v>1</v>
      </c>
      <c r="G58" s="46"/>
      <c r="H58" s="37" t="s">
        <v>295</v>
      </c>
    </row>
    <row r="59" spans="1:8" s="10" customFormat="1" ht="17.100000000000001" customHeight="1">
      <c r="A59" s="45">
        <v>49</v>
      </c>
      <c r="B59" s="51" t="s">
        <v>1112</v>
      </c>
      <c r="C59" s="257" t="s">
        <v>168</v>
      </c>
      <c r="D59" s="258" t="s">
        <v>151</v>
      </c>
      <c r="E59" s="42" t="s">
        <v>1128</v>
      </c>
      <c r="F59" s="95" t="s">
        <v>1</v>
      </c>
      <c r="G59" s="46"/>
      <c r="H59" s="37" t="s">
        <v>295</v>
      </c>
    </row>
    <row r="60" spans="1:8" s="10" customFormat="1" ht="17.100000000000001" customHeight="1">
      <c r="A60" s="45">
        <v>50</v>
      </c>
      <c r="B60" s="51" t="s">
        <v>1113</v>
      </c>
      <c r="C60" s="257" t="s">
        <v>1114</v>
      </c>
      <c r="D60" s="258" t="s">
        <v>957</v>
      </c>
      <c r="E60" s="42" t="s">
        <v>1128</v>
      </c>
      <c r="F60" s="95" t="s">
        <v>1</v>
      </c>
      <c r="G60" s="46"/>
      <c r="H60" s="37" t="s">
        <v>295</v>
      </c>
    </row>
    <row r="61" spans="1:8" s="10" customFormat="1" ht="17.100000000000001" customHeight="1">
      <c r="A61" s="45">
        <v>51</v>
      </c>
      <c r="B61" s="51" t="s">
        <v>1115</v>
      </c>
      <c r="C61" s="257" t="s">
        <v>1116</v>
      </c>
      <c r="D61" s="258" t="s">
        <v>957</v>
      </c>
      <c r="E61" s="42" t="s">
        <v>1128</v>
      </c>
      <c r="F61" s="95" t="s">
        <v>1</v>
      </c>
      <c r="G61" s="46"/>
      <c r="H61" s="37" t="s">
        <v>295</v>
      </c>
    </row>
    <row r="62" spans="1:8" s="10" customFormat="1" ht="17.100000000000001" customHeight="1">
      <c r="A62" s="45">
        <v>52</v>
      </c>
      <c r="B62" s="51" t="s">
        <v>1117</v>
      </c>
      <c r="C62" s="257" t="s">
        <v>123</v>
      </c>
      <c r="D62" s="258" t="s">
        <v>161</v>
      </c>
      <c r="E62" s="42" t="s">
        <v>1128</v>
      </c>
      <c r="F62" s="95" t="s">
        <v>1</v>
      </c>
      <c r="G62" s="46"/>
      <c r="H62" s="37" t="s">
        <v>295</v>
      </c>
    </row>
    <row r="63" spans="1:8" s="10" customFormat="1" ht="17.100000000000001" customHeight="1">
      <c r="A63" s="45">
        <v>53</v>
      </c>
      <c r="B63" s="51" t="s">
        <v>1118</v>
      </c>
      <c r="C63" s="257" t="s">
        <v>57</v>
      </c>
      <c r="D63" s="258" t="s">
        <v>87</v>
      </c>
      <c r="E63" s="42" t="s">
        <v>1128</v>
      </c>
      <c r="F63" s="95" t="s">
        <v>1</v>
      </c>
      <c r="G63" s="46"/>
      <c r="H63" s="37" t="s">
        <v>295</v>
      </c>
    </row>
    <row r="64" spans="1:8" s="10" customFormat="1" ht="17.100000000000001" customHeight="1">
      <c r="A64" s="45">
        <v>54</v>
      </c>
      <c r="B64" s="51" t="s">
        <v>1119</v>
      </c>
      <c r="C64" s="257" t="s">
        <v>83</v>
      </c>
      <c r="D64" s="258" t="s">
        <v>110</v>
      </c>
      <c r="E64" s="42" t="s">
        <v>1128</v>
      </c>
      <c r="F64" s="95" t="s">
        <v>1</v>
      </c>
      <c r="G64" s="46"/>
      <c r="H64" s="37" t="s">
        <v>295</v>
      </c>
    </row>
    <row r="65" spans="1:8" s="10" customFormat="1" ht="17.100000000000001" customHeight="1">
      <c r="A65" s="45">
        <v>55</v>
      </c>
      <c r="B65" s="51" t="s">
        <v>1120</v>
      </c>
      <c r="C65" s="257" t="s">
        <v>57</v>
      </c>
      <c r="D65" s="258" t="s">
        <v>188</v>
      </c>
      <c r="E65" s="42" t="s">
        <v>1129</v>
      </c>
      <c r="F65" s="95" t="s">
        <v>1</v>
      </c>
      <c r="G65" s="46"/>
      <c r="H65" s="69" t="s">
        <v>490</v>
      </c>
    </row>
    <row r="66" spans="1:8" s="10" customFormat="1" ht="17.100000000000001" customHeight="1">
      <c r="A66" s="45">
        <v>56</v>
      </c>
      <c r="B66" s="51" t="s">
        <v>1121</v>
      </c>
      <c r="C66" s="257" t="s">
        <v>1004</v>
      </c>
      <c r="D66" s="258" t="s">
        <v>155</v>
      </c>
      <c r="E66" s="42" t="s">
        <v>1129</v>
      </c>
      <c r="F66" s="95" t="s">
        <v>1</v>
      </c>
      <c r="G66" s="46"/>
      <c r="H66" s="69" t="s">
        <v>490</v>
      </c>
    </row>
    <row r="67" spans="1:8" s="10" customFormat="1" ht="17.100000000000001" customHeight="1">
      <c r="A67" s="45">
        <v>57</v>
      </c>
      <c r="B67" s="51" t="s">
        <v>1122</v>
      </c>
      <c r="C67" s="257" t="s">
        <v>191</v>
      </c>
      <c r="D67" s="258" t="s">
        <v>161</v>
      </c>
      <c r="E67" s="42" t="s">
        <v>1129</v>
      </c>
      <c r="F67" s="95" t="s">
        <v>1</v>
      </c>
      <c r="G67" s="46"/>
      <c r="H67" s="69" t="s">
        <v>490</v>
      </c>
    </row>
    <row r="68" spans="1:8" s="8" customFormat="1" ht="20.100000000000001" customHeight="1">
      <c r="A68" s="220"/>
      <c r="B68" s="530" t="s">
        <v>1039</v>
      </c>
      <c r="C68" s="531"/>
      <c r="D68" s="240">
        <f>A90</f>
        <v>22</v>
      </c>
      <c r="E68" s="44"/>
      <c r="F68" s="44"/>
      <c r="G68" s="54"/>
    </row>
    <row r="69" spans="1:8" s="10" customFormat="1" ht="17.100000000000001" customHeight="1">
      <c r="A69" s="45">
        <v>1</v>
      </c>
      <c r="B69" s="51" t="s">
        <v>1130</v>
      </c>
      <c r="C69" s="257" t="s">
        <v>1131</v>
      </c>
      <c r="D69" s="258" t="s">
        <v>188</v>
      </c>
      <c r="E69" s="42" t="s">
        <v>1164</v>
      </c>
      <c r="F69" s="69" t="s">
        <v>817</v>
      </c>
      <c r="G69" s="45"/>
      <c r="H69" s="37" t="s">
        <v>535</v>
      </c>
    </row>
    <row r="70" spans="1:8" s="10" customFormat="1" ht="17.100000000000001" customHeight="1">
      <c r="A70" s="45">
        <v>2</v>
      </c>
      <c r="B70" s="51" t="s">
        <v>1132</v>
      </c>
      <c r="C70" s="257" t="s">
        <v>1133</v>
      </c>
      <c r="D70" s="258" t="s">
        <v>46</v>
      </c>
      <c r="E70" s="42" t="s">
        <v>1164</v>
      </c>
      <c r="F70" s="95" t="s">
        <v>1</v>
      </c>
      <c r="G70" s="46"/>
      <c r="H70" s="37" t="s">
        <v>535</v>
      </c>
    </row>
    <row r="71" spans="1:8" s="10" customFormat="1" ht="17.100000000000001" customHeight="1">
      <c r="A71" s="45">
        <v>3</v>
      </c>
      <c r="B71" s="51" t="s">
        <v>1134</v>
      </c>
      <c r="C71" s="257" t="s">
        <v>104</v>
      </c>
      <c r="D71" s="258" t="s">
        <v>1135</v>
      </c>
      <c r="E71" s="42" t="s">
        <v>1164</v>
      </c>
      <c r="F71" s="95" t="s">
        <v>1</v>
      </c>
      <c r="G71" s="46"/>
      <c r="H71" s="37" t="s">
        <v>535</v>
      </c>
    </row>
    <row r="72" spans="1:8" s="10" customFormat="1" ht="17.100000000000001" customHeight="1">
      <c r="A72" s="45">
        <v>4</v>
      </c>
      <c r="B72" s="51" t="s">
        <v>1136</v>
      </c>
      <c r="C72" s="257" t="s">
        <v>1137</v>
      </c>
      <c r="D72" s="258" t="s">
        <v>1138</v>
      </c>
      <c r="E72" s="42" t="s">
        <v>1164</v>
      </c>
      <c r="F72" s="95" t="s">
        <v>1</v>
      </c>
      <c r="G72" s="46"/>
      <c r="H72" s="37" t="s">
        <v>535</v>
      </c>
    </row>
    <row r="73" spans="1:8" s="10" customFormat="1" ht="17.100000000000001" customHeight="1">
      <c r="A73" s="45">
        <v>5</v>
      </c>
      <c r="B73" s="51" t="s">
        <v>1139</v>
      </c>
      <c r="C73" s="257" t="s">
        <v>96</v>
      </c>
      <c r="D73" s="258" t="s">
        <v>87</v>
      </c>
      <c r="E73" s="42" t="s">
        <v>1164</v>
      </c>
      <c r="F73" s="95" t="s">
        <v>1</v>
      </c>
      <c r="G73" s="46"/>
      <c r="H73" s="37" t="s">
        <v>535</v>
      </c>
    </row>
    <row r="74" spans="1:8" s="10" customFormat="1" ht="17.100000000000001" customHeight="1">
      <c r="A74" s="45">
        <v>6</v>
      </c>
      <c r="B74" s="51" t="s">
        <v>1140</v>
      </c>
      <c r="C74" s="257" t="s">
        <v>228</v>
      </c>
      <c r="D74" s="258" t="s">
        <v>914</v>
      </c>
      <c r="E74" s="42" t="s">
        <v>1164</v>
      </c>
      <c r="F74" s="95" t="s">
        <v>1</v>
      </c>
      <c r="G74" s="46"/>
      <c r="H74" s="37" t="s">
        <v>535</v>
      </c>
    </row>
    <row r="75" spans="1:8" s="10" customFormat="1" ht="17.100000000000001" customHeight="1">
      <c r="A75" s="45">
        <v>7</v>
      </c>
      <c r="B75" s="51" t="s">
        <v>1141</v>
      </c>
      <c r="C75" s="257" t="s">
        <v>281</v>
      </c>
      <c r="D75" s="258" t="s">
        <v>354</v>
      </c>
      <c r="E75" s="42" t="s">
        <v>1165</v>
      </c>
      <c r="F75" s="95" t="s">
        <v>1</v>
      </c>
      <c r="G75" s="46"/>
      <c r="H75" s="37" t="s">
        <v>535</v>
      </c>
    </row>
    <row r="76" spans="1:8" s="10" customFormat="1" ht="17.100000000000001" customHeight="1">
      <c r="A76" s="45">
        <v>8</v>
      </c>
      <c r="B76" s="51" t="s">
        <v>1142</v>
      </c>
      <c r="C76" s="257" t="s">
        <v>1143</v>
      </c>
      <c r="D76" s="258" t="s">
        <v>46</v>
      </c>
      <c r="E76" s="42" t="s">
        <v>1165</v>
      </c>
      <c r="F76" s="95" t="s">
        <v>1</v>
      </c>
      <c r="G76" s="46"/>
      <c r="H76" s="37" t="s">
        <v>535</v>
      </c>
    </row>
    <row r="77" spans="1:8" s="10" customFormat="1" ht="17.100000000000001" customHeight="1">
      <c r="A77" s="45">
        <v>9</v>
      </c>
      <c r="B77" s="51" t="s">
        <v>1144</v>
      </c>
      <c r="C77" s="257" t="s">
        <v>1145</v>
      </c>
      <c r="D77" s="258" t="s">
        <v>171</v>
      </c>
      <c r="E77" s="42" t="s">
        <v>1165</v>
      </c>
      <c r="F77" s="95" t="s">
        <v>1</v>
      </c>
      <c r="G77" s="46"/>
      <c r="H77" s="37" t="s">
        <v>535</v>
      </c>
    </row>
    <row r="78" spans="1:8" s="10" customFormat="1" ht="17.100000000000001" customHeight="1">
      <c r="A78" s="45">
        <v>10</v>
      </c>
      <c r="B78" s="51" t="s">
        <v>1146</v>
      </c>
      <c r="C78" s="257" t="s">
        <v>1147</v>
      </c>
      <c r="D78" s="258" t="s">
        <v>195</v>
      </c>
      <c r="E78" s="42" t="s">
        <v>1165</v>
      </c>
      <c r="F78" s="95" t="s">
        <v>1</v>
      </c>
      <c r="G78" s="46"/>
      <c r="H78" s="37" t="s">
        <v>535</v>
      </c>
    </row>
    <row r="79" spans="1:8" s="10" customFormat="1" ht="17.100000000000001" customHeight="1">
      <c r="A79" s="45">
        <v>11</v>
      </c>
      <c r="B79" s="51" t="s">
        <v>1148</v>
      </c>
      <c r="C79" s="257" t="s">
        <v>1024</v>
      </c>
      <c r="D79" s="258" t="s">
        <v>157</v>
      </c>
      <c r="E79" s="42" t="s">
        <v>1165</v>
      </c>
      <c r="F79" s="95" t="s">
        <v>1</v>
      </c>
      <c r="G79" s="46"/>
      <c r="H79" s="37" t="s">
        <v>535</v>
      </c>
    </row>
    <row r="80" spans="1:8" s="10" customFormat="1" ht="17.100000000000001" customHeight="1">
      <c r="A80" s="45">
        <v>12</v>
      </c>
      <c r="B80" s="51" t="s">
        <v>1149</v>
      </c>
      <c r="C80" s="257" t="s">
        <v>1150</v>
      </c>
      <c r="D80" s="258" t="s">
        <v>130</v>
      </c>
      <c r="E80" s="42" t="s">
        <v>1166</v>
      </c>
      <c r="F80" s="95" t="s">
        <v>1</v>
      </c>
      <c r="G80" s="46"/>
      <c r="H80" s="37" t="s">
        <v>535</v>
      </c>
    </row>
    <row r="81" spans="1:8" s="10" customFormat="1" ht="17.100000000000001" customHeight="1">
      <c r="A81" s="45">
        <v>13</v>
      </c>
      <c r="B81" s="51" t="s">
        <v>1151</v>
      </c>
      <c r="C81" s="257" t="s">
        <v>164</v>
      </c>
      <c r="D81" s="258" t="s">
        <v>192</v>
      </c>
      <c r="E81" s="42" t="s">
        <v>1166</v>
      </c>
      <c r="F81" s="95" t="s">
        <v>1</v>
      </c>
      <c r="G81" s="46"/>
      <c r="H81" s="37" t="s">
        <v>535</v>
      </c>
    </row>
    <row r="82" spans="1:8" s="10" customFormat="1" ht="17.100000000000001" customHeight="1">
      <c r="A82" s="45">
        <v>14</v>
      </c>
      <c r="B82" s="51" t="s">
        <v>1152</v>
      </c>
      <c r="C82" s="257" t="s">
        <v>1153</v>
      </c>
      <c r="D82" s="258" t="s">
        <v>195</v>
      </c>
      <c r="E82" s="42" t="s">
        <v>1166</v>
      </c>
      <c r="F82" s="95" t="s">
        <v>1</v>
      </c>
      <c r="G82" s="46"/>
      <c r="H82" s="37" t="s">
        <v>535</v>
      </c>
    </row>
    <row r="83" spans="1:8" s="10" customFormat="1" ht="17.100000000000001" customHeight="1">
      <c r="A83" s="45">
        <v>15</v>
      </c>
      <c r="B83" s="51" t="s">
        <v>1154</v>
      </c>
      <c r="C83" s="257" t="s">
        <v>179</v>
      </c>
      <c r="D83" s="258" t="s">
        <v>114</v>
      </c>
      <c r="E83" s="42" t="s">
        <v>1166</v>
      </c>
      <c r="F83" s="95" t="s">
        <v>1</v>
      </c>
      <c r="G83" s="46"/>
      <c r="H83" s="37" t="s">
        <v>535</v>
      </c>
    </row>
    <row r="84" spans="1:8" s="10" customFormat="1" ht="17.100000000000001" customHeight="1">
      <c r="A84" s="45">
        <v>16</v>
      </c>
      <c r="B84" s="51" t="s">
        <v>1155</v>
      </c>
      <c r="C84" s="257" t="s">
        <v>209</v>
      </c>
      <c r="D84" s="258" t="s">
        <v>173</v>
      </c>
      <c r="E84" s="42" t="s">
        <v>1166</v>
      </c>
      <c r="F84" s="95" t="s">
        <v>1</v>
      </c>
      <c r="G84" s="46"/>
      <c r="H84" s="37" t="s">
        <v>535</v>
      </c>
    </row>
    <row r="85" spans="1:8" s="10" customFormat="1" ht="17.100000000000001" customHeight="1">
      <c r="A85" s="45">
        <v>17</v>
      </c>
      <c r="B85" s="51" t="s">
        <v>1156</v>
      </c>
      <c r="C85" s="257" t="s">
        <v>206</v>
      </c>
      <c r="D85" s="258" t="s">
        <v>32</v>
      </c>
      <c r="E85" s="42" t="s">
        <v>1166</v>
      </c>
      <c r="F85" s="95" t="s">
        <v>1</v>
      </c>
      <c r="G85" s="46"/>
      <c r="H85" s="37" t="s">
        <v>535</v>
      </c>
    </row>
    <row r="86" spans="1:8" s="10" customFormat="1" ht="17.100000000000001" customHeight="1">
      <c r="A86" s="45">
        <v>18</v>
      </c>
      <c r="B86" s="51" t="s">
        <v>1157</v>
      </c>
      <c r="C86" s="257" t="s">
        <v>1015</v>
      </c>
      <c r="D86" s="258" t="s">
        <v>155</v>
      </c>
      <c r="E86" s="42" t="s">
        <v>1166</v>
      </c>
      <c r="F86" s="69" t="s">
        <v>817</v>
      </c>
      <c r="G86" s="46"/>
      <c r="H86" s="37" t="s">
        <v>535</v>
      </c>
    </row>
    <row r="87" spans="1:8" s="10" customFormat="1" ht="17.100000000000001" customHeight="1">
      <c r="A87" s="45">
        <v>19</v>
      </c>
      <c r="B87" s="51" t="s">
        <v>1158</v>
      </c>
      <c r="C87" s="257" t="s">
        <v>974</v>
      </c>
      <c r="D87" s="258" t="s">
        <v>13</v>
      </c>
      <c r="E87" s="42" t="s">
        <v>1166</v>
      </c>
      <c r="F87" s="95" t="s">
        <v>1</v>
      </c>
      <c r="G87" s="46"/>
      <c r="H87" s="37" t="s">
        <v>535</v>
      </c>
    </row>
    <row r="88" spans="1:8" s="10" customFormat="1" ht="17.100000000000001" customHeight="1">
      <c r="A88" s="45">
        <v>20</v>
      </c>
      <c r="B88" s="51" t="s">
        <v>1159</v>
      </c>
      <c r="C88" s="257" t="s">
        <v>971</v>
      </c>
      <c r="D88" s="258" t="s">
        <v>110</v>
      </c>
      <c r="E88" s="42" t="s">
        <v>1166</v>
      </c>
      <c r="F88" s="95" t="s">
        <v>1</v>
      </c>
      <c r="G88" s="46"/>
      <c r="H88" s="37" t="s">
        <v>535</v>
      </c>
    </row>
    <row r="89" spans="1:8" s="10" customFormat="1" ht="17.100000000000001" customHeight="1">
      <c r="A89" s="45">
        <v>21</v>
      </c>
      <c r="B89" s="51" t="s">
        <v>1160</v>
      </c>
      <c r="C89" s="257" t="s">
        <v>185</v>
      </c>
      <c r="D89" s="258" t="s">
        <v>6</v>
      </c>
      <c r="E89" s="42" t="s">
        <v>1166</v>
      </c>
      <c r="F89" s="95" t="s">
        <v>1</v>
      </c>
      <c r="G89" s="46"/>
      <c r="H89" s="37" t="s">
        <v>535</v>
      </c>
    </row>
    <row r="90" spans="1:8" s="10" customFormat="1" ht="17.100000000000001" customHeight="1">
      <c r="A90" s="45">
        <v>22</v>
      </c>
      <c r="B90" s="51" t="s">
        <v>1161</v>
      </c>
      <c r="C90" s="257" t="s">
        <v>1162</v>
      </c>
      <c r="D90" s="258" t="s">
        <v>1163</v>
      </c>
      <c r="E90" s="42" t="s">
        <v>1166</v>
      </c>
      <c r="F90" s="95" t="s">
        <v>1</v>
      </c>
      <c r="G90" s="46"/>
      <c r="H90" s="37" t="s">
        <v>535</v>
      </c>
    </row>
    <row r="91" spans="1:8" s="10" customFormat="1" ht="20.100000000000001" customHeight="1">
      <c r="A91" s="72"/>
      <c r="B91" s="528" t="s">
        <v>244</v>
      </c>
      <c r="C91" s="532"/>
      <c r="D91" s="109">
        <f>A138</f>
        <v>47</v>
      </c>
      <c r="E91" s="42"/>
      <c r="F91" s="37"/>
      <c r="G91" s="54"/>
    </row>
    <row r="92" spans="1:8" s="10" customFormat="1" ht="17.100000000000001" customHeight="1">
      <c r="A92" s="45">
        <v>1</v>
      </c>
      <c r="B92" s="51" t="s">
        <v>1167</v>
      </c>
      <c r="C92" s="257" t="s">
        <v>1168</v>
      </c>
      <c r="D92" s="258" t="s">
        <v>1169</v>
      </c>
      <c r="E92" s="42" t="s">
        <v>1233</v>
      </c>
      <c r="F92" s="69" t="s">
        <v>1609</v>
      </c>
      <c r="G92" s="46"/>
      <c r="H92" s="37" t="s">
        <v>619</v>
      </c>
    </row>
    <row r="93" spans="1:8" s="10" customFormat="1" ht="17.100000000000001" customHeight="1">
      <c r="A93" s="45">
        <v>2</v>
      </c>
      <c r="B93" s="51" t="s">
        <v>1170</v>
      </c>
      <c r="C93" s="257" t="s">
        <v>992</v>
      </c>
      <c r="D93" s="258" t="s">
        <v>207</v>
      </c>
      <c r="E93" s="42" t="s">
        <v>1233</v>
      </c>
      <c r="F93" s="95" t="s">
        <v>1</v>
      </c>
      <c r="G93" s="45"/>
      <c r="H93" s="37" t="s">
        <v>619</v>
      </c>
    </row>
    <row r="94" spans="1:8" s="10" customFormat="1" ht="17.100000000000001" customHeight="1">
      <c r="A94" s="45">
        <v>3</v>
      </c>
      <c r="B94" s="51" t="s">
        <v>1171</v>
      </c>
      <c r="C94" s="257" t="s">
        <v>143</v>
      </c>
      <c r="D94" s="258" t="s">
        <v>972</v>
      </c>
      <c r="E94" s="42" t="s">
        <v>1234</v>
      </c>
      <c r="F94" s="95" t="s">
        <v>1</v>
      </c>
      <c r="G94" s="46"/>
      <c r="H94" s="37" t="s">
        <v>291</v>
      </c>
    </row>
    <row r="95" spans="1:8" s="10" customFormat="1" ht="17.100000000000001" customHeight="1">
      <c r="A95" s="45">
        <v>4</v>
      </c>
      <c r="B95" s="51" t="s">
        <v>1172</v>
      </c>
      <c r="C95" s="257" t="s">
        <v>112</v>
      </c>
      <c r="D95" s="258" t="s">
        <v>356</v>
      </c>
      <c r="E95" s="42" t="s">
        <v>1234</v>
      </c>
      <c r="F95" s="95" t="s">
        <v>1</v>
      </c>
      <c r="G95" s="46"/>
      <c r="H95" s="37" t="s">
        <v>291</v>
      </c>
    </row>
    <row r="96" spans="1:8" s="10" customFormat="1" ht="17.100000000000001" customHeight="1">
      <c r="A96" s="45">
        <v>5</v>
      </c>
      <c r="B96" s="51" t="s">
        <v>1173</v>
      </c>
      <c r="C96" s="257" t="s">
        <v>1025</v>
      </c>
      <c r="D96" s="258" t="s">
        <v>1174</v>
      </c>
      <c r="E96" s="42" t="s">
        <v>1234</v>
      </c>
      <c r="F96" s="95" t="s">
        <v>1</v>
      </c>
      <c r="G96" s="46"/>
      <c r="H96" s="37" t="s">
        <v>291</v>
      </c>
    </row>
    <row r="97" spans="1:8" s="10" customFormat="1" ht="17.100000000000001" customHeight="1">
      <c r="A97" s="45">
        <v>6</v>
      </c>
      <c r="B97" s="51" t="s">
        <v>1175</v>
      </c>
      <c r="C97" s="257" t="s">
        <v>1176</v>
      </c>
      <c r="D97" s="258" t="s">
        <v>1177</v>
      </c>
      <c r="E97" s="42" t="s">
        <v>1235</v>
      </c>
      <c r="F97" s="95" t="s">
        <v>1</v>
      </c>
      <c r="G97" s="46"/>
      <c r="H97" s="37" t="s">
        <v>1241</v>
      </c>
    </row>
    <row r="98" spans="1:8" s="10" customFormat="1" ht="17.100000000000001" customHeight="1">
      <c r="A98" s="45">
        <v>7</v>
      </c>
      <c r="B98" s="51" t="s">
        <v>1178</v>
      </c>
      <c r="C98" s="257" t="s">
        <v>1022</v>
      </c>
      <c r="D98" s="258" t="s">
        <v>1179</v>
      </c>
      <c r="E98" s="42" t="s">
        <v>1236</v>
      </c>
      <c r="F98" s="95" t="s">
        <v>1</v>
      </c>
      <c r="G98" s="46"/>
      <c r="H98" s="37" t="s">
        <v>620</v>
      </c>
    </row>
    <row r="99" spans="1:8" s="10" customFormat="1" ht="17.100000000000001" customHeight="1">
      <c r="A99" s="45">
        <v>8</v>
      </c>
      <c r="B99" s="51" t="s">
        <v>1180</v>
      </c>
      <c r="C99" s="257" t="s">
        <v>1028</v>
      </c>
      <c r="D99" s="258" t="s">
        <v>75</v>
      </c>
      <c r="E99" s="42" t="s">
        <v>1236</v>
      </c>
      <c r="F99" s="95" t="s">
        <v>1</v>
      </c>
      <c r="G99" s="46"/>
      <c r="H99" s="37" t="s">
        <v>620</v>
      </c>
    </row>
    <row r="100" spans="1:8" s="10" customFormat="1" ht="17.100000000000001" customHeight="1">
      <c r="A100" s="45">
        <v>9</v>
      </c>
      <c r="B100" s="51" t="s">
        <v>1181</v>
      </c>
      <c r="C100" s="257" t="s">
        <v>81</v>
      </c>
      <c r="D100" s="258" t="s">
        <v>1182</v>
      </c>
      <c r="E100" s="42" t="s">
        <v>1236</v>
      </c>
      <c r="F100" s="95" t="s">
        <v>1</v>
      </c>
      <c r="G100" s="46"/>
      <c r="H100" s="37" t="s">
        <v>620</v>
      </c>
    </row>
    <row r="101" spans="1:8" s="10" customFormat="1" ht="17.100000000000001" customHeight="1">
      <c r="A101" s="45">
        <v>10</v>
      </c>
      <c r="B101" s="51" t="s">
        <v>1183</v>
      </c>
      <c r="C101" s="257" t="s">
        <v>78</v>
      </c>
      <c r="D101" s="258" t="s">
        <v>1002</v>
      </c>
      <c r="E101" s="42" t="s">
        <v>1236</v>
      </c>
      <c r="F101" s="95" t="s">
        <v>1</v>
      </c>
      <c r="G101" s="46"/>
      <c r="H101" s="37" t="s">
        <v>620</v>
      </c>
    </row>
    <row r="102" spans="1:8" s="10" customFormat="1" ht="17.100000000000001" customHeight="1">
      <c r="A102" s="45">
        <v>11</v>
      </c>
      <c r="B102" s="51" t="s">
        <v>1184</v>
      </c>
      <c r="C102" s="257" t="s">
        <v>1006</v>
      </c>
      <c r="D102" s="258" t="s">
        <v>144</v>
      </c>
      <c r="E102" s="42" t="s">
        <v>1236</v>
      </c>
      <c r="F102" s="95" t="s">
        <v>1</v>
      </c>
      <c r="G102" s="46"/>
      <c r="H102" s="37" t="s">
        <v>620</v>
      </c>
    </row>
    <row r="103" spans="1:8" s="10" customFormat="1" ht="17.100000000000001" customHeight="1">
      <c r="A103" s="45">
        <v>12</v>
      </c>
      <c r="B103" s="51" t="s">
        <v>1185</v>
      </c>
      <c r="C103" s="257" t="s">
        <v>353</v>
      </c>
      <c r="D103" s="258" t="s">
        <v>195</v>
      </c>
      <c r="E103" s="42" t="s">
        <v>1236</v>
      </c>
      <c r="F103" s="95" t="s">
        <v>1</v>
      </c>
      <c r="G103" s="46"/>
      <c r="H103" s="37" t="s">
        <v>620</v>
      </c>
    </row>
    <row r="104" spans="1:8" s="10" customFormat="1" ht="17.100000000000001" customHeight="1">
      <c r="A104" s="45">
        <v>13</v>
      </c>
      <c r="B104" s="51" t="s">
        <v>1186</v>
      </c>
      <c r="C104" s="257" t="s">
        <v>969</v>
      </c>
      <c r="D104" s="258" t="s">
        <v>210</v>
      </c>
      <c r="E104" s="42" t="s">
        <v>1236</v>
      </c>
      <c r="F104" s="95" t="s">
        <v>1</v>
      </c>
      <c r="G104" s="46"/>
      <c r="H104" s="37" t="s">
        <v>620</v>
      </c>
    </row>
    <row r="105" spans="1:8" s="10" customFormat="1" ht="17.100000000000001" customHeight="1">
      <c r="A105" s="45">
        <v>14</v>
      </c>
      <c r="B105" s="51" t="s">
        <v>1187</v>
      </c>
      <c r="C105" s="257" t="s">
        <v>997</v>
      </c>
      <c r="D105" s="258" t="s">
        <v>165</v>
      </c>
      <c r="E105" s="42" t="s">
        <v>1236</v>
      </c>
      <c r="F105" s="95" t="s">
        <v>1</v>
      </c>
      <c r="G105" s="46"/>
      <c r="H105" s="37" t="s">
        <v>620</v>
      </c>
    </row>
    <row r="106" spans="1:8" s="10" customFormat="1" ht="17.100000000000001" customHeight="1">
      <c r="A106" s="45">
        <v>15</v>
      </c>
      <c r="B106" s="51" t="s">
        <v>1188</v>
      </c>
      <c r="C106" s="257" t="s">
        <v>1189</v>
      </c>
      <c r="D106" s="258" t="s">
        <v>84</v>
      </c>
      <c r="E106" s="42" t="s">
        <v>1236</v>
      </c>
      <c r="F106" s="95" t="s">
        <v>1</v>
      </c>
      <c r="G106" s="46"/>
      <c r="H106" s="37" t="s">
        <v>620</v>
      </c>
    </row>
    <row r="107" spans="1:8" s="10" customFormat="1" ht="17.100000000000001" customHeight="1">
      <c r="A107" s="45">
        <v>16</v>
      </c>
      <c r="B107" s="51" t="s">
        <v>1190</v>
      </c>
      <c r="C107" s="257" t="s">
        <v>145</v>
      </c>
      <c r="D107" s="258" t="s">
        <v>1010</v>
      </c>
      <c r="E107" s="42" t="s">
        <v>1236</v>
      </c>
      <c r="F107" s="95" t="s">
        <v>1</v>
      </c>
      <c r="G107" s="46"/>
      <c r="H107" s="37" t="s">
        <v>620</v>
      </c>
    </row>
    <row r="108" spans="1:8" s="10" customFormat="1" ht="17.100000000000001" customHeight="1">
      <c r="A108" s="45">
        <v>17</v>
      </c>
      <c r="B108" s="51" t="s">
        <v>1191</v>
      </c>
      <c r="C108" s="257" t="s">
        <v>206</v>
      </c>
      <c r="D108" s="258" t="s">
        <v>955</v>
      </c>
      <c r="E108" s="42" t="s">
        <v>1237</v>
      </c>
      <c r="F108" s="95" t="s">
        <v>1</v>
      </c>
      <c r="G108" s="46"/>
      <c r="H108" s="37" t="s">
        <v>620</v>
      </c>
    </row>
    <row r="109" spans="1:8" s="10" customFormat="1" ht="17.100000000000001" customHeight="1">
      <c r="A109" s="45">
        <v>18</v>
      </c>
      <c r="B109" s="70" t="s">
        <v>1192</v>
      </c>
      <c r="C109" s="255" t="s">
        <v>73</v>
      </c>
      <c r="D109" s="256" t="s">
        <v>46</v>
      </c>
      <c r="E109" s="42" t="s">
        <v>1237</v>
      </c>
      <c r="F109" s="95" t="s">
        <v>1</v>
      </c>
      <c r="G109" s="46"/>
      <c r="H109" s="37" t="s">
        <v>620</v>
      </c>
    </row>
    <row r="110" spans="1:8" s="10" customFormat="1" ht="17.100000000000001" customHeight="1">
      <c r="A110" s="45">
        <v>19</v>
      </c>
      <c r="B110" s="51" t="s">
        <v>1193</v>
      </c>
      <c r="C110" s="257" t="s">
        <v>63</v>
      </c>
      <c r="D110" s="258" t="s">
        <v>207</v>
      </c>
      <c r="E110" s="42" t="s">
        <v>1237</v>
      </c>
      <c r="F110" s="95" t="s">
        <v>1</v>
      </c>
      <c r="G110" s="46"/>
      <c r="H110" s="37" t="s">
        <v>620</v>
      </c>
    </row>
    <row r="111" spans="1:8" s="10" customFormat="1" ht="17.100000000000001" customHeight="1">
      <c r="A111" s="45">
        <v>20</v>
      </c>
      <c r="B111" s="51" t="s">
        <v>1194</v>
      </c>
      <c r="C111" s="257" t="s">
        <v>353</v>
      </c>
      <c r="D111" s="258" t="s">
        <v>89</v>
      </c>
      <c r="E111" s="42" t="s">
        <v>1237</v>
      </c>
      <c r="F111" s="95" t="s">
        <v>1</v>
      </c>
      <c r="G111" s="46"/>
      <c r="H111" s="37" t="s">
        <v>620</v>
      </c>
    </row>
    <row r="112" spans="1:8" s="10" customFormat="1" ht="17.100000000000001" customHeight="1">
      <c r="A112" s="45">
        <v>21</v>
      </c>
      <c r="B112" s="51" t="s">
        <v>1195</v>
      </c>
      <c r="C112" s="257" t="s">
        <v>162</v>
      </c>
      <c r="D112" s="258" t="s">
        <v>951</v>
      </c>
      <c r="E112" s="42" t="s">
        <v>1237</v>
      </c>
      <c r="F112" s="95" t="s">
        <v>1</v>
      </c>
      <c r="G112" s="46"/>
      <c r="H112" s="37" t="s">
        <v>620</v>
      </c>
    </row>
    <row r="113" spans="1:8" s="10" customFormat="1" ht="17.100000000000001" customHeight="1">
      <c r="A113" s="45">
        <v>22</v>
      </c>
      <c r="B113" s="51" t="s">
        <v>1196</v>
      </c>
      <c r="C113" s="257" t="s">
        <v>1021</v>
      </c>
      <c r="D113" s="258" t="s">
        <v>74</v>
      </c>
      <c r="E113" s="42" t="s">
        <v>1237</v>
      </c>
      <c r="F113" s="95" t="s">
        <v>1</v>
      </c>
      <c r="G113" s="46"/>
      <c r="H113" s="37" t="s">
        <v>620</v>
      </c>
    </row>
    <row r="114" spans="1:8" s="10" customFormat="1" ht="17.100000000000001" customHeight="1">
      <c r="A114" s="45">
        <v>23</v>
      </c>
      <c r="B114" s="51" t="s">
        <v>1197</v>
      </c>
      <c r="C114" s="257" t="s">
        <v>1198</v>
      </c>
      <c r="D114" s="258" t="s">
        <v>354</v>
      </c>
      <c r="E114" s="42" t="s">
        <v>1238</v>
      </c>
      <c r="F114" s="95" t="s">
        <v>1</v>
      </c>
      <c r="G114" s="46"/>
      <c r="H114" s="37" t="s">
        <v>620</v>
      </c>
    </row>
    <row r="115" spans="1:8" s="10" customFormat="1" ht="17.100000000000001" customHeight="1">
      <c r="A115" s="45">
        <v>24</v>
      </c>
      <c r="B115" s="51" t="s">
        <v>1199</v>
      </c>
      <c r="C115" s="257" t="s">
        <v>1200</v>
      </c>
      <c r="D115" s="258" t="s">
        <v>77</v>
      </c>
      <c r="E115" s="42" t="s">
        <v>1238</v>
      </c>
      <c r="F115" s="95" t="s">
        <v>1</v>
      </c>
      <c r="G115" s="46"/>
      <c r="H115" s="37" t="s">
        <v>620</v>
      </c>
    </row>
    <row r="116" spans="1:8" s="10" customFormat="1" ht="17.100000000000001" customHeight="1">
      <c r="A116" s="45">
        <v>25</v>
      </c>
      <c r="B116" s="51" t="s">
        <v>1201</v>
      </c>
      <c r="C116" s="257" t="s">
        <v>81</v>
      </c>
      <c r="D116" s="258" t="s">
        <v>148</v>
      </c>
      <c r="E116" s="42" t="s">
        <v>1238</v>
      </c>
      <c r="F116" s="95" t="s">
        <v>1</v>
      </c>
      <c r="G116" s="46"/>
      <c r="H116" s="37" t="s">
        <v>620</v>
      </c>
    </row>
    <row r="117" spans="1:8" s="10" customFormat="1" ht="17.100000000000001" customHeight="1">
      <c r="A117" s="45">
        <v>26</v>
      </c>
      <c r="B117" s="51" t="s">
        <v>1202</v>
      </c>
      <c r="C117" s="257" t="s">
        <v>1203</v>
      </c>
      <c r="D117" s="258" t="s">
        <v>144</v>
      </c>
      <c r="E117" s="42" t="s">
        <v>1238</v>
      </c>
      <c r="F117" s="95" t="s">
        <v>1</v>
      </c>
      <c r="G117" s="46"/>
      <c r="H117" s="37" t="s">
        <v>620</v>
      </c>
    </row>
    <row r="118" spans="1:8" s="10" customFormat="1" ht="17.100000000000001" customHeight="1">
      <c r="A118" s="45">
        <v>27</v>
      </c>
      <c r="B118" s="51" t="s">
        <v>1204</v>
      </c>
      <c r="C118" s="257" t="s">
        <v>1205</v>
      </c>
      <c r="D118" s="258" t="s">
        <v>212</v>
      </c>
      <c r="E118" s="42" t="s">
        <v>1238</v>
      </c>
      <c r="F118" s="95" t="s">
        <v>1</v>
      </c>
      <c r="G118" s="46"/>
      <c r="H118" s="37" t="s">
        <v>620</v>
      </c>
    </row>
    <row r="119" spans="1:8" s="10" customFormat="1" ht="17.100000000000001" customHeight="1">
      <c r="A119" s="45">
        <v>28</v>
      </c>
      <c r="B119" s="51" t="s">
        <v>1206</v>
      </c>
      <c r="C119" s="257" t="s">
        <v>1207</v>
      </c>
      <c r="D119" s="258" t="s">
        <v>212</v>
      </c>
      <c r="E119" s="42" t="s">
        <v>1238</v>
      </c>
      <c r="F119" s="95" t="s">
        <v>1</v>
      </c>
      <c r="G119" s="46"/>
      <c r="H119" s="37" t="s">
        <v>620</v>
      </c>
    </row>
    <row r="120" spans="1:8" s="10" customFormat="1" ht="17.100000000000001" customHeight="1">
      <c r="A120" s="45">
        <v>29</v>
      </c>
      <c r="B120" s="51" t="s">
        <v>1208</v>
      </c>
      <c r="C120" s="257" t="s">
        <v>523</v>
      </c>
      <c r="D120" s="258" t="s">
        <v>212</v>
      </c>
      <c r="E120" s="42" t="s">
        <v>1238</v>
      </c>
      <c r="F120" s="95" t="s">
        <v>1</v>
      </c>
      <c r="G120" s="46"/>
      <c r="H120" s="37" t="s">
        <v>620</v>
      </c>
    </row>
    <row r="121" spans="1:8" s="10" customFormat="1" ht="17.100000000000001" customHeight="1">
      <c r="A121" s="45">
        <v>30</v>
      </c>
      <c r="B121" s="51" t="s">
        <v>1209</v>
      </c>
      <c r="C121" s="257" t="s">
        <v>1210</v>
      </c>
      <c r="D121" s="258" t="s">
        <v>165</v>
      </c>
      <c r="E121" s="42" t="s">
        <v>1238</v>
      </c>
      <c r="F121" s="95" t="s">
        <v>1</v>
      </c>
      <c r="G121" s="46"/>
      <c r="H121" s="37" t="s">
        <v>620</v>
      </c>
    </row>
    <row r="122" spans="1:8" s="10" customFormat="1" ht="17.100000000000001" customHeight="1">
      <c r="A122" s="45">
        <v>31</v>
      </c>
      <c r="B122" s="51" t="s">
        <v>1211</v>
      </c>
      <c r="C122" s="257" t="s">
        <v>1036</v>
      </c>
      <c r="D122" s="258" t="s">
        <v>1212</v>
      </c>
      <c r="E122" s="42" t="s">
        <v>1238</v>
      </c>
      <c r="F122" s="95" t="s">
        <v>1</v>
      </c>
      <c r="G122" s="46"/>
      <c r="H122" s="37" t="s">
        <v>620</v>
      </c>
    </row>
    <row r="123" spans="1:8" s="10" customFormat="1" ht="17.100000000000001" customHeight="1">
      <c r="A123" s="45">
        <v>32</v>
      </c>
      <c r="B123" s="51" t="s">
        <v>1213</v>
      </c>
      <c r="C123" s="257" t="s">
        <v>213</v>
      </c>
      <c r="D123" s="258" t="s">
        <v>381</v>
      </c>
      <c r="E123" s="42" t="s">
        <v>1238</v>
      </c>
      <c r="F123" s="95" t="s">
        <v>1</v>
      </c>
      <c r="G123" s="45"/>
      <c r="H123" s="37" t="s">
        <v>620</v>
      </c>
    </row>
    <row r="124" spans="1:8" s="10" customFormat="1" ht="17.100000000000001" customHeight="1">
      <c r="A124" s="45">
        <v>33</v>
      </c>
      <c r="B124" s="51" t="s">
        <v>1214</v>
      </c>
      <c r="C124" s="257" t="s">
        <v>213</v>
      </c>
      <c r="D124" s="258" t="s">
        <v>115</v>
      </c>
      <c r="E124" s="42" t="s">
        <v>1238</v>
      </c>
      <c r="F124" s="95" t="s">
        <v>1</v>
      </c>
      <c r="G124" s="46"/>
      <c r="H124" s="37" t="s">
        <v>620</v>
      </c>
    </row>
    <row r="125" spans="1:8" s="10" customFormat="1" ht="17.100000000000001" customHeight="1">
      <c r="A125" s="45">
        <v>34</v>
      </c>
      <c r="B125" s="51" t="s">
        <v>1215</v>
      </c>
      <c r="C125" s="257" t="s">
        <v>1216</v>
      </c>
      <c r="D125" s="258" t="s">
        <v>443</v>
      </c>
      <c r="E125" s="42" t="s">
        <v>1238</v>
      </c>
      <c r="F125" s="95" t="s">
        <v>1</v>
      </c>
      <c r="G125" s="46"/>
      <c r="H125" s="37" t="s">
        <v>620</v>
      </c>
    </row>
    <row r="126" spans="1:8" s="10" customFormat="1" ht="17.100000000000001" customHeight="1">
      <c r="A126" s="45">
        <v>35</v>
      </c>
      <c r="B126" s="51" t="s">
        <v>1217</v>
      </c>
      <c r="C126" s="257" t="s">
        <v>1218</v>
      </c>
      <c r="D126" s="258" t="s">
        <v>49</v>
      </c>
      <c r="E126" s="42" t="s">
        <v>1239</v>
      </c>
      <c r="F126" s="95" t="s">
        <v>1</v>
      </c>
      <c r="G126" s="46"/>
      <c r="H126" s="37" t="s">
        <v>620</v>
      </c>
    </row>
    <row r="127" spans="1:8" s="10" customFormat="1" ht="17.100000000000001" customHeight="1">
      <c r="A127" s="45">
        <v>36</v>
      </c>
      <c r="B127" s="51" t="s">
        <v>1219</v>
      </c>
      <c r="C127" s="257" t="s">
        <v>169</v>
      </c>
      <c r="D127" s="258" t="s">
        <v>170</v>
      </c>
      <c r="E127" s="42" t="s">
        <v>1239</v>
      </c>
      <c r="F127" s="95" t="s">
        <v>1</v>
      </c>
      <c r="G127" s="46"/>
      <c r="H127" s="37" t="s">
        <v>620</v>
      </c>
    </row>
    <row r="128" spans="1:8" s="10" customFormat="1" ht="17.100000000000001" customHeight="1">
      <c r="A128" s="45">
        <v>37</v>
      </c>
      <c r="B128" s="51" t="s">
        <v>1220</v>
      </c>
      <c r="C128" s="257" t="s">
        <v>169</v>
      </c>
      <c r="D128" s="258" t="s">
        <v>180</v>
      </c>
      <c r="E128" s="42" t="s">
        <v>1239</v>
      </c>
      <c r="F128" s="95" t="s">
        <v>1</v>
      </c>
      <c r="G128" s="46"/>
      <c r="H128" s="37" t="s">
        <v>620</v>
      </c>
    </row>
    <row r="129" spans="1:8" s="10" customFormat="1" ht="17.100000000000001" customHeight="1">
      <c r="A129" s="45">
        <v>38</v>
      </c>
      <c r="B129" s="51" t="s">
        <v>1221</v>
      </c>
      <c r="C129" s="257" t="s">
        <v>965</v>
      </c>
      <c r="D129" s="258" t="s">
        <v>963</v>
      </c>
      <c r="E129" s="42" t="s">
        <v>1239</v>
      </c>
      <c r="F129" s="95" t="s">
        <v>1</v>
      </c>
      <c r="G129" s="46"/>
      <c r="H129" s="37" t="s">
        <v>620</v>
      </c>
    </row>
    <row r="130" spans="1:8" s="10" customFormat="1" ht="17.100000000000001" customHeight="1">
      <c r="A130" s="45">
        <v>39</v>
      </c>
      <c r="B130" s="51" t="s">
        <v>1222</v>
      </c>
      <c r="C130" s="257" t="s">
        <v>1031</v>
      </c>
      <c r="D130" s="258" t="s">
        <v>10</v>
      </c>
      <c r="E130" s="42" t="s">
        <v>1239</v>
      </c>
      <c r="F130" s="69" t="s">
        <v>817</v>
      </c>
      <c r="G130" s="46"/>
      <c r="H130" s="37" t="s">
        <v>620</v>
      </c>
    </row>
    <row r="131" spans="1:8" s="10" customFormat="1" ht="17.100000000000001" customHeight="1">
      <c r="A131" s="45">
        <v>40</v>
      </c>
      <c r="B131" s="51" t="s">
        <v>1223</v>
      </c>
      <c r="C131" s="257" t="s">
        <v>390</v>
      </c>
      <c r="D131" s="258" t="s">
        <v>95</v>
      </c>
      <c r="E131" s="42" t="s">
        <v>1239</v>
      </c>
      <c r="F131" s="95" t="s">
        <v>1</v>
      </c>
      <c r="G131" s="46"/>
      <c r="H131" s="37" t="s">
        <v>620</v>
      </c>
    </row>
    <row r="132" spans="1:8" s="10" customFormat="1" ht="17.100000000000001" customHeight="1">
      <c r="A132" s="45">
        <v>41</v>
      </c>
      <c r="B132" s="51" t="s">
        <v>1224</v>
      </c>
      <c r="C132" s="257" t="s">
        <v>952</v>
      </c>
      <c r="D132" s="258" t="s">
        <v>1163</v>
      </c>
      <c r="E132" s="42" t="s">
        <v>1239</v>
      </c>
      <c r="F132" s="95" t="s">
        <v>1</v>
      </c>
      <c r="G132" s="46"/>
      <c r="H132" s="37" t="s">
        <v>620</v>
      </c>
    </row>
    <row r="133" spans="1:8" s="10" customFormat="1" ht="17.100000000000001" customHeight="1">
      <c r="A133" s="45">
        <v>42</v>
      </c>
      <c r="B133" s="51" t="s">
        <v>1225</v>
      </c>
      <c r="C133" s="257" t="s">
        <v>1226</v>
      </c>
      <c r="D133" s="258" t="s">
        <v>954</v>
      </c>
      <c r="E133" s="42" t="s">
        <v>1239</v>
      </c>
      <c r="F133" s="95" t="s">
        <v>1</v>
      </c>
      <c r="G133" s="46"/>
      <c r="H133" s="37" t="s">
        <v>620</v>
      </c>
    </row>
    <row r="134" spans="1:8" s="10" customFormat="1" ht="17.100000000000001" customHeight="1">
      <c r="A134" s="45">
        <v>43</v>
      </c>
      <c r="B134" s="51" t="s">
        <v>1227</v>
      </c>
      <c r="C134" s="257" t="s">
        <v>181</v>
      </c>
      <c r="D134" s="258" t="s">
        <v>171</v>
      </c>
      <c r="E134" s="42" t="s">
        <v>1240</v>
      </c>
      <c r="F134" s="95" t="s">
        <v>1</v>
      </c>
      <c r="G134" s="46"/>
      <c r="H134" s="37" t="s">
        <v>620</v>
      </c>
    </row>
    <row r="135" spans="1:8" s="10" customFormat="1" ht="17.100000000000001" customHeight="1">
      <c r="A135" s="45">
        <v>44</v>
      </c>
      <c r="B135" s="51" t="s">
        <v>1228</v>
      </c>
      <c r="C135" s="257" t="s">
        <v>970</v>
      </c>
      <c r="D135" s="258" t="s">
        <v>118</v>
      </c>
      <c r="E135" s="42" t="s">
        <v>1240</v>
      </c>
      <c r="F135" s="95" t="s">
        <v>1</v>
      </c>
      <c r="G135" s="46"/>
      <c r="H135" s="37" t="s">
        <v>620</v>
      </c>
    </row>
    <row r="136" spans="1:8" s="10" customFormat="1" ht="17.100000000000001" customHeight="1">
      <c r="A136" s="45">
        <v>45</v>
      </c>
      <c r="B136" s="51" t="s">
        <v>1229</v>
      </c>
      <c r="C136" s="257" t="s">
        <v>172</v>
      </c>
      <c r="D136" s="258" t="s">
        <v>148</v>
      </c>
      <c r="E136" s="42" t="s">
        <v>1240</v>
      </c>
      <c r="F136" s="95" t="s">
        <v>1</v>
      </c>
      <c r="G136" s="46"/>
      <c r="H136" s="37" t="s">
        <v>620</v>
      </c>
    </row>
    <row r="137" spans="1:8" s="10" customFormat="1" ht="17.100000000000001" customHeight="1">
      <c r="A137" s="45">
        <v>46</v>
      </c>
      <c r="B137" s="51" t="s">
        <v>1230</v>
      </c>
      <c r="C137" s="257" t="s">
        <v>206</v>
      </c>
      <c r="D137" s="258" t="s">
        <v>1231</v>
      </c>
      <c r="E137" s="42" t="s">
        <v>1240</v>
      </c>
      <c r="F137" s="95" t="s">
        <v>1</v>
      </c>
      <c r="G137" s="46"/>
      <c r="H137" s="37" t="s">
        <v>620</v>
      </c>
    </row>
    <row r="138" spans="1:8" s="10" customFormat="1" ht="17.100000000000001" customHeight="1">
      <c r="A138" s="45">
        <v>47</v>
      </c>
      <c r="B138" s="51" t="s">
        <v>1232</v>
      </c>
      <c r="C138" s="257" t="s">
        <v>1001</v>
      </c>
      <c r="D138" s="258" t="s">
        <v>87</v>
      </c>
      <c r="E138" s="42" t="s">
        <v>1240</v>
      </c>
      <c r="F138" s="95" t="s">
        <v>1</v>
      </c>
      <c r="G138" s="46"/>
      <c r="H138" s="37" t="s">
        <v>620</v>
      </c>
    </row>
    <row r="139" spans="1:8" s="108" customFormat="1" ht="20.100000000000001" customHeight="1">
      <c r="A139" s="107"/>
      <c r="B139" s="538" t="s">
        <v>247</v>
      </c>
      <c r="C139" s="539"/>
      <c r="D139" s="125">
        <f>A205</f>
        <v>66</v>
      </c>
      <c r="E139" s="95"/>
      <c r="F139" s="69"/>
      <c r="G139" s="54"/>
    </row>
    <row r="140" spans="1:8" s="10" customFormat="1" ht="16.5" customHeight="1">
      <c r="A140" s="45">
        <v>1</v>
      </c>
      <c r="B140" s="51" t="s">
        <v>1242</v>
      </c>
      <c r="C140" s="257" t="s">
        <v>211</v>
      </c>
      <c r="D140" s="258" t="s">
        <v>11</v>
      </c>
      <c r="E140" s="42" t="s">
        <v>1330</v>
      </c>
      <c r="F140" s="69" t="s">
        <v>1609</v>
      </c>
      <c r="G140" s="46"/>
      <c r="H140" s="37" t="s">
        <v>726</v>
      </c>
    </row>
    <row r="141" spans="1:8" s="10" customFormat="1" ht="16.5" customHeight="1">
      <c r="A141" s="45">
        <v>2</v>
      </c>
      <c r="B141" s="51" t="s">
        <v>1243</v>
      </c>
      <c r="C141" s="257" t="s">
        <v>359</v>
      </c>
      <c r="D141" s="258" t="s">
        <v>180</v>
      </c>
      <c r="E141" s="42" t="s">
        <v>1330</v>
      </c>
      <c r="F141" s="95" t="s">
        <v>1</v>
      </c>
      <c r="G141" s="46"/>
      <c r="H141" s="37" t="s">
        <v>726</v>
      </c>
    </row>
    <row r="142" spans="1:8" s="10" customFormat="1" ht="16.5" customHeight="1">
      <c r="A142" s="45">
        <v>3</v>
      </c>
      <c r="B142" s="51" t="s">
        <v>1244</v>
      </c>
      <c r="C142" s="257" t="s">
        <v>1245</v>
      </c>
      <c r="D142" s="258" t="s">
        <v>957</v>
      </c>
      <c r="E142" s="42" t="s">
        <v>1330</v>
      </c>
      <c r="F142" s="95" t="s">
        <v>1</v>
      </c>
      <c r="G142" s="45"/>
      <c r="H142" s="37" t="s">
        <v>726</v>
      </c>
    </row>
    <row r="143" spans="1:8" s="10" customFormat="1" ht="16.5" customHeight="1">
      <c r="A143" s="45">
        <v>4</v>
      </c>
      <c r="B143" s="51" t="s">
        <v>1246</v>
      </c>
      <c r="C143" s="257" t="s">
        <v>201</v>
      </c>
      <c r="D143" s="258" t="s">
        <v>75</v>
      </c>
      <c r="E143" s="42" t="s">
        <v>1331</v>
      </c>
      <c r="F143" s="95" t="s">
        <v>1</v>
      </c>
      <c r="G143" s="46"/>
      <c r="H143" s="37" t="s">
        <v>726</v>
      </c>
    </row>
    <row r="144" spans="1:8" s="10" customFormat="1" ht="16.5" customHeight="1">
      <c r="A144" s="45">
        <v>5</v>
      </c>
      <c r="B144" s="51" t="s">
        <v>1247</v>
      </c>
      <c r="C144" s="257" t="s">
        <v>952</v>
      </c>
      <c r="D144" s="258" t="s">
        <v>46</v>
      </c>
      <c r="E144" s="42" t="s">
        <v>1331</v>
      </c>
      <c r="F144" s="95" t="s">
        <v>1</v>
      </c>
      <c r="G144" s="46"/>
      <c r="H144" s="37" t="s">
        <v>726</v>
      </c>
    </row>
    <row r="145" spans="1:8" s="10" customFormat="1" ht="16.5" customHeight="1">
      <c r="A145" s="45">
        <v>6</v>
      </c>
      <c r="B145" s="51" t="s">
        <v>1248</v>
      </c>
      <c r="C145" s="257" t="s">
        <v>1249</v>
      </c>
      <c r="D145" s="258" t="s">
        <v>132</v>
      </c>
      <c r="E145" s="42" t="s">
        <v>1331</v>
      </c>
      <c r="F145" s="95" t="s">
        <v>1</v>
      </c>
      <c r="G145" s="46"/>
      <c r="H145" s="37" t="s">
        <v>726</v>
      </c>
    </row>
    <row r="146" spans="1:8" s="10" customFormat="1" ht="16.5" customHeight="1">
      <c r="A146" s="45">
        <v>7</v>
      </c>
      <c r="B146" s="70" t="s">
        <v>1250</v>
      </c>
      <c r="C146" s="255" t="s">
        <v>172</v>
      </c>
      <c r="D146" s="256" t="s">
        <v>131</v>
      </c>
      <c r="E146" s="42" t="s">
        <v>1331</v>
      </c>
      <c r="F146" s="95" t="s">
        <v>1</v>
      </c>
      <c r="G146" s="46"/>
      <c r="H146" s="37" t="s">
        <v>726</v>
      </c>
    </row>
    <row r="147" spans="1:8" s="10" customFormat="1" ht="16.5" customHeight="1">
      <c r="A147" s="45">
        <v>8</v>
      </c>
      <c r="B147" s="51" t="s">
        <v>1251</v>
      </c>
      <c r="C147" s="257" t="s">
        <v>1252</v>
      </c>
      <c r="D147" s="258" t="s">
        <v>111</v>
      </c>
      <c r="E147" s="42" t="s">
        <v>1331</v>
      </c>
      <c r="F147" s="95" t="s">
        <v>1</v>
      </c>
      <c r="G147" s="46"/>
      <c r="H147" s="37" t="s">
        <v>726</v>
      </c>
    </row>
    <row r="148" spans="1:8" s="10" customFormat="1" ht="16.5" customHeight="1">
      <c r="A148" s="45">
        <v>9</v>
      </c>
      <c r="B148" s="51" t="s">
        <v>1253</v>
      </c>
      <c r="C148" s="257" t="s">
        <v>1254</v>
      </c>
      <c r="D148" s="258" t="s">
        <v>966</v>
      </c>
      <c r="E148" s="42" t="s">
        <v>1332</v>
      </c>
      <c r="F148" s="95" t="s">
        <v>1</v>
      </c>
      <c r="G148" s="46"/>
      <c r="H148" s="37" t="s">
        <v>726</v>
      </c>
    </row>
    <row r="149" spans="1:8" s="10" customFormat="1" ht="16.5" customHeight="1">
      <c r="A149" s="45">
        <v>10</v>
      </c>
      <c r="B149" s="51" t="s">
        <v>1255</v>
      </c>
      <c r="C149" s="257" t="s">
        <v>1256</v>
      </c>
      <c r="D149" s="258" t="s">
        <v>1019</v>
      </c>
      <c r="E149" s="42" t="s">
        <v>1332</v>
      </c>
      <c r="F149" s="95" t="s">
        <v>1</v>
      </c>
      <c r="G149" s="46"/>
      <c r="H149" s="37" t="s">
        <v>726</v>
      </c>
    </row>
    <row r="150" spans="1:8" s="10" customFormat="1" ht="16.5" customHeight="1">
      <c r="A150" s="45">
        <v>11</v>
      </c>
      <c r="B150" s="51" t="s">
        <v>1257</v>
      </c>
      <c r="C150" s="257" t="s">
        <v>1017</v>
      </c>
      <c r="D150" s="258" t="s">
        <v>190</v>
      </c>
      <c r="E150" s="42" t="s">
        <v>1333</v>
      </c>
      <c r="F150" s="95" t="s">
        <v>1</v>
      </c>
      <c r="G150" s="46"/>
      <c r="H150" s="37" t="s">
        <v>726</v>
      </c>
    </row>
    <row r="151" spans="1:8" s="10" customFormat="1" ht="16.5" customHeight="1">
      <c r="A151" s="45">
        <v>12</v>
      </c>
      <c r="B151" s="51" t="s">
        <v>1258</v>
      </c>
      <c r="C151" s="257" t="s">
        <v>956</v>
      </c>
      <c r="D151" s="258" t="s">
        <v>46</v>
      </c>
      <c r="E151" s="42" t="s">
        <v>1333</v>
      </c>
      <c r="F151" s="95" t="s">
        <v>1</v>
      </c>
      <c r="G151" s="46"/>
      <c r="H151" s="37" t="s">
        <v>726</v>
      </c>
    </row>
    <row r="152" spans="1:8" s="10" customFormat="1" ht="16.5" customHeight="1">
      <c r="A152" s="45">
        <v>13</v>
      </c>
      <c r="B152" s="51" t="s">
        <v>1259</v>
      </c>
      <c r="C152" s="257" t="s">
        <v>81</v>
      </c>
      <c r="D152" s="258" t="s">
        <v>210</v>
      </c>
      <c r="E152" s="42" t="s">
        <v>1333</v>
      </c>
      <c r="F152" s="95" t="s">
        <v>1</v>
      </c>
      <c r="G152" s="46"/>
      <c r="H152" s="37" t="s">
        <v>726</v>
      </c>
    </row>
    <row r="153" spans="1:8" s="10" customFormat="1" ht="16.5" customHeight="1">
      <c r="A153" s="45">
        <v>14</v>
      </c>
      <c r="B153" s="51" t="s">
        <v>1260</v>
      </c>
      <c r="C153" s="257" t="s">
        <v>83</v>
      </c>
      <c r="D153" s="258" t="s">
        <v>1231</v>
      </c>
      <c r="E153" s="42" t="s">
        <v>1333</v>
      </c>
      <c r="F153" s="95" t="s">
        <v>1</v>
      </c>
      <c r="G153" s="46"/>
      <c r="H153" s="37" t="s">
        <v>726</v>
      </c>
    </row>
    <row r="154" spans="1:8" s="10" customFormat="1" ht="16.5" customHeight="1">
      <c r="A154" s="45">
        <v>15</v>
      </c>
      <c r="B154" s="51" t="s">
        <v>1261</v>
      </c>
      <c r="C154" s="257" t="s">
        <v>973</v>
      </c>
      <c r="D154" s="258" t="s">
        <v>65</v>
      </c>
      <c r="E154" s="42" t="s">
        <v>1333</v>
      </c>
      <c r="F154" s="95" t="s">
        <v>1</v>
      </c>
      <c r="G154" s="46"/>
      <c r="H154" s="37" t="s">
        <v>726</v>
      </c>
    </row>
    <row r="155" spans="1:8" s="10" customFormat="1" ht="16.5" customHeight="1">
      <c r="A155" s="45">
        <v>16</v>
      </c>
      <c r="B155" s="51" t="s">
        <v>1262</v>
      </c>
      <c r="C155" s="257" t="s">
        <v>198</v>
      </c>
      <c r="D155" s="258" t="s">
        <v>1263</v>
      </c>
      <c r="E155" s="42" t="s">
        <v>1334</v>
      </c>
      <c r="F155" s="95" t="s">
        <v>1</v>
      </c>
      <c r="G155" s="46"/>
      <c r="H155" s="37" t="s">
        <v>726</v>
      </c>
    </row>
    <row r="156" spans="1:8" s="10" customFormat="1" ht="16.5" customHeight="1">
      <c r="A156" s="45">
        <v>17</v>
      </c>
      <c r="B156" s="51" t="s">
        <v>1264</v>
      </c>
      <c r="C156" s="257" t="s">
        <v>160</v>
      </c>
      <c r="D156" s="258" t="s">
        <v>55</v>
      </c>
      <c r="E156" s="42" t="s">
        <v>1334</v>
      </c>
      <c r="F156" s="95" t="s">
        <v>1</v>
      </c>
      <c r="G156" s="46"/>
      <c r="H156" s="37" t="s">
        <v>726</v>
      </c>
    </row>
    <row r="157" spans="1:8" s="10" customFormat="1" ht="16.5" customHeight="1">
      <c r="A157" s="45">
        <v>18</v>
      </c>
      <c r="B157" s="51" t="s">
        <v>1265</v>
      </c>
      <c r="C157" s="257" t="s">
        <v>1030</v>
      </c>
      <c r="D157" s="258" t="s">
        <v>55</v>
      </c>
      <c r="E157" s="42" t="s">
        <v>1334</v>
      </c>
      <c r="F157" s="95" t="s">
        <v>1</v>
      </c>
      <c r="G157" s="46"/>
      <c r="H157" s="37" t="s">
        <v>726</v>
      </c>
    </row>
    <row r="158" spans="1:8" s="10" customFormat="1" ht="16.5" customHeight="1">
      <c r="A158" s="45">
        <v>19</v>
      </c>
      <c r="B158" s="51" t="s">
        <v>1266</v>
      </c>
      <c r="C158" s="257" t="s">
        <v>1011</v>
      </c>
      <c r="D158" s="258" t="s">
        <v>171</v>
      </c>
      <c r="E158" s="42" t="s">
        <v>1334</v>
      </c>
      <c r="F158" s="95" t="s">
        <v>1</v>
      </c>
      <c r="G158" s="46"/>
      <c r="H158" s="37" t="s">
        <v>726</v>
      </c>
    </row>
    <row r="159" spans="1:8" s="10" customFormat="1" ht="16.5" customHeight="1">
      <c r="A159" s="45">
        <v>20</v>
      </c>
      <c r="B159" s="51" t="s">
        <v>1267</v>
      </c>
      <c r="C159" s="257" t="s">
        <v>73</v>
      </c>
      <c r="D159" s="258" t="s">
        <v>264</v>
      </c>
      <c r="E159" s="42" t="s">
        <v>1334</v>
      </c>
      <c r="F159" s="95" t="s">
        <v>1</v>
      </c>
      <c r="G159" s="46"/>
      <c r="H159" s="37" t="s">
        <v>726</v>
      </c>
    </row>
    <row r="160" spans="1:8" s="10" customFormat="1" ht="16.5" customHeight="1">
      <c r="A160" s="45">
        <v>21</v>
      </c>
      <c r="B160" s="51" t="s">
        <v>1268</v>
      </c>
      <c r="C160" s="257" t="s">
        <v>123</v>
      </c>
      <c r="D160" s="258" t="s">
        <v>150</v>
      </c>
      <c r="E160" s="42" t="s">
        <v>1334</v>
      </c>
      <c r="F160" s="95" t="s">
        <v>1</v>
      </c>
      <c r="G160" s="46"/>
      <c r="H160" s="37" t="s">
        <v>726</v>
      </c>
    </row>
    <row r="161" spans="1:8" s="10" customFormat="1" ht="16.5" customHeight="1">
      <c r="A161" s="45">
        <v>22</v>
      </c>
      <c r="B161" s="51" t="s">
        <v>1269</v>
      </c>
      <c r="C161" s="257" t="s">
        <v>211</v>
      </c>
      <c r="D161" s="258" t="s">
        <v>144</v>
      </c>
      <c r="E161" s="42" t="s">
        <v>1334</v>
      </c>
      <c r="F161" s="95" t="s">
        <v>1</v>
      </c>
      <c r="G161" s="46"/>
      <c r="H161" s="37" t="s">
        <v>726</v>
      </c>
    </row>
    <row r="162" spans="1:8" s="10" customFormat="1" ht="16.5" customHeight="1">
      <c r="A162" s="45">
        <v>23</v>
      </c>
      <c r="B162" s="51" t="s">
        <v>1270</v>
      </c>
      <c r="C162" s="257" t="s">
        <v>1271</v>
      </c>
      <c r="D162" s="258" t="s">
        <v>195</v>
      </c>
      <c r="E162" s="42" t="s">
        <v>1334</v>
      </c>
      <c r="F162" s="95" t="s">
        <v>1</v>
      </c>
      <c r="G162" s="46"/>
      <c r="H162" s="37" t="s">
        <v>726</v>
      </c>
    </row>
    <row r="163" spans="1:8" s="10" customFormat="1" ht="16.5" customHeight="1">
      <c r="A163" s="45">
        <v>24</v>
      </c>
      <c r="B163" s="51" t="s">
        <v>1272</v>
      </c>
      <c r="C163" s="257" t="s">
        <v>998</v>
      </c>
      <c r="D163" s="258" t="s">
        <v>44</v>
      </c>
      <c r="E163" s="42" t="s">
        <v>1334</v>
      </c>
      <c r="F163" s="95" t="s">
        <v>1</v>
      </c>
      <c r="G163" s="46"/>
      <c r="H163" s="37" t="s">
        <v>726</v>
      </c>
    </row>
    <row r="164" spans="1:8" s="10" customFormat="1" ht="16.5" customHeight="1">
      <c r="A164" s="45">
        <v>25</v>
      </c>
      <c r="B164" s="51" t="s">
        <v>1273</v>
      </c>
      <c r="C164" s="257" t="s">
        <v>1274</v>
      </c>
      <c r="D164" s="258" t="s">
        <v>1010</v>
      </c>
      <c r="E164" s="42" t="s">
        <v>1334</v>
      </c>
      <c r="F164" s="95" t="s">
        <v>1</v>
      </c>
      <c r="G164" s="46"/>
      <c r="H164" s="37" t="s">
        <v>726</v>
      </c>
    </row>
    <row r="165" spans="1:8" s="10" customFormat="1" ht="16.5" customHeight="1">
      <c r="A165" s="45">
        <v>26</v>
      </c>
      <c r="B165" s="51" t="s">
        <v>1275</v>
      </c>
      <c r="C165" s="257" t="s">
        <v>956</v>
      </c>
      <c r="D165" s="258" t="s">
        <v>69</v>
      </c>
      <c r="E165" s="42" t="s">
        <v>1334</v>
      </c>
      <c r="F165" s="95" t="s">
        <v>1</v>
      </c>
      <c r="G165" s="46"/>
      <c r="H165" s="37" t="s">
        <v>726</v>
      </c>
    </row>
    <row r="166" spans="1:8" s="10" customFormat="1" ht="16.5" customHeight="1">
      <c r="A166" s="45">
        <v>27</v>
      </c>
      <c r="B166" s="51" t="s">
        <v>1276</v>
      </c>
      <c r="C166" s="257" t="s">
        <v>217</v>
      </c>
      <c r="D166" s="258" t="s">
        <v>170</v>
      </c>
      <c r="E166" s="42" t="s">
        <v>1335</v>
      </c>
      <c r="F166" s="95" t="s">
        <v>1</v>
      </c>
      <c r="G166" s="46"/>
      <c r="H166" s="37" t="s">
        <v>726</v>
      </c>
    </row>
    <row r="167" spans="1:8" s="10" customFormat="1" ht="16.5" customHeight="1">
      <c r="A167" s="45">
        <v>28</v>
      </c>
      <c r="B167" s="51" t="s">
        <v>1277</v>
      </c>
      <c r="C167" s="257" t="s">
        <v>978</v>
      </c>
      <c r="D167" s="258" t="s">
        <v>1086</v>
      </c>
      <c r="E167" s="42" t="s">
        <v>1335</v>
      </c>
      <c r="F167" s="95" t="s">
        <v>1</v>
      </c>
      <c r="G167" s="46"/>
      <c r="H167" s="37" t="s">
        <v>726</v>
      </c>
    </row>
    <row r="168" spans="1:8" s="10" customFormat="1" ht="16.5" customHeight="1">
      <c r="A168" s="45">
        <v>29</v>
      </c>
      <c r="B168" s="51" t="s">
        <v>1278</v>
      </c>
      <c r="C168" s="257" t="s">
        <v>73</v>
      </c>
      <c r="D168" s="258" t="s">
        <v>61</v>
      </c>
      <c r="E168" s="42" t="s">
        <v>1335</v>
      </c>
      <c r="F168" s="95" t="s">
        <v>1</v>
      </c>
      <c r="G168" s="46"/>
      <c r="H168" s="37" t="s">
        <v>726</v>
      </c>
    </row>
    <row r="169" spans="1:8" s="10" customFormat="1" ht="16.5" customHeight="1">
      <c r="A169" s="45">
        <v>30</v>
      </c>
      <c r="B169" s="51" t="s">
        <v>1279</v>
      </c>
      <c r="C169" s="257" t="s">
        <v>1280</v>
      </c>
      <c r="D169" s="258" t="s">
        <v>149</v>
      </c>
      <c r="E169" s="42" t="s">
        <v>1335</v>
      </c>
      <c r="F169" s="95" t="s">
        <v>1</v>
      </c>
      <c r="G169" s="46"/>
      <c r="H169" s="37" t="s">
        <v>726</v>
      </c>
    </row>
    <row r="170" spans="1:8" s="10" customFormat="1" ht="16.5" customHeight="1">
      <c r="A170" s="45">
        <v>31</v>
      </c>
      <c r="B170" s="51" t="s">
        <v>1281</v>
      </c>
      <c r="C170" s="257" t="s">
        <v>347</v>
      </c>
      <c r="D170" s="258" t="s">
        <v>10</v>
      </c>
      <c r="E170" s="42" t="s">
        <v>1335</v>
      </c>
      <c r="F170" s="95" t="s">
        <v>1</v>
      </c>
      <c r="G170" s="46"/>
      <c r="H170" s="37" t="s">
        <v>726</v>
      </c>
    </row>
    <row r="171" spans="1:8" s="10" customFormat="1" ht="16.5" customHeight="1">
      <c r="A171" s="45">
        <v>32</v>
      </c>
      <c r="B171" s="51" t="s">
        <v>1282</v>
      </c>
      <c r="C171" s="257" t="s">
        <v>1283</v>
      </c>
      <c r="D171" s="258" t="s">
        <v>144</v>
      </c>
      <c r="E171" s="42" t="s">
        <v>1335</v>
      </c>
      <c r="F171" s="95" t="s">
        <v>1</v>
      </c>
      <c r="G171" s="46"/>
      <c r="H171" s="37" t="s">
        <v>726</v>
      </c>
    </row>
    <row r="172" spans="1:8" s="10" customFormat="1" ht="16.5" customHeight="1">
      <c r="A172" s="45">
        <v>33</v>
      </c>
      <c r="B172" s="51" t="s">
        <v>1284</v>
      </c>
      <c r="C172" s="257" t="s">
        <v>60</v>
      </c>
      <c r="D172" s="258" t="s">
        <v>144</v>
      </c>
      <c r="E172" s="42" t="s">
        <v>1335</v>
      </c>
      <c r="F172" s="95" t="s">
        <v>1</v>
      </c>
      <c r="G172" s="45"/>
      <c r="H172" s="37" t="s">
        <v>726</v>
      </c>
    </row>
    <row r="173" spans="1:8" s="10" customFormat="1" ht="16.5" customHeight="1">
      <c r="A173" s="45">
        <v>34</v>
      </c>
      <c r="B173" s="51" t="s">
        <v>1285</v>
      </c>
      <c r="C173" s="257" t="s">
        <v>276</v>
      </c>
      <c r="D173" s="258" t="s">
        <v>159</v>
      </c>
      <c r="E173" s="42" t="s">
        <v>1335</v>
      </c>
      <c r="F173" s="95" t="s">
        <v>1</v>
      </c>
      <c r="G173" s="46"/>
      <c r="H173" s="37" t="s">
        <v>726</v>
      </c>
    </row>
    <row r="174" spans="1:8" s="10" customFormat="1" ht="16.5" customHeight="1">
      <c r="A174" s="45">
        <v>35</v>
      </c>
      <c r="B174" s="51" t="s">
        <v>1286</v>
      </c>
      <c r="C174" s="257" t="s">
        <v>99</v>
      </c>
      <c r="D174" s="258" t="s">
        <v>159</v>
      </c>
      <c r="E174" s="42" t="s">
        <v>1335</v>
      </c>
      <c r="F174" s="95" t="s">
        <v>1</v>
      </c>
      <c r="G174" s="46"/>
      <c r="H174" s="37" t="s">
        <v>726</v>
      </c>
    </row>
    <row r="175" spans="1:8" s="10" customFormat="1" ht="16.5" customHeight="1">
      <c r="A175" s="45">
        <v>36</v>
      </c>
      <c r="B175" s="51" t="s">
        <v>1287</v>
      </c>
      <c r="C175" s="257" t="s">
        <v>83</v>
      </c>
      <c r="D175" s="258" t="s">
        <v>960</v>
      </c>
      <c r="E175" s="42" t="s">
        <v>1335</v>
      </c>
      <c r="F175" s="69" t="s">
        <v>817</v>
      </c>
      <c r="G175" s="46"/>
      <c r="H175" s="37" t="s">
        <v>726</v>
      </c>
    </row>
    <row r="176" spans="1:8" s="10" customFormat="1" ht="16.5" customHeight="1">
      <c r="A176" s="45">
        <v>37</v>
      </c>
      <c r="B176" s="51" t="s">
        <v>1288</v>
      </c>
      <c r="C176" s="257" t="s">
        <v>81</v>
      </c>
      <c r="D176" s="258" t="s">
        <v>6</v>
      </c>
      <c r="E176" s="42" t="s">
        <v>1335</v>
      </c>
      <c r="F176" s="95" t="s">
        <v>1</v>
      </c>
      <c r="G176" s="46"/>
      <c r="H176" s="37" t="s">
        <v>726</v>
      </c>
    </row>
    <row r="177" spans="1:8" s="10" customFormat="1" ht="16.5" customHeight="1">
      <c r="A177" s="45">
        <v>38</v>
      </c>
      <c r="B177" s="51" t="s">
        <v>1289</v>
      </c>
      <c r="C177" s="257" t="s">
        <v>179</v>
      </c>
      <c r="D177" s="258" t="s">
        <v>69</v>
      </c>
      <c r="E177" s="42" t="s">
        <v>1335</v>
      </c>
      <c r="F177" s="95" t="s">
        <v>1</v>
      </c>
      <c r="G177" s="46"/>
      <c r="H177" s="37" t="s">
        <v>726</v>
      </c>
    </row>
    <row r="178" spans="1:8" s="10" customFormat="1" ht="16.5" customHeight="1">
      <c r="A178" s="45">
        <v>39</v>
      </c>
      <c r="B178" s="51" t="s">
        <v>1290</v>
      </c>
      <c r="C178" s="257" t="s">
        <v>206</v>
      </c>
      <c r="D178" s="258" t="s">
        <v>35</v>
      </c>
      <c r="E178" s="42" t="s">
        <v>1336</v>
      </c>
      <c r="F178" s="95" t="s">
        <v>1</v>
      </c>
      <c r="G178" s="46"/>
      <c r="H178" s="37" t="s">
        <v>726</v>
      </c>
    </row>
    <row r="179" spans="1:8" s="10" customFormat="1" ht="16.5" customHeight="1">
      <c r="A179" s="45">
        <v>40</v>
      </c>
      <c r="B179" s="51" t="s">
        <v>1291</v>
      </c>
      <c r="C179" s="257" t="s">
        <v>994</v>
      </c>
      <c r="D179" s="258" t="s">
        <v>156</v>
      </c>
      <c r="E179" s="42" t="s">
        <v>1336</v>
      </c>
      <c r="F179" s="95" t="s">
        <v>1</v>
      </c>
      <c r="G179" s="46"/>
      <c r="H179" s="37" t="s">
        <v>726</v>
      </c>
    </row>
    <row r="180" spans="1:8" s="10" customFormat="1" ht="16.5" customHeight="1">
      <c r="A180" s="45">
        <v>41</v>
      </c>
      <c r="B180" s="51" t="s">
        <v>1292</v>
      </c>
      <c r="C180" s="257" t="s">
        <v>1293</v>
      </c>
      <c r="D180" s="258" t="s">
        <v>75</v>
      </c>
      <c r="E180" s="42" t="s">
        <v>1336</v>
      </c>
      <c r="F180" s="95" t="s">
        <v>1</v>
      </c>
      <c r="G180" s="46"/>
      <c r="H180" s="37" t="s">
        <v>726</v>
      </c>
    </row>
    <row r="181" spans="1:8" s="10" customFormat="1" ht="16.5" customHeight="1">
      <c r="A181" s="45">
        <v>42</v>
      </c>
      <c r="B181" s="51" t="s">
        <v>1294</v>
      </c>
      <c r="C181" s="257" t="s">
        <v>172</v>
      </c>
      <c r="D181" s="258" t="s">
        <v>1295</v>
      </c>
      <c r="E181" s="42" t="s">
        <v>1336</v>
      </c>
      <c r="F181" s="95" t="s">
        <v>1</v>
      </c>
      <c r="G181" s="46"/>
      <c r="H181" s="37" t="s">
        <v>726</v>
      </c>
    </row>
    <row r="182" spans="1:8" s="10" customFormat="1" ht="16.5" customHeight="1">
      <c r="A182" s="45">
        <v>43</v>
      </c>
      <c r="B182" s="51" t="s">
        <v>1296</v>
      </c>
      <c r="C182" s="257" t="s">
        <v>360</v>
      </c>
      <c r="D182" s="258" t="s">
        <v>193</v>
      </c>
      <c r="E182" s="42" t="s">
        <v>1336</v>
      </c>
      <c r="F182" s="95" t="s">
        <v>1</v>
      </c>
      <c r="G182" s="46"/>
      <c r="H182" s="37" t="s">
        <v>726</v>
      </c>
    </row>
    <row r="183" spans="1:8" s="10" customFormat="1" ht="16.5" customHeight="1">
      <c r="A183" s="45">
        <v>44</v>
      </c>
      <c r="B183" s="51" t="s">
        <v>1297</v>
      </c>
      <c r="C183" s="257" t="s">
        <v>1000</v>
      </c>
      <c r="D183" s="258" t="s">
        <v>1035</v>
      </c>
      <c r="E183" s="42" t="s">
        <v>1336</v>
      </c>
      <c r="F183" s="95" t="s">
        <v>1</v>
      </c>
      <c r="G183" s="46"/>
      <c r="H183" s="37" t="s">
        <v>726</v>
      </c>
    </row>
    <row r="184" spans="1:8" s="10" customFormat="1" ht="16.5" customHeight="1">
      <c r="A184" s="45">
        <v>45</v>
      </c>
      <c r="B184" s="51" t="s">
        <v>1298</v>
      </c>
      <c r="C184" s="257" t="s">
        <v>1299</v>
      </c>
      <c r="D184" s="258" t="s">
        <v>207</v>
      </c>
      <c r="E184" s="42" t="s">
        <v>1336</v>
      </c>
      <c r="F184" s="95" t="s">
        <v>1</v>
      </c>
      <c r="G184" s="46"/>
      <c r="H184" s="37" t="s">
        <v>726</v>
      </c>
    </row>
    <row r="185" spans="1:8" s="10" customFormat="1" ht="16.5" customHeight="1">
      <c r="A185" s="45">
        <v>46</v>
      </c>
      <c r="B185" s="51" t="s">
        <v>1300</v>
      </c>
      <c r="C185" s="257" t="s">
        <v>206</v>
      </c>
      <c r="D185" s="258" t="s">
        <v>1301</v>
      </c>
      <c r="E185" s="42" t="s">
        <v>1336</v>
      </c>
      <c r="F185" s="95" t="s">
        <v>1</v>
      </c>
      <c r="G185" s="46"/>
      <c r="H185" s="37" t="s">
        <v>726</v>
      </c>
    </row>
    <row r="186" spans="1:8" s="10" customFormat="1" ht="16.5" customHeight="1">
      <c r="A186" s="45">
        <v>47</v>
      </c>
      <c r="B186" s="51" t="s">
        <v>1302</v>
      </c>
      <c r="C186" s="257" t="s">
        <v>1303</v>
      </c>
      <c r="D186" s="258" t="s">
        <v>45</v>
      </c>
      <c r="E186" s="42" t="s">
        <v>1336</v>
      </c>
      <c r="F186" s="95" t="s">
        <v>1</v>
      </c>
      <c r="G186" s="46"/>
      <c r="H186" s="37" t="s">
        <v>726</v>
      </c>
    </row>
    <row r="187" spans="1:8" s="10" customFormat="1" ht="16.5" customHeight="1">
      <c r="A187" s="45">
        <v>48</v>
      </c>
      <c r="B187" s="51" t="s">
        <v>1304</v>
      </c>
      <c r="C187" s="257" t="s">
        <v>993</v>
      </c>
      <c r="D187" s="258" t="s">
        <v>111</v>
      </c>
      <c r="E187" s="42" t="s">
        <v>1336</v>
      </c>
      <c r="F187" s="95" t="s">
        <v>1</v>
      </c>
      <c r="G187" s="46"/>
      <c r="H187" s="37" t="s">
        <v>726</v>
      </c>
    </row>
    <row r="188" spans="1:8" s="10" customFormat="1" ht="16.5" customHeight="1">
      <c r="A188" s="45">
        <v>49</v>
      </c>
      <c r="B188" s="51" t="s">
        <v>1305</v>
      </c>
      <c r="C188" s="257" t="s">
        <v>147</v>
      </c>
      <c r="D188" s="258" t="s">
        <v>64</v>
      </c>
      <c r="E188" s="42" t="s">
        <v>1337</v>
      </c>
      <c r="F188" s="95" t="s">
        <v>1</v>
      </c>
      <c r="G188" s="46"/>
      <c r="H188" s="37" t="s">
        <v>726</v>
      </c>
    </row>
    <row r="189" spans="1:8" s="10" customFormat="1" ht="16.5" customHeight="1">
      <c r="A189" s="45">
        <v>50</v>
      </c>
      <c r="B189" s="51" t="s">
        <v>1306</v>
      </c>
      <c r="C189" s="257" t="s">
        <v>191</v>
      </c>
      <c r="D189" s="258" t="s">
        <v>178</v>
      </c>
      <c r="E189" s="42" t="s">
        <v>1337</v>
      </c>
      <c r="F189" s="95" t="s">
        <v>1</v>
      </c>
      <c r="G189" s="46"/>
      <c r="H189" s="37" t="s">
        <v>726</v>
      </c>
    </row>
    <row r="190" spans="1:8" s="10" customFormat="1" ht="16.5" customHeight="1">
      <c r="A190" s="45">
        <v>51</v>
      </c>
      <c r="B190" s="51" t="s">
        <v>1307</v>
      </c>
      <c r="C190" s="257" t="s">
        <v>395</v>
      </c>
      <c r="D190" s="258" t="s">
        <v>48</v>
      </c>
      <c r="E190" s="42" t="s">
        <v>1337</v>
      </c>
      <c r="F190" s="95" t="s">
        <v>1</v>
      </c>
      <c r="G190" s="46"/>
      <c r="H190" s="37" t="s">
        <v>726</v>
      </c>
    </row>
    <row r="191" spans="1:8" s="10" customFormat="1" ht="16.5" customHeight="1">
      <c r="A191" s="45">
        <v>52</v>
      </c>
      <c r="B191" s="51" t="s">
        <v>1308</v>
      </c>
      <c r="C191" s="257" t="s">
        <v>956</v>
      </c>
      <c r="D191" s="258" t="s">
        <v>977</v>
      </c>
      <c r="E191" s="42" t="s">
        <v>1338</v>
      </c>
      <c r="F191" s="95" t="s">
        <v>1</v>
      </c>
      <c r="G191" s="46"/>
      <c r="H191" s="37" t="s">
        <v>726</v>
      </c>
    </row>
    <row r="192" spans="1:8" s="10" customFormat="1" ht="16.5" customHeight="1">
      <c r="A192" s="45">
        <v>53</v>
      </c>
      <c r="B192" s="51" t="s">
        <v>1309</v>
      </c>
      <c r="C192" s="257" t="s">
        <v>128</v>
      </c>
      <c r="D192" s="258" t="s">
        <v>121</v>
      </c>
      <c r="E192" s="42" t="s">
        <v>1338</v>
      </c>
      <c r="F192" s="95" t="s">
        <v>1</v>
      </c>
      <c r="G192" s="46"/>
      <c r="H192" s="37" t="s">
        <v>726</v>
      </c>
    </row>
    <row r="193" spans="1:8" s="10" customFormat="1" ht="16.5" customHeight="1">
      <c r="A193" s="45">
        <v>54</v>
      </c>
      <c r="B193" s="51" t="s">
        <v>1310</v>
      </c>
      <c r="C193" s="257" t="s">
        <v>19</v>
      </c>
      <c r="D193" s="258" t="s">
        <v>148</v>
      </c>
      <c r="E193" s="42" t="s">
        <v>1338</v>
      </c>
      <c r="F193" s="95" t="s">
        <v>1</v>
      </c>
      <c r="G193" s="46"/>
      <c r="H193" s="37" t="s">
        <v>726</v>
      </c>
    </row>
    <row r="194" spans="1:8" s="10" customFormat="1" ht="16.5" customHeight="1">
      <c r="A194" s="45">
        <v>55</v>
      </c>
      <c r="B194" s="51" t="s">
        <v>1311</v>
      </c>
      <c r="C194" s="257" t="s">
        <v>1016</v>
      </c>
      <c r="D194" s="258" t="s">
        <v>146</v>
      </c>
      <c r="E194" s="42" t="s">
        <v>1338</v>
      </c>
      <c r="F194" s="95" t="s">
        <v>1</v>
      </c>
      <c r="G194" s="46"/>
      <c r="H194" s="37" t="s">
        <v>726</v>
      </c>
    </row>
    <row r="195" spans="1:8" s="10" customFormat="1" ht="16.5" customHeight="1">
      <c r="A195" s="45">
        <v>56</v>
      </c>
      <c r="B195" s="51" t="s">
        <v>1312</v>
      </c>
      <c r="C195" s="257" t="s">
        <v>129</v>
      </c>
      <c r="D195" s="258" t="s">
        <v>1313</v>
      </c>
      <c r="E195" s="42" t="s">
        <v>1338</v>
      </c>
      <c r="F195" s="95" t="s">
        <v>1</v>
      </c>
      <c r="G195" s="46"/>
      <c r="H195" s="37" t="s">
        <v>726</v>
      </c>
    </row>
    <row r="196" spans="1:8" s="10" customFormat="1" ht="16.5" customHeight="1">
      <c r="A196" s="45">
        <v>57</v>
      </c>
      <c r="B196" s="51" t="s">
        <v>1314</v>
      </c>
      <c r="C196" s="257" t="s">
        <v>1315</v>
      </c>
      <c r="D196" s="258" t="s">
        <v>84</v>
      </c>
      <c r="E196" s="42" t="s">
        <v>1338</v>
      </c>
      <c r="F196" s="95" t="s">
        <v>1</v>
      </c>
      <c r="G196" s="46"/>
      <c r="H196" s="37" t="s">
        <v>726</v>
      </c>
    </row>
    <row r="197" spans="1:8" s="10" customFormat="1" ht="16.5" customHeight="1">
      <c r="A197" s="45">
        <v>58</v>
      </c>
      <c r="B197" s="51" t="s">
        <v>1316</v>
      </c>
      <c r="C197" s="257" t="s">
        <v>40</v>
      </c>
      <c r="D197" s="258" t="s">
        <v>84</v>
      </c>
      <c r="E197" s="42" t="s">
        <v>1338</v>
      </c>
      <c r="F197" s="95" t="s">
        <v>1</v>
      </c>
      <c r="G197" s="46"/>
      <c r="H197" s="37" t="s">
        <v>726</v>
      </c>
    </row>
    <row r="198" spans="1:8" s="10" customFormat="1" ht="16.5" customHeight="1">
      <c r="A198" s="45">
        <v>59</v>
      </c>
      <c r="B198" s="51" t="s">
        <v>1317</v>
      </c>
      <c r="C198" s="257" t="s">
        <v>141</v>
      </c>
      <c r="D198" s="258" t="s">
        <v>82</v>
      </c>
      <c r="E198" s="42" t="s">
        <v>1338</v>
      </c>
      <c r="F198" s="95" t="s">
        <v>1</v>
      </c>
      <c r="G198" s="46"/>
      <c r="H198" s="37" t="s">
        <v>726</v>
      </c>
    </row>
    <row r="199" spans="1:8" s="10" customFormat="1" ht="16.5" customHeight="1">
      <c r="A199" s="45">
        <v>60</v>
      </c>
      <c r="B199" s="51" t="s">
        <v>1318</v>
      </c>
      <c r="C199" s="257" t="s">
        <v>1319</v>
      </c>
      <c r="D199" s="258" t="s">
        <v>975</v>
      </c>
      <c r="E199" s="42" t="s">
        <v>1339</v>
      </c>
      <c r="F199" s="95" t="s">
        <v>1</v>
      </c>
      <c r="G199" s="46"/>
      <c r="H199" s="37" t="s">
        <v>726</v>
      </c>
    </row>
    <row r="200" spans="1:8" s="10" customFormat="1" ht="16.5" customHeight="1">
      <c r="A200" s="45">
        <v>61</v>
      </c>
      <c r="B200" s="51" t="s">
        <v>1320</v>
      </c>
      <c r="C200" s="257" t="s">
        <v>1321</v>
      </c>
      <c r="D200" s="258" t="s">
        <v>193</v>
      </c>
      <c r="E200" s="42" t="s">
        <v>1339</v>
      </c>
      <c r="F200" s="95" t="s">
        <v>1</v>
      </c>
      <c r="G200" s="46"/>
      <c r="H200" s="37" t="s">
        <v>726</v>
      </c>
    </row>
    <row r="201" spans="1:8" s="10" customFormat="1" ht="16.5" customHeight="1">
      <c r="A201" s="45">
        <v>62</v>
      </c>
      <c r="B201" s="51" t="s">
        <v>1322</v>
      </c>
      <c r="C201" s="257" t="s">
        <v>182</v>
      </c>
      <c r="D201" s="258" t="s">
        <v>1323</v>
      </c>
      <c r="E201" s="42" t="s">
        <v>1339</v>
      </c>
      <c r="F201" s="95" t="s">
        <v>1</v>
      </c>
      <c r="G201" s="46"/>
      <c r="H201" s="37" t="s">
        <v>726</v>
      </c>
    </row>
    <row r="202" spans="1:8" s="10" customFormat="1" ht="16.5" customHeight="1">
      <c r="A202" s="45">
        <v>63</v>
      </c>
      <c r="B202" s="51" t="s">
        <v>1324</v>
      </c>
      <c r="C202" s="257" t="s">
        <v>948</v>
      </c>
      <c r="D202" s="258" t="s">
        <v>79</v>
      </c>
      <c r="E202" s="42" t="s">
        <v>1339</v>
      </c>
      <c r="F202" s="95" t="s">
        <v>1</v>
      </c>
      <c r="G202" s="46"/>
      <c r="H202" s="37" t="s">
        <v>726</v>
      </c>
    </row>
    <row r="203" spans="1:8" s="10" customFormat="1" ht="16.5" customHeight="1">
      <c r="A203" s="45">
        <v>64</v>
      </c>
      <c r="B203" s="51" t="s">
        <v>1325</v>
      </c>
      <c r="C203" s="257" t="s">
        <v>882</v>
      </c>
      <c r="D203" s="258" t="s">
        <v>1033</v>
      </c>
      <c r="E203" s="42" t="s">
        <v>1339</v>
      </c>
      <c r="F203" s="95" t="s">
        <v>1</v>
      </c>
      <c r="G203" s="46"/>
      <c r="H203" s="37" t="s">
        <v>726</v>
      </c>
    </row>
    <row r="204" spans="1:8" s="10" customFormat="1" ht="16.5" customHeight="1">
      <c r="A204" s="45">
        <v>65</v>
      </c>
      <c r="B204" s="51" t="s">
        <v>1326</v>
      </c>
      <c r="C204" s="257" t="s">
        <v>1327</v>
      </c>
      <c r="D204" s="258" t="s">
        <v>115</v>
      </c>
      <c r="E204" s="42" t="s">
        <v>1339</v>
      </c>
      <c r="F204" s="95" t="s">
        <v>1</v>
      </c>
      <c r="G204" s="46"/>
      <c r="H204" s="37" t="s">
        <v>726</v>
      </c>
    </row>
    <row r="205" spans="1:8" s="10" customFormat="1" ht="16.5" customHeight="1">
      <c r="A205" s="45">
        <v>66</v>
      </c>
      <c r="B205" s="51" t="s">
        <v>1328</v>
      </c>
      <c r="C205" s="257" t="s">
        <v>1329</v>
      </c>
      <c r="D205" s="258" t="s">
        <v>82</v>
      </c>
      <c r="E205" s="42" t="s">
        <v>1339</v>
      </c>
      <c r="F205" s="95" t="s">
        <v>1</v>
      </c>
      <c r="G205" s="46"/>
      <c r="H205" s="37" t="s">
        <v>726</v>
      </c>
    </row>
    <row r="206" spans="1:8" s="10" customFormat="1" ht="20.100000000000001" customHeight="1">
      <c r="A206" s="72"/>
      <c r="B206" s="530" t="s">
        <v>243</v>
      </c>
      <c r="C206" s="531"/>
      <c r="D206" s="109">
        <f>A219</f>
        <v>13</v>
      </c>
      <c r="E206" s="42"/>
      <c r="F206" s="69"/>
      <c r="G206" s="54"/>
    </row>
    <row r="207" spans="1:8" s="10" customFormat="1" ht="15.95" customHeight="1">
      <c r="A207" s="45">
        <v>1</v>
      </c>
      <c r="B207" s="51" t="s">
        <v>1340</v>
      </c>
      <c r="C207" s="257" t="s">
        <v>1029</v>
      </c>
      <c r="D207" s="258" t="s">
        <v>210</v>
      </c>
      <c r="E207" s="42" t="s">
        <v>1366</v>
      </c>
      <c r="F207" s="69" t="s">
        <v>817</v>
      </c>
      <c r="G207" s="45"/>
      <c r="H207" s="37" t="s">
        <v>737</v>
      </c>
    </row>
    <row r="208" spans="1:8" s="10" customFormat="1" ht="15.95" customHeight="1">
      <c r="A208" s="45">
        <v>2</v>
      </c>
      <c r="B208" s="51" t="s">
        <v>1341</v>
      </c>
      <c r="C208" s="257" t="s">
        <v>1342</v>
      </c>
      <c r="D208" s="258" t="s">
        <v>159</v>
      </c>
      <c r="E208" s="42" t="s">
        <v>1366</v>
      </c>
      <c r="F208" s="95" t="s">
        <v>1</v>
      </c>
      <c r="G208" s="45"/>
      <c r="H208" s="37" t="s">
        <v>737</v>
      </c>
    </row>
    <row r="209" spans="1:8" s="10" customFormat="1" ht="15.95" customHeight="1">
      <c r="A209" s="45">
        <v>3</v>
      </c>
      <c r="B209" s="51" t="s">
        <v>1343</v>
      </c>
      <c r="C209" s="257" t="s">
        <v>1344</v>
      </c>
      <c r="D209" s="258" t="s">
        <v>157</v>
      </c>
      <c r="E209" s="42" t="s">
        <v>1366</v>
      </c>
      <c r="F209" s="95" t="s">
        <v>1</v>
      </c>
      <c r="G209" s="45"/>
      <c r="H209" s="37" t="s">
        <v>737</v>
      </c>
    </row>
    <row r="210" spans="1:8" s="10" customFormat="1" ht="15.95" customHeight="1">
      <c r="A210" s="45">
        <v>4</v>
      </c>
      <c r="B210" s="51" t="s">
        <v>1345</v>
      </c>
      <c r="C210" s="257" t="s">
        <v>1346</v>
      </c>
      <c r="D210" s="258" t="s">
        <v>964</v>
      </c>
      <c r="E210" s="42" t="s">
        <v>1367</v>
      </c>
      <c r="F210" s="95" t="s">
        <v>1</v>
      </c>
      <c r="G210" s="45"/>
      <c r="H210" s="37" t="s">
        <v>737</v>
      </c>
    </row>
    <row r="211" spans="1:8" s="10" customFormat="1" ht="15.95" customHeight="1">
      <c r="A211" s="45">
        <v>5</v>
      </c>
      <c r="B211" s="51" t="s">
        <v>1347</v>
      </c>
      <c r="C211" s="257" t="s">
        <v>1348</v>
      </c>
      <c r="D211" s="258" t="s">
        <v>130</v>
      </c>
      <c r="E211" s="42" t="s">
        <v>1367</v>
      </c>
      <c r="F211" s="95" t="s">
        <v>1</v>
      </c>
      <c r="G211" s="45"/>
      <c r="H211" s="37" t="s">
        <v>737</v>
      </c>
    </row>
    <row r="212" spans="1:8" s="10" customFormat="1" ht="15.95" customHeight="1">
      <c r="A212" s="45">
        <v>6</v>
      </c>
      <c r="B212" s="51" t="s">
        <v>1349</v>
      </c>
      <c r="C212" s="257" t="s">
        <v>1350</v>
      </c>
      <c r="D212" s="258" t="s">
        <v>121</v>
      </c>
      <c r="E212" s="42" t="s">
        <v>1367</v>
      </c>
      <c r="F212" s="95" t="s">
        <v>1</v>
      </c>
      <c r="G212" s="45"/>
      <c r="H212" s="37" t="s">
        <v>737</v>
      </c>
    </row>
    <row r="213" spans="1:8" s="10" customFormat="1" ht="15.95" customHeight="1">
      <c r="A213" s="45">
        <v>7</v>
      </c>
      <c r="B213" s="51" t="s">
        <v>1351</v>
      </c>
      <c r="C213" s="257" t="s">
        <v>1352</v>
      </c>
      <c r="D213" s="258" t="s">
        <v>963</v>
      </c>
      <c r="E213" s="42" t="s">
        <v>1367</v>
      </c>
      <c r="F213" s="95" t="s">
        <v>1</v>
      </c>
      <c r="G213" s="45"/>
      <c r="H213" s="37" t="s">
        <v>737</v>
      </c>
    </row>
    <row r="214" spans="1:8" s="10" customFormat="1" ht="15.95" customHeight="1">
      <c r="A214" s="45">
        <v>8</v>
      </c>
      <c r="B214" s="51" t="s">
        <v>1353</v>
      </c>
      <c r="C214" s="257" t="s">
        <v>1354</v>
      </c>
      <c r="D214" s="258" t="s">
        <v>152</v>
      </c>
      <c r="E214" s="42" t="s">
        <v>1367</v>
      </c>
      <c r="F214" s="95" t="s">
        <v>1</v>
      </c>
      <c r="G214" s="45"/>
      <c r="H214" s="37" t="s">
        <v>737</v>
      </c>
    </row>
    <row r="215" spans="1:8" s="10" customFormat="1" ht="15.95" customHeight="1">
      <c r="A215" s="45">
        <v>9</v>
      </c>
      <c r="B215" s="51" t="s">
        <v>1355</v>
      </c>
      <c r="C215" s="257" t="s">
        <v>1356</v>
      </c>
      <c r="D215" s="258" t="s">
        <v>50</v>
      </c>
      <c r="E215" s="42" t="s">
        <v>1367</v>
      </c>
      <c r="F215" s="95" t="s">
        <v>1</v>
      </c>
      <c r="G215" s="45"/>
      <c r="H215" s="37" t="s">
        <v>737</v>
      </c>
    </row>
    <row r="216" spans="1:8" s="10" customFormat="1" ht="15.95" customHeight="1">
      <c r="A216" s="45">
        <v>10</v>
      </c>
      <c r="B216" s="51" t="s">
        <v>1357</v>
      </c>
      <c r="C216" s="257" t="s">
        <v>1358</v>
      </c>
      <c r="D216" s="258" t="s">
        <v>220</v>
      </c>
      <c r="E216" s="42" t="s">
        <v>1367</v>
      </c>
      <c r="F216" s="95" t="s">
        <v>1</v>
      </c>
      <c r="G216" s="45"/>
      <c r="H216" s="37" t="s">
        <v>737</v>
      </c>
    </row>
    <row r="217" spans="1:8" s="10" customFormat="1" ht="15.95" customHeight="1">
      <c r="A217" s="45">
        <v>11</v>
      </c>
      <c r="B217" s="51" t="s">
        <v>1359</v>
      </c>
      <c r="C217" s="257" t="s">
        <v>1360</v>
      </c>
      <c r="D217" s="258" t="s">
        <v>1361</v>
      </c>
      <c r="E217" s="42" t="s">
        <v>1367</v>
      </c>
      <c r="F217" s="95" t="s">
        <v>1</v>
      </c>
      <c r="G217" s="45"/>
      <c r="H217" s="37" t="s">
        <v>737</v>
      </c>
    </row>
    <row r="218" spans="1:8" s="10" customFormat="1" ht="15.95" customHeight="1">
      <c r="A218" s="45">
        <v>12</v>
      </c>
      <c r="B218" s="51" t="s">
        <v>1362</v>
      </c>
      <c r="C218" s="257" t="s">
        <v>1363</v>
      </c>
      <c r="D218" s="258" t="s">
        <v>109</v>
      </c>
      <c r="E218" s="42" t="s">
        <v>1367</v>
      </c>
      <c r="F218" s="95" t="s">
        <v>1</v>
      </c>
      <c r="G218" s="46"/>
      <c r="H218" s="37" t="s">
        <v>737</v>
      </c>
    </row>
    <row r="219" spans="1:8" s="10" customFormat="1" ht="15.95" customHeight="1">
      <c r="A219" s="45">
        <v>13</v>
      </c>
      <c r="B219" s="51" t="s">
        <v>1364</v>
      </c>
      <c r="C219" s="257" t="s">
        <v>1365</v>
      </c>
      <c r="D219" s="258" t="s">
        <v>1023</v>
      </c>
      <c r="E219" s="42" t="s">
        <v>1367</v>
      </c>
      <c r="F219" s="95" t="s">
        <v>1</v>
      </c>
      <c r="G219" s="128"/>
      <c r="H219" s="37" t="s">
        <v>737</v>
      </c>
    </row>
    <row r="220" spans="1:8" s="108" customFormat="1" ht="20.100000000000001" customHeight="1">
      <c r="A220" s="107"/>
      <c r="B220" s="538" t="s">
        <v>245</v>
      </c>
      <c r="C220" s="539"/>
      <c r="D220" s="125">
        <f>A252</f>
        <v>32</v>
      </c>
      <c r="E220" s="95"/>
      <c r="F220" s="69"/>
      <c r="G220" s="54"/>
    </row>
    <row r="221" spans="1:8" s="10" customFormat="1" ht="18" customHeight="1">
      <c r="A221" s="45">
        <v>1</v>
      </c>
      <c r="B221" s="51" t="s">
        <v>1368</v>
      </c>
      <c r="C221" s="257" t="s">
        <v>1369</v>
      </c>
      <c r="D221" s="258" t="s">
        <v>188</v>
      </c>
      <c r="E221" s="42" t="s">
        <v>1422</v>
      </c>
      <c r="F221" s="69" t="s">
        <v>1609</v>
      </c>
      <c r="G221" s="128"/>
      <c r="H221" s="37" t="s">
        <v>816</v>
      </c>
    </row>
    <row r="222" spans="1:8" s="10" customFormat="1" ht="18" customHeight="1">
      <c r="A222" s="45">
        <v>2</v>
      </c>
      <c r="B222" s="51" t="s">
        <v>1370</v>
      </c>
      <c r="C222" s="257" t="s">
        <v>640</v>
      </c>
      <c r="D222" s="258" t="s">
        <v>149</v>
      </c>
      <c r="E222" s="42" t="s">
        <v>1422</v>
      </c>
      <c r="F222" s="95" t="s">
        <v>1</v>
      </c>
      <c r="G222" s="46"/>
      <c r="H222" s="37" t="s">
        <v>816</v>
      </c>
    </row>
    <row r="223" spans="1:8" s="10" customFormat="1" ht="18" customHeight="1">
      <c r="A223" s="45">
        <v>3</v>
      </c>
      <c r="B223" s="51" t="s">
        <v>1371</v>
      </c>
      <c r="C223" s="257" t="s">
        <v>1036</v>
      </c>
      <c r="D223" s="258" t="s">
        <v>75</v>
      </c>
      <c r="E223" s="42" t="s">
        <v>1422</v>
      </c>
      <c r="F223" s="95" t="s">
        <v>1</v>
      </c>
      <c r="G223" s="46"/>
      <c r="H223" s="37" t="s">
        <v>816</v>
      </c>
    </row>
    <row r="224" spans="1:8" s="10" customFormat="1" ht="18" customHeight="1">
      <c r="A224" s="45">
        <v>4</v>
      </c>
      <c r="B224" s="51" t="s">
        <v>1373</v>
      </c>
      <c r="C224" s="257" t="s">
        <v>1374</v>
      </c>
      <c r="D224" s="258" t="s">
        <v>130</v>
      </c>
      <c r="E224" s="42" t="s">
        <v>1422</v>
      </c>
      <c r="F224" s="95" t="s">
        <v>1</v>
      </c>
      <c r="G224" s="46"/>
      <c r="H224" s="37" t="s">
        <v>816</v>
      </c>
    </row>
    <row r="225" spans="1:8" s="10" customFormat="1" ht="18" customHeight="1">
      <c r="A225" s="45">
        <v>5</v>
      </c>
      <c r="B225" s="51" t="s">
        <v>1375</v>
      </c>
      <c r="C225" s="257" t="s">
        <v>1020</v>
      </c>
      <c r="D225" s="258" t="s">
        <v>118</v>
      </c>
      <c r="E225" s="42" t="s">
        <v>1422</v>
      </c>
      <c r="F225" s="95" t="s">
        <v>1</v>
      </c>
      <c r="G225" s="46"/>
      <c r="H225" s="37" t="s">
        <v>816</v>
      </c>
    </row>
    <row r="226" spans="1:8" s="10" customFormat="1" ht="18" customHeight="1">
      <c r="A226" s="45">
        <v>6</v>
      </c>
      <c r="B226" s="51" t="s">
        <v>1376</v>
      </c>
      <c r="C226" s="257" t="s">
        <v>1377</v>
      </c>
      <c r="D226" s="258" t="s">
        <v>114</v>
      </c>
      <c r="E226" s="42" t="s">
        <v>1422</v>
      </c>
      <c r="F226" s="95" t="s">
        <v>1</v>
      </c>
      <c r="G226" s="46"/>
      <c r="H226" s="37" t="s">
        <v>816</v>
      </c>
    </row>
    <row r="227" spans="1:8" s="10" customFormat="1" ht="18" customHeight="1">
      <c r="A227" s="45">
        <v>7</v>
      </c>
      <c r="B227" s="51" t="s">
        <v>1378</v>
      </c>
      <c r="C227" s="257" t="s">
        <v>1036</v>
      </c>
      <c r="D227" s="258" t="s">
        <v>33</v>
      </c>
      <c r="E227" s="42" t="s">
        <v>1422</v>
      </c>
      <c r="F227" s="95" t="s">
        <v>1</v>
      </c>
      <c r="G227" s="46"/>
      <c r="H227" s="37" t="s">
        <v>816</v>
      </c>
    </row>
    <row r="228" spans="1:8" s="10" customFormat="1" ht="18" customHeight="1">
      <c r="A228" s="45">
        <v>8</v>
      </c>
      <c r="B228" s="51" t="s">
        <v>1379</v>
      </c>
      <c r="C228" s="257" t="s">
        <v>1380</v>
      </c>
      <c r="D228" s="258" t="s">
        <v>53</v>
      </c>
      <c r="E228" s="42" t="s">
        <v>1422</v>
      </c>
      <c r="F228" s="69" t="s">
        <v>817</v>
      </c>
      <c r="G228" s="46"/>
      <c r="H228" s="37" t="s">
        <v>816</v>
      </c>
    </row>
    <row r="229" spans="1:8" s="10" customFormat="1" ht="18" customHeight="1">
      <c r="A229" s="45">
        <v>9</v>
      </c>
      <c r="B229" s="51" t="s">
        <v>1381</v>
      </c>
      <c r="C229" s="257" t="s">
        <v>40</v>
      </c>
      <c r="D229" s="258" t="s">
        <v>84</v>
      </c>
      <c r="E229" s="42" t="s">
        <v>1422</v>
      </c>
      <c r="F229" s="95" t="s">
        <v>1</v>
      </c>
      <c r="G229" s="46"/>
      <c r="H229" s="37" t="s">
        <v>816</v>
      </c>
    </row>
    <row r="230" spans="1:8" s="10" customFormat="1" ht="18" customHeight="1">
      <c r="A230" s="45">
        <v>10</v>
      </c>
      <c r="B230" s="51" t="s">
        <v>1382</v>
      </c>
      <c r="C230" s="257" t="s">
        <v>1018</v>
      </c>
      <c r="D230" s="258" t="s">
        <v>50</v>
      </c>
      <c r="E230" s="42" t="s">
        <v>1422</v>
      </c>
      <c r="F230" s="95" t="s">
        <v>1</v>
      </c>
      <c r="G230" s="46"/>
      <c r="H230" s="37" t="s">
        <v>816</v>
      </c>
    </row>
    <row r="231" spans="1:8" s="10" customFormat="1" ht="18" customHeight="1">
      <c r="A231" s="45">
        <v>11</v>
      </c>
      <c r="B231" s="51" t="s">
        <v>1383</v>
      </c>
      <c r="C231" s="257" t="s">
        <v>1384</v>
      </c>
      <c r="D231" s="258" t="s">
        <v>1385</v>
      </c>
      <c r="E231" s="42" t="s">
        <v>1422</v>
      </c>
      <c r="F231" s="95" t="s">
        <v>1</v>
      </c>
      <c r="G231" s="46"/>
      <c r="H231" s="37" t="s">
        <v>816</v>
      </c>
    </row>
    <row r="232" spans="1:8" s="10" customFormat="1" ht="18" customHeight="1">
      <c r="A232" s="45">
        <v>12</v>
      </c>
      <c r="B232" s="51" t="s">
        <v>1386</v>
      </c>
      <c r="C232" s="257" t="s">
        <v>968</v>
      </c>
      <c r="D232" s="258" t="s">
        <v>110</v>
      </c>
      <c r="E232" s="42" t="s">
        <v>1422</v>
      </c>
      <c r="F232" s="95" t="s">
        <v>1</v>
      </c>
      <c r="G232" s="46"/>
      <c r="H232" s="37" t="s">
        <v>816</v>
      </c>
    </row>
    <row r="233" spans="1:8" s="10" customFormat="1" ht="18" customHeight="1">
      <c r="A233" s="45">
        <v>13</v>
      </c>
      <c r="B233" s="51" t="s">
        <v>1387</v>
      </c>
      <c r="C233" s="257" t="s">
        <v>1388</v>
      </c>
      <c r="D233" s="258" t="s">
        <v>82</v>
      </c>
      <c r="E233" s="42" t="s">
        <v>1422</v>
      </c>
      <c r="F233" s="95" t="s">
        <v>1</v>
      </c>
      <c r="G233" s="46"/>
      <c r="H233" s="37" t="s">
        <v>816</v>
      </c>
    </row>
    <row r="234" spans="1:8" s="10" customFormat="1" ht="18" customHeight="1">
      <c r="A234" s="45">
        <v>14</v>
      </c>
      <c r="B234" s="51" t="s">
        <v>1389</v>
      </c>
      <c r="C234" s="257" t="s">
        <v>349</v>
      </c>
      <c r="D234" s="258" t="s">
        <v>48</v>
      </c>
      <c r="E234" s="42" t="s">
        <v>1422</v>
      </c>
      <c r="F234" s="95" t="s">
        <v>1</v>
      </c>
      <c r="G234" s="46"/>
      <c r="H234" s="37" t="s">
        <v>816</v>
      </c>
    </row>
    <row r="235" spans="1:8" s="10" customFormat="1" ht="18" customHeight="1">
      <c r="A235" s="45">
        <v>15</v>
      </c>
      <c r="B235" s="51" t="s">
        <v>1390</v>
      </c>
      <c r="C235" s="257" t="s">
        <v>174</v>
      </c>
      <c r="D235" s="258" t="s">
        <v>48</v>
      </c>
      <c r="E235" s="42" t="s">
        <v>1422</v>
      </c>
      <c r="F235" s="95" t="s">
        <v>1</v>
      </c>
      <c r="G235" s="46"/>
      <c r="H235" s="37" t="s">
        <v>816</v>
      </c>
    </row>
    <row r="236" spans="1:8" s="10" customFormat="1" ht="18" customHeight="1">
      <c r="A236" s="45">
        <v>16</v>
      </c>
      <c r="B236" s="51" t="s">
        <v>1391</v>
      </c>
      <c r="C236" s="257" t="s">
        <v>1392</v>
      </c>
      <c r="D236" s="258" t="s">
        <v>953</v>
      </c>
      <c r="E236" s="42" t="s">
        <v>1423</v>
      </c>
      <c r="F236" s="95" t="s">
        <v>1</v>
      </c>
      <c r="G236" s="46"/>
      <c r="H236" s="37" t="s">
        <v>786</v>
      </c>
    </row>
    <row r="237" spans="1:8" s="10" customFormat="1" ht="18" customHeight="1">
      <c r="A237" s="45">
        <v>17</v>
      </c>
      <c r="B237" s="51" t="s">
        <v>1393</v>
      </c>
      <c r="C237" s="257" t="s">
        <v>1037</v>
      </c>
      <c r="D237" s="258" t="s">
        <v>373</v>
      </c>
      <c r="E237" s="42" t="s">
        <v>1423</v>
      </c>
      <c r="F237" s="95" t="s">
        <v>1</v>
      </c>
      <c r="G237" s="46"/>
      <c r="H237" s="37" t="s">
        <v>786</v>
      </c>
    </row>
    <row r="238" spans="1:8" s="10" customFormat="1" ht="18" customHeight="1">
      <c r="A238" s="45">
        <v>18</v>
      </c>
      <c r="B238" s="51" t="s">
        <v>1394</v>
      </c>
      <c r="C238" s="257" t="s">
        <v>174</v>
      </c>
      <c r="D238" s="258" t="s">
        <v>62</v>
      </c>
      <c r="E238" s="42" t="s">
        <v>1424</v>
      </c>
      <c r="F238" s="95" t="s">
        <v>1</v>
      </c>
      <c r="G238" s="46"/>
      <c r="H238" s="37" t="s">
        <v>786</v>
      </c>
    </row>
    <row r="239" spans="1:8" s="10" customFormat="1" ht="18" customHeight="1">
      <c r="A239" s="45">
        <v>19</v>
      </c>
      <c r="B239" s="51" t="s">
        <v>1395</v>
      </c>
      <c r="C239" s="257" t="s">
        <v>970</v>
      </c>
      <c r="D239" s="258" t="s">
        <v>144</v>
      </c>
      <c r="E239" s="42" t="s">
        <v>1424</v>
      </c>
      <c r="F239" s="95" t="s">
        <v>1</v>
      </c>
      <c r="G239" s="46"/>
      <c r="H239" s="37" t="s">
        <v>786</v>
      </c>
    </row>
    <row r="240" spans="1:8" s="10" customFormat="1" ht="18" customHeight="1">
      <c r="A240" s="45">
        <v>20</v>
      </c>
      <c r="B240" s="51" t="s">
        <v>1396</v>
      </c>
      <c r="C240" s="257" t="s">
        <v>1397</v>
      </c>
      <c r="D240" s="258" t="s">
        <v>1398</v>
      </c>
      <c r="E240" s="42" t="s">
        <v>1424</v>
      </c>
      <c r="F240" s="95" t="s">
        <v>1</v>
      </c>
      <c r="G240" s="46"/>
      <c r="H240" s="37" t="s">
        <v>786</v>
      </c>
    </row>
    <row r="241" spans="1:8" s="10" customFormat="1" ht="18" customHeight="1">
      <c r="A241" s="45">
        <v>21</v>
      </c>
      <c r="B241" s="51" t="s">
        <v>1399</v>
      </c>
      <c r="C241" s="257" t="s">
        <v>1400</v>
      </c>
      <c r="D241" s="258" t="s">
        <v>212</v>
      </c>
      <c r="E241" s="42" t="s">
        <v>1424</v>
      </c>
      <c r="F241" s="95" t="s">
        <v>1</v>
      </c>
      <c r="G241" s="46"/>
      <c r="H241" s="37" t="s">
        <v>786</v>
      </c>
    </row>
    <row r="242" spans="1:8" s="10" customFormat="1" ht="18" customHeight="1">
      <c r="A242" s="45">
        <v>22</v>
      </c>
      <c r="B242" s="51" t="s">
        <v>1401</v>
      </c>
      <c r="C242" s="257" t="s">
        <v>211</v>
      </c>
      <c r="D242" s="258" t="s">
        <v>212</v>
      </c>
      <c r="E242" s="42" t="s">
        <v>1424</v>
      </c>
      <c r="F242" s="95" t="s">
        <v>1</v>
      </c>
      <c r="G242" s="46"/>
      <c r="H242" s="37" t="s">
        <v>786</v>
      </c>
    </row>
    <row r="243" spans="1:8" s="10" customFormat="1" ht="18" customHeight="1">
      <c r="A243" s="45">
        <v>23</v>
      </c>
      <c r="B243" s="51" t="s">
        <v>1402</v>
      </c>
      <c r="C243" s="257" t="s">
        <v>1403</v>
      </c>
      <c r="D243" s="258" t="s">
        <v>1404</v>
      </c>
      <c r="E243" s="42" t="s">
        <v>1424</v>
      </c>
      <c r="F243" s="95" t="s">
        <v>1</v>
      </c>
      <c r="G243" s="46"/>
      <c r="H243" s="37" t="s">
        <v>786</v>
      </c>
    </row>
    <row r="244" spans="1:8" s="10" customFormat="1" ht="18" customHeight="1">
      <c r="A244" s="45">
        <v>24</v>
      </c>
      <c r="B244" s="51" t="s">
        <v>1405</v>
      </c>
      <c r="C244" s="257" t="s">
        <v>185</v>
      </c>
      <c r="D244" s="258" t="s">
        <v>6</v>
      </c>
      <c r="E244" s="42" t="s">
        <v>1424</v>
      </c>
      <c r="F244" s="95" t="s">
        <v>1</v>
      </c>
      <c r="G244" s="46"/>
      <c r="H244" s="37" t="s">
        <v>786</v>
      </c>
    </row>
    <row r="245" spans="1:8" s="10" customFormat="1" ht="18" customHeight="1">
      <c r="A245" s="45">
        <v>25</v>
      </c>
      <c r="B245" s="51" t="s">
        <v>1406</v>
      </c>
      <c r="C245" s="257" t="s">
        <v>276</v>
      </c>
      <c r="D245" s="258" t="s">
        <v>1407</v>
      </c>
      <c r="E245" s="42" t="s">
        <v>1425</v>
      </c>
      <c r="F245" s="95" t="s">
        <v>1</v>
      </c>
      <c r="G245" s="46"/>
      <c r="H245" s="37" t="s">
        <v>787</v>
      </c>
    </row>
    <row r="246" spans="1:8" s="10" customFormat="1" ht="18" customHeight="1">
      <c r="A246" s="45">
        <v>26</v>
      </c>
      <c r="B246" s="51" t="s">
        <v>1408</v>
      </c>
      <c r="C246" s="257" t="s">
        <v>1409</v>
      </c>
      <c r="D246" s="258" t="s">
        <v>193</v>
      </c>
      <c r="E246" s="42" t="s">
        <v>1425</v>
      </c>
      <c r="F246" s="95" t="s">
        <v>1</v>
      </c>
      <c r="G246" s="46"/>
      <c r="H246" s="37" t="s">
        <v>787</v>
      </c>
    </row>
    <row r="247" spans="1:8" s="10" customFormat="1" ht="18" customHeight="1">
      <c r="A247" s="45">
        <v>27</v>
      </c>
      <c r="B247" s="51" t="s">
        <v>1410</v>
      </c>
      <c r="C247" s="257" t="s">
        <v>211</v>
      </c>
      <c r="D247" s="258" t="s">
        <v>124</v>
      </c>
      <c r="E247" s="42" t="s">
        <v>1425</v>
      </c>
      <c r="F247" s="95" t="s">
        <v>1</v>
      </c>
      <c r="G247" s="46"/>
      <c r="H247" s="37" t="s">
        <v>787</v>
      </c>
    </row>
    <row r="248" spans="1:8" s="10" customFormat="1" ht="18" customHeight="1">
      <c r="A248" s="45">
        <v>28</v>
      </c>
      <c r="B248" s="51" t="s">
        <v>1411</v>
      </c>
      <c r="C248" s="257" t="s">
        <v>1412</v>
      </c>
      <c r="D248" s="258" t="s">
        <v>152</v>
      </c>
      <c r="E248" s="42" t="s">
        <v>1425</v>
      </c>
      <c r="F248" s="95" t="s">
        <v>1</v>
      </c>
      <c r="G248" s="46"/>
      <c r="H248" s="37" t="s">
        <v>787</v>
      </c>
    </row>
    <row r="249" spans="1:8" s="10" customFormat="1" ht="18" customHeight="1">
      <c r="A249" s="45">
        <v>29</v>
      </c>
      <c r="B249" s="51" t="s">
        <v>1413</v>
      </c>
      <c r="C249" s="257" t="s">
        <v>1414</v>
      </c>
      <c r="D249" s="258" t="s">
        <v>72</v>
      </c>
      <c r="E249" s="42" t="s">
        <v>1425</v>
      </c>
      <c r="F249" s="95" t="s">
        <v>1</v>
      </c>
      <c r="G249" s="46"/>
      <c r="H249" s="37" t="s">
        <v>787</v>
      </c>
    </row>
    <row r="250" spans="1:8" s="10" customFormat="1" ht="18" customHeight="1">
      <c r="A250" s="45">
        <v>30</v>
      </c>
      <c r="B250" s="51" t="s">
        <v>1417</v>
      </c>
      <c r="C250" s="257" t="s">
        <v>1418</v>
      </c>
      <c r="D250" s="258" t="s">
        <v>155</v>
      </c>
      <c r="E250" s="42" t="s">
        <v>1425</v>
      </c>
      <c r="F250" s="95" t="s">
        <v>1</v>
      </c>
      <c r="G250" s="46"/>
      <c r="H250" s="37" t="s">
        <v>787</v>
      </c>
    </row>
    <row r="251" spans="1:8" s="10" customFormat="1" ht="18" customHeight="1">
      <c r="A251" s="45">
        <v>31</v>
      </c>
      <c r="B251" s="51" t="s">
        <v>1419</v>
      </c>
      <c r="C251" s="257" t="s">
        <v>85</v>
      </c>
      <c r="D251" s="258" t="s">
        <v>996</v>
      </c>
      <c r="E251" s="42" t="s">
        <v>1425</v>
      </c>
      <c r="F251" s="95" t="s">
        <v>1</v>
      </c>
      <c r="G251" s="46"/>
      <c r="H251" s="37" t="s">
        <v>787</v>
      </c>
    </row>
    <row r="252" spans="1:8" s="10" customFormat="1" ht="18" customHeight="1">
      <c r="A252" s="45">
        <v>32</v>
      </c>
      <c r="B252" s="51" t="s">
        <v>1420</v>
      </c>
      <c r="C252" s="257" t="s">
        <v>1421</v>
      </c>
      <c r="D252" s="258" t="s">
        <v>1033</v>
      </c>
      <c r="E252" s="42" t="s">
        <v>1425</v>
      </c>
      <c r="F252" s="95" t="s">
        <v>1</v>
      </c>
      <c r="G252" s="45"/>
      <c r="H252" s="37" t="s">
        <v>787</v>
      </c>
    </row>
    <row r="253" spans="1:8" s="10" customFormat="1" ht="24.95" customHeight="1">
      <c r="A253" s="467" t="s">
        <v>29</v>
      </c>
      <c r="B253" s="468"/>
      <c r="C253" s="468"/>
      <c r="D253" s="239">
        <f>SUM(D10,D68,D91,D139,D206,D220)</f>
        <v>237</v>
      </c>
      <c r="E253" s="240"/>
      <c r="F253" s="469"/>
      <c r="G253" s="470"/>
    </row>
    <row r="254" spans="1:8" ht="20.100000000000001" customHeight="1">
      <c r="B254" s="27"/>
      <c r="C254" s="28"/>
      <c r="D254" s="28"/>
      <c r="E254" s="90" t="s">
        <v>90</v>
      </c>
      <c r="F254" s="226"/>
      <c r="G254" s="53"/>
    </row>
    <row r="255" spans="1:8" ht="18" customHeight="1">
      <c r="B255" s="34"/>
      <c r="C255" s="35"/>
      <c r="D255" s="35"/>
      <c r="E255" s="56"/>
      <c r="F255" s="91"/>
      <c r="G255" s="53"/>
    </row>
    <row r="256" spans="1:8" ht="18" customHeight="1">
      <c r="A256" s="254"/>
      <c r="B256" s="34"/>
      <c r="C256" s="35"/>
      <c r="D256" s="35"/>
      <c r="E256" s="56"/>
      <c r="F256" s="91"/>
      <c r="G256" s="53"/>
    </row>
    <row r="257" spans="1:8" ht="18" customHeight="1">
      <c r="A257" s="254"/>
      <c r="B257" s="34"/>
      <c r="C257" s="35"/>
      <c r="D257" s="35"/>
      <c r="E257" s="56"/>
      <c r="F257" s="91"/>
      <c r="G257" s="53"/>
    </row>
    <row r="258" spans="1:8" ht="18" customHeight="1">
      <c r="A258" s="254"/>
      <c r="B258" s="34"/>
      <c r="C258" s="35"/>
      <c r="D258" s="35"/>
      <c r="E258" s="56"/>
      <c r="F258" s="91"/>
      <c r="G258" s="53"/>
    </row>
    <row r="259" spans="1:8" ht="18" customHeight="1">
      <c r="A259" s="254"/>
      <c r="B259" s="34"/>
      <c r="C259" s="35"/>
      <c r="D259" s="35"/>
      <c r="E259" s="56"/>
      <c r="F259" s="91"/>
      <c r="G259" s="53"/>
    </row>
    <row r="260" spans="1:8" ht="18" customHeight="1">
      <c r="B260" s="34"/>
      <c r="C260" s="35"/>
      <c r="D260" s="35"/>
      <c r="E260" s="56"/>
      <c r="F260" s="91"/>
      <c r="G260" s="53"/>
    </row>
    <row r="261" spans="1:8" s="10" customFormat="1" ht="18" customHeight="1">
      <c r="A261" s="45">
        <v>4</v>
      </c>
      <c r="B261" s="70" t="s">
        <v>1372</v>
      </c>
      <c r="C261" s="255" t="s">
        <v>967</v>
      </c>
      <c r="D261" s="256" t="s">
        <v>140</v>
      </c>
      <c r="E261" s="42" t="s">
        <v>1422</v>
      </c>
      <c r="F261" s="95" t="s">
        <v>1</v>
      </c>
      <c r="G261" s="46" t="s">
        <v>1594</v>
      </c>
      <c r="H261" s="37" t="s">
        <v>816</v>
      </c>
    </row>
    <row r="262" spans="1:8" s="10" customFormat="1" ht="18" customHeight="1">
      <c r="A262" s="45">
        <v>31</v>
      </c>
      <c r="B262" s="70" t="s">
        <v>1415</v>
      </c>
      <c r="C262" s="255" t="s">
        <v>1416</v>
      </c>
      <c r="D262" s="256" t="s">
        <v>151</v>
      </c>
      <c r="E262" s="42" t="s">
        <v>1425</v>
      </c>
      <c r="F262" s="95" t="s">
        <v>1</v>
      </c>
      <c r="G262" s="46" t="s">
        <v>1594</v>
      </c>
      <c r="H262" s="37" t="s">
        <v>787</v>
      </c>
    </row>
    <row r="263" spans="1:8" ht="18" customHeight="1">
      <c r="B263" s="34"/>
      <c r="C263" s="35"/>
      <c r="D263" s="35"/>
      <c r="E263" s="56"/>
      <c r="F263" s="91"/>
      <c r="G263" s="53"/>
    </row>
    <row r="264" spans="1:8" ht="18" customHeight="1">
      <c r="A264" s="235"/>
      <c r="B264" s="235"/>
      <c r="C264" s="235"/>
      <c r="D264" s="235"/>
      <c r="E264" s="235"/>
      <c r="F264" s="235"/>
      <c r="G264" s="235"/>
    </row>
    <row r="265" spans="1:8" ht="18" customHeight="1">
      <c r="A265" s="235"/>
      <c r="B265" s="235"/>
      <c r="C265" s="235"/>
      <c r="D265" s="235"/>
      <c r="E265" s="235"/>
      <c r="F265" s="235"/>
      <c r="G265" s="235"/>
    </row>
    <row r="266" spans="1:8" ht="18" customHeight="1">
      <c r="A266" s="235"/>
      <c r="B266" s="235"/>
      <c r="C266" s="235"/>
      <c r="D266" s="235"/>
      <c r="E266" s="235"/>
      <c r="F266" s="235"/>
      <c r="G266" s="235"/>
    </row>
    <row r="267" spans="1:8" ht="18" customHeight="1">
      <c r="A267" s="235"/>
      <c r="B267" s="235"/>
      <c r="C267" s="235"/>
      <c r="D267" s="235"/>
      <c r="E267" s="235"/>
      <c r="F267" s="235"/>
      <c r="G267" s="235"/>
    </row>
    <row r="268" spans="1:8" ht="18" customHeight="1">
      <c r="A268" s="235"/>
      <c r="B268" s="235"/>
      <c r="C268" s="235"/>
      <c r="D268" s="235"/>
      <c r="E268" s="235"/>
      <c r="F268" s="235"/>
      <c r="G268" s="235"/>
    </row>
    <row r="269" spans="1:8" ht="18" customHeight="1">
      <c r="A269" s="235"/>
      <c r="B269" s="235"/>
      <c r="C269" s="235"/>
      <c r="D269" s="235"/>
      <c r="E269" s="235"/>
      <c r="F269" s="235"/>
      <c r="G269" s="235"/>
    </row>
    <row r="270" spans="1:8" ht="18" customHeight="1">
      <c r="A270" s="235"/>
      <c r="B270" s="235"/>
      <c r="C270" s="235"/>
      <c r="D270" s="235"/>
      <c r="E270" s="235"/>
      <c r="F270" s="235"/>
      <c r="G270" s="235"/>
    </row>
    <row r="271" spans="1:8" ht="18" customHeight="1">
      <c r="A271" s="235"/>
      <c r="B271" s="235"/>
      <c r="C271" s="235"/>
      <c r="D271" s="235"/>
      <c r="E271" s="235"/>
      <c r="F271" s="235"/>
      <c r="G271" s="235"/>
    </row>
    <row r="272" spans="1:8" ht="18" customHeight="1">
      <c r="A272" s="235"/>
      <c r="B272" s="235"/>
      <c r="C272" s="235"/>
      <c r="D272" s="235"/>
      <c r="E272" s="235"/>
      <c r="F272" s="235"/>
      <c r="G272" s="235"/>
    </row>
    <row r="273" spans="1:7" ht="18" customHeight="1">
      <c r="A273" s="235"/>
      <c r="B273" s="235"/>
      <c r="C273" s="235"/>
      <c r="D273" s="235"/>
      <c r="E273" s="235"/>
      <c r="F273" s="235"/>
      <c r="G273" s="235"/>
    </row>
    <row r="274" spans="1:7" ht="18" customHeight="1">
      <c r="A274" s="237"/>
      <c r="B274" s="237"/>
      <c r="C274" s="237"/>
      <c r="D274" s="237"/>
      <c r="F274" s="237"/>
      <c r="G274" s="237"/>
    </row>
    <row r="275" spans="1:7" ht="18" customHeight="1">
      <c r="A275" s="237"/>
      <c r="B275" s="237"/>
      <c r="C275" s="237"/>
      <c r="D275" s="237"/>
      <c r="F275" s="237"/>
      <c r="G275" s="237"/>
    </row>
    <row r="276" spans="1:7" ht="18" customHeight="1">
      <c r="A276" s="237"/>
      <c r="B276" s="237"/>
      <c r="C276" s="237"/>
      <c r="D276" s="237"/>
      <c r="F276" s="237"/>
      <c r="G276" s="237"/>
    </row>
    <row r="277" spans="1:7" ht="18" customHeight="1">
      <c r="A277" s="237"/>
      <c r="B277" s="237"/>
      <c r="C277" s="237"/>
      <c r="D277" s="237"/>
      <c r="F277" s="237"/>
      <c r="G277" s="237"/>
    </row>
    <row r="278" spans="1:7" ht="18" customHeight="1">
      <c r="A278" s="237"/>
      <c r="B278" s="237"/>
      <c r="C278" s="237"/>
      <c r="D278" s="237"/>
      <c r="F278" s="237"/>
      <c r="G278" s="237"/>
    </row>
    <row r="279" spans="1:7" ht="18" customHeight="1">
      <c r="A279" s="237"/>
      <c r="B279" s="237"/>
      <c r="C279" s="237"/>
      <c r="D279" s="237"/>
      <c r="F279" s="237"/>
      <c r="G279" s="237"/>
    </row>
    <row r="280" spans="1:7" ht="18" customHeight="1">
      <c r="A280" s="237"/>
      <c r="B280" s="237"/>
      <c r="C280" s="237"/>
      <c r="D280" s="237"/>
      <c r="F280" s="237"/>
      <c r="G280" s="237"/>
    </row>
    <row r="281" spans="1:7" ht="18" customHeight="1">
      <c r="A281" s="237"/>
      <c r="B281" s="237"/>
      <c r="C281" s="237"/>
      <c r="D281" s="237"/>
      <c r="F281" s="237"/>
      <c r="G281" s="237"/>
    </row>
    <row r="282" spans="1:7" ht="18" customHeight="1">
      <c r="A282" s="237"/>
      <c r="B282" s="237"/>
      <c r="C282" s="237"/>
      <c r="D282" s="237"/>
      <c r="F282" s="237"/>
      <c r="G282" s="237"/>
    </row>
    <row r="283" spans="1:7" ht="18" customHeight="1">
      <c r="A283" s="237"/>
      <c r="B283" s="237"/>
      <c r="C283" s="237"/>
      <c r="D283" s="237"/>
      <c r="F283" s="237"/>
      <c r="G283" s="237"/>
    </row>
    <row r="284" spans="1:7" ht="18" customHeight="1">
      <c r="A284" s="237"/>
      <c r="B284" s="237"/>
      <c r="C284" s="237"/>
      <c r="D284" s="237"/>
      <c r="F284" s="237"/>
      <c r="G284" s="237"/>
    </row>
    <row r="285" spans="1:7" ht="18" customHeight="1">
      <c r="A285" s="235"/>
      <c r="B285" s="235"/>
      <c r="C285" s="235"/>
      <c r="D285" s="235"/>
      <c r="E285" s="235"/>
      <c r="F285" s="235"/>
      <c r="G285" s="235"/>
    </row>
    <row r="286" spans="1:7" ht="18" customHeight="1">
      <c r="A286" s="235"/>
      <c r="B286" s="235"/>
      <c r="C286" s="235"/>
      <c r="D286" s="235"/>
      <c r="E286" s="235"/>
      <c r="F286" s="235"/>
      <c r="G286" s="235"/>
    </row>
    <row r="287" spans="1:7" ht="18" customHeight="1">
      <c r="A287" s="235"/>
      <c r="B287" s="235"/>
      <c r="C287" s="235"/>
      <c r="D287" s="235"/>
      <c r="E287" s="235"/>
      <c r="F287" s="235"/>
      <c r="G287" s="235"/>
    </row>
    <row r="288" spans="1:7" ht="18" customHeight="1">
      <c r="A288" s="235"/>
      <c r="B288" s="235"/>
      <c r="C288" s="235"/>
      <c r="D288" s="235"/>
      <c r="E288" s="235"/>
      <c r="F288" s="235"/>
      <c r="G288" s="235"/>
    </row>
    <row r="289" spans="1:7" ht="18" customHeight="1">
      <c r="A289" s="235"/>
      <c r="B289" s="235"/>
      <c r="C289" s="235"/>
      <c r="D289" s="235"/>
      <c r="E289" s="235"/>
      <c r="F289" s="235"/>
      <c r="G289" s="235"/>
    </row>
    <row r="290" spans="1:7" ht="18" customHeight="1">
      <c r="A290" s="237"/>
      <c r="B290" s="237"/>
      <c r="C290" s="237"/>
      <c r="D290" s="237"/>
      <c r="F290" s="237"/>
      <c r="G290" s="237"/>
    </row>
    <row r="291" spans="1:7" ht="18" customHeight="1">
      <c r="A291" s="237"/>
      <c r="B291" s="237"/>
      <c r="C291" s="237"/>
      <c r="D291" s="237"/>
      <c r="F291" s="237"/>
      <c r="G291" s="237"/>
    </row>
    <row r="292" spans="1:7" ht="18" customHeight="1"/>
    <row r="293" spans="1:7" ht="18" customHeight="1"/>
    <row r="294" spans="1:7" ht="18" customHeight="1"/>
    <row r="295" spans="1:7" ht="18" customHeight="1"/>
    <row r="296" spans="1:7" ht="18" customHeight="1"/>
    <row r="297" spans="1:7" ht="18" customHeight="1">
      <c r="A297" s="4"/>
      <c r="B297" s="4"/>
      <c r="E297" s="4"/>
    </row>
    <row r="298" spans="1:7" ht="18" customHeight="1">
      <c r="A298" s="4"/>
      <c r="B298" s="4"/>
      <c r="E298" s="4"/>
    </row>
    <row r="299" spans="1:7" ht="18" customHeight="1">
      <c r="A299" s="4"/>
      <c r="B299" s="4"/>
      <c r="E299" s="4"/>
    </row>
    <row r="300" spans="1:7" ht="18" customHeight="1">
      <c r="A300" s="4"/>
      <c r="B300" s="4"/>
      <c r="E300" s="4"/>
    </row>
    <row r="301" spans="1:7" ht="18" customHeight="1">
      <c r="A301" s="4"/>
      <c r="B301" s="4"/>
      <c r="E301" s="4"/>
    </row>
    <row r="302" spans="1:7" ht="18" customHeight="1">
      <c r="A302" s="4"/>
      <c r="B302" s="4"/>
      <c r="E302" s="4"/>
    </row>
    <row r="303" spans="1:7" ht="18" customHeight="1">
      <c r="A303" s="4"/>
      <c r="B303" s="4"/>
      <c r="E303" s="4"/>
    </row>
    <row r="304" spans="1:7" ht="18" customHeight="1">
      <c r="A304" s="4"/>
      <c r="B304" s="4"/>
      <c r="E304" s="4"/>
    </row>
    <row r="305" spans="1:5" ht="18" customHeight="1">
      <c r="A305" s="4"/>
      <c r="B305" s="4"/>
      <c r="E305" s="4"/>
    </row>
    <row r="306" spans="1:5" ht="18" customHeight="1">
      <c r="A306" s="4"/>
      <c r="B306" s="4"/>
      <c r="E306" s="4"/>
    </row>
    <row r="307" spans="1:5" ht="18" customHeight="1">
      <c r="A307" s="4"/>
      <c r="B307" s="4"/>
      <c r="E307" s="4"/>
    </row>
    <row r="308" spans="1:5" ht="18" customHeight="1">
      <c r="A308" s="4"/>
      <c r="B308" s="4"/>
      <c r="E308" s="4"/>
    </row>
    <row r="309" spans="1:5" ht="18" customHeight="1">
      <c r="A309" s="4"/>
      <c r="B309" s="4"/>
      <c r="E309" s="4"/>
    </row>
    <row r="310" spans="1:5" ht="18" customHeight="1">
      <c r="A310" s="4"/>
      <c r="B310" s="4"/>
      <c r="E310" s="4"/>
    </row>
    <row r="311" spans="1:5" ht="18" customHeight="1">
      <c r="A311" s="4"/>
      <c r="B311" s="4"/>
      <c r="E311" s="4"/>
    </row>
    <row r="312" spans="1:5" ht="18" customHeight="1">
      <c r="A312" s="4"/>
      <c r="B312" s="4"/>
      <c r="E312" s="4"/>
    </row>
    <row r="313" spans="1:5">
      <c r="A313" s="4"/>
      <c r="B313" s="4"/>
      <c r="E313" s="4"/>
    </row>
    <row r="314" spans="1:5">
      <c r="A314" s="4"/>
      <c r="B314" s="4"/>
      <c r="E314" s="4"/>
    </row>
  </sheetData>
  <mergeCells count="20">
    <mergeCell ref="A253:C253"/>
    <mergeCell ref="F253:G253"/>
    <mergeCell ref="B10:C10"/>
    <mergeCell ref="B68:C68"/>
    <mergeCell ref="B91:C91"/>
    <mergeCell ref="B139:C139"/>
    <mergeCell ref="B206:C206"/>
    <mergeCell ref="B220:C220"/>
    <mergeCell ref="C9:D9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A7:G7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9" workbookViewId="0">
      <selection activeCell="G25" sqref="G25"/>
    </sheetView>
  </sheetViews>
  <sheetFormatPr defaultRowHeight="16.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view="pageBreakPreview" zoomScaleNormal="100" zoomScaleSheetLayoutView="100" workbookViewId="0">
      <selection activeCell="K10" sqref="K10"/>
    </sheetView>
  </sheetViews>
  <sheetFormatPr defaultRowHeight="30" customHeight="1"/>
  <cols>
    <col min="1" max="1" width="5.625" style="4" customWidth="1"/>
    <col min="2" max="2" width="20.625" style="4" customWidth="1"/>
    <col min="3" max="14" width="8.625" style="4" customWidth="1"/>
    <col min="15" max="16384" width="9" style="4"/>
  </cols>
  <sheetData>
    <row r="1" spans="1:14" ht="30" customHeight="1">
      <c r="A1" s="459" t="s">
        <v>254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</row>
    <row r="2" spans="1:14" ht="20.100000000000001" customHeight="1">
      <c r="A2" s="459" t="s">
        <v>928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</row>
    <row r="3" spans="1:14" ht="15" customHeight="1">
      <c r="N3" s="207" t="s">
        <v>929</v>
      </c>
    </row>
    <row r="4" spans="1:14" ht="24.95" customHeight="1">
      <c r="A4" s="540" t="s">
        <v>242</v>
      </c>
      <c r="B4" s="541" t="s">
        <v>214</v>
      </c>
      <c r="C4" s="544" t="s">
        <v>252</v>
      </c>
      <c r="D4" s="546"/>
      <c r="E4" s="546"/>
      <c r="F4" s="546"/>
      <c r="G4" s="546"/>
      <c r="H4" s="546"/>
      <c r="I4" s="546"/>
      <c r="J4" s="546"/>
      <c r="K4" s="546"/>
      <c r="L4" s="546"/>
      <c r="M4" s="544" t="s">
        <v>253</v>
      </c>
      <c r="N4" s="547" t="s">
        <v>251</v>
      </c>
    </row>
    <row r="5" spans="1:14" ht="24.95" customHeight="1">
      <c r="A5" s="540"/>
      <c r="B5" s="542"/>
      <c r="C5" s="545"/>
      <c r="D5" s="553" t="s">
        <v>235</v>
      </c>
      <c r="E5" s="555"/>
      <c r="F5" s="554"/>
      <c r="G5" s="550" t="s">
        <v>236</v>
      </c>
      <c r="H5" s="551"/>
      <c r="I5" s="552"/>
      <c r="J5" s="546" t="s">
        <v>271</v>
      </c>
      <c r="K5" s="546"/>
      <c r="L5" s="546"/>
      <c r="M5" s="545"/>
      <c r="N5" s="548"/>
    </row>
    <row r="6" spans="1:14" ht="24.95" customHeight="1">
      <c r="A6" s="540"/>
      <c r="B6" s="543"/>
      <c r="C6" s="543"/>
      <c r="D6" s="131" t="s">
        <v>105</v>
      </c>
      <c r="E6" s="131" t="s">
        <v>250</v>
      </c>
      <c r="F6" s="120" t="s">
        <v>251</v>
      </c>
      <c r="G6" s="120" t="s">
        <v>105</v>
      </c>
      <c r="H6" s="120" t="s">
        <v>250</v>
      </c>
      <c r="I6" s="120" t="s">
        <v>251</v>
      </c>
      <c r="J6" s="131" t="s">
        <v>105</v>
      </c>
      <c r="K6" s="131" t="s">
        <v>250</v>
      </c>
      <c r="L6" s="120" t="s">
        <v>251</v>
      </c>
      <c r="M6" s="543"/>
      <c r="N6" s="549"/>
    </row>
    <row r="7" spans="1:14" ht="30" customHeight="1">
      <c r="A7" s="92">
        <v>1</v>
      </c>
      <c r="B7" s="93" t="s">
        <v>238</v>
      </c>
      <c r="C7" s="130">
        <f>SUM(D7,G7,J7)</f>
        <v>1260</v>
      </c>
      <c r="D7" s="92">
        <v>404</v>
      </c>
      <c r="E7" s="92">
        <f>27</f>
        <v>27</v>
      </c>
      <c r="F7" s="102">
        <f>E7*100/D7</f>
        <v>6.6831683168316829</v>
      </c>
      <c r="G7" s="121">
        <v>431</v>
      </c>
      <c r="H7" s="121">
        <f>15+5+1+20+2</f>
        <v>43</v>
      </c>
      <c r="I7" s="122">
        <f>H7*100/G7</f>
        <v>9.976798143851509</v>
      </c>
      <c r="J7" s="92">
        <v>425</v>
      </c>
      <c r="K7" s="92">
        <f>8+1+27+1</f>
        <v>37</v>
      </c>
      <c r="L7" s="102">
        <f>K7*100/J7</f>
        <v>8.7058823529411757</v>
      </c>
      <c r="M7" s="94">
        <f>SUM(E7,H7,K7)</f>
        <v>107</v>
      </c>
      <c r="N7" s="103">
        <f>M7*100/C7</f>
        <v>8.4920634920634921</v>
      </c>
    </row>
    <row r="8" spans="1:14" ht="30" customHeight="1">
      <c r="A8" s="92">
        <v>2</v>
      </c>
      <c r="B8" s="93" t="s">
        <v>239</v>
      </c>
      <c r="C8" s="130">
        <f>SUM(D8,G8,J8)</f>
        <v>1322</v>
      </c>
      <c r="D8" s="92">
        <v>417</v>
      </c>
      <c r="E8" s="92">
        <f>11</f>
        <v>11</v>
      </c>
      <c r="F8" s="102">
        <f>E8*100/D8</f>
        <v>2.6378896882494005</v>
      </c>
      <c r="G8" s="121">
        <v>488</v>
      </c>
      <c r="H8" s="121">
        <f>4+1+47+1</f>
        <v>53</v>
      </c>
      <c r="I8" s="122">
        <f>H8*100/G8</f>
        <v>10.860655737704919</v>
      </c>
      <c r="J8" s="92">
        <v>417</v>
      </c>
      <c r="K8" s="92">
        <f>3</f>
        <v>3</v>
      </c>
      <c r="L8" s="102">
        <f>K8*100/J8</f>
        <v>0.71942446043165464</v>
      </c>
      <c r="M8" s="94">
        <f>SUM(E8,H8,K8)</f>
        <v>67</v>
      </c>
      <c r="N8" s="103">
        <f>M8*100/C8</f>
        <v>5.0680786686838122</v>
      </c>
    </row>
    <row r="9" spans="1:14" ht="30" customHeight="1">
      <c r="A9" s="92">
        <v>3</v>
      </c>
      <c r="B9" s="93" t="s">
        <v>240</v>
      </c>
      <c r="C9" s="130">
        <f>SUM(D9,G9,J9)</f>
        <v>2225</v>
      </c>
      <c r="D9" s="92">
        <v>574</v>
      </c>
      <c r="E9" s="92">
        <f>29</f>
        <v>29</v>
      </c>
      <c r="F9" s="102">
        <f>E9*100/D9</f>
        <v>5.0522648083623691</v>
      </c>
      <c r="G9" s="121">
        <v>826</v>
      </c>
      <c r="H9" s="121">
        <f>13+1+28+1+28</f>
        <v>71</v>
      </c>
      <c r="I9" s="122">
        <f>H9*100/G9</f>
        <v>8.5956416464891046</v>
      </c>
      <c r="J9" s="92">
        <v>825</v>
      </c>
      <c r="K9" s="92">
        <f>10+2</f>
        <v>12</v>
      </c>
      <c r="L9" s="102">
        <f>K9*100/J9</f>
        <v>1.4545454545454546</v>
      </c>
      <c r="M9" s="94">
        <f>SUM(E9,H9,K9)</f>
        <v>112</v>
      </c>
      <c r="N9" s="103">
        <f>M9*100/C9</f>
        <v>5.0337078651685392</v>
      </c>
    </row>
    <row r="10" spans="1:14" ht="30" customHeight="1">
      <c r="A10" s="92">
        <v>4</v>
      </c>
      <c r="B10" s="93" t="s">
        <v>241</v>
      </c>
      <c r="C10" s="130">
        <f>SUM(D10,G10,J10)</f>
        <v>745</v>
      </c>
      <c r="D10" s="92">
        <v>177</v>
      </c>
      <c r="E10" s="92">
        <f>2+9</f>
        <v>11</v>
      </c>
      <c r="F10" s="102">
        <f>E10*100/D10</f>
        <v>6.2146892655367232</v>
      </c>
      <c r="G10" s="121">
        <v>250</v>
      </c>
      <c r="H10" s="121">
        <f>6+14+2+7</f>
        <v>29</v>
      </c>
      <c r="I10" s="122">
        <f>H10*100/G10</f>
        <v>11.6</v>
      </c>
      <c r="J10" s="92">
        <v>318</v>
      </c>
      <c r="K10" s="92">
        <f>5</f>
        <v>5</v>
      </c>
      <c r="L10" s="102">
        <f>K10*100/J10</f>
        <v>1.5723270440251573</v>
      </c>
      <c r="M10" s="94">
        <f>SUM(E10,H10,K10)</f>
        <v>45</v>
      </c>
      <c r="N10" s="103">
        <f>M10*100/C10</f>
        <v>6.0402684563758386</v>
      </c>
    </row>
    <row r="11" spans="1:14" ht="30" customHeight="1">
      <c r="A11" s="553" t="s">
        <v>4</v>
      </c>
      <c r="B11" s="554"/>
      <c r="C11" s="101">
        <f>SUM(C7:C10)</f>
        <v>5552</v>
      </c>
      <c r="D11" s="101">
        <f>SUM(D7:D10)</f>
        <v>1572</v>
      </c>
      <c r="E11" s="101">
        <f>SUM(E7:E10)</f>
        <v>78</v>
      </c>
      <c r="F11" s="118">
        <f>E11*100/D11</f>
        <v>4.9618320610687023</v>
      </c>
      <c r="G11" s="101">
        <f>SUM(G7:G10)</f>
        <v>1995</v>
      </c>
      <c r="H11" s="101">
        <f>SUM(H7:H10)</f>
        <v>196</v>
      </c>
      <c r="I11" s="118">
        <f>H11*100/G11</f>
        <v>9.8245614035087723</v>
      </c>
      <c r="J11" s="101">
        <f>SUM(J7:J10)</f>
        <v>1985</v>
      </c>
      <c r="K11" s="101">
        <f>SUM(K7:K10)</f>
        <v>57</v>
      </c>
      <c r="L11" s="118">
        <f>K11*100/J11</f>
        <v>2.8715365239294712</v>
      </c>
      <c r="M11" s="101">
        <f>SUM(M7:M10)</f>
        <v>331</v>
      </c>
      <c r="N11" s="119">
        <f>M11*100/C11</f>
        <v>5.9618155619596545</v>
      </c>
    </row>
    <row r="12" spans="1:14" ht="18" customHeight="1"/>
    <row r="13" spans="1:14" ht="18" customHeight="1">
      <c r="D13" s="454"/>
      <c r="E13" s="454"/>
      <c r="F13" s="454"/>
      <c r="G13" s="454"/>
      <c r="H13" s="454"/>
      <c r="I13" s="454"/>
      <c r="J13" s="454"/>
      <c r="K13" s="454"/>
      <c r="L13" s="454"/>
      <c r="M13" s="454"/>
    </row>
    <row r="14" spans="1:14" ht="18" customHeight="1">
      <c r="D14" s="455"/>
      <c r="E14" s="455"/>
      <c r="F14" s="455"/>
      <c r="G14" s="455"/>
      <c r="H14" s="455"/>
      <c r="I14" s="455"/>
      <c r="J14" s="455"/>
      <c r="K14" s="455"/>
      <c r="L14" s="455"/>
      <c r="M14" s="455"/>
    </row>
    <row r="15" spans="1:14" ht="18" customHeight="1"/>
    <row r="16" spans="1:14" ht="18" customHeight="1"/>
    <row r="17" spans="1:14" ht="18" customHeight="1"/>
    <row r="18" spans="1:14" ht="18" customHeight="1"/>
    <row r="19" spans="1:14" ht="18" customHeight="1">
      <c r="D19" s="456"/>
      <c r="E19" s="456"/>
      <c r="F19" s="456"/>
      <c r="G19" s="456"/>
      <c r="H19" s="456"/>
      <c r="I19" s="456"/>
      <c r="J19" s="456"/>
      <c r="K19" s="456"/>
      <c r="L19" s="456"/>
      <c r="M19" s="456"/>
    </row>
    <row r="20" spans="1:14" ht="18" customHeight="1"/>
    <row r="21" spans="1:14" ht="30" customHeight="1">
      <c r="B21" s="100"/>
    </row>
    <row r="22" spans="1:14" ht="30" customHeight="1">
      <c r="B22" s="100"/>
    </row>
    <row r="23" spans="1:14" ht="30" customHeight="1">
      <c r="A23" s="459" t="s">
        <v>254</v>
      </c>
      <c r="B23" s="459"/>
      <c r="C23" s="459"/>
      <c r="D23" s="459"/>
      <c r="E23" s="459"/>
      <c r="F23" s="459"/>
      <c r="G23" s="459"/>
      <c r="H23" s="459"/>
      <c r="I23" s="459"/>
      <c r="J23" s="459"/>
      <c r="K23" s="459"/>
      <c r="L23" s="459"/>
      <c r="M23" s="459"/>
      <c r="N23" s="459"/>
    </row>
    <row r="24" spans="1:14" ht="20.100000000000001" customHeight="1">
      <c r="A24" s="459" t="s">
        <v>262</v>
      </c>
      <c r="B24" s="459"/>
      <c r="C24" s="459"/>
      <c r="D24" s="459"/>
      <c r="E24" s="459"/>
      <c r="F24" s="459"/>
      <c r="G24" s="459"/>
      <c r="H24" s="459"/>
      <c r="I24" s="459"/>
      <c r="J24" s="459"/>
      <c r="K24" s="459"/>
      <c r="L24" s="459"/>
      <c r="M24" s="459"/>
      <c r="N24" s="459"/>
    </row>
    <row r="25" spans="1:14" ht="15" customHeight="1"/>
    <row r="26" spans="1:14" ht="24.95" customHeight="1">
      <c r="A26" s="540" t="s">
        <v>242</v>
      </c>
      <c r="B26" s="541" t="s">
        <v>214</v>
      </c>
      <c r="C26" s="544" t="s">
        <v>252</v>
      </c>
      <c r="D26" s="546"/>
      <c r="E26" s="546"/>
      <c r="F26" s="546"/>
      <c r="G26" s="546"/>
      <c r="H26" s="546"/>
      <c r="I26" s="546"/>
      <c r="J26" s="546"/>
      <c r="K26" s="546"/>
      <c r="L26" s="546"/>
      <c r="M26" s="544" t="s">
        <v>253</v>
      </c>
      <c r="N26" s="547" t="s">
        <v>251</v>
      </c>
    </row>
    <row r="27" spans="1:14" ht="24.95" customHeight="1">
      <c r="A27" s="540"/>
      <c r="B27" s="542"/>
      <c r="C27" s="545"/>
      <c r="D27" s="546" t="s">
        <v>235</v>
      </c>
      <c r="E27" s="546"/>
      <c r="F27" s="129"/>
      <c r="G27" s="550" t="s">
        <v>236</v>
      </c>
      <c r="H27" s="551"/>
      <c r="I27" s="552"/>
      <c r="J27" s="546" t="s">
        <v>237</v>
      </c>
      <c r="K27" s="546"/>
      <c r="L27" s="546"/>
      <c r="M27" s="545"/>
      <c r="N27" s="548"/>
    </row>
    <row r="28" spans="1:14" ht="24.95" customHeight="1">
      <c r="A28" s="540"/>
      <c r="B28" s="543"/>
      <c r="C28" s="543"/>
      <c r="D28" s="117" t="s">
        <v>105</v>
      </c>
      <c r="E28" s="117" t="s">
        <v>250</v>
      </c>
      <c r="F28" s="131"/>
      <c r="G28" s="120" t="s">
        <v>105</v>
      </c>
      <c r="H28" s="120" t="s">
        <v>250</v>
      </c>
      <c r="I28" s="120" t="s">
        <v>251</v>
      </c>
      <c r="J28" s="117" t="s">
        <v>105</v>
      </c>
      <c r="K28" s="131"/>
      <c r="L28" s="117" t="s">
        <v>250</v>
      </c>
      <c r="M28" s="543"/>
      <c r="N28" s="549"/>
    </row>
    <row r="29" spans="1:14" ht="30" customHeight="1">
      <c r="A29" s="92">
        <v>1</v>
      </c>
      <c r="B29" s="93" t="s">
        <v>238</v>
      </c>
      <c r="C29" s="116" t="e">
        <f>SUM(#REF!,#REF!,D29,G29,J29)</f>
        <v>#REF!</v>
      </c>
      <c r="D29" s="92">
        <v>610</v>
      </c>
      <c r="E29" s="92">
        <v>206</v>
      </c>
      <c r="F29" s="92"/>
      <c r="G29" s="121">
        <v>671</v>
      </c>
      <c r="H29" s="121">
        <v>225</v>
      </c>
      <c r="I29" s="122">
        <f>H29*100/G29</f>
        <v>33.532041728763041</v>
      </c>
      <c r="J29" s="92">
        <v>72</v>
      </c>
      <c r="K29" s="92"/>
      <c r="L29" s="92">
        <v>0</v>
      </c>
      <c r="M29" s="94" t="e">
        <f>SUM(#REF!,#REF!,E29,H29,L29)</f>
        <v>#REF!</v>
      </c>
      <c r="N29" s="103" t="e">
        <f>M29*100/C29</f>
        <v>#REF!</v>
      </c>
    </row>
    <row r="30" spans="1:14" ht="30" customHeight="1">
      <c r="A30" s="92">
        <v>2</v>
      </c>
      <c r="B30" s="93" t="s">
        <v>239</v>
      </c>
      <c r="C30" s="116" t="e">
        <f>SUM(#REF!,#REF!,D30,G30,J30)</f>
        <v>#REF!</v>
      </c>
      <c r="D30" s="92">
        <v>634</v>
      </c>
      <c r="E30" s="92">
        <v>217</v>
      </c>
      <c r="F30" s="92"/>
      <c r="G30" s="121">
        <v>712</v>
      </c>
      <c r="H30" s="121">
        <v>222</v>
      </c>
      <c r="I30" s="122">
        <f>H30*100/G30</f>
        <v>31.179775280898877</v>
      </c>
      <c r="J30" s="92">
        <v>16</v>
      </c>
      <c r="K30" s="92"/>
      <c r="L30" s="92">
        <v>0</v>
      </c>
      <c r="M30" s="94" t="e">
        <f>SUM(#REF!,#REF!,E30,H30,L30)</f>
        <v>#REF!</v>
      </c>
      <c r="N30" s="103" t="e">
        <f>M30*100/C30</f>
        <v>#REF!</v>
      </c>
    </row>
    <row r="31" spans="1:14" ht="30" customHeight="1">
      <c r="A31" s="92">
        <v>3</v>
      </c>
      <c r="B31" s="93" t="s">
        <v>240</v>
      </c>
      <c r="C31" s="116" t="e">
        <f>SUM(#REF!,#REF!,D31,G31,J31)</f>
        <v>#REF!</v>
      </c>
      <c r="D31" s="92">
        <v>781</v>
      </c>
      <c r="E31" s="92">
        <v>207</v>
      </c>
      <c r="F31" s="92"/>
      <c r="G31" s="121">
        <v>1128</v>
      </c>
      <c r="H31" s="121">
        <v>290</v>
      </c>
      <c r="I31" s="122">
        <f>H31*100/G31</f>
        <v>25.709219858156029</v>
      </c>
      <c r="J31" s="92">
        <v>47</v>
      </c>
      <c r="K31" s="92"/>
      <c r="L31" s="92">
        <v>5</v>
      </c>
      <c r="M31" s="94" t="e">
        <f>SUM(#REF!,#REF!,E31,H31,L31)</f>
        <v>#REF!</v>
      </c>
      <c r="N31" s="103" t="e">
        <f>M31*100/C31</f>
        <v>#REF!</v>
      </c>
    </row>
    <row r="32" spans="1:14" ht="30" customHeight="1">
      <c r="A32" s="92">
        <v>4</v>
      </c>
      <c r="B32" s="93" t="s">
        <v>241</v>
      </c>
      <c r="C32" s="116" t="e">
        <f>SUM(#REF!,#REF!,D32,G32,J32)</f>
        <v>#REF!</v>
      </c>
      <c r="D32" s="92">
        <v>291</v>
      </c>
      <c r="E32" s="92">
        <v>114</v>
      </c>
      <c r="F32" s="92"/>
      <c r="G32" s="121">
        <v>377</v>
      </c>
      <c r="H32" s="121">
        <v>121</v>
      </c>
      <c r="I32" s="122">
        <f>H32*100/G32</f>
        <v>32.095490716180372</v>
      </c>
      <c r="J32" s="92">
        <v>43</v>
      </c>
      <c r="K32" s="92"/>
      <c r="L32" s="92">
        <v>0</v>
      </c>
      <c r="M32" s="94" t="e">
        <f>SUM(#REF!,#REF!,E32,H32,L32)</f>
        <v>#REF!</v>
      </c>
      <c r="N32" s="103" t="e">
        <f>M32*100/C32</f>
        <v>#REF!</v>
      </c>
    </row>
    <row r="33" spans="1:14" ht="30" customHeight="1">
      <c r="A33" s="553" t="s">
        <v>4</v>
      </c>
      <c r="B33" s="554"/>
      <c r="C33" s="101" t="e">
        <f>SUM(C29:C32)</f>
        <v>#REF!</v>
      </c>
      <c r="D33" s="101">
        <f>SUM(D29:D32)</f>
        <v>2316</v>
      </c>
      <c r="E33" s="101">
        <f>SUM(E29:E32)</f>
        <v>744</v>
      </c>
      <c r="F33" s="101"/>
      <c r="G33" s="101">
        <f>SUM(G29:G32)</f>
        <v>2888</v>
      </c>
      <c r="H33" s="101">
        <f>SUM(H29:H32)</f>
        <v>858</v>
      </c>
      <c r="I33" s="118">
        <f>H33*100/G33</f>
        <v>29.709141274238227</v>
      </c>
      <c r="J33" s="101">
        <f>SUM(J29:J32)</f>
        <v>178</v>
      </c>
      <c r="K33" s="101"/>
      <c r="L33" s="101">
        <f>SUM(L29:L32)</f>
        <v>5</v>
      </c>
      <c r="M33" s="101" t="e">
        <f>SUM(M29:M32)</f>
        <v>#REF!</v>
      </c>
      <c r="N33" s="119" t="e">
        <f>M33*100/C33</f>
        <v>#REF!</v>
      </c>
    </row>
    <row r="34" spans="1:14" ht="18" customHeight="1"/>
    <row r="35" spans="1:14" ht="18" customHeight="1">
      <c r="D35" s="454"/>
      <c r="E35" s="454"/>
      <c r="F35" s="454"/>
      <c r="G35" s="454"/>
      <c r="H35" s="454"/>
      <c r="I35" s="454"/>
      <c r="J35" s="454"/>
      <c r="K35" s="454"/>
      <c r="L35" s="454"/>
      <c r="M35" s="454"/>
    </row>
    <row r="36" spans="1:14" ht="18" customHeight="1">
      <c r="D36" s="455"/>
      <c r="E36" s="455"/>
      <c r="F36" s="455"/>
      <c r="G36" s="455"/>
      <c r="H36" s="455"/>
      <c r="I36" s="455"/>
      <c r="J36" s="455"/>
      <c r="K36" s="455"/>
      <c r="L36" s="455"/>
      <c r="M36" s="455"/>
    </row>
    <row r="37" spans="1:14" ht="18" customHeight="1"/>
    <row r="38" spans="1:14" ht="18" customHeight="1"/>
    <row r="39" spans="1:14" ht="18" customHeight="1"/>
    <row r="40" spans="1:14" ht="18" customHeight="1"/>
    <row r="41" spans="1:14" ht="18" customHeight="1">
      <c r="D41" s="456"/>
      <c r="E41" s="456"/>
      <c r="F41" s="456"/>
      <c r="G41" s="456"/>
      <c r="H41" s="456"/>
      <c r="I41" s="456"/>
      <c r="J41" s="456"/>
      <c r="K41" s="456"/>
      <c r="L41" s="456"/>
      <c r="M41" s="456"/>
    </row>
    <row r="42" spans="1:14" ht="18" customHeight="1"/>
    <row r="43" spans="1:14" ht="30" customHeight="1">
      <c r="B43" s="100"/>
    </row>
    <row r="44" spans="1:14" ht="30" customHeight="1">
      <c r="B44" s="100"/>
    </row>
    <row r="45" spans="1:14" ht="30" customHeight="1">
      <c r="A45" s="459" t="s">
        <v>254</v>
      </c>
      <c r="B45" s="459"/>
      <c r="C45" s="459"/>
      <c r="D45" s="459"/>
      <c r="E45" s="459"/>
      <c r="F45" s="459"/>
      <c r="G45" s="459"/>
      <c r="H45" s="459"/>
      <c r="I45" s="459"/>
      <c r="J45" s="459"/>
      <c r="K45" s="459"/>
      <c r="L45" s="459"/>
      <c r="M45" s="459"/>
      <c r="N45" s="459"/>
    </row>
    <row r="46" spans="1:14" ht="20.100000000000001" customHeight="1">
      <c r="A46" s="459" t="s">
        <v>249</v>
      </c>
      <c r="B46" s="459"/>
      <c r="C46" s="459"/>
      <c r="D46" s="459"/>
      <c r="E46" s="459"/>
      <c r="F46" s="459"/>
      <c r="G46" s="459"/>
      <c r="H46" s="459"/>
      <c r="I46" s="459"/>
      <c r="J46" s="459"/>
      <c r="K46" s="459"/>
      <c r="L46" s="459"/>
      <c r="M46" s="459"/>
      <c r="N46" s="459"/>
    </row>
    <row r="47" spans="1:14" ht="15" customHeight="1"/>
    <row r="48" spans="1:14" ht="24.95" customHeight="1">
      <c r="A48" s="540" t="s">
        <v>242</v>
      </c>
      <c r="B48" s="541" t="s">
        <v>214</v>
      </c>
      <c r="C48" s="544" t="s">
        <v>252</v>
      </c>
      <c r="D48" s="546"/>
      <c r="E48" s="546"/>
      <c r="F48" s="546"/>
      <c r="G48" s="546"/>
      <c r="H48" s="546"/>
      <c r="I48" s="546"/>
      <c r="J48" s="546"/>
      <c r="K48" s="546"/>
      <c r="L48" s="546"/>
      <c r="M48" s="544" t="s">
        <v>253</v>
      </c>
      <c r="N48" s="547" t="s">
        <v>251</v>
      </c>
    </row>
    <row r="49" spans="1:14" ht="24.95" customHeight="1">
      <c r="A49" s="540"/>
      <c r="B49" s="542"/>
      <c r="C49" s="545"/>
      <c r="D49" s="546" t="s">
        <v>235</v>
      </c>
      <c r="E49" s="546"/>
      <c r="F49" s="129"/>
      <c r="G49" s="553" t="s">
        <v>236</v>
      </c>
      <c r="H49" s="555"/>
      <c r="I49" s="554"/>
      <c r="J49" s="546" t="s">
        <v>237</v>
      </c>
      <c r="K49" s="546"/>
      <c r="L49" s="546"/>
      <c r="M49" s="545"/>
      <c r="N49" s="548"/>
    </row>
    <row r="50" spans="1:14" ht="24.95" customHeight="1">
      <c r="A50" s="540"/>
      <c r="B50" s="543"/>
      <c r="C50" s="543"/>
      <c r="D50" s="98" t="s">
        <v>105</v>
      </c>
      <c r="E50" s="98" t="s">
        <v>250</v>
      </c>
      <c r="F50" s="131"/>
      <c r="G50" s="98" t="s">
        <v>105</v>
      </c>
      <c r="H50" s="98" t="s">
        <v>250</v>
      </c>
      <c r="I50" s="98" t="s">
        <v>251</v>
      </c>
      <c r="J50" s="98" t="s">
        <v>105</v>
      </c>
      <c r="K50" s="131"/>
      <c r="L50" s="98" t="s">
        <v>250</v>
      </c>
      <c r="M50" s="543"/>
      <c r="N50" s="549"/>
    </row>
    <row r="51" spans="1:14" ht="30" customHeight="1">
      <c r="A51" s="92">
        <v>1</v>
      </c>
      <c r="B51" s="93" t="s">
        <v>238</v>
      </c>
      <c r="C51" s="97" t="e">
        <f>SUM(#REF!,#REF!,D51,G51,J51)</f>
        <v>#REF!</v>
      </c>
      <c r="D51" s="92">
        <v>610</v>
      </c>
      <c r="E51" s="92">
        <v>177</v>
      </c>
      <c r="F51" s="92"/>
      <c r="G51" s="92">
        <v>666</v>
      </c>
      <c r="H51" s="92">
        <v>112</v>
      </c>
      <c r="I51" s="102">
        <f>H51*100/G51</f>
        <v>16.816816816816818</v>
      </c>
      <c r="J51" s="92">
        <v>69</v>
      </c>
      <c r="K51" s="92"/>
      <c r="L51" s="92">
        <v>0</v>
      </c>
      <c r="M51" s="94" t="e">
        <f>SUM(#REF!,#REF!,E51,H51,L51)</f>
        <v>#REF!</v>
      </c>
      <c r="N51" s="103" t="e">
        <f>M51*100/C51</f>
        <v>#REF!</v>
      </c>
    </row>
    <row r="52" spans="1:14" ht="30" customHeight="1">
      <c r="A52" s="92">
        <v>3</v>
      </c>
      <c r="B52" s="93" t="s">
        <v>239</v>
      </c>
      <c r="C52" s="97" t="e">
        <f>SUM(#REF!,#REF!,D52,G52,J52)</f>
        <v>#REF!</v>
      </c>
      <c r="D52" s="92">
        <v>634</v>
      </c>
      <c r="E52" s="92">
        <v>173</v>
      </c>
      <c r="F52" s="92"/>
      <c r="G52" s="92">
        <v>706</v>
      </c>
      <c r="H52" s="92">
        <v>97</v>
      </c>
      <c r="I52" s="102">
        <f>H52*100/G52</f>
        <v>13.739376770538243</v>
      </c>
      <c r="J52" s="92">
        <v>10</v>
      </c>
      <c r="K52" s="92"/>
      <c r="L52" s="92">
        <v>1</v>
      </c>
      <c r="M52" s="94" t="e">
        <f>SUM(#REF!,#REF!,E52,H52,L52)</f>
        <v>#REF!</v>
      </c>
      <c r="N52" s="103" t="e">
        <f>M52*100/C52</f>
        <v>#REF!</v>
      </c>
    </row>
    <row r="53" spans="1:14" ht="30" customHeight="1">
      <c r="A53" s="92">
        <v>4</v>
      </c>
      <c r="B53" s="93" t="s">
        <v>240</v>
      </c>
      <c r="C53" s="97" t="e">
        <f>SUM(#REF!,#REF!,D53,G53,J53)</f>
        <v>#REF!</v>
      </c>
      <c r="D53" s="92">
        <v>780</v>
      </c>
      <c r="E53" s="92">
        <v>176</v>
      </c>
      <c r="F53" s="92"/>
      <c r="G53" s="92">
        <v>1126</v>
      </c>
      <c r="H53" s="92">
        <v>183</v>
      </c>
      <c r="I53" s="102">
        <f>H53*100/G53</f>
        <v>16.25222024866785</v>
      </c>
      <c r="J53" s="92">
        <v>46</v>
      </c>
      <c r="K53" s="92"/>
      <c r="L53" s="92">
        <v>0</v>
      </c>
      <c r="M53" s="94" t="e">
        <f>SUM(#REF!,#REF!,E53,H53,L53)</f>
        <v>#REF!</v>
      </c>
      <c r="N53" s="103" t="e">
        <f>M53*100/C53</f>
        <v>#REF!</v>
      </c>
    </row>
    <row r="54" spans="1:14" ht="30" customHeight="1">
      <c r="A54" s="92">
        <v>6</v>
      </c>
      <c r="B54" s="93" t="s">
        <v>241</v>
      </c>
      <c r="C54" s="97" t="e">
        <f>SUM(#REF!,#REF!,D54,G54,J54)</f>
        <v>#REF!</v>
      </c>
      <c r="D54" s="92">
        <v>290</v>
      </c>
      <c r="E54" s="92">
        <v>98</v>
      </c>
      <c r="F54" s="92"/>
      <c r="G54" s="92">
        <v>370</v>
      </c>
      <c r="H54" s="92">
        <v>48</v>
      </c>
      <c r="I54" s="102">
        <f>H54*100/G54</f>
        <v>12.972972972972974</v>
      </c>
      <c r="J54" s="92">
        <v>45</v>
      </c>
      <c r="K54" s="92"/>
      <c r="L54" s="92">
        <v>1</v>
      </c>
      <c r="M54" s="94" t="e">
        <f>SUM(#REF!,#REF!,E54,H54,L54)</f>
        <v>#REF!</v>
      </c>
      <c r="N54" s="103" t="e">
        <f>M54*100/C54</f>
        <v>#REF!</v>
      </c>
    </row>
    <row r="55" spans="1:14" ht="30" customHeight="1">
      <c r="A55" s="553" t="s">
        <v>4</v>
      </c>
      <c r="B55" s="554"/>
      <c r="C55" s="101" t="e">
        <f>SUM(C51:C54)</f>
        <v>#REF!</v>
      </c>
      <c r="D55" s="101">
        <f t="shared" ref="D55:M55" si="0">SUM(D51:D54)</f>
        <v>2314</v>
      </c>
      <c r="E55" s="101">
        <f t="shared" si="0"/>
        <v>624</v>
      </c>
      <c r="F55" s="101"/>
      <c r="G55" s="101">
        <f t="shared" si="0"/>
        <v>2868</v>
      </c>
      <c r="H55" s="101">
        <f t="shared" si="0"/>
        <v>440</v>
      </c>
      <c r="I55" s="101">
        <f>H55*100/G55</f>
        <v>15.341701534170154</v>
      </c>
      <c r="J55" s="101">
        <f t="shared" si="0"/>
        <v>170</v>
      </c>
      <c r="K55" s="101"/>
      <c r="L55" s="101">
        <f t="shared" si="0"/>
        <v>2</v>
      </c>
      <c r="M55" s="101" t="e">
        <f t="shared" si="0"/>
        <v>#REF!</v>
      </c>
      <c r="N55" s="104" t="e">
        <f>M55*100/C55</f>
        <v>#REF!</v>
      </c>
    </row>
    <row r="56" spans="1:14" ht="9.9499999999999993" customHeight="1"/>
    <row r="57" spans="1:14" ht="18" customHeight="1">
      <c r="D57" s="454"/>
      <c r="E57" s="454"/>
      <c r="F57" s="454"/>
      <c r="G57" s="454"/>
      <c r="H57" s="454"/>
      <c r="I57" s="454"/>
      <c r="J57" s="454"/>
      <c r="K57" s="454"/>
      <c r="L57" s="454"/>
      <c r="M57" s="454"/>
    </row>
    <row r="58" spans="1:14" ht="18" customHeight="1">
      <c r="D58" s="455"/>
      <c r="E58" s="455"/>
      <c r="F58" s="455"/>
      <c r="G58" s="455"/>
      <c r="H58" s="455"/>
      <c r="I58" s="455"/>
      <c r="J58" s="455"/>
      <c r="K58" s="455"/>
      <c r="L58" s="455"/>
      <c r="M58" s="455"/>
    </row>
    <row r="59" spans="1:14" ht="15.95" customHeight="1"/>
    <row r="60" spans="1:14" ht="15.95" customHeight="1"/>
    <row r="61" spans="1:14" ht="15.95" customHeight="1"/>
    <row r="62" spans="1:14" ht="15.95" customHeight="1"/>
    <row r="63" spans="1:14" ht="18" customHeight="1">
      <c r="D63" s="456"/>
      <c r="E63" s="456"/>
      <c r="F63" s="456"/>
      <c r="G63" s="456"/>
      <c r="H63" s="456"/>
      <c r="I63" s="456"/>
      <c r="J63" s="456"/>
      <c r="K63" s="456"/>
      <c r="L63" s="456"/>
      <c r="M63" s="456"/>
    </row>
    <row r="64" spans="1:14" ht="15.95" customHeight="1"/>
    <row r="65" spans="2:2" ht="30" customHeight="1">
      <c r="B65" s="100" t="s">
        <v>255</v>
      </c>
    </row>
  </sheetData>
  <mergeCells count="45">
    <mergeCell ref="A11:B11"/>
    <mergeCell ref="D13:M13"/>
    <mergeCell ref="D14:M14"/>
    <mergeCell ref="D19:M19"/>
    <mergeCell ref="D5:F5"/>
    <mergeCell ref="A1:N1"/>
    <mergeCell ref="A2:N2"/>
    <mergeCell ref="A4:A6"/>
    <mergeCell ref="B4:B6"/>
    <mergeCell ref="C4:C6"/>
    <mergeCell ref="D4:L4"/>
    <mergeCell ref="M4:M6"/>
    <mergeCell ref="N4:N6"/>
    <mergeCell ref="G5:I5"/>
    <mergeCell ref="J5:L5"/>
    <mergeCell ref="D57:M57"/>
    <mergeCell ref="D58:M58"/>
    <mergeCell ref="D63:M63"/>
    <mergeCell ref="A48:A50"/>
    <mergeCell ref="M48:M50"/>
    <mergeCell ref="J49:L49"/>
    <mergeCell ref="G49:I49"/>
    <mergeCell ref="A33:B33"/>
    <mergeCell ref="D35:M35"/>
    <mergeCell ref="D36:M36"/>
    <mergeCell ref="D41:M41"/>
    <mergeCell ref="A55:B55"/>
    <mergeCell ref="N48:N50"/>
    <mergeCell ref="B48:B50"/>
    <mergeCell ref="A46:N46"/>
    <mergeCell ref="A45:N45"/>
    <mergeCell ref="C48:C50"/>
    <mergeCell ref="D48:L48"/>
    <mergeCell ref="D49:E49"/>
    <mergeCell ref="A23:N23"/>
    <mergeCell ref="A24:N24"/>
    <mergeCell ref="A26:A28"/>
    <mergeCell ref="B26:B28"/>
    <mergeCell ref="C26:C28"/>
    <mergeCell ref="D26:L26"/>
    <mergeCell ref="M26:M28"/>
    <mergeCell ref="N26:N28"/>
    <mergeCell ref="D27:E27"/>
    <mergeCell ref="G27:I27"/>
    <mergeCell ref="J27:L27"/>
  </mergeCells>
  <pageMargins left="0.75" right="0.25" top="0.5" bottom="0.5" header="0" footer="0.25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topLeftCell="A13" workbookViewId="0">
      <selection activeCell="P5" sqref="P5"/>
    </sheetView>
  </sheetViews>
  <sheetFormatPr defaultRowHeight="15"/>
  <cols>
    <col min="1" max="1" width="5" style="4" customWidth="1"/>
    <col min="2" max="2" width="32.5" style="4" bestFit="1" customWidth="1"/>
    <col min="3" max="3" width="5.375" style="132" bestFit="1" customWidth="1"/>
    <col min="4" max="4" width="7.625" style="4" customWidth="1"/>
    <col min="5" max="5" width="6.625" style="132" customWidth="1"/>
    <col min="6" max="6" width="6.625" style="135" customWidth="1"/>
    <col min="7" max="12" width="6.625" style="132" customWidth="1"/>
    <col min="13" max="13" width="8.75" style="132" bestFit="1" customWidth="1"/>
    <col min="14" max="16384" width="9" style="4"/>
  </cols>
  <sheetData>
    <row r="1" spans="1:13" ht="38.25">
      <c r="A1" s="154" t="s">
        <v>21</v>
      </c>
      <c r="B1" s="154" t="s">
        <v>322</v>
      </c>
      <c r="C1" s="154" t="s">
        <v>323</v>
      </c>
      <c r="D1" s="176" t="s">
        <v>324</v>
      </c>
      <c r="E1" s="557" t="s">
        <v>325</v>
      </c>
      <c r="F1" s="557"/>
      <c r="G1" s="133"/>
      <c r="H1" s="133"/>
      <c r="I1" s="133"/>
      <c r="J1" s="133"/>
      <c r="K1" s="133"/>
      <c r="L1" s="133"/>
      <c r="M1" s="133"/>
    </row>
    <row r="2" spans="1:13" ht="25.5">
      <c r="A2" s="177"/>
      <c r="B2" s="178"/>
      <c r="C2" s="179"/>
      <c r="D2" s="144" t="s">
        <v>326</v>
      </c>
      <c r="E2" s="144" t="s">
        <v>326</v>
      </c>
      <c r="F2" s="175" t="s">
        <v>251</v>
      </c>
      <c r="G2" s="469" t="s">
        <v>344</v>
      </c>
      <c r="H2" s="556"/>
      <c r="I2" s="556"/>
      <c r="J2" s="556"/>
      <c r="K2" s="556"/>
      <c r="L2" s="556"/>
      <c r="M2" s="470"/>
    </row>
    <row r="3" spans="1:13" s="10" customFormat="1" ht="18" customHeight="1">
      <c r="A3" s="138"/>
      <c r="B3" s="139"/>
      <c r="C3" s="140"/>
      <c r="D3" s="137"/>
      <c r="E3" s="137"/>
      <c r="F3" s="136"/>
      <c r="G3" s="167" t="s">
        <v>235</v>
      </c>
      <c r="H3" s="167" t="s">
        <v>236</v>
      </c>
      <c r="I3" s="167" t="s">
        <v>271</v>
      </c>
      <c r="J3" s="167" t="s">
        <v>333</v>
      </c>
      <c r="K3" s="167" t="s">
        <v>334</v>
      </c>
      <c r="L3" s="167" t="s">
        <v>272</v>
      </c>
      <c r="M3" s="167" t="s">
        <v>237</v>
      </c>
    </row>
    <row r="4" spans="1:13" s="10" customFormat="1" ht="15.95" customHeight="1">
      <c r="A4" s="141"/>
      <c r="B4" s="142" t="s">
        <v>338</v>
      </c>
      <c r="C4" s="143"/>
      <c r="D4" s="144">
        <f>SUM(D5:D10)</f>
        <v>0</v>
      </c>
      <c r="E4" s="144">
        <f>SUM(E5:E10)</f>
        <v>0</v>
      </c>
      <c r="F4" s="145"/>
      <c r="G4" s="146">
        <f>SUM(G5:G10)</f>
        <v>0</v>
      </c>
      <c r="H4" s="146">
        <f t="shared" ref="H4:M4" si="0">SUM(H5:H10)</f>
        <v>0</v>
      </c>
      <c r="I4" s="146">
        <f t="shared" si="0"/>
        <v>0</v>
      </c>
      <c r="J4" s="146">
        <f t="shared" si="0"/>
        <v>0</v>
      </c>
      <c r="K4" s="146">
        <f t="shared" si="0"/>
        <v>0</v>
      </c>
      <c r="L4" s="146">
        <f t="shared" si="0"/>
        <v>0</v>
      </c>
      <c r="M4" s="146">
        <f t="shared" si="0"/>
        <v>0</v>
      </c>
    </row>
    <row r="5" spans="1:13" s="10" customFormat="1" ht="15.95" customHeight="1">
      <c r="A5" s="147">
        <v>25</v>
      </c>
      <c r="B5" s="148" t="s">
        <v>292</v>
      </c>
      <c r="C5" s="105" t="s">
        <v>107</v>
      </c>
      <c r="D5" s="149"/>
      <c r="E5" s="147">
        <f t="shared" ref="E5:E10" si="1">SUM(G5:M5)</f>
        <v>0</v>
      </c>
      <c r="F5" s="150"/>
      <c r="G5" s="105"/>
      <c r="H5" s="105"/>
      <c r="I5" s="105"/>
      <c r="J5" s="105"/>
      <c r="K5" s="105"/>
      <c r="L5" s="105"/>
      <c r="M5" s="105"/>
    </row>
    <row r="6" spans="1:13" s="10" customFormat="1" ht="15.95" customHeight="1">
      <c r="A6" s="147">
        <v>24</v>
      </c>
      <c r="B6" s="148" t="s">
        <v>295</v>
      </c>
      <c r="C6" s="105" t="s">
        <v>107</v>
      </c>
      <c r="D6" s="149"/>
      <c r="E6" s="147">
        <f t="shared" si="1"/>
        <v>0</v>
      </c>
      <c r="F6" s="150"/>
      <c r="G6" s="105"/>
      <c r="H6" s="105"/>
      <c r="I6" s="105"/>
      <c r="J6" s="105"/>
      <c r="K6" s="105"/>
      <c r="L6" s="105"/>
      <c r="M6" s="105"/>
    </row>
    <row r="7" spans="1:13" s="10" customFormat="1" ht="15.95" customHeight="1">
      <c r="A7" s="147">
        <v>20</v>
      </c>
      <c r="B7" s="148" t="s">
        <v>293</v>
      </c>
      <c r="C7" s="105" t="s">
        <v>107</v>
      </c>
      <c r="D7" s="149"/>
      <c r="E7" s="147">
        <f t="shared" si="1"/>
        <v>0</v>
      </c>
      <c r="F7" s="150"/>
      <c r="G7" s="105"/>
      <c r="H7" s="105"/>
      <c r="I7" s="105"/>
      <c r="J7" s="105"/>
      <c r="K7" s="105"/>
      <c r="L7" s="105"/>
      <c r="M7" s="105"/>
    </row>
    <row r="8" spans="1:13" s="10" customFormat="1" ht="15.95" customHeight="1">
      <c r="A8" s="147">
        <v>21</v>
      </c>
      <c r="B8" s="148" t="s">
        <v>291</v>
      </c>
      <c r="C8" s="105" t="s">
        <v>107</v>
      </c>
      <c r="D8" s="149"/>
      <c r="E8" s="147">
        <f t="shared" si="1"/>
        <v>0</v>
      </c>
      <c r="F8" s="150"/>
      <c r="G8" s="105"/>
      <c r="H8" s="105"/>
      <c r="I8" s="105"/>
      <c r="J8" s="105"/>
      <c r="K8" s="105"/>
      <c r="L8" s="105"/>
      <c r="M8" s="105"/>
    </row>
    <row r="9" spans="1:13" s="10" customFormat="1" ht="15.95" customHeight="1">
      <c r="A9" s="147">
        <v>22</v>
      </c>
      <c r="B9" s="148" t="s">
        <v>294</v>
      </c>
      <c r="C9" s="105" t="s">
        <v>107</v>
      </c>
      <c r="D9" s="149"/>
      <c r="E9" s="147">
        <f t="shared" si="1"/>
        <v>0</v>
      </c>
      <c r="F9" s="150"/>
      <c r="G9" s="105"/>
      <c r="H9" s="105"/>
      <c r="I9" s="105"/>
      <c r="J9" s="105"/>
      <c r="K9" s="105"/>
      <c r="L9" s="105"/>
      <c r="M9" s="105"/>
    </row>
    <row r="10" spans="1:13" s="10" customFormat="1" ht="15.95" customHeight="1">
      <c r="A10" s="147">
        <v>23</v>
      </c>
      <c r="B10" s="148" t="s">
        <v>328</v>
      </c>
      <c r="C10" s="105" t="s">
        <v>107</v>
      </c>
      <c r="D10" s="149"/>
      <c r="E10" s="147">
        <f t="shared" si="1"/>
        <v>0</v>
      </c>
      <c r="F10" s="150"/>
      <c r="G10" s="105"/>
      <c r="H10" s="105"/>
      <c r="I10" s="105"/>
      <c r="J10" s="105"/>
      <c r="K10" s="105"/>
      <c r="L10" s="105"/>
      <c r="M10" s="105"/>
    </row>
    <row r="11" spans="1:13" s="10" customFormat="1" ht="15.95" customHeight="1">
      <c r="A11" s="147"/>
      <c r="B11" s="151" t="s">
        <v>337</v>
      </c>
      <c r="C11" s="152"/>
      <c r="D11" s="153">
        <f>SUM(D12:D15)</f>
        <v>0</v>
      </c>
      <c r="E11" s="154">
        <f>SUM(E12:E15)</f>
        <v>0</v>
      </c>
      <c r="F11" s="150"/>
      <c r="G11" s="134">
        <f>SUM(G12:G15)</f>
        <v>0</v>
      </c>
      <c r="H11" s="134">
        <f t="shared" ref="H11:M11" si="2">SUM(H12:H15)</f>
        <v>0</v>
      </c>
      <c r="I11" s="134">
        <f t="shared" si="2"/>
        <v>0</v>
      </c>
      <c r="J11" s="134">
        <f t="shared" si="2"/>
        <v>0</v>
      </c>
      <c r="K11" s="134">
        <f t="shared" si="2"/>
        <v>0</v>
      </c>
      <c r="L11" s="134">
        <f t="shared" si="2"/>
        <v>0</v>
      </c>
      <c r="M11" s="134">
        <f t="shared" si="2"/>
        <v>0</v>
      </c>
    </row>
    <row r="12" spans="1:13" s="10" customFormat="1" ht="15.95" customHeight="1">
      <c r="A12" s="147">
        <v>11</v>
      </c>
      <c r="B12" s="148" t="s">
        <v>296</v>
      </c>
      <c r="C12" s="105" t="s">
        <v>107</v>
      </c>
      <c r="D12" s="155"/>
      <c r="E12" s="147">
        <f>SUM(G12:M12)</f>
        <v>0</v>
      </c>
      <c r="F12" s="150"/>
      <c r="G12" s="105"/>
      <c r="H12" s="105"/>
      <c r="I12" s="105"/>
      <c r="J12" s="105"/>
      <c r="K12" s="105"/>
      <c r="L12" s="105"/>
      <c r="M12" s="105"/>
    </row>
    <row r="13" spans="1:13" s="10" customFormat="1" ht="15.95" customHeight="1">
      <c r="A13" s="147">
        <v>12</v>
      </c>
      <c r="B13" s="148" t="s">
        <v>297</v>
      </c>
      <c r="C13" s="105" t="s">
        <v>107</v>
      </c>
      <c r="D13" s="155"/>
      <c r="E13" s="147">
        <f>SUM(G13:M13)</f>
        <v>0</v>
      </c>
      <c r="F13" s="150"/>
      <c r="G13" s="105"/>
      <c r="H13" s="105"/>
      <c r="I13" s="105"/>
      <c r="J13" s="105"/>
      <c r="K13" s="105"/>
      <c r="L13" s="105"/>
      <c r="M13" s="105"/>
    </row>
    <row r="14" spans="1:13" s="10" customFormat="1" ht="15.95" customHeight="1">
      <c r="A14" s="147">
        <v>13</v>
      </c>
      <c r="B14" s="148" t="s">
        <v>298</v>
      </c>
      <c r="C14" s="105" t="s">
        <v>107</v>
      </c>
      <c r="D14" s="155"/>
      <c r="E14" s="147">
        <f>SUM(G14:M14)</f>
        <v>0</v>
      </c>
      <c r="F14" s="150"/>
      <c r="G14" s="105"/>
      <c r="H14" s="105"/>
      <c r="I14" s="105"/>
      <c r="J14" s="105"/>
      <c r="K14" s="105"/>
      <c r="L14" s="105"/>
      <c r="M14" s="105"/>
    </row>
    <row r="15" spans="1:13" s="10" customFormat="1" ht="15.95" customHeight="1">
      <c r="A15" s="147">
        <v>14</v>
      </c>
      <c r="B15" s="148" t="s">
        <v>327</v>
      </c>
      <c r="C15" s="105" t="s">
        <v>107</v>
      </c>
      <c r="D15" s="155"/>
      <c r="E15" s="147">
        <f>SUM(G15:M15)</f>
        <v>0</v>
      </c>
      <c r="F15" s="150"/>
      <c r="G15" s="105"/>
      <c r="H15" s="105"/>
      <c r="I15" s="105"/>
      <c r="J15" s="105"/>
      <c r="K15" s="105"/>
      <c r="L15" s="105"/>
      <c r="M15" s="105"/>
    </row>
    <row r="16" spans="1:13" s="10" customFormat="1" ht="15.95" customHeight="1">
      <c r="A16" s="147"/>
      <c r="B16" s="151" t="s">
        <v>339</v>
      </c>
      <c r="C16" s="152"/>
      <c r="D16" s="156">
        <f>D17</f>
        <v>0</v>
      </c>
      <c r="E16" s="154">
        <f>E17</f>
        <v>0</v>
      </c>
      <c r="F16" s="150"/>
      <c r="G16" s="134">
        <f>G17</f>
        <v>0</v>
      </c>
      <c r="H16" s="134">
        <f t="shared" ref="H16:M16" si="3">H17</f>
        <v>0</v>
      </c>
      <c r="I16" s="134">
        <f t="shared" si="3"/>
        <v>0</v>
      </c>
      <c r="J16" s="134">
        <f t="shared" si="3"/>
        <v>0</v>
      </c>
      <c r="K16" s="134">
        <f t="shared" si="3"/>
        <v>0</v>
      </c>
      <c r="L16" s="134">
        <f t="shared" si="3"/>
        <v>0</v>
      </c>
      <c r="M16" s="134">
        <f t="shared" si="3"/>
        <v>0</v>
      </c>
    </row>
    <row r="17" spans="1:13" s="10" customFormat="1" ht="15.95" customHeight="1">
      <c r="A17" s="147">
        <v>15</v>
      </c>
      <c r="B17" s="148" t="s">
        <v>299</v>
      </c>
      <c r="C17" s="105" t="s">
        <v>107</v>
      </c>
      <c r="D17" s="155"/>
      <c r="E17" s="147">
        <f>SUM(G17:M17)</f>
        <v>0</v>
      </c>
      <c r="F17" s="150"/>
      <c r="G17" s="105"/>
      <c r="H17" s="105"/>
      <c r="I17" s="105"/>
      <c r="J17" s="105"/>
      <c r="K17" s="105"/>
      <c r="L17" s="105"/>
      <c r="M17" s="105"/>
    </row>
    <row r="18" spans="1:13" s="10" customFormat="1" ht="15.95" customHeight="1">
      <c r="A18" s="147"/>
      <c r="B18" s="151" t="s">
        <v>288</v>
      </c>
      <c r="C18" s="152"/>
      <c r="D18" s="156">
        <f>SUM(D19:D26)</f>
        <v>0</v>
      </c>
      <c r="E18" s="154">
        <f>SUM(E19:E26)</f>
        <v>0</v>
      </c>
      <c r="F18" s="150"/>
      <c r="G18" s="134">
        <f>SUM(G19:G26)</f>
        <v>0</v>
      </c>
      <c r="H18" s="134">
        <f t="shared" ref="H18:M18" si="4">SUM(H19:H26)</f>
        <v>0</v>
      </c>
      <c r="I18" s="134">
        <f t="shared" si="4"/>
        <v>0</v>
      </c>
      <c r="J18" s="134">
        <f t="shared" si="4"/>
        <v>0</v>
      </c>
      <c r="K18" s="134">
        <f t="shared" si="4"/>
        <v>0</v>
      </c>
      <c r="L18" s="134">
        <f t="shared" si="4"/>
        <v>0</v>
      </c>
      <c r="M18" s="134">
        <f t="shared" si="4"/>
        <v>0</v>
      </c>
    </row>
    <row r="19" spans="1:13" s="10" customFormat="1" ht="15.95" customHeight="1">
      <c r="A19" s="147">
        <v>6</v>
      </c>
      <c r="B19" s="148" t="s">
        <v>309</v>
      </c>
      <c r="C19" s="105" t="s">
        <v>107</v>
      </c>
      <c r="D19" s="155"/>
      <c r="E19" s="147">
        <f>SUM(G19:M19)</f>
        <v>0</v>
      </c>
      <c r="F19" s="150"/>
      <c r="G19" s="105"/>
      <c r="H19" s="105"/>
      <c r="I19" s="105"/>
      <c r="J19" s="105"/>
      <c r="K19" s="105"/>
      <c r="L19" s="105"/>
      <c r="M19" s="105"/>
    </row>
    <row r="20" spans="1:13" s="10" customFormat="1" ht="15.95" customHeight="1">
      <c r="A20" s="147">
        <v>1</v>
      </c>
      <c r="B20" s="157" t="s">
        <v>310</v>
      </c>
      <c r="C20" s="152" t="s">
        <v>107</v>
      </c>
      <c r="D20" s="155"/>
      <c r="E20" s="147">
        <f t="shared" ref="E20:E26" si="5">SUM(G20:M20)</f>
        <v>0</v>
      </c>
      <c r="F20" s="150"/>
      <c r="G20" s="105"/>
      <c r="H20" s="105"/>
      <c r="I20" s="105"/>
      <c r="J20" s="105"/>
      <c r="K20" s="105"/>
      <c r="L20" s="105"/>
      <c r="M20" s="105"/>
    </row>
    <row r="21" spans="1:13" s="10" customFormat="1" ht="15.95" customHeight="1">
      <c r="A21" s="147">
        <v>30</v>
      </c>
      <c r="B21" s="148" t="s">
        <v>319</v>
      </c>
      <c r="C21" s="105" t="s">
        <v>107</v>
      </c>
      <c r="D21" s="158"/>
      <c r="E21" s="147">
        <f t="shared" si="5"/>
        <v>0</v>
      </c>
      <c r="F21" s="150"/>
      <c r="G21" s="105"/>
      <c r="H21" s="105"/>
      <c r="I21" s="105"/>
      <c r="J21" s="105"/>
      <c r="K21" s="105"/>
      <c r="L21" s="105"/>
      <c r="M21" s="105"/>
    </row>
    <row r="22" spans="1:13" s="10" customFormat="1" ht="15.95" customHeight="1">
      <c r="A22" s="147">
        <v>31</v>
      </c>
      <c r="B22" s="148" t="s">
        <v>314</v>
      </c>
      <c r="C22" s="105" t="s">
        <v>107</v>
      </c>
      <c r="D22" s="158"/>
      <c r="E22" s="147">
        <f t="shared" si="5"/>
        <v>0</v>
      </c>
      <c r="F22" s="150"/>
      <c r="G22" s="105"/>
      <c r="H22" s="105"/>
      <c r="I22" s="105"/>
      <c r="J22" s="105"/>
      <c r="K22" s="105"/>
      <c r="L22" s="105"/>
      <c r="M22" s="105"/>
    </row>
    <row r="23" spans="1:13" s="10" customFormat="1" ht="15.95" customHeight="1">
      <c r="A23" s="147">
        <v>5</v>
      </c>
      <c r="B23" s="148" t="s">
        <v>311</v>
      </c>
      <c r="C23" s="105" t="s">
        <v>107</v>
      </c>
      <c r="D23" s="155"/>
      <c r="E23" s="147">
        <f t="shared" si="5"/>
        <v>0</v>
      </c>
      <c r="F23" s="150"/>
      <c r="G23" s="105"/>
      <c r="H23" s="105"/>
      <c r="I23" s="105"/>
      <c r="J23" s="105"/>
      <c r="K23" s="105"/>
      <c r="L23" s="105"/>
      <c r="M23" s="105"/>
    </row>
    <row r="24" spans="1:13" s="10" customFormat="1" ht="15.95" customHeight="1">
      <c r="A24" s="147">
        <v>3</v>
      </c>
      <c r="B24" s="148" t="s">
        <v>315</v>
      </c>
      <c r="C24" s="105" t="s">
        <v>107</v>
      </c>
      <c r="D24" s="155"/>
      <c r="E24" s="147">
        <f t="shared" si="5"/>
        <v>0</v>
      </c>
      <c r="F24" s="150"/>
      <c r="G24" s="105"/>
      <c r="H24" s="105"/>
      <c r="I24" s="105"/>
      <c r="J24" s="105"/>
      <c r="K24" s="105"/>
      <c r="L24" s="105"/>
      <c r="M24" s="105"/>
    </row>
    <row r="25" spans="1:13" s="10" customFormat="1" ht="15.95" customHeight="1">
      <c r="A25" s="147">
        <v>2</v>
      </c>
      <c r="B25" s="148" t="s">
        <v>312</v>
      </c>
      <c r="C25" s="105" t="s">
        <v>107</v>
      </c>
      <c r="D25" s="155"/>
      <c r="E25" s="147">
        <f t="shared" si="5"/>
        <v>0</v>
      </c>
      <c r="F25" s="150"/>
      <c r="G25" s="105"/>
      <c r="H25" s="105"/>
      <c r="I25" s="105"/>
      <c r="J25" s="105"/>
      <c r="K25" s="105"/>
      <c r="L25" s="105"/>
      <c r="M25" s="105"/>
    </row>
    <row r="26" spans="1:13" s="10" customFormat="1" ht="15.95" customHeight="1">
      <c r="A26" s="147">
        <v>4</v>
      </c>
      <c r="B26" s="148" t="s">
        <v>313</v>
      </c>
      <c r="C26" s="105" t="s">
        <v>107</v>
      </c>
      <c r="D26" s="155"/>
      <c r="E26" s="147">
        <f t="shared" si="5"/>
        <v>0</v>
      </c>
      <c r="F26" s="150"/>
      <c r="G26" s="105"/>
      <c r="H26" s="105"/>
      <c r="I26" s="105"/>
      <c r="J26" s="105"/>
      <c r="K26" s="105"/>
      <c r="L26" s="105"/>
      <c r="M26" s="105"/>
    </row>
    <row r="27" spans="1:13" s="10" customFormat="1" ht="15.95" customHeight="1">
      <c r="A27" s="147"/>
      <c r="B27" s="159" t="s">
        <v>225</v>
      </c>
      <c r="C27" s="105"/>
      <c r="D27" s="156">
        <f>SUM(D28:D30)</f>
        <v>0</v>
      </c>
      <c r="E27" s="154">
        <f>SUM(E28:E30)</f>
        <v>0</v>
      </c>
      <c r="F27" s="150"/>
      <c r="G27" s="134">
        <f>SUM(G28:G30)</f>
        <v>0</v>
      </c>
      <c r="H27" s="134">
        <f t="shared" ref="H27:M27" si="6">SUM(H28:H30)</f>
        <v>0</v>
      </c>
      <c r="I27" s="134">
        <f t="shared" si="6"/>
        <v>0</v>
      </c>
      <c r="J27" s="134">
        <f t="shared" si="6"/>
        <v>0</v>
      </c>
      <c r="K27" s="134">
        <f t="shared" si="6"/>
        <v>0</v>
      </c>
      <c r="L27" s="134">
        <f t="shared" si="6"/>
        <v>0</v>
      </c>
      <c r="M27" s="134">
        <f t="shared" si="6"/>
        <v>0</v>
      </c>
    </row>
    <row r="28" spans="1:13" s="10" customFormat="1" ht="15.95" customHeight="1">
      <c r="A28" s="147">
        <v>8</v>
      </c>
      <c r="B28" s="148" t="s">
        <v>321</v>
      </c>
      <c r="C28" s="105" t="s">
        <v>107</v>
      </c>
      <c r="D28" s="155"/>
      <c r="E28" s="147">
        <f>SUM(G28:M28)</f>
        <v>0</v>
      </c>
      <c r="F28" s="150"/>
      <c r="G28" s="105"/>
      <c r="H28" s="105"/>
      <c r="I28" s="105"/>
      <c r="J28" s="105"/>
      <c r="K28" s="105"/>
      <c r="L28" s="105"/>
      <c r="M28" s="105"/>
    </row>
    <row r="29" spans="1:13" s="10" customFormat="1" ht="15.95" customHeight="1">
      <c r="A29" s="147">
        <v>9</v>
      </c>
      <c r="B29" s="148" t="s">
        <v>317</v>
      </c>
      <c r="C29" s="105" t="s">
        <v>107</v>
      </c>
      <c r="D29" s="149"/>
      <c r="E29" s="147">
        <f>SUM(G29:M29)</f>
        <v>0</v>
      </c>
      <c r="F29" s="150"/>
      <c r="G29" s="105"/>
      <c r="H29" s="105"/>
      <c r="I29" s="105"/>
      <c r="J29" s="105"/>
      <c r="K29" s="105"/>
      <c r="L29" s="105"/>
      <c r="M29" s="105"/>
    </row>
    <row r="30" spans="1:13" s="10" customFormat="1" ht="15.95" customHeight="1">
      <c r="A30" s="147">
        <v>10</v>
      </c>
      <c r="B30" s="148" t="s">
        <v>318</v>
      </c>
      <c r="C30" s="105" t="s">
        <v>107</v>
      </c>
      <c r="D30" s="149"/>
      <c r="E30" s="147">
        <f>SUM(G30:M30)</f>
        <v>0</v>
      </c>
      <c r="F30" s="150"/>
      <c r="G30" s="105"/>
      <c r="H30" s="105"/>
      <c r="I30" s="105"/>
      <c r="J30" s="105"/>
      <c r="K30" s="105"/>
      <c r="L30" s="105"/>
      <c r="M30" s="105"/>
    </row>
    <row r="31" spans="1:13" s="10" customFormat="1" ht="15.95" customHeight="1">
      <c r="A31" s="147"/>
      <c r="B31" s="159" t="s">
        <v>227</v>
      </c>
      <c r="C31" s="105"/>
      <c r="D31" s="153">
        <f>D32</f>
        <v>0</v>
      </c>
      <c r="E31" s="154">
        <f>E32</f>
        <v>0</v>
      </c>
      <c r="F31" s="150"/>
      <c r="G31" s="134">
        <f>G32</f>
        <v>0</v>
      </c>
      <c r="H31" s="134">
        <f t="shared" ref="H31:M31" si="7">H32</f>
        <v>0</v>
      </c>
      <c r="I31" s="134">
        <f t="shared" si="7"/>
        <v>0</v>
      </c>
      <c r="J31" s="134">
        <f t="shared" si="7"/>
        <v>0</v>
      </c>
      <c r="K31" s="134">
        <f t="shared" si="7"/>
        <v>0</v>
      </c>
      <c r="L31" s="134">
        <f t="shared" si="7"/>
        <v>0</v>
      </c>
      <c r="M31" s="134">
        <f t="shared" si="7"/>
        <v>0</v>
      </c>
    </row>
    <row r="32" spans="1:13" s="10" customFormat="1" ht="15.95" customHeight="1">
      <c r="A32" s="147">
        <v>29</v>
      </c>
      <c r="B32" s="148" t="s">
        <v>316</v>
      </c>
      <c r="C32" s="105" t="s">
        <v>107</v>
      </c>
      <c r="D32" s="158"/>
      <c r="E32" s="147">
        <f>SUM(G32:M32)</f>
        <v>0</v>
      </c>
      <c r="F32" s="150"/>
      <c r="G32" s="105"/>
      <c r="H32" s="105"/>
      <c r="I32" s="105"/>
      <c r="J32" s="105"/>
      <c r="K32" s="105"/>
      <c r="L32" s="105"/>
      <c r="M32" s="105"/>
    </row>
    <row r="33" spans="1:13" s="10" customFormat="1" ht="15.95" customHeight="1">
      <c r="A33" s="147"/>
      <c r="B33" s="159" t="s">
        <v>340</v>
      </c>
      <c r="C33" s="105"/>
      <c r="D33" s="160">
        <f>SUM(D34:D37)</f>
        <v>0</v>
      </c>
      <c r="E33" s="154">
        <f>SUM(E34:E37)</f>
        <v>0</v>
      </c>
      <c r="F33" s="150"/>
      <c r="G33" s="134">
        <f>SUM(G34:G37)</f>
        <v>0</v>
      </c>
      <c r="H33" s="134">
        <f t="shared" ref="H33:M33" si="8">SUM(H34:H37)</f>
        <v>0</v>
      </c>
      <c r="I33" s="134">
        <f t="shared" si="8"/>
        <v>0</v>
      </c>
      <c r="J33" s="134">
        <f t="shared" si="8"/>
        <v>0</v>
      </c>
      <c r="K33" s="134">
        <f t="shared" si="8"/>
        <v>0</v>
      </c>
      <c r="L33" s="134">
        <f t="shared" si="8"/>
        <v>0</v>
      </c>
      <c r="M33" s="134">
        <f t="shared" si="8"/>
        <v>0</v>
      </c>
    </row>
    <row r="34" spans="1:13" s="10" customFormat="1" ht="15.95" customHeight="1">
      <c r="A34" s="147">
        <v>17</v>
      </c>
      <c r="B34" s="148" t="s">
        <v>300</v>
      </c>
      <c r="C34" s="105" t="s">
        <v>107</v>
      </c>
      <c r="D34" s="155"/>
      <c r="E34" s="147">
        <f>SUM(G34:M34)</f>
        <v>0</v>
      </c>
      <c r="F34" s="150"/>
      <c r="G34" s="105"/>
      <c r="H34" s="105"/>
      <c r="I34" s="105"/>
      <c r="J34" s="105"/>
      <c r="K34" s="105"/>
      <c r="L34" s="105"/>
      <c r="M34" s="105"/>
    </row>
    <row r="35" spans="1:13" s="10" customFormat="1" ht="15.95" customHeight="1">
      <c r="A35" s="147">
        <v>18</v>
      </c>
      <c r="B35" s="148" t="s">
        <v>301</v>
      </c>
      <c r="C35" s="105" t="s">
        <v>107</v>
      </c>
      <c r="D35" s="155"/>
      <c r="E35" s="147">
        <f>SUM(G35:M35)</f>
        <v>0</v>
      </c>
      <c r="F35" s="150"/>
      <c r="G35" s="105"/>
      <c r="H35" s="105"/>
      <c r="I35" s="105"/>
      <c r="J35" s="105"/>
      <c r="K35" s="105"/>
      <c r="L35" s="105"/>
      <c r="M35" s="105"/>
    </row>
    <row r="36" spans="1:13" s="10" customFormat="1" ht="15.95" customHeight="1">
      <c r="A36" s="147">
        <v>19</v>
      </c>
      <c r="B36" s="148" t="s">
        <v>302</v>
      </c>
      <c r="C36" s="105" t="s">
        <v>107</v>
      </c>
      <c r="D36" s="149"/>
      <c r="E36" s="147">
        <f>SUM(G36:M36)</f>
        <v>0</v>
      </c>
      <c r="F36" s="150"/>
      <c r="G36" s="105"/>
      <c r="H36" s="105"/>
      <c r="I36" s="105"/>
      <c r="J36" s="105"/>
      <c r="K36" s="105"/>
      <c r="L36" s="105"/>
      <c r="M36" s="105"/>
    </row>
    <row r="37" spans="1:13" s="10" customFormat="1" ht="15.95" customHeight="1">
      <c r="A37" s="147">
        <v>16</v>
      </c>
      <c r="B37" s="148" t="s">
        <v>303</v>
      </c>
      <c r="C37" s="105" t="s">
        <v>107</v>
      </c>
      <c r="D37" s="155"/>
      <c r="E37" s="147">
        <f>SUM(G37:M37)</f>
        <v>0</v>
      </c>
      <c r="F37" s="150"/>
      <c r="G37" s="105"/>
      <c r="H37" s="105"/>
      <c r="I37" s="105"/>
      <c r="J37" s="105"/>
      <c r="K37" s="105"/>
      <c r="L37" s="105"/>
      <c r="M37" s="105"/>
    </row>
    <row r="38" spans="1:13" s="10" customFormat="1" ht="15.95" customHeight="1">
      <c r="A38" s="147"/>
      <c r="B38" s="159" t="s">
        <v>341</v>
      </c>
      <c r="C38" s="105"/>
      <c r="D38" s="156">
        <f>SUM(D39:D41)</f>
        <v>0</v>
      </c>
      <c r="E38" s="154">
        <f>SUM(E39:E41)</f>
        <v>0</v>
      </c>
      <c r="F38" s="150"/>
      <c r="G38" s="134">
        <f>SUM(G39:G41)</f>
        <v>0</v>
      </c>
      <c r="H38" s="134">
        <f t="shared" ref="H38:M38" si="9">SUM(H39:H41)</f>
        <v>0</v>
      </c>
      <c r="I38" s="134">
        <f t="shared" si="9"/>
        <v>0</v>
      </c>
      <c r="J38" s="134">
        <f t="shared" si="9"/>
        <v>0</v>
      </c>
      <c r="K38" s="134">
        <f t="shared" si="9"/>
        <v>0</v>
      </c>
      <c r="L38" s="134">
        <f t="shared" si="9"/>
        <v>0</v>
      </c>
      <c r="M38" s="134">
        <f t="shared" si="9"/>
        <v>0</v>
      </c>
    </row>
    <row r="39" spans="1:13" s="10" customFormat="1" ht="15.95" customHeight="1">
      <c r="A39" s="147">
        <v>26</v>
      </c>
      <c r="B39" s="148" t="s">
        <v>305</v>
      </c>
      <c r="C39" s="105" t="s">
        <v>107</v>
      </c>
      <c r="D39" s="149"/>
      <c r="E39" s="147">
        <f>SUM(G39:M39)</f>
        <v>0</v>
      </c>
      <c r="F39" s="150"/>
      <c r="G39" s="105"/>
      <c r="H39" s="105"/>
      <c r="I39" s="105"/>
      <c r="J39" s="105"/>
      <c r="K39" s="105"/>
      <c r="L39" s="105"/>
      <c r="M39" s="105"/>
    </row>
    <row r="40" spans="1:13" s="10" customFormat="1" ht="15.95" customHeight="1">
      <c r="A40" s="147">
        <v>27</v>
      </c>
      <c r="B40" s="148" t="s">
        <v>330</v>
      </c>
      <c r="C40" s="105" t="s">
        <v>107</v>
      </c>
      <c r="D40" s="158"/>
      <c r="E40" s="147">
        <f>SUM(G40:M40)</f>
        <v>0</v>
      </c>
      <c r="F40" s="150"/>
      <c r="G40" s="105"/>
      <c r="H40" s="105"/>
      <c r="I40" s="105"/>
      <c r="J40" s="105"/>
      <c r="K40" s="105"/>
      <c r="L40" s="105"/>
      <c r="M40" s="105"/>
    </row>
    <row r="41" spans="1:13" s="10" customFormat="1" ht="15.95" customHeight="1">
      <c r="A41" s="147">
        <v>28</v>
      </c>
      <c r="B41" s="148" t="s">
        <v>329</v>
      </c>
      <c r="C41" s="105" t="s">
        <v>107</v>
      </c>
      <c r="D41" s="158"/>
      <c r="E41" s="147">
        <f>SUM(G41:M41)</f>
        <v>0</v>
      </c>
      <c r="F41" s="150"/>
      <c r="G41" s="105"/>
      <c r="H41" s="105"/>
      <c r="I41" s="105"/>
      <c r="J41" s="105"/>
      <c r="K41" s="105"/>
      <c r="L41" s="105"/>
      <c r="M41" s="105"/>
    </row>
    <row r="42" spans="1:13" s="10" customFormat="1" ht="15.95" customHeight="1">
      <c r="A42" s="147"/>
      <c r="B42" s="159" t="s">
        <v>307</v>
      </c>
      <c r="C42" s="105"/>
      <c r="D42" s="160">
        <f>D43</f>
        <v>0</v>
      </c>
      <c r="E42" s="154">
        <f>E43</f>
        <v>0</v>
      </c>
      <c r="F42" s="150"/>
      <c r="G42" s="134">
        <f>G43</f>
        <v>0</v>
      </c>
      <c r="H42" s="134">
        <f t="shared" ref="H42:M42" si="10">H43</f>
        <v>0</v>
      </c>
      <c r="I42" s="134">
        <f t="shared" si="10"/>
        <v>0</v>
      </c>
      <c r="J42" s="134">
        <f t="shared" si="10"/>
        <v>0</v>
      </c>
      <c r="K42" s="134">
        <f t="shared" si="10"/>
        <v>0</v>
      </c>
      <c r="L42" s="134">
        <f t="shared" si="10"/>
        <v>0</v>
      </c>
      <c r="M42" s="134">
        <f t="shared" si="10"/>
        <v>0</v>
      </c>
    </row>
    <row r="43" spans="1:13" s="10" customFormat="1" ht="15.95" customHeight="1">
      <c r="A43" s="147">
        <v>7</v>
      </c>
      <c r="B43" s="148" t="s">
        <v>306</v>
      </c>
      <c r="C43" s="105" t="s">
        <v>107</v>
      </c>
      <c r="D43" s="155"/>
      <c r="E43" s="147">
        <f>SUM(G43:M43)</f>
        <v>0</v>
      </c>
      <c r="F43" s="150"/>
      <c r="G43" s="105"/>
      <c r="H43" s="105"/>
      <c r="I43" s="105"/>
      <c r="J43" s="105"/>
      <c r="K43" s="105"/>
      <c r="L43" s="105"/>
      <c r="M43" s="105"/>
    </row>
    <row r="44" spans="1:13" s="10" customFormat="1" ht="18" customHeight="1">
      <c r="A44" s="161"/>
      <c r="B44" s="162" t="s">
        <v>342</v>
      </c>
      <c r="C44" s="163"/>
      <c r="D44" s="164">
        <f>SUM(D4,D11,D16,D18,D27,D31,D33,D38,D42)</f>
        <v>0</v>
      </c>
      <c r="E44" s="164">
        <f>SUM(G44:M44)</f>
        <v>0</v>
      </c>
      <c r="F44" s="150"/>
      <c r="G44" s="165">
        <f>SUM(G4,G11,G16,G18,G27,G31,G33,G38,G42)</f>
        <v>0</v>
      </c>
      <c r="H44" s="165">
        <f t="shared" ref="H44:M44" si="11">SUM(H4,H11,H16,H18,H27,H31,H33,H38,H42)</f>
        <v>0</v>
      </c>
      <c r="I44" s="165">
        <f t="shared" si="11"/>
        <v>0</v>
      </c>
      <c r="J44" s="165">
        <f t="shared" si="11"/>
        <v>0</v>
      </c>
      <c r="K44" s="165">
        <f t="shared" si="11"/>
        <v>0</v>
      </c>
      <c r="L44" s="165">
        <f t="shared" si="11"/>
        <v>0</v>
      </c>
      <c r="M44" s="165">
        <f t="shared" si="11"/>
        <v>0</v>
      </c>
    </row>
    <row r="45" spans="1:13" s="10" customFormat="1" ht="18" customHeight="1">
      <c r="A45" s="141"/>
      <c r="B45" s="166"/>
      <c r="C45" s="143"/>
      <c r="D45" s="144"/>
      <c r="E45" s="144"/>
      <c r="F45" s="145"/>
      <c r="G45" s="167" t="s">
        <v>232</v>
      </c>
      <c r="H45" s="167" t="s">
        <v>233</v>
      </c>
      <c r="I45" s="167" t="s">
        <v>270</v>
      </c>
      <c r="J45" s="167" t="s">
        <v>234</v>
      </c>
      <c r="K45" s="167" t="s">
        <v>269</v>
      </c>
      <c r="L45" s="167" t="s">
        <v>335</v>
      </c>
      <c r="M45" s="167" t="s">
        <v>336</v>
      </c>
    </row>
    <row r="46" spans="1:13" s="10" customFormat="1" ht="15.95" customHeight="1">
      <c r="A46" s="141"/>
      <c r="B46" s="142" t="s">
        <v>338</v>
      </c>
      <c r="C46" s="143"/>
      <c r="D46" s="144">
        <f>SUM(D47:D52)</f>
        <v>0</v>
      </c>
      <c r="E46" s="144">
        <f>SUM(E47:E51)</f>
        <v>0</v>
      </c>
      <c r="F46" s="145"/>
      <c r="G46" s="146">
        <f>SUM(G47:G52)</f>
        <v>0</v>
      </c>
      <c r="H46" s="146">
        <f t="shared" ref="H46:M46" si="12">SUM(H47:H52)</f>
        <v>0</v>
      </c>
      <c r="I46" s="146">
        <f t="shared" si="12"/>
        <v>0</v>
      </c>
      <c r="J46" s="146">
        <f t="shared" si="12"/>
        <v>0</v>
      </c>
      <c r="K46" s="146">
        <f t="shared" si="12"/>
        <v>0</v>
      </c>
      <c r="L46" s="146">
        <f t="shared" si="12"/>
        <v>0</v>
      </c>
      <c r="M46" s="146">
        <f t="shared" si="12"/>
        <v>0</v>
      </c>
    </row>
    <row r="47" spans="1:13" s="10" customFormat="1" ht="15.95" customHeight="1">
      <c r="A47" s="147">
        <v>25</v>
      </c>
      <c r="B47" s="148" t="s">
        <v>292</v>
      </c>
      <c r="C47" s="105" t="s">
        <v>106</v>
      </c>
      <c r="D47" s="147"/>
      <c r="E47" s="147">
        <f t="shared" ref="E47:E52" si="13">SUM(G47:M47)</f>
        <v>0</v>
      </c>
      <c r="F47" s="150"/>
      <c r="G47" s="105"/>
      <c r="H47" s="105"/>
      <c r="I47" s="105"/>
      <c r="J47" s="105"/>
      <c r="K47" s="105"/>
      <c r="L47" s="105"/>
      <c r="M47" s="105"/>
    </row>
    <row r="48" spans="1:13" s="10" customFormat="1" ht="15.95" customHeight="1">
      <c r="A48" s="147">
        <v>24</v>
      </c>
      <c r="B48" s="148" t="s">
        <v>295</v>
      </c>
      <c r="C48" s="105" t="s">
        <v>106</v>
      </c>
      <c r="D48" s="147"/>
      <c r="E48" s="147">
        <f t="shared" si="13"/>
        <v>0</v>
      </c>
      <c r="F48" s="150"/>
      <c r="G48" s="105"/>
      <c r="H48" s="105"/>
      <c r="I48" s="105"/>
      <c r="J48" s="105"/>
      <c r="K48" s="105"/>
      <c r="L48" s="105"/>
      <c r="M48" s="105"/>
    </row>
    <row r="49" spans="1:13" s="10" customFormat="1" ht="15.95" customHeight="1">
      <c r="A49" s="147">
        <v>20</v>
      </c>
      <c r="B49" s="148" t="s">
        <v>293</v>
      </c>
      <c r="C49" s="105" t="s">
        <v>106</v>
      </c>
      <c r="D49" s="158"/>
      <c r="E49" s="147">
        <f t="shared" si="13"/>
        <v>0</v>
      </c>
      <c r="F49" s="150"/>
      <c r="G49" s="105"/>
      <c r="H49" s="105"/>
      <c r="I49" s="105"/>
      <c r="J49" s="105"/>
      <c r="K49" s="105"/>
      <c r="L49" s="105"/>
      <c r="M49" s="105"/>
    </row>
    <row r="50" spans="1:13" s="10" customFormat="1" ht="15.95" customHeight="1">
      <c r="A50" s="147">
        <v>23</v>
      </c>
      <c r="B50" s="148" t="s">
        <v>291</v>
      </c>
      <c r="C50" s="105" t="s">
        <v>106</v>
      </c>
      <c r="D50" s="168"/>
      <c r="E50" s="147">
        <f t="shared" si="13"/>
        <v>0</v>
      </c>
      <c r="F50" s="150"/>
      <c r="G50" s="105"/>
      <c r="H50" s="105"/>
      <c r="I50" s="105"/>
      <c r="J50" s="105"/>
      <c r="K50" s="105"/>
      <c r="L50" s="105"/>
      <c r="M50" s="105"/>
    </row>
    <row r="51" spans="1:13" s="10" customFormat="1" ht="15.95" customHeight="1">
      <c r="A51" s="147">
        <v>21</v>
      </c>
      <c r="B51" s="148" t="s">
        <v>294</v>
      </c>
      <c r="C51" s="105" t="s">
        <v>106</v>
      </c>
      <c r="D51" s="158"/>
      <c r="E51" s="147">
        <f t="shared" si="13"/>
        <v>0</v>
      </c>
      <c r="F51" s="150"/>
      <c r="G51" s="105"/>
      <c r="H51" s="105"/>
      <c r="I51" s="105"/>
      <c r="J51" s="105"/>
      <c r="K51" s="105"/>
      <c r="L51" s="105"/>
      <c r="M51" s="105"/>
    </row>
    <row r="52" spans="1:13" s="10" customFormat="1" ht="15.95" customHeight="1">
      <c r="A52" s="147">
        <v>22</v>
      </c>
      <c r="B52" s="148" t="s">
        <v>328</v>
      </c>
      <c r="C52" s="105" t="s">
        <v>106</v>
      </c>
      <c r="D52" s="147"/>
      <c r="E52" s="147">
        <f t="shared" si="13"/>
        <v>0</v>
      </c>
      <c r="F52" s="150"/>
      <c r="G52" s="105"/>
      <c r="H52" s="105"/>
      <c r="I52" s="105"/>
      <c r="J52" s="105"/>
      <c r="K52" s="105"/>
      <c r="L52" s="105"/>
      <c r="M52" s="105"/>
    </row>
    <row r="53" spans="1:13" s="10" customFormat="1" ht="15.95" customHeight="1">
      <c r="A53" s="147"/>
      <c r="B53" s="151" t="s">
        <v>337</v>
      </c>
      <c r="C53" s="152"/>
      <c r="D53" s="153">
        <f>SUM(D54:D58)</f>
        <v>0</v>
      </c>
      <c r="E53" s="154">
        <f>SUM(E54:E58)</f>
        <v>0</v>
      </c>
      <c r="F53" s="150"/>
      <c r="G53" s="134">
        <f>SUM(G54:G58)</f>
        <v>0</v>
      </c>
      <c r="H53" s="134">
        <f t="shared" ref="H53:M53" si="14">SUM(H54:H58)</f>
        <v>0</v>
      </c>
      <c r="I53" s="134">
        <f t="shared" si="14"/>
        <v>0</v>
      </c>
      <c r="J53" s="134">
        <f t="shared" si="14"/>
        <v>0</v>
      </c>
      <c r="K53" s="134">
        <f t="shared" si="14"/>
        <v>0</v>
      </c>
      <c r="L53" s="134">
        <f t="shared" si="14"/>
        <v>0</v>
      </c>
      <c r="M53" s="134">
        <f t="shared" si="14"/>
        <v>0</v>
      </c>
    </row>
    <row r="54" spans="1:13" s="10" customFormat="1" ht="15.95" customHeight="1">
      <c r="A54" s="147">
        <v>11</v>
      </c>
      <c r="B54" s="148" t="s">
        <v>296</v>
      </c>
      <c r="C54" s="105" t="s">
        <v>106</v>
      </c>
      <c r="D54" s="158"/>
      <c r="E54" s="147">
        <f>SUM(G54:M54)</f>
        <v>0</v>
      </c>
      <c r="F54" s="150"/>
      <c r="G54" s="105"/>
      <c r="H54" s="105"/>
      <c r="I54" s="105"/>
      <c r="J54" s="105"/>
      <c r="K54" s="105"/>
      <c r="L54" s="105"/>
      <c r="M54" s="105"/>
    </row>
    <row r="55" spans="1:13" s="10" customFormat="1" ht="15.95" customHeight="1">
      <c r="A55" s="147">
        <v>30</v>
      </c>
      <c r="B55" s="148" t="s">
        <v>320</v>
      </c>
      <c r="C55" s="105" t="s">
        <v>106</v>
      </c>
      <c r="D55" s="168"/>
      <c r="E55" s="147">
        <f>SUM(G55:M55)</f>
        <v>0</v>
      </c>
      <c r="F55" s="150"/>
      <c r="G55" s="105"/>
      <c r="H55" s="105"/>
      <c r="I55" s="105"/>
      <c r="J55" s="105"/>
      <c r="K55" s="105"/>
      <c r="L55" s="105"/>
      <c r="M55" s="105"/>
    </row>
    <row r="56" spans="1:13" s="10" customFormat="1" ht="15.95" customHeight="1">
      <c r="A56" s="147">
        <v>14</v>
      </c>
      <c r="B56" s="148" t="s">
        <v>298</v>
      </c>
      <c r="C56" s="105" t="s">
        <v>106</v>
      </c>
      <c r="D56" s="158"/>
      <c r="E56" s="147">
        <f>SUM(G56:M56)</f>
        <v>0</v>
      </c>
      <c r="F56" s="150"/>
      <c r="G56" s="105"/>
      <c r="H56" s="105"/>
      <c r="I56" s="105"/>
      <c r="J56" s="105"/>
      <c r="K56" s="105"/>
      <c r="L56" s="105"/>
      <c r="M56" s="105"/>
    </row>
    <row r="57" spans="1:13" s="10" customFormat="1" ht="15.95" customHeight="1">
      <c r="A57" s="147">
        <v>13</v>
      </c>
      <c r="B57" s="148" t="s">
        <v>327</v>
      </c>
      <c r="C57" s="105" t="s">
        <v>106</v>
      </c>
      <c r="D57" s="158"/>
      <c r="E57" s="147">
        <f>SUM(G57:M57)</f>
        <v>0</v>
      </c>
      <c r="F57" s="150"/>
      <c r="G57" s="105"/>
      <c r="H57" s="105"/>
      <c r="I57" s="105"/>
      <c r="J57" s="105"/>
      <c r="K57" s="105"/>
      <c r="L57" s="105"/>
      <c r="M57" s="105"/>
    </row>
    <row r="58" spans="1:13" s="10" customFormat="1" ht="15.95" customHeight="1">
      <c r="A58" s="147">
        <v>12</v>
      </c>
      <c r="B58" s="148" t="s">
        <v>332</v>
      </c>
      <c r="C58" s="105" t="s">
        <v>106</v>
      </c>
      <c r="D58" s="158"/>
      <c r="E58" s="147">
        <f>SUM(G58:M58)</f>
        <v>0</v>
      </c>
      <c r="F58" s="150"/>
      <c r="G58" s="105"/>
      <c r="H58" s="105"/>
      <c r="I58" s="105"/>
      <c r="J58" s="105"/>
      <c r="K58" s="105"/>
      <c r="L58" s="105"/>
      <c r="M58" s="105"/>
    </row>
    <row r="59" spans="1:13" s="10" customFormat="1" ht="15.95" customHeight="1">
      <c r="A59" s="147"/>
      <c r="B59" s="151" t="s">
        <v>339</v>
      </c>
      <c r="C59" s="152"/>
      <c r="D59" s="156">
        <f>D60</f>
        <v>0</v>
      </c>
      <c r="E59" s="154">
        <f>E60</f>
        <v>0</v>
      </c>
      <c r="F59" s="150"/>
      <c r="G59" s="134">
        <f>G60</f>
        <v>0</v>
      </c>
      <c r="H59" s="134">
        <f t="shared" ref="H59:M59" si="15">H60</f>
        <v>0</v>
      </c>
      <c r="I59" s="134">
        <f t="shared" si="15"/>
        <v>0</v>
      </c>
      <c r="J59" s="134">
        <f t="shared" si="15"/>
        <v>0</v>
      </c>
      <c r="K59" s="134">
        <f t="shared" si="15"/>
        <v>0</v>
      </c>
      <c r="L59" s="134">
        <f t="shared" si="15"/>
        <v>0</v>
      </c>
      <c r="M59" s="134">
        <f t="shared" si="15"/>
        <v>0</v>
      </c>
    </row>
    <row r="60" spans="1:13" s="10" customFormat="1" ht="15.95" customHeight="1">
      <c r="A60" s="147">
        <v>15</v>
      </c>
      <c r="B60" s="148" t="s">
        <v>299</v>
      </c>
      <c r="C60" s="105" t="s">
        <v>106</v>
      </c>
      <c r="D60" s="158"/>
      <c r="E60" s="147">
        <f>SUM(G60:M60)</f>
        <v>0</v>
      </c>
      <c r="F60" s="150"/>
      <c r="G60" s="105"/>
      <c r="H60" s="105"/>
      <c r="I60" s="105"/>
      <c r="J60" s="105"/>
      <c r="K60" s="105"/>
      <c r="L60" s="105"/>
      <c r="M60" s="105"/>
    </row>
    <row r="61" spans="1:13" s="10" customFormat="1" ht="15.95" customHeight="1">
      <c r="A61" s="147"/>
      <c r="B61" s="151" t="s">
        <v>288</v>
      </c>
      <c r="C61" s="152"/>
      <c r="D61" s="156">
        <f>SUM(D62:D68)</f>
        <v>0</v>
      </c>
      <c r="E61" s="147">
        <f>SUM(E62:E68)</f>
        <v>0</v>
      </c>
      <c r="F61" s="150"/>
      <c r="G61" s="134">
        <f>SUM(G62:G68)</f>
        <v>0</v>
      </c>
      <c r="H61" s="134">
        <f t="shared" ref="H61:M61" si="16">SUM(H62:H68)</f>
        <v>0</v>
      </c>
      <c r="I61" s="134">
        <f t="shared" si="16"/>
        <v>0</v>
      </c>
      <c r="J61" s="134">
        <f t="shared" si="16"/>
        <v>0</v>
      </c>
      <c r="K61" s="134">
        <f t="shared" si="16"/>
        <v>0</v>
      </c>
      <c r="L61" s="134">
        <f t="shared" si="16"/>
        <v>0</v>
      </c>
      <c r="M61" s="134">
        <f t="shared" si="16"/>
        <v>0</v>
      </c>
    </row>
    <row r="62" spans="1:13" s="10" customFormat="1" ht="15.95" customHeight="1">
      <c r="A62" s="147">
        <v>6</v>
      </c>
      <c r="B62" s="148" t="s">
        <v>309</v>
      </c>
      <c r="C62" s="105" t="s">
        <v>106</v>
      </c>
      <c r="D62" s="158"/>
      <c r="E62" s="147">
        <f>SUM(G63:M63)</f>
        <v>0</v>
      </c>
      <c r="F62" s="150"/>
      <c r="G62" s="105"/>
      <c r="H62" s="105"/>
      <c r="I62" s="105"/>
      <c r="J62" s="105"/>
      <c r="K62" s="105"/>
      <c r="L62" s="105"/>
      <c r="M62" s="105"/>
    </row>
    <row r="63" spans="1:13" s="10" customFormat="1" ht="15.95" customHeight="1">
      <c r="A63" s="147">
        <v>1</v>
      </c>
      <c r="B63" s="148" t="s">
        <v>331</v>
      </c>
      <c r="C63" s="105" t="s">
        <v>106</v>
      </c>
      <c r="D63" s="158"/>
      <c r="E63" s="154">
        <f t="shared" ref="E63:E68" si="17">SUM(G64:M64)</f>
        <v>0</v>
      </c>
      <c r="F63" s="150"/>
      <c r="G63" s="105"/>
      <c r="H63" s="105"/>
      <c r="I63" s="105"/>
      <c r="J63" s="105"/>
      <c r="K63" s="105"/>
      <c r="L63" s="105"/>
      <c r="M63" s="105"/>
    </row>
    <row r="64" spans="1:13" s="10" customFormat="1" ht="15.95" customHeight="1">
      <c r="A64" s="147">
        <v>31</v>
      </c>
      <c r="B64" s="148" t="s">
        <v>319</v>
      </c>
      <c r="C64" s="105" t="s">
        <v>106</v>
      </c>
      <c r="D64" s="168"/>
      <c r="E64" s="147">
        <f t="shared" si="17"/>
        <v>0</v>
      </c>
      <c r="F64" s="150"/>
      <c r="G64" s="105"/>
      <c r="H64" s="105"/>
      <c r="I64" s="105"/>
      <c r="J64" s="105"/>
      <c r="K64" s="105"/>
      <c r="L64" s="105"/>
      <c r="M64" s="105"/>
    </row>
    <row r="65" spans="1:13" s="10" customFormat="1" ht="15.95" customHeight="1">
      <c r="A65" s="147">
        <v>5</v>
      </c>
      <c r="B65" s="148" t="s">
        <v>311</v>
      </c>
      <c r="C65" s="105" t="s">
        <v>106</v>
      </c>
      <c r="D65" s="158"/>
      <c r="E65" s="147">
        <f t="shared" si="17"/>
        <v>0</v>
      </c>
      <c r="F65" s="150"/>
      <c r="G65" s="105"/>
      <c r="H65" s="105"/>
      <c r="I65" s="105"/>
      <c r="J65" s="105"/>
      <c r="K65" s="105"/>
      <c r="L65" s="105"/>
      <c r="M65" s="105"/>
    </row>
    <row r="66" spans="1:13" s="10" customFormat="1" ht="15.95" customHeight="1">
      <c r="A66" s="147">
        <v>3</v>
      </c>
      <c r="B66" s="148" t="s">
        <v>315</v>
      </c>
      <c r="C66" s="105" t="s">
        <v>106</v>
      </c>
      <c r="D66" s="158"/>
      <c r="E66" s="147">
        <f t="shared" si="17"/>
        <v>0</v>
      </c>
      <c r="F66" s="150"/>
      <c r="G66" s="105"/>
      <c r="H66" s="105"/>
      <c r="I66" s="105"/>
      <c r="J66" s="105"/>
      <c r="K66" s="105"/>
      <c r="L66" s="105"/>
      <c r="M66" s="105"/>
    </row>
    <row r="67" spans="1:13" s="10" customFormat="1" ht="15.95" customHeight="1">
      <c r="A67" s="147">
        <v>2</v>
      </c>
      <c r="B67" s="148" t="s">
        <v>312</v>
      </c>
      <c r="C67" s="105" t="s">
        <v>106</v>
      </c>
      <c r="D67" s="158"/>
      <c r="E67" s="147">
        <f t="shared" si="17"/>
        <v>0</v>
      </c>
      <c r="F67" s="150"/>
      <c r="G67" s="105"/>
      <c r="H67" s="105"/>
      <c r="I67" s="105"/>
      <c r="J67" s="105"/>
      <c r="K67" s="105"/>
      <c r="L67" s="105"/>
      <c r="M67" s="105"/>
    </row>
    <row r="68" spans="1:13" s="10" customFormat="1" ht="15.95" customHeight="1">
      <c r="A68" s="147">
        <v>4</v>
      </c>
      <c r="B68" s="148" t="s">
        <v>313</v>
      </c>
      <c r="C68" s="105" t="s">
        <v>106</v>
      </c>
      <c r="D68" s="158"/>
      <c r="E68" s="147">
        <f t="shared" si="17"/>
        <v>0</v>
      </c>
      <c r="F68" s="150"/>
      <c r="G68" s="105"/>
      <c r="H68" s="105"/>
      <c r="I68" s="105"/>
      <c r="J68" s="105"/>
      <c r="K68" s="105"/>
      <c r="L68" s="105"/>
      <c r="M68" s="105"/>
    </row>
    <row r="69" spans="1:13" s="10" customFormat="1" ht="15.95" customHeight="1">
      <c r="A69" s="147"/>
      <c r="B69" s="159" t="s">
        <v>225</v>
      </c>
      <c r="C69" s="105"/>
      <c r="D69" s="156">
        <f>SUM(D70:D72)</f>
        <v>0</v>
      </c>
      <c r="E69" s="154">
        <f>SUM(E70:E72)</f>
        <v>0</v>
      </c>
      <c r="F69" s="150"/>
      <c r="G69" s="134">
        <f>SUM(G70:G72)</f>
        <v>0</v>
      </c>
      <c r="H69" s="134">
        <f t="shared" ref="H69:M69" si="18">SUM(H70:H72)</f>
        <v>0</v>
      </c>
      <c r="I69" s="134">
        <f t="shared" si="18"/>
        <v>0</v>
      </c>
      <c r="J69" s="134">
        <f t="shared" si="18"/>
        <v>0</v>
      </c>
      <c r="K69" s="134">
        <f t="shared" si="18"/>
        <v>0</v>
      </c>
      <c r="L69" s="134">
        <f t="shared" si="18"/>
        <v>0</v>
      </c>
      <c r="M69" s="134">
        <f t="shared" si="18"/>
        <v>0</v>
      </c>
    </row>
    <row r="70" spans="1:13" s="10" customFormat="1" ht="15.95" customHeight="1">
      <c r="A70" s="147">
        <v>8</v>
      </c>
      <c r="B70" s="148" t="s">
        <v>321</v>
      </c>
      <c r="C70" s="105" t="s">
        <v>106</v>
      </c>
      <c r="D70" s="158"/>
      <c r="E70" s="147">
        <f>SUM(G70:M70)</f>
        <v>0</v>
      </c>
      <c r="F70" s="150"/>
      <c r="G70" s="105"/>
      <c r="H70" s="105"/>
      <c r="I70" s="105"/>
      <c r="J70" s="105"/>
      <c r="K70" s="105"/>
      <c r="L70" s="105"/>
      <c r="M70" s="105"/>
    </row>
    <row r="71" spans="1:13" s="10" customFormat="1" ht="15.95" customHeight="1">
      <c r="A71" s="147">
        <v>9</v>
      </c>
      <c r="B71" s="148" t="s">
        <v>317</v>
      </c>
      <c r="C71" s="105" t="s">
        <v>106</v>
      </c>
      <c r="D71" s="169"/>
      <c r="E71" s="147">
        <f>SUM(G71:M71)</f>
        <v>0</v>
      </c>
      <c r="F71" s="150"/>
      <c r="G71" s="105"/>
      <c r="H71" s="105"/>
      <c r="I71" s="105"/>
      <c r="J71" s="105"/>
      <c r="K71" s="105"/>
      <c r="L71" s="105"/>
      <c r="M71" s="105"/>
    </row>
    <row r="72" spans="1:13" s="10" customFormat="1" ht="15.95" customHeight="1">
      <c r="A72" s="147">
        <v>10</v>
      </c>
      <c r="B72" s="148" t="s">
        <v>318</v>
      </c>
      <c r="C72" s="105" t="s">
        <v>106</v>
      </c>
      <c r="D72" s="169"/>
      <c r="E72" s="147">
        <f>SUM(G72:M72)</f>
        <v>0</v>
      </c>
      <c r="F72" s="150"/>
      <c r="G72" s="105"/>
      <c r="H72" s="105"/>
      <c r="I72" s="105"/>
      <c r="J72" s="105"/>
      <c r="K72" s="105"/>
      <c r="L72" s="105"/>
      <c r="M72" s="105"/>
    </row>
    <row r="73" spans="1:13" s="10" customFormat="1" ht="15.95" customHeight="1">
      <c r="A73" s="147"/>
      <c r="B73" s="159" t="s">
        <v>227</v>
      </c>
      <c r="C73" s="105"/>
      <c r="D73" s="153">
        <f>D74</f>
        <v>0</v>
      </c>
      <c r="E73" s="154">
        <f>E74</f>
        <v>0</v>
      </c>
      <c r="F73" s="150"/>
      <c r="G73" s="134">
        <f>G74</f>
        <v>0</v>
      </c>
      <c r="H73" s="134">
        <f t="shared" ref="H73:M73" si="19">H74</f>
        <v>0</v>
      </c>
      <c r="I73" s="134">
        <f t="shared" si="19"/>
        <v>0</v>
      </c>
      <c r="J73" s="134">
        <f t="shared" si="19"/>
        <v>0</v>
      </c>
      <c r="K73" s="134">
        <f t="shared" si="19"/>
        <v>0</v>
      </c>
      <c r="L73" s="134">
        <f t="shared" si="19"/>
        <v>0</v>
      </c>
      <c r="M73" s="134">
        <f t="shared" si="19"/>
        <v>0</v>
      </c>
    </row>
    <row r="74" spans="1:13" s="10" customFormat="1" ht="15.95" customHeight="1">
      <c r="A74" s="147">
        <v>29</v>
      </c>
      <c r="B74" s="148" t="s">
        <v>316</v>
      </c>
      <c r="C74" s="105" t="s">
        <v>106</v>
      </c>
      <c r="D74" s="168"/>
      <c r="E74" s="147">
        <f>SUM(G74:M74)</f>
        <v>0</v>
      </c>
      <c r="F74" s="150"/>
      <c r="G74" s="105"/>
      <c r="H74" s="105"/>
      <c r="I74" s="105"/>
      <c r="J74" s="105"/>
      <c r="K74" s="105"/>
      <c r="L74" s="105"/>
      <c r="M74" s="105"/>
    </row>
    <row r="75" spans="1:13" s="10" customFormat="1" ht="15.95" customHeight="1">
      <c r="A75" s="147"/>
      <c r="B75" s="159" t="s">
        <v>340</v>
      </c>
      <c r="C75" s="105"/>
      <c r="D75" s="160">
        <f>SUM(D76:D79)</f>
        <v>0</v>
      </c>
      <c r="E75" s="154">
        <f>SUM(E76:E79)</f>
        <v>0</v>
      </c>
      <c r="F75" s="150"/>
      <c r="G75" s="134">
        <f>SUM(G76:G79)</f>
        <v>0</v>
      </c>
      <c r="H75" s="134">
        <f t="shared" ref="H75:M75" si="20">SUM(H76:H79)</f>
        <v>0</v>
      </c>
      <c r="I75" s="134">
        <f t="shared" si="20"/>
        <v>0</v>
      </c>
      <c r="J75" s="134">
        <f t="shared" si="20"/>
        <v>0</v>
      </c>
      <c r="K75" s="134">
        <f t="shared" si="20"/>
        <v>0</v>
      </c>
      <c r="L75" s="134">
        <f t="shared" si="20"/>
        <v>0</v>
      </c>
      <c r="M75" s="134">
        <f t="shared" si="20"/>
        <v>0</v>
      </c>
    </row>
    <row r="76" spans="1:13" s="10" customFormat="1" ht="15.95" customHeight="1">
      <c r="A76" s="147">
        <v>18</v>
      </c>
      <c r="B76" s="148" t="s">
        <v>300</v>
      </c>
      <c r="C76" s="105" t="s">
        <v>106</v>
      </c>
      <c r="D76" s="158"/>
      <c r="E76" s="147">
        <f>SUM(G76:M76)</f>
        <v>0</v>
      </c>
      <c r="F76" s="150"/>
      <c r="G76" s="105"/>
      <c r="H76" s="105"/>
      <c r="I76" s="105"/>
      <c r="J76" s="105"/>
      <c r="K76" s="105"/>
      <c r="L76" s="105"/>
      <c r="M76" s="105"/>
    </row>
    <row r="77" spans="1:13" s="10" customFormat="1" ht="15.95" customHeight="1">
      <c r="A77" s="147">
        <v>19</v>
      </c>
      <c r="B77" s="148" t="s">
        <v>301</v>
      </c>
      <c r="C77" s="105" t="s">
        <v>106</v>
      </c>
      <c r="D77" s="158"/>
      <c r="E77" s="147">
        <f>SUM(G77:M77)</f>
        <v>0</v>
      </c>
      <c r="F77" s="150"/>
      <c r="G77" s="105"/>
      <c r="H77" s="105"/>
      <c r="I77" s="105"/>
      <c r="J77" s="105"/>
      <c r="K77" s="105"/>
      <c r="L77" s="105"/>
      <c r="M77" s="105"/>
    </row>
    <row r="78" spans="1:13" s="10" customFormat="1" ht="15.95" customHeight="1">
      <c r="A78" s="147">
        <v>17</v>
      </c>
      <c r="B78" s="148" t="s">
        <v>302</v>
      </c>
      <c r="C78" s="105" t="s">
        <v>106</v>
      </c>
      <c r="D78" s="158"/>
      <c r="E78" s="147">
        <f>SUM(G78:M78)</f>
        <v>0</v>
      </c>
      <c r="F78" s="150"/>
      <c r="G78" s="105"/>
      <c r="H78" s="105"/>
      <c r="I78" s="105"/>
      <c r="J78" s="105"/>
      <c r="K78" s="105"/>
      <c r="L78" s="105"/>
      <c r="M78" s="105"/>
    </row>
    <row r="79" spans="1:13" s="10" customFormat="1" ht="15.95" customHeight="1">
      <c r="A79" s="147">
        <v>16</v>
      </c>
      <c r="B79" s="148" t="s">
        <v>303</v>
      </c>
      <c r="C79" s="105" t="s">
        <v>106</v>
      </c>
      <c r="D79" s="158"/>
      <c r="E79" s="147">
        <f>SUM(G79:M79)</f>
        <v>0</v>
      </c>
      <c r="F79" s="150"/>
      <c r="G79" s="105"/>
      <c r="H79" s="105"/>
      <c r="I79" s="105"/>
      <c r="J79" s="105"/>
      <c r="K79" s="105"/>
      <c r="L79" s="105"/>
      <c r="M79" s="105"/>
    </row>
    <row r="80" spans="1:13" s="10" customFormat="1" ht="15.95" customHeight="1">
      <c r="A80" s="147"/>
      <c r="B80" s="159" t="s">
        <v>341</v>
      </c>
      <c r="C80" s="105"/>
      <c r="D80" s="156">
        <f>SUM(D81:D83)</f>
        <v>0</v>
      </c>
      <c r="E80" s="154">
        <f>SUM(E81:E83)</f>
        <v>0</v>
      </c>
      <c r="F80" s="150"/>
      <c r="G80" s="134">
        <f>SUM(G81:G83)</f>
        <v>0</v>
      </c>
      <c r="H80" s="134">
        <f t="shared" ref="H80:M80" si="21">SUM(H81:H83)</f>
        <v>0</v>
      </c>
      <c r="I80" s="134">
        <f t="shared" si="21"/>
        <v>0</v>
      </c>
      <c r="J80" s="134">
        <f t="shared" si="21"/>
        <v>0</v>
      </c>
      <c r="K80" s="134">
        <f t="shared" si="21"/>
        <v>0</v>
      </c>
      <c r="L80" s="134">
        <f t="shared" si="21"/>
        <v>0</v>
      </c>
      <c r="M80" s="134">
        <f t="shared" si="21"/>
        <v>0</v>
      </c>
    </row>
    <row r="81" spans="1:13" s="10" customFormat="1" ht="15.95" customHeight="1">
      <c r="A81" s="147">
        <v>26</v>
      </c>
      <c r="B81" s="148" t="s">
        <v>304</v>
      </c>
      <c r="C81" s="105" t="s">
        <v>106</v>
      </c>
      <c r="D81" s="147"/>
      <c r="E81" s="147">
        <f>SUM(G81:M81)</f>
        <v>0</v>
      </c>
      <c r="F81" s="150"/>
      <c r="G81" s="105"/>
      <c r="H81" s="105"/>
      <c r="I81" s="105"/>
      <c r="J81" s="105"/>
      <c r="K81" s="105"/>
      <c r="L81" s="105"/>
      <c r="M81" s="105"/>
    </row>
    <row r="82" spans="1:13" s="10" customFormat="1" ht="15.95" customHeight="1">
      <c r="A82" s="147">
        <v>27</v>
      </c>
      <c r="B82" s="148" t="s">
        <v>330</v>
      </c>
      <c r="C82" s="105" t="s">
        <v>106</v>
      </c>
      <c r="D82" s="168"/>
      <c r="E82" s="147">
        <f>SUM(G82:M82)</f>
        <v>0</v>
      </c>
      <c r="F82" s="150"/>
      <c r="G82" s="105"/>
      <c r="H82" s="105"/>
      <c r="I82" s="105"/>
      <c r="J82" s="105"/>
      <c r="K82" s="105"/>
      <c r="L82" s="105"/>
      <c r="M82" s="105"/>
    </row>
    <row r="83" spans="1:13" s="10" customFormat="1" ht="15.95" customHeight="1">
      <c r="A83" s="147">
        <v>28</v>
      </c>
      <c r="B83" s="148" t="s">
        <v>329</v>
      </c>
      <c r="C83" s="105" t="s">
        <v>106</v>
      </c>
      <c r="D83" s="168"/>
      <c r="E83" s="147">
        <f>SUM(G83:M83)</f>
        <v>0</v>
      </c>
      <c r="F83" s="150"/>
      <c r="G83" s="105"/>
      <c r="H83" s="105"/>
      <c r="I83" s="105"/>
      <c r="J83" s="105"/>
      <c r="K83" s="105"/>
      <c r="L83" s="105"/>
      <c r="M83" s="105"/>
    </row>
    <row r="84" spans="1:13" s="10" customFormat="1" ht="15.95" customHeight="1">
      <c r="A84" s="147"/>
      <c r="B84" s="159" t="s">
        <v>307</v>
      </c>
      <c r="C84" s="105"/>
      <c r="D84" s="160">
        <f>D85</f>
        <v>0</v>
      </c>
      <c r="E84" s="154">
        <f>E85</f>
        <v>0</v>
      </c>
      <c r="F84" s="150"/>
      <c r="G84" s="134">
        <f>G85</f>
        <v>0</v>
      </c>
      <c r="H84" s="134">
        <f t="shared" ref="H84:M84" si="22">H85</f>
        <v>0</v>
      </c>
      <c r="I84" s="134">
        <f t="shared" si="22"/>
        <v>0</v>
      </c>
      <c r="J84" s="134">
        <f t="shared" si="22"/>
        <v>0</v>
      </c>
      <c r="K84" s="134">
        <f t="shared" si="22"/>
        <v>0</v>
      </c>
      <c r="L84" s="134">
        <f t="shared" si="22"/>
        <v>0</v>
      </c>
      <c r="M84" s="134">
        <f t="shared" si="22"/>
        <v>0</v>
      </c>
    </row>
    <row r="85" spans="1:13" s="10" customFormat="1" ht="15.95" customHeight="1">
      <c r="A85" s="147">
        <v>7</v>
      </c>
      <c r="B85" s="148" t="s">
        <v>306</v>
      </c>
      <c r="C85" s="105" t="s">
        <v>106</v>
      </c>
      <c r="D85" s="158"/>
      <c r="E85" s="147">
        <f>SUM(G85:M85)</f>
        <v>0</v>
      </c>
      <c r="F85" s="150"/>
      <c r="G85" s="105"/>
      <c r="H85" s="105"/>
      <c r="I85" s="105"/>
      <c r="J85" s="105"/>
      <c r="K85" s="105"/>
      <c r="L85" s="105"/>
      <c r="M85" s="105"/>
    </row>
    <row r="86" spans="1:13" s="10" customFormat="1" ht="18" customHeight="1">
      <c r="A86" s="168"/>
      <c r="B86" s="162" t="s">
        <v>342</v>
      </c>
      <c r="C86" s="147"/>
      <c r="D86" s="154">
        <f>SUM(D46,D53,D59,D61,D69,D73,D75,D80,D84)</f>
        <v>0</v>
      </c>
      <c r="E86" s="154">
        <f>SUM(G86:M86)</f>
        <v>0</v>
      </c>
      <c r="F86" s="170"/>
      <c r="G86" s="165">
        <f>SUM(G46,G53,G59,G61,G69,G73,G75,G80,G84)</f>
        <v>0</v>
      </c>
      <c r="H86" s="165">
        <f t="shared" ref="H86:M86" si="23">SUM(H46,H53,H59,H61,H69,H73,H75,H80,H84)</f>
        <v>0</v>
      </c>
      <c r="I86" s="165">
        <f t="shared" si="23"/>
        <v>0</v>
      </c>
      <c r="J86" s="165">
        <f t="shared" si="23"/>
        <v>0</v>
      </c>
      <c r="K86" s="165">
        <f t="shared" si="23"/>
        <v>0</v>
      </c>
      <c r="L86" s="165">
        <f t="shared" si="23"/>
        <v>0</v>
      </c>
      <c r="M86" s="165">
        <f t="shared" si="23"/>
        <v>0</v>
      </c>
    </row>
    <row r="87" spans="1:13" s="10" customFormat="1" ht="18" customHeight="1">
      <c r="A87" s="171"/>
      <c r="B87" s="172" t="s">
        <v>343</v>
      </c>
      <c r="C87" s="173"/>
      <c r="D87" s="165">
        <f>SUM(D44,D86)</f>
        <v>0</v>
      </c>
      <c r="E87" s="164">
        <f>SUM(G87:M87)</f>
        <v>0</v>
      </c>
      <c r="F87" s="171"/>
      <c r="G87" s="174">
        <f>SUM(G44,G860)</f>
        <v>0</v>
      </c>
      <c r="H87" s="174">
        <f t="shared" ref="H87:M87" si="24">SUM(H44,H860)</f>
        <v>0</v>
      </c>
      <c r="I87" s="174">
        <f t="shared" si="24"/>
        <v>0</v>
      </c>
      <c r="J87" s="174">
        <f t="shared" si="24"/>
        <v>0</v>
      </c>
      <c r="K87" s="174">
        <f t="shared" si="24"/>
        <v>0</v>
      </c>
      <c r="L87" s="174">
        <f t="shared" si="24"/>
        <v>0</v>
      </c>
      <c r="M87" s="174">
        <f t="shared" si="24"/>
        <v>0</v>
      </c>
    </row>
  </sheetData>
  <mergeCells count="2">
    <mergeCell ref="G2:M2"/>
    <mergeCell ref="E1:F1"/>
  </mergeCells>
  <pageMargins left="0.5" right="0.25" top="0.25" bottom="0.25" header="0" footer="0.25"/>
  <pageSetup paperSize="9" scale="85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9</vt:i4>
      </vt:variant>
    </vt:vector>
  </HeadingPairs>
  <TitlesOfParts>
    <vt:vector size="30" baseType="lpstr">
      <vt:lpstr>BLKQ</vt:lpstr>
      <vt:lpstr>DS.Thoihoc</vt:lpstr>
      <vt:lpstr>RHP</vt:lpstr>
      <vt:lpstr>DS.TNH.Đ-ĐT</vt:lpstr>
      <vt:lpstr>DS.TNH.CK</vt:lpstr>
      <vt:lpstr>DS.TNH.ĐLuc</vt:lpstr>
      <vt:lpstr>DS.TNH.CNTT</vt:lpstr>
      <vt:lpstr>DS.TNH.KHCB</vt:lpstr>
      <vt:lpstr>DS.TNH.N.Lanh</vt:lpstr>
      <vt:lpstr>DS.TNH.CNM-TT</vt:lpstr>
      <vt:lpstr>DS.TNH.KT</vt:lpstr>
      <vt:lpstr>DS.TNH.XD</vt:lpstr>
      <vt:lpstr>TK</vt:lpstr>
      <vt:lpstr>14(12+2)</vt:lpstr>
      <vt:lpstr>15TC-TN-TCT-CĐN</vt:lpstr>
      <vt:lpstr>15LT, 17LT</vt:lpstr>
      <vt:lpstr>15CĐ</vt:lpstr>
      <vt:lpstr>16CĐ</vt:lpstr>
      <vt:lpstr>Sheet1</vt:lpstr>
      <vt:lpstr>TK 4K)</vt:lpstr>
      <vt:lpstr>TK-Nganh</vt:lpstr>
      <vt:lpstr>'14(12+2)'!Print_Titles</vt:lpstr>
      <vt:lpstr>'15CĐ'!Print_Titles</vt:lpstr>
      <vt:lpstr>'15LT, 17LT'!Print_Titles</vt:lpstr>
      <vt:lpstr>'15TC-TN-TCT-CĐN'!Print_Titles</vt:lpstr>
      <vt:lpstr>'16CĐ'!Print_Titles</vt:lpstr>
      <vt:lpstr>BLKQ!Print_Titles</vt:lpstr>
      <vt:lpstr>DS.Thoihoc!Print_Titles</vt:lpstr>
      <vt:lpstr>DS.TNH.ĐLuc!Print_Titles</vt:lpstr>
      <vt:lpstr>RHP!Print_Titles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Co Nu</cp:lastModifiedBy>
  <cp:lastPrinted>2022-12-01T00:57:51Z</cp:lastPrinted>
  <dcterms:created xsi:type="dcterms:W3CDTF">1999-12-31T17:05:31Z</dcterms:created>
  <dcterms:modified xsi:type="dcterms:W3CDTF">2022-12-07T00:36:11Z</dcterms:modified>
</cp:coreProperties>
</file>