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ác tài liệu quan trọng\giang day ly tu trong\giáo án gầm\HỌC KỲ I NĂM HỌC 2022-2023\"/>
    </mc:Choice>
  </mc:AlternateContent>
  <bookViews>
    <workbookView xWindow="0" yWindow="0" windowWidth="20490" windowHeight="7650"/>
  </bookViews>
  <sheets>
    <sheet name="Mau" sheetId="11" r:id="rId1"/>
  </sheets>
  <definedNames>
    <definedName name="_xlnm.Print_Area" localSheetId="0">Mau!$A$1:$I$55</definedName>
    <definedName name="_xlnm.Print_Titles" localSheetId="0">Mau!$10:$11</definedName>
  </definedNames>
  <calcPr calcId="162913"/>
</workbook>
</file>

<file path=xl/calcChain.xml><?xml version="1.0" encoding="utf-8"?>
<calcChain xmlns="http://schemas.openxmlformats.org/spreadsheetml/2006/main">
  <c r="F39" i="11" l="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E48" i="11" l="1"/>
  <c r="F48" i="11" s="1"/>
  <c r="E43" i="11"/>
  <c r="F43" i="11" s="1"/>
  <c r="E44" i="11"/>
  <c r="F44" i="11" s="1"/>
  <c r="E45" i="11"/>
  <c r="F45" i="11" s="1"/>
  <c r="E46" i="11"/>
  <c r="F46" i="11" s="1"/>
  <c r="E47" i="11"/>
  <c r="F47" i="11" s="1"/>
</calcChain>
</file>

<file path=xl/sharedStrings.xml><?xml version="1.0" encoding="utf-8"?>
<sst xmlns="http://schemas.openxmlformats.org/spreadsheetml/2006/main" count="122" uniqueCount="111">
  <si>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</si>
  <si>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</si>
  <si>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</si>
  <si>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</si>
  <si>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</si>
  <si>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</si>
  <si>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</si>
  <si>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</si>
  <si>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</si>
  <si>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</si>
  <si>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</si>
  <si>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</si>
  <si>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</si>
  <si>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</si>
  <si>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</si>
  <si>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>TỔNG KẾT LỚP</t>
  </si>
  <si>
    <t>LOẠI</t>
  </si>
  <si>
    <t>QUẢN LÝ HSSV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</si>
  <si>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</si>
  <si>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</si>
  <si>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</si>
  <si>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</si>
  <si>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</si>
  <si>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</si>
  <si>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</si>
  <si>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</si>
  <si>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</si>
  <si>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</si>
  <si>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21001622</t>
  </si>
  <si>
    <t>Nguyễn Huỳnh Nhật</t>
  </si>
  <si>
    <t>Anh</t>
  </si>
  <si>
    <t>21001203</t>
  </si>
  <si>
    <t>Nguyễn Quốc</t>
  </si>
  <si>
    <t>Bảo</t>
  </si>
  <si>
    <t>21001575</t>
  </si>
  <si>
    <t>Phan Nhân</t>
  </si>
  <si>
    <t>21001365</t>
  </si>
  <si>
    <t>Trần Quốc</t>
  </si>
  <si>
    <t>21000782</t>
  </si>
  <si>
    <t>Trương Công Quốc</t>
  </si>
  <si>
    <t>21001518</t>
  </si>
  <si>
    <t>Đỗ Huỳnh Chí</t>
  </si>
  <si>
    <t>Chân</t>
  </si>
  <si>
    <t>21001864</t>
  </si>
  <si>
    <t>Huỳnh Cao Anh</t>
  </si>
  <si>
    <t>Chương</t>
  </si>
  <si>
    <t>21001621</t>
  </si>
  <si>
    <t>Phạm Nguyễn Ngọc</t>
  </si>
  <si>
    <t>Đại</t>
  </si>
  <si>
    <t>21001618</t>
  </si>
  <si>
    <t>Nguyễn Trọng</t>
  </si>
  <si>
    <t>Đức</t>
  </si>
  <si>
    <t>21001417</t>
  </si>
  <si>
    <t>Nguyễn Thái</t>
  </si>
  <si>
    <t>Dương</t>
  </si>
  <si>
    <t>21001233</t>
  </si>
  <si>
    <t>Hồ Anh</t>
  </si>
  <si>
    <t>Duy</t>
  </si>
  <si>
    <t>21001186</t>
  </si>
  <si>
    <t>Nguyễn Viết</t>
  </si>
  <si>
    <t>Giang</t>
  </si>
  <si>
    <t>21001366</t>
  </si>
  <si>
    <t>Cao Thanh</t>
  </si>
  <si>
    <t>Hòa</t>
  </si>
  <si>
    <t>21000867</t>
  </si>
  <si>
    <t>Lê Hoàng</t>
  </si>
  <si>
    <t>Khải</t>
  </si>
  <si>
    <t>21001425</t>
  </si>
  <si>
    <t>Đỗ Minh Trung</t>
  </si>
  <si>
    <t>Kiên</t>
  </si>
  <si>
    <t>21000730</t>
  </si>
  <si>
    <t>Đào Thành</t>
  </si>
  <si>
    <t>Long</t>
  </si>
  <si>
    <t>21001546</t>
  </si>
  <si>
    <t>Nguyễn Lê Thành</t>
  </si>
  <si>
    <t>Nhân</t>
  </si>
  <si>
    <t>21001712</t>
  </si>
  <si>
    <t>Phan Văn</t>
  </si>
  <si>
    <t>Nhớ</t>
  </si>
  <si>
    <t>21001502</t>
  </si>
  <si>
    <t>Huỳnh Tấn</t>
  </si>
  <si>
    <t>Phát</t>
  </si>
  <si>
    <t>21000756</t>
  </si>
  <si>
    <t>Đặng Vĩnh</t>
  </si>
  <si>
    <t>Phúc</t>
  </si>
  <si>
    <t>21001463</t>
  </si>
  <si>
    <t>Huỳnh Nguyễn Tấn</t>
  </si>
  <si>
    <t>Thành</t>
  </si>
  <si>
    <t>21000870</t>
  </si>
  <si>
    <t>Lê Minh</t>
  </si>
  <si>
    <t>Thuận</t>
  </si>
  <si>
    <t>21000225</t>
  </si>
  <si>
    <t>Lâm Hữu</t>
  </si>
  <si>
    <t>Ti</t>
  </si>
  <si>
    <t>21001619</t>
  </si>
  <si>
    <t>Võ Trần Minh</t>
  </si>
  <si>
    <t>Tiến</t>
  </si>
  <si>
    <t>21001504</t>
  </si>
  <si>
    <t>Nguyễn Trọng Cao</t>
  </si>
  <si>
    <t>Toàn</t>
  </si>
  <si>
    <t>21000862</t>
  </si>
  <si>
    <t>Trần Vũ Ngọc</t>
  </si>
  <si>
    <t>Trí</t>
  </si>
  <si>
    <t>21000130</t>
  </si>
  <si>
    <t>Thòng Quốc</t>
  </si>
  <si>
    <t>Vinh</t>
  </si>
  <si>
    <t>21001205</t>
  </si>
  <si>
    <t>Trần Quang</t>
  </si>
  <si>
    <r>
      <t>Lớp: 21C3-CNÔ3</t>
    </r>
    <r>
      <rPr>
        <sz val="14"/>
        <rFont val="Times New Roman"/>
        <charset val="134"/>
      </rPr>
      <t xml:space="preserve">  Sĩ số: 29         Khoa: Động lực</t>
    </r>
  </si>
  <si>
    <t>TP. Hồ Chí Minh, ngày      tháng      năm 2022</t>
  </si>
  <si>
    <r>
      <t>Học kỳ: I Năm học: 2022 - 2023</t>
    </r>
    <r>
      <rPr>
        <sz val="14"/>
        <rFont val="Times New Roman"/>
        <charset val="13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</si>
</sst>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0"/>
      <name val="Times New Roman"/>
      <charset val="134"/>
    </font>
    <font>
      <vertAlign val="superscript"/>
      <sz val="11"/>
      <name val="Times New Roman"/>
      <charset val="134"/>
    </font>
    <font>
      <sz val="11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vertAlign val="superscript"/>
      <sz val="12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b/>
      <sz val="10"/>
      <name val="Times New Roman"/>
      <charset val="134"/>
    </font>
    <font>
      <sz val="11"/>
      <color indexed="8"/>
      <name val="Times New Roman"/>
      <charset val="134"/>
    </font>
    <font>
      <sz val="10"/>
      <color theme="1"/>
      <name val="Times New Roman"/>
      <charset val="134"/>
    </font>
    <font>
      <b/>
      <sz val="8"/>
      <name val="Times New Roman"/>
      <charset val="134"/>
    </font>
    <font>
      <b/>
      <sz val="18"/>
      <name val="Times New Roman"/>
      <charset val="134"/>
    </font>
    <font>
      <sz val="6"/>
      <color indexed="10"/>
      <name val="Times New Roman"/>
      <charset val="134"/>
    </font>
    <font>
      <sz val="11"/>
      <color theme="1"/>
      <name val="Times New Roman"/>
      <charset val="134"/>
    </font>
    <font>
      <i/>
      <sz val="12"/>
      <name val="Times New Roman"/>
      <charset val="134"/>
    </font>
    <font>
      <sz val="14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23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1" fillId="0" borderId="0" xfId="0" applyFont="1" applyAlignment="1"/>
    <xf numFmtId="0" fontId="9" fillId="0" borderId="0" xfId="0" applyFont="1" applyBorder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4" fontId="12" fillId="2" borderId="9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right"/>
    </xf>
    <xf numFmtId="0" fontId="2" fillId="0" borderId="0" xfId="0" applyFont="1" applyAlignment="1"/>
    <xf numFmtId="0" fontId="14" fillId="0" borderId="0" xfId="0" applyFont="1" applyAlignment="1"/>
    <xf numFmtId="0" fontId="9" fillId="0" borderId="0" xfId="0" applyFont="1" applyAlignment="1">
      <alignment vertical="justify"/>
    </xf>
    <xf numFmtId="0" fontId="8" fillId="0" borderId="0" xfId="0" applyFont="1" applyAlignment="1">
      <alignment vertical="justify"/>
    </xf>
    <xf numFmtId="0" fontId="15" fillId="2" borderId="6" xfId="0" applyFont="1" applyFill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/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2" fontId="16" fillId="0" borderId="9" xfId="0" applyNumberFormat="1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2" fontId="16" fillId="0" borderId="17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2" fontId="11" fillId="0" borderId="0" xfId="0" applyNumberFormat="1" applyFont="1" applyBorder="1" applyAlignment="1">
      <alignment horizontal="right"/>
    </xf>
    <xf numFmtId="0" fontId="2" fillId="0" borderId="19" xfId="0" applyFont="1" applyBorder="1"/>
    <xf numFmtId="0" fontId="2" fillId="0" borderId="20" xfId="0" applyFont="1" applyBorder="1"/>
    <xf numFmtId="0" fontId="6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>
        <a:xfrm>
          <a:off x="1071880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>
        <a:xfrm>
          <a:off x="4024630" y="60769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72"/>
  <sheetViews>
    <sheetView tabSelected="1" view="pageBreakPreview" topLeftCell="A27" zoomScaleNormal="100" zoomScaleSheetLayoutView="100" workbookViewId="0">
      <selection activeCell="K39" sqref="K39"/>
    </sheetView>
  </sheetViews>
  <sheetFormatPr defaultColWidth="9.33203125" defaultRowHeight="15"/>
  <cols>
    <col min="1" max="1" width="6.83203125" style="4" customWidth="1"/>
    <col min="2" max="2" width="11.83203125" style="4" customWidth="1"/>
    <col min="3" max="3" width="23.83203125" style="4" customWidth="1"/>
    <col min="4" max="4" width="8.83203125" style="4" customWidth="1"/>
    <col min="5" max="8" width="9.6640625" style="4" customWidth="1"/>
    <col min="9" max="9" width="20.83203125" style="4" customWidth="1"/>
    <col min="10" max="16384" width="9.33203125" style="4"/>
  </cols>
  <sheetData>
    <row r="1" spans="1:20" ht="15" customHeight="1">
      <c r="A1" s="5"/>
      <c r="B1" s="5"/>
      <c r="C1" s="5"/>
      <c r="D1" s="5"/>
      <c r="E1" s="5"/>
      <c r="F1" s="5"/>
      <c r="G1" s="5"/>
      <c r="H1" s="5"/>
      <c r="I1" s="15" t="s">
        <v>0</v>
      </c>
    </row>
    <row r="2" spans="1:20" ht="17.100000000000001" customHeight="1">
      <c r="A2" s="38" t="s">
        <v>1</v>
      </c>
      <c r="B2" s="38"/>
      <c r="C2" s="38"/>
      <c r="D2" s="38"/>
      <c r="E2" s="39" t="s">
        <v>2</v>
      </c>
      <c r="F2" s="39"/>
      <c r="G2" s="39"/>
      <c r="H2" s="39"/>
      <c r="I2" s="39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ht="17.100000000000001" customHeight="1">
      <c r="A3" s="39" t="s">
        <v>3</v>
      </c>
      <c r="B3" s="39"/>
      <c r="C3" s="39"/>
      <c r="D3" s="39"/>
      <c r="E3" s="40" t="s">
        <v>4</v>
      </c>
      <c r="F3" s="40"/>
      <c r="G3" s="40"/>
      <c r="H3" s="40"/>
      <c r="I3" s="40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0" ht="17.100000000000001" customHeight="1">
      <c r="A4" s="39" t="s">
        <v>5</v>
      </c>
      <c r="B4" s="39"/>
      <c r="C4" s="39"/>
      <c r="D4" s="39"/>
      <c r="E4" s="41"/>
      <c r="F4" s="41"/>
      <c r="G4" s="41"/>
      <c r="H4" s="41"/>
      <c r="I4" s="4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0" s="1" customFormat="1" ht="12" customHeight="1">
      <c r="A5" s="42"/>
      <c r="B5" s="42"/>
      <c r="C5" s="42"/>
      <c r="D5" s="42"/>
      <c r="E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24.95" customHeight="1">
      <c r="A6" s="43" t="s">
        <v>6</v>
      </c>
      <c r="B6" s="43"/>
      <c r="C6" s="43"/>
      <c r="D6" s="43"/>
      <c r="E6" s="43"/>
      <c r="F6" s="43"/>
      <c r="G6" s="43"/>
      <c r="H6" s="43"/>
      <c r="I6" s="43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2" customFormat="1" ht="18" customHeight="1">
      <c r="A7" s="44" t="s">
        <v>110</v>
      </c>
      <c r="B7" s="43"/>
      <c r="C7" s="43"/>
      <c r="D7" s="43"/>
      <c r="E7" s="43"/>
      <c r="F7" s="43"/>
      <c r="G7" s="43"/>
      <c r="H7" s="43"/>
      <c r="I7" s="43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s="2" customFormat="1" ht="18" customHeight="1">
      <c r="A8" s="45" t="s">
        <v>108</v>
      </c>
      <c r="B8" s="46"/>
      <c r="C8" s="46"/>
      <c r="D8" s="46"/>
      <c r="E8" s="46"/>
      <c r="F8" s="46"/>
      <c r="G8" s="46"/>
      <c r="H8" s="46"/>
      <c r="I8" s="46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s="2" customFormat="1" ht="12" customHeight="1">
      <c r="A9" s="7"/>
      <c r="B9" s="7"/>
      <c r="C9" s="7"/>
      <c r="D9" s="7"/>
      <c r="E9" s="7"/>
      <c r="F9" s="7"/>
      <c r="G9" s="7"/>
      <c r="H9" s="7"/>
      <c r="I9" s="7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</row>
    <row r="10" spans="1:20" s="3" customFormat="1" ht="18" customHeight="1">
      <c r="A10" s="49" t="s">
        <v>7</v>
      </c>
      <c r="B10" s="49" t="s">
        <v>8</v>
      </c>
      <c r="C10" s="53" t="s">
        <v>9</v>
      </c>
      <c r="D10" s="54"/>
      <c r="E10" s="47" t="s">
        <v>10</v>
      </c>
      <c r="F10" s="48"/>
      <c r="G10" s="47" t="s">
        <v>11</v>
      </c>
      <c r="H10" s="48"/>
      <c r="I10" s="52" t="s">
        <v>12</v>
      </c>
    </row>
    <row r="11" spans="1:20" s="3" customFormat="1" ht="30" customHeight="1">
      <c r="A11" s="50"/>
      <c r="B11" s="51"/>
      <c r="C11" s="55"/>
      <c r="D11" s="56"/>
      <c r="E11" s="9" t="s">
        <v>13</v>
      </c>
      <c r="F11" s="9" t="s">
        <v>14</v>
      </c>
      <c r="G11" s="9" t="s">
        <v>13</v>
      </c>
      <c r="H11" s="9" t="s">
        <v>14</v>
      </c>
      <c r="I11" s="50"/>
    </row>
    <row r="12" spans="1:20" s="3" customFormat="1" ht="15.95" customHeight="1">
      <c r="A12" s="10">
        <v>1</v>
      </c>
      <c r="B12" s="11" t="s">
        <v>28</v>
      </c>
      <c r="C12" s="12" t="s">
        <v>29</v>
      </c>
      <c r="D12" s="13" t="s">
        <v>30</v>
      </c>
      <c r="E12" s="10">
        <v>60</v>
      </c>
      <c r="F12" s="14" t="str">
        <f>IF(AND(E12&gt;=90),"XS",IF(AND(E12&gt;=80),"Tốt",IF(AND(E12&gt;=70),"Khá",IF(AND(E12&gt;=60),"TB",IF(AND(E12&gt;=50),"TB",IF(AND(E12&lt;50),IF(AND(E12&gt;0),"Yếu",IF(AND(E12=0),"Không XL"," "))))))))</f>
        <v>TB</v>
      </c>
      <c r="G12" s="10"/>
      <c r="H12" s="14"/>
      <c r="I12" s="20"/>
    </row>
    <row r="13" spans="1:20" s="3" customFormat="1" ht="15.95" customHeight="1">
      <c r="A13" s="10">
        <v>2</v>
      </c>
      <c r="B13" s="11" t="s">
        <v>31</v>
      </c>
      <c r="C13" s="12" t="s">
        <v>32</v>
      </c>
      <c r="D13" s="13" t="s">
        <v>33</v>
      </c>
      <c r="E13" s="10">
        <v>50</v>
      </c>
      <c r="F13" s="14" t="str">
        <f t="shared" ref="F13:F38" si="0">IF(AND(E13&gt;=90),"XS",IF(AND(E13&gt;=80),"Tốt",IF(AND(E13&gt;=70),"Khá",IF(AND(E13&gt;=60),"TB",IF(AND(E13&gt;=50),"TB",IF(AND(E13&lt;50),IF(AND(E13&gt;0),"Yếu",IF(AND(E13=0),"Không XL"," "))))))))</f>
        <v>TB</v>
      </c>
      <c r="G13" s="10"/>
      <c r="H13" s="14"/>
      <c r="I13" s="20"/>
    </row>
    <row r="14" spans="1:20" s="3" customFormat="1" ht="15.95" customHeight="1">
      <c r="A14" s="10">
        <v>3</v>
      </c>
      <c r="B14" s="11" t="s">
        <v>34</v>
      </c>
      <c r="C14" s="12" t="s">
        <v>35</v>
      </c>
      <c r="D14" s="13" t="s">
        <v>33</v>
      </c>
      <c r="E14" s="10">
        <v>50</v>
      </c>
      <c r="F14" s="14" t="str">
        <f t="shared" si="0"/>
        <v>TB</v>
      </c>
      <c r="G14" s="10"/>
      <c r="H14" s="14"/>
      <c r="I14" s="20"/>
    </row>
    <row r="15" spans="1:20" s="3" customFormat="1" ht="15.95" customHeight="1">
      <c r="A15" s="10">
        <v>4</v>
      </c>
      <c r="B15" s="11" t="s">
        <v>36</v>
      </c>
      <c r="C15" s="12" t="s">
        <v>37</v>
      </c>
      <c r="D15" s="13" t="s">
        <v>33</v>
      </c>
      <c r="E15" s="10">
        <v>70</v>
      </c>
      <c r="F15" s="14" t="str">
        <f t="shared" si="0"/>
        <v>Khá</v>
      </c>
      <c r="G15" s="10"/>
      <c r="H15" s="14"/>
      <c r="I15" s="21"/>
    </row>
    <row r="16" spans="1:20" s="3" customFormat="1" ht="15.95" customHeight="1">
      <c r="A16" s="10">
        <v>5</v>
      </c>
      <c r="B16" s="11" t="s">
        <v>38</v>
      </c>
      <c r="C16" s="12" t="s">
        <v>39</v>
      </c>
      <c r="D16" s="13" t="s">
        <v>33</v>
      </c>
      <c r="E16" s="10">
        <v>60</v>
      </c>
      <c r="F16" s="14" t="str">
        <f t="shared" si="0"/>
        <v>TB</v>
      </c>
      <c r="G16" s="10"/>
      <c r="H16" s="14"/>
      <c r="I16" s="21"/>
    </row>
    <row r="17" spans="1:9" s="3" customFormat="1" ht="15.95" customHeight="1">
      <c r="A17" s="10">
        <v>6</v>
      </c>
      <c r="B17" s="11" t="s">
        <v>40</v>
      </c>
      <c r="C17" s="12" t="s">
        <v>41</v>
      </c>
      <c r="D17" s="13" t="s">
        <v>42</v>
      </c>
      <c r="E17" s="10">
        <v>60</v>
      </c>
      <c r="F17" s="14" t="str">
        <f t="shared" si="0"/>
        <v>TB</v>
      </c>
      <c r="G17" s="10"/>
      <c r="H17" s="14"/>
      <c r="I17" s="21"/>
    </row>
    <row r="18" spans="1:9" s="3" customFormat="1" ht="15.95" customHeight="1">
      <c r="A18" s="10">
        <v>7</v>
      </c>
      <c r="B18" s="11" t="s">
        <v>43</v>
      </c>
      <c r="C18" s="12" t="s">
        <v>44</v>
      </c>
      <c r="D18" s="13" t="s">
        <v>45</v>
      </c>
      <c r="E18" s="10">
        <v>65</v>
      </c>
      <c r="F18" s="14" t="str">
        <f t="shared" si="0"/>
        <v>TB</v>
      </c>
      <c r="G18" s="10"/>
      <c r="H18" s="14"/>
      <c r="I18" s="21"/>
    </row>
    <row r="19" spans="1:9" s="3" customFormat="1" ht="15.95" customHeight="1">
      <c r="A19" s="10">
        <v>8</v>
      </c>
      <c r="B19" s="11" t="s">
        <v>46</v>
      </c>
      <c r="C19" s="12" t="s">
        <v>47</v>
      </c>
      <c r="D19" s="13" t="s">
        <v>48</v>
      </c>
      <c r="E19" s="10">
        <v>80</v>
      </c>
      <c r="F19" s="14" t="str">
        <f t="shared" si="0"/>
        <v>Tốt</v>
      </c>
      <c r="G19" s="10"/>
      <c r="H19" s="14"/>
      <c r="I19" s="21"/>
    </row>
    <row r="20" spans="1:9" s="3" customFormat="1" ht="15.95" customHeight="1">
      <c r="A20" s="10">
        <v>9</v>
      </c>
      <c r="B20" s="11" t="s">
        <v>49</v>
      </c>
      <c r="C20" s="12" t="s">
        <v>50</v>
      </c>
      <c r="D20" s="13" t="s">
        <v>51</v>
      </c>
      <c r="E20" s="10"/>
      <c r="F20" s="14" t="str">
        <f t="shared" si="0"/>
        <v>Không XL</v>
      </c>
      <c r="G20" s="10"/>
      <c r="H20" s="14"/>
      <c r="I20" s="20"/>
    </row>
    <row r="21" spans="1:9" s="3" customFormat="1" ht="15.95" customHeight="1">
      <c r="A21" s="10">
        <v>10</v>
      </c>
      <c r="B21" s="11" t="s">
        <v>52</v>
      </c>
      <c r="C21" s="12" t="s">
        <v>53</v>
      </c>
      <c r="D21" s="13" t="s">
        <v>54</v>
      </c>
      <c r="E21" s="10">
        <v>50</v>
      </c>
      <c r="F21" s="14" t="str">
        <f t="shared" si="0"/>
        <v>TB</v>
      </c>
      <c r="G21" s="10"/>
      <c r="H21" s="14"/>
      <c r="I21" s="20"/>
    </row>
    <row r="22" spans="1:9" s="3" customFormat="1" ht="15.95" customHeight="1">
      <c r="A22" s="10">
        <v>11</v>
      </c>
      <c r="B22" s="11" t="s">
        <v>55</v>
      </c>
      <c r="C22" s="12" t="s">
        <v>56</v>
      </c>
      <c r="D22" s="13" t="s">
        <v>57</v>
      </c>
      <c r="E22" s="10">
        <v>50</v>
      </c>
      <c r="F22" s="14" t="str">
        <f t="shared" si="0"/>
        <v>TB</v>
      </c>
      <c r="G22" s="10"/>
      <c r="H22" s="14"/>
      <c r="I22" s="20"/>
    </row>
    <row r="23" spans="1:9" s="3" customFormat="1" ht="15.95" customHeight="1">
      <c r="A23" s="10">
        <v>12</v>
      </c>
      <c r="B23" s="11" t="s">
        <v>58</v>
      </c>
      <c r="C23" s="12" t="s">
        <v>59</v>
      </c>
      <c r="D23" s="13" t="s">
        <v>60</v>
      </c>
      <c r="E23" s="10">
        <v>60</v>
      </c>
      <c r="F23" s="14" t="str">
        <f t="shared" si="0"/>
        <v>TB</v>
      </c>
      <c r="G23" s="10"/>
      <c r="H23" s="14"/>
      <c r="I23" s="21"/>
    </row>
    <row r="24" spans="1:9" s="3" customFormat="1" ht="15.95" customHeight="1">
      <c r="A24" s="10">
        <v>13</v>
      </c>
      <c r="B24" s="11" t="s">
        <v>61</v>
      </c>
      <c r="C24" s="12" t="s">
        <v>62</v>
      </c>
      <c r="D24" s="13" t="s">
        <v>63</v>
      </c>
      <c r="E24" s="10">
        <v>56</v>
      </c>
      <c r="F24" s="14" t="str">
        <f t="shared" si="0"/>
        <v>TB</v>
      </c>
      <c r="G24" s="10"/>
      <c r="H24" s="14"/>
      <c r="I24" s="21"/>
    </row>
    <row r="25" spans="1:9" s="3" customFormat="1" ht="15.95" customHeight="1">
      <c r="A25" s="10">
        <v>14</v>
      </c>
      <c r="B25" s="11" t="s">
        <v>64</v>
      </c>
      <c r="C25" s="12" t="s">
        <v>65</v>
      </c>
      <c r="D25" s="13" t="s">
        <v>66</v>
      </c>
      <c r="E25" s="10">
        <v>50</v>
      </c>
      <c r="F25" s="14" t="str">
        <f t="shared" si="0"/>
        <v>TB</v>
      </c>
      <c r="G25" s="10"/>
      <c r="H25" s="14"/>
      <c r="I25" s="21"/>
    </row>
    <row r="26" spans="1:9" s="3" customFormat="1" ht="15.95" customHeight="1">
      <c r="A26" s="10">
        <v>15</v>
      </c>
      <c r="B26" s="11" t="s">
        <v>67</v>
      </c>
      <c r="C26" s="12" t="s">
        <v>68</v>
      </c>
      <c r="D26" s="13" t="s">
        <v>69</v>
      </c>
      <c r="E26" s="10">
        <v>50</v>
      </c>
      <c r="F26" s="14" t="str">
        <f t="shared" si="0"/>
        <v>TB</v>
      </c>
      <c r="G26" s="10"/>
      <c r="H26" s="14"/>
      <c r="I26" s="21"/>
    </row>
    <row r="27" spans="1:9" s="3" customFormat="1" ht="15.95" customHeight="1">
      <c r="A27" s="10">
        <v>16</v>
      </c>
      <c r="B27" s="11" t="s">
        <v>70</v>
      </c>
      <c r="C27" s="12" t="s">
        <v>71</v>
      </c>
      <c r="D27" s="13" t="s">
        <v>72</v>
      </c>
      <c r="E27" s="10">
        <v>60</v>
      </c>
      <c r="F27" s="14" t="str">
        <f t="shared" si="0"/>
        <v>TB</v>
      </c>
      <c r="G27" s="10"/>
      <c r="H27" s="14"/>
      <c r="I27" s="21"/>
    </row>
    <row r="28" spans="1:9" s="3" customFormat="1" ht="15.95" customHeight="1">
      <c r="A28" s="10">
        <v>17</v>
      </c>
      <c r="B28" s="11" t="s">
        <v>73</v>
      </c>
      <c r="C28" s="12" t="s">
        <v>74</v>
      </c>
      <c r="D28" s="13" t="s">
        <v>75</v>
      </c>
      <c r="E28" s="10">
        <v>80</v>
      </c>
      <c r="F28" s="14" t="str">
        <f t="shared" si="0"/>
        <v>Tốt</v>
      </c>
      <c r="G28" s="10"/>
      <c r="H28" s="14"/>
      <c r="I28" s="21"/>
    </row>
    <row r="29" spans="1:9" s="3" customFormat="1" ht="15.95" customHeight="1">
      <c r="A29" s="10">
        <v>18</v>
      </c>
      <c r="B29" s="11" t="s">
        <v>76</v>
      </c>
      <c r="C29" s="12" t="s">
        <v>77</v>
      </c>
      <c r="D29" s="13" t="s">
        <v>78</v>
      </c>
      <c r="E29" s="10"/>
      <c r="F29" s="14" t="str">
        <f t="shared" si="0"/>
        <v>Không XL</v>
      </c>
      <c r="G29" s="10"/>
      <c r="H29" s="14"/>
      <c r="I29" s="21"/>
    </row>
    <row r="30" spans="1:9" s="3" customFormat="1" ht="15.95" customHeight="1">
      <c r="A30" s="10">
        <v>19</v>
      </c>
      <c r="B30" s="11" t="s">
        <v>79</v>
      </c>
      <c r="C30" s="12" t="s">
        <v>80</v>
      </c>
      <c r="D30" s="13" t="s">
        <v>81</v>
      </c>
      <c r="E30" s="10">
        <v>60</v>
      </c>
      <c r="F30" s="14" t="str">
        <f t="shared" si="0"/>
        <v>TB</v>
      </c>
      <c r="G30" s="10"/>
      <c r="H30" s="14"/>
      <c r="I30" s="20"/>
    </row>
    <row r="31" spans="1:9" s="3" customFormat="1" ht="15.95" customHeight="1">
      <c r="A31" s="10">
        <v>20</v>
      </c>
      <c r="B31" s="11" t="s">
        <v>82</v>
      </c>
      <c r="C31" s="12" t="s">
        <v>83</v>
      </c>
      <c r="D31" s="13" t="s">
        <v>84</v>
      </c>
      <c r="E31" s="10">
        <v>75</v>
      </c>
      <c r="F31" s="14" t="str">
        <f t="shared" si="0"/>
        <v>Khá</v>
      </c>
      <c r="G31" s="10"/>
      <c r="H31" s="14"/>
      <c r="I31" s="21"/>
    </row>
    <row r="32" spans="1:9" s="3" customFormat="1" ht="15.95" customHeight="1">
      <c r="A32" s="10">
        <v>21</v>
      </c>
      <c r="B32" s="11" t="s">
        <v>85</v>
      </c>
      <c r="C32" s="12" t="s">
        <v>86</v>
      </c>
      <c r="D32" s="13" t="s">
        <v>87</v>
      </c>
      <c r="E32" s="10">
        <v>56</v>
      </c>
      <c r="F32" s="14" t="str">
        <f t="shared" si="0"/>
        <v>TB</v>
      </c>
      <c r="G32" s="10"/>
      <c r="H32" s="14"/>
      <c r="I32" s="21"/>
    </row>
    <row r="33" spans="1:9" s="3" customFormat="1" ht="15.95" customHeight="1">
      <c r="A33" s="10">
        <v>22</v>
      </c>
      <c r="B33" s="11" t="s">
        <v>88</v>
      </c>
      <c r="C33" s="12" t="s">
        <v>89</v>
      </c>
      <c r="D33" s="13" t="s">
        <v>90</v>
      </c>
      <c r="E33" s="10">
        <v>60</v>
      </c>
      <c r="F33" s="14" t="str">
        <f t="shared" si="0"/>
        <v>TB</v>
      </c>
      <c r="G33" s="10"/>
      <c r="H33" s="14"/>
      <c r="I33" s="21"/>
    </row>
    <row r="34" spans="1:9" s="3" customFormat="1" ht="15.95" customHeight="1">
      <c r="A34" s="10">
        <v>23</v>
      </c>
      <c r="B34" s="11" t="s">
        <v>91</v>
      </c>
      <c r="C34" s="12" t="s">
        <v>92</v>
      </c>
      <c r="D34" s="13" t="s">
        <v>93</v>
      </c>
      <c r="E34" s="10">
        <v>75</v>
      </c>
      <c r="F34" s="14" t="str">
        <f t="shared" si="0"/>
        <v>Khá</v>
      </c>
      <c r="G34" s="10"/>
      <c r="H34" s="14"/>
      <c r="I34" s="21"/>
    </row>
    <row r="35" spans="1:9" s="3" customFormat="1" ht="15.95" customHeight="1">
      <c r="A35" s="10">
        <v>24</v>
      </c>
      <c r="B35" s="11" t="s">
        <v>94</v>
      </c>
      <c r="C35" s="12" t="s">
        <v>95</v>
      </c>
      <c r="D35" s="13" t="s">
        <v>96</v>
      </c>
      <c r="E35" s="10">
        <v>80</v>
      </c>
      <c r="F35" s="14" t="str">
        <f t="shared" si="0"/>
        <v>Tốt</v>
      </c>
      <c r="G35" s="10"/>
      <c r="H35" s="14"/>
      <c r="I35" s="21"/>
    </row>
    <row r="36" spans="1:9" s="3" customFormat="1" ht="15.95" customHeight="1">
      <c r="A36" s="10">
        <v>25</v>
      </c>
      <c r="B36" s="11" t="s">
        <v>97</v>
      </c>
      <c r="C36" s="12" t="s">
        <v>98</v>
      </c>
      <c r="D36" s="13" t="s">
        <v>99</v>
      </c>
      <c r="E36" s="10">
        <v>50</v>
      </c>
      <c r="F36" s="14" t="str">
        <f t="shared" si="0"/>
        <v>TB</v>
      </c>
      <c r="G36" s="10"/>
      <c r="H36" s="14"/>
      <c r="I36" s="21"/>
    </row>
    <row r="37" spans="1:9" s="3" customFormat="1" ht="15.95" customHeight="1">
      <c r="A37" s="10">
        <v>26</v>
      </c>
      <c r="B37" s="11" t="s">
        <v>100</v>
      </c>
      <c r="C37" s="12" t="s">
        <v>101</v>
      </c>
      <c r="D37" s="13" t="s">
        <v>102</v>
      </c>
      <c r="E37" s="10">
        <v>80</v>
      </c>
      <c r="F37" s="14" t="str">
        <f t="shared" si="0"/>
        <v>Tốt</v>
      </c>
      <c r="G37" s="10"/>
      <c r="H37" s="14"/>
      <c r="I37" s="20"/>
    </row>
    <row r="38" spans="1:9" s="3" customFormat="1" ht="15.95" customHeight="1">
      <c r="A38" s="10">
        <v>27</v>
      </c>
      <c r="B38" s="11" t="s">
        <v>103</v>
      </c>
      <c r="C38" s="12" t="s">
        <v>104</v>
      </c>
      <c r="D38" s="13" t="s">
        <v>105</v>
      </c>
      <c r="E38" s="10">
        <v>60</v>
      </c>
      <c r="F38" s="14" t="str">
        <f t="shared" si="0"/>
        <v>TB</v>
      </c>
      <c r="G38" s="10"/>
      <c r="H38" s="14"/>
      <c r="I38" s="21"/>
    </row>
    <row r="39" spans="1:9" s="3" customFormat="1" ht="15.95" customHeight="1">
      <c r="A39" s="10">
        <v>28</v>
      </c>
      <c r="B39" s="11" t="s">
        <v>106</v>
      </c>
      <c r="C39" s="12" t="s">
        <v>107</v>
      </c>
      <c r="D39" s="13" t="s">
        <v>105</v>
      </c>
      <c r="E39" s="10">
        <v>70</v>
      </c>
      <c r="F39" s="14" t="str">
        <f t="shared" ref="F39" si="1">IF(AND(E39&gt;=90),"XS",IF(AND(E39&gt;=80),"Tốt",IF(AND(E39&gt;=70),"Khá",IF(AND(E39&gt;=60),"TB",IF(AND(E39&gt;=50),"TB",IF(AND(E39&lt;50),IF(AND(E39&gt;0),"Yếu",IF(AND(E39=0),"Không XL"," "))))))))</f>
        <v>Khá</v>
      </c>
      <c r="G39" s="10"/>
      <c r="H39" s="14"/>
      <c r="I39" s="21"/>
    </row>
    <row r="40" spans="1:9" ht="18" customHeight="1">
      <c r="A40" s="22"/>
      <c r="B40" s="22"/>
      <c r="C40" s="57" t="s">
        <v>15</v>
      </c>
      <c r="D40" s="57"/>
      <c r="E40" s="57"/>
      <c r="F40" s="57"/>
      <c r="G40" s="57"/>
      <c r="H40" s="57"/>
      <c r="I40" s="57"/>
    </row>
    <row r="41" spans="1:9" ht="17.100000000000001" customHeight="1">
      <c r="C41" s="61" t="s">
        <v>16</v>
      </c>
      <c r="D41" s="23"/>
      <c r="E41" s="58" t="s">
        <v>10</v>
      </c>
      <c r="F41" s="59"/>
      <c r="G41" s="58" t="s">
        <v>17</v>
      </c>
      <c r="H41" s="59"/>
      <c r="I41" s="63" t="s">
        <v>12</v>
      </c>
    </row>
    <row r="42" spans="1:9" s="3" customFormat="1" ht="17.100000000000001" customHeight="1">
      <c r="C42" s="62"/>
      <c r="D42" s="24"/>
      <c r="E42" s="9" t="s">
        <v>18</v>
      </c>
      <c r="F42" s="25" t="s">
        <v>19</v>
      </c>
      <c r="G42" s="9" t="s">
        <v>18</v>
      </c>
      <c r="H42" s="25" t="s">
        <v>19</v>
      </c>
      <c r="I42" s="64"/>
    </row>
    <row r="43" spans="1:9" ht="17.100000000000001" customHeight="1">
      <c r="C43" s="26" t="s">
        <v>20</v>
      </c>
      <c r="D43" s="8"/>
      <c r="E43" s="27">
        <f>COUNTIF(F12:F39,"Xuất sắc")</f>
        <v>0</v>
      </c>
      <c r="F43" s="28">
        <f>E43*100/A39</f>
        <v>0</v>
      </c>
      <c r="G43" s="27"/>
      <c r="H43" s="28"/>
      <c r="I43" s="35"/>
    </row>
    <row r="44" spans="1:9" ht="17.100000000000001" customHeight="1">
      <c r="C44" s="26" t="s">
        <v>21</v>
      </c>
      <c r="D44" s="8"/>
      <c r="E44" s="27">
        <f>COUNTIF(F12:F39,"Tốt")</f>
        <v>4</v>
      </c>
      <c r="F44" s="28">
        <f>E44*100/A39</f>
        <v>14.285714285714286</v>
      </c>
      <c r="G44" s="27"/>
      <c r="H44" s="28"/>
      <c r="I44" s="35"/>
    </row>
    <row r="45" spans="1:9" ht="17.100000000000001" customHeight="1">
      <c r="C45" s="26" t="s">
        <v>22</v>
      </c>
      <c r="D45" s="8"/>
      <c r="E45" s="27">
        <f>COUNTIF(F12:F39,"Khá")</f>
        <v>4</v>
      </c>
      <c r="F45" s="28">
        <f>E45*100/A39</f>
        <v>14.285714285714286</v>
      </c>
      <c r="G45" s="27"/>
      <c r="H45" s="28"/>
      <c r="I45" s="35"/>
    </row>
    <row r="46" spans="1:9" ht="17.100000000000001" customHeight="1">
      <c r="C46" s="26" t="s">
        <v>23</v>
      </c>
      <c r="D46" s="8"/>
      <c r="E46" s="27">
        <f>COUNTIF(F12:F39,"TB")</f>
        <v>18</v>
      </c>
      <c r="F46" s="28">
        <f>E46*100/A39</f>
        <v>64.285714285714292</v>
      </c>
      <c r="G46" s="27"/>
      <c r="H46" s="28"/>
      <c r="I46" s="35"/>
    </row>
    <row r="47" spans="1:9" ht="17.100000000000001" customHeight="1">
      <c r="C47" s="26" t="s">
        <v>24</v>
      </c>
      <c r="D47" s="8"/>
      <c r="E47" s="27">
        <f>COUNTIF(F12:F39,"Yếu")</f>
        <v>0</v>
      </c>
      <c r="F47" s="28">
        <f>E47*100/A39</f>
        <v>0</v>
      </c>
      <c r="G47" s="27"/>
      <c r="H47" s="28"/>
      <c r="I47" s="35"/>
    </row>
    <row r="48" spans="1:9" ht="17.100000000000001" customHeight="1">
      <c r="C48" s="29" t="s">
        <v>25</v>
      </c>
      <c r="D48" s="30"/>
      <c r="E48" s="31">
        <f>COUNTIF(F12:F39,"Không XL")</f>
        <v>2</v>
      </c>
      <c r="F48" s="32">
        <f>E48*100/A39</f>
        <v>7.1428571428571432</v>
      </c>
      <c r="G48" s="31"/>
      <c r="H48" s="32"/>
      <c r="I48" s="36"/>
    </row>
    <row r="49" spans="1:10" ht="9.9499999999999993" customHeight="1">
      <c r="C49" s="33"/>
      <c r="D49" s="33"/>
      <c r="F49" s="34"/>
    </row>
    <row r="50" spans="1:10" ht="17.100000000000001" customHeight="1">
      <c r="E50" s="60" t="s">
        <v>109</v>
      </c>
      <c r="F50" s="60"/>
      <c r="G50" s="60"/>
      <c r="H50" s="60"/>
      <c r="I50" s="60"/>
    </row>
    <row r="51" spans="1:10" ht="17.100000000000001" customHeight="1">
      <c r="A51" s="41" t="s">
        <v>26</v>
      </c>
      <c r="B51" s="41"/>
      <c r="C51" s="41"/>
      <c r="D51" s="41"/>
      <c r="E51" s="41"/>
      <c r="F51" s="41" t="s">
        <v>10</v>
      </c>
      <c r="G51" s="41"/>
      <c r="H51" s="41"/>
      <c r="I51" s="37" t="s">
        <v>27</v>
      </c>
      <c r="J51" s="37"/>
    </row>
    <row r="52" spans="1:10" ht="17.100000000000001" customHeight="1"/>
    <row r="53" spans="1:10" ht="17.100000000000001" customHeight="1"/>
    <row r="54" spans="1:10" ht="17.100000000000001" customHeight="1"/>
    <row r="55" spans="1:10" ht="18" customHeight="1"/>
    <row r="56" spans="1:10" ht="18" customHeight="1"/>
    <row r="57" spans="1:10" ht="18" customHeight="1"/>
    <row r="58" spans="1:10" ht="18" customHeight="1"/>
    <row r="59" spans="1:10" ht="18" customHeight="1"/>
    <row r="60" spans="1:10" ht="18" customHeight="1"/>
    <row r="61" spans="1:10" ht="18" customHeight="1"/>
    <row r="62" spans="1:10" ht="18" customHeight="1"/>
    <row r="63" spans="1:10" ht="18" customHeight="1"/>
    <row r="64" spans="1:10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</sheetData>
  <mergeCells count="24">
    <mergeCell ref="C40:I40"/>
    <mergeCell ref="E41:F41"/>
    <mergeCell ref="G41:H41"/>
    <mergeCell ref="E50:I50"/>
    <mergeCell ref="A51:E51"/>
    <mergeCell ref="F51:H51"/>
    <mergeCell ref="C41:C42"/>
    <mergeCell ref="I41:I42"/>
    <mergeCell ref="A5:D5"/>
    <mergeCell ref="A6:I6"/>
    <mergeCell ref="A7:I7"/>
    <mergeCell ref="A8:I8"/>
    <mergeCell ref="E10:F10"/>
    <mergeCell ref="G10:H10"/>
    <mergeCell ref="A10:A11"/>
    <mergeCell ref="B10:B11"/>
    <mergeCell ref="I10:I11"/>
    <mergeCell ref="C10:D11"/>
    <mergeCell ref="A2:D2"/>
    <mergeCell ref="E2:I2"/>
    <mergeCell ref="A3:D3"/>
    <mergeCell ref="E3:I3"/>
    <mergeCell ref="A4:D4"/>
    <mergeCell ref="E4:I4"/>
  </mergeCells>
  <conditionalFormatting sqref="F12:F39 H12:H39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Mau</vt:lpstr>
      <vt:lpstr>Mau!Print_Area</vt:lpstr>
      <vt:lpstr>Mau!Print_Titles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</cp:lastModifiedBy>
  <cp:lastPrinted>2018-12-19T03:24:00Z</cp:lastPrinted>
  <dcterms:created xsi:type="dcterms:W3CDTF">2014-11-24T02:19:00Z</dcterms:created>
  <dcterms:modified xsi:type="dcterms:W3CDTF">2022-12-10T03:03:46Z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A9EEA93CB30C454195072A32B2A7A826</vt:lpwstr>
  </property>
  <property fmtid="{D5CDD505-2E9C-101B-9397-08002B2CF9AE}" pid="3" name="KSOProductBuildVer">
    <vt:lpwstr>1033-11.2.0.10382</vt:lpwstr>
  </property>
</Properties>
</file>